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filterPrivacy="1" updateLinks="always" codeName="ЭтаКнига" defaultThemeVersion="124226"/>
  <xr:revisionPtr revIDLastSave="0" documentId="13_ncr:1_{3AC8686D-0728-4518-B1E7-6E6766B99A40}" xr6:coauthVersionLast="45" xr6:coauthVersionMax="45" xr10:uidLastSave="{00000000-0000-0000-0000-000000000000}"/>
  <bookViews>
    <workbookView xWindow="-108" yWindow="-108" windowWidth="23256" windowHeight="12576" tabRatio="839" activeTab="2" xr2:uid="{00000000-000D-0000-FFFF-FFFF00000000}"/>
  </bookViews>
  <sheets>
    <sheet name="Месяц (км)" sheetId="202" r:id="rId1"/>
    <sheet name="навигатор" sheetId="62" r:id="rId2"/>
    <sheet name="Месяц" sheetId="188" r:id="rId3"/>
    <sheet name="Неделя" sheetId="63" r:id="rId4"/>
    <sheet name="День" sheetId="185" r:id="rId5"/>
    <sheet name="Сбор-дом" sheetId="187" r:id="rId6"/>
    <sheet name="стрельба" sheetId="190" r:id="rId7"/>
    <sheet name="Анализ" sheetId="201" r:id="rId8"/>
    <sheet name="План" sheetId="199" r:id="rId9"/>
    <sheet name="1" sheetId="8" r:id="rId10"/>
    <sheet name="2" sheetId="134" r:id="rId11"/>
    <sheet name="Лист3" sheetId="7" state="hidden" r:id="rId12"/>
    <sheet name="3" sheetId="135" r:id="rId13"/>
    <sheet name="4" sheetId="136" r:id="rId14"/>
    <sheet name="5" sheetId="137" r:id="rId15"/>
    <sheet name="6" sheetId="138" r:id="rId16"/>
    <sheet name="7" sheetId="139" r:id="rId17"/>
    <sheet name="8" sheetId="140" r:id="rId18"/>
    <sheet name="9" sheetId="141" r:id="rId19"/>
    <sheet name="10" sheetId="142" r:id="rId20"/>
    <sheet name="11" sheetId="143" r:id="rId21"/>
    <sheet name="12" sheetId="144" r:id="rId22"/>
    <sheet name="13" sheetId="145" r:id="rId23"/>
    <sheet name="14" sheetId="146" r:id="rId24"/>
    <sheet name="15" sheetId="147" r:id="rId25"/>
    <sheet name="16" sheetId="148" r:id="rId26"/>
    <sheet name="17" sheetId="149" r:id="rId27"/>
    <sheet name="18" sheetId="150" r:id="rId28"/>
    <sheet name="19" sheetId="151" r:id="rId29"/>
    <sheet name="20" sheetId="152" r:id="rId30"/>
    <sheet name="21" sheetId="153" r:id="rId31"/>
    <sheet name="22" sheetId="154" r:id="rId32"/>
    <sheet name="23" sheetId="155" r:id="rId33"/>
    <sheet name="24" sheetId="156" r:id="rId34"/>
    <sheet name="25" sheetId="157" r:id="rId35"/>
    <sheet name="26" sheetId="158" r:id="rId36"/>
    <sheet name="27" sheetId="159" r:id="rId37"/>
    <sheet name="28" sheetId="160" r:id="rId38"/>
    <sheet name="29" sheetId="161" r:id="rId39"/>
    <sheet name="30" sheetId="162" r:id="rId40"/>
    <sheet name="31" sheetId="163" r:id="rId41"/>
    <sheet name="32" sheetId="164" r:id="rId42"/>
    <sheet name="33" sheetId="165" r:id="rId43"/>
    <sheet name="34" sheetId="166" r:id="rId44"/>
    <sheet name="35" sheetId="167" r:id="rId45"/>
    <sheet name="36" sheetId="168" r:id="rId46"/>
    <sheet name="37" sheetId="169" r:id="rId47"/>
    <sheet name="38" sheetId="170" r:id="rId48"/>
    <sheet name="39" sheetId="171" r:id="rId49"/>
    <sheet name="40" sheetId="172" r:id="rId50"/>
    <sheet name="41" sheetId="173" r:id="rId51"/>
    <sheet name="42" sheetId="174" r:id="rId52"/>
    <sheet name="43" sheetId="175" r:id="rId53"/>
    <sheet name="44" sheetId="176" r:id="rId54"/>
    <sheet name="45" sheetId="177" r:id="rId55"/>
    <sheet name="46" sheetId="178" r:id="rId56"/>
    <sheet name="47" sheetId="179" r:id="rId57"/>
    <sheet name="48" sheetId="180" r:id="rId58"/>
    <sheet name="49" sheetId="181" r:id="rId59"/>
    <sheet name="50" sheetId="182" r:id="rId60"/>
    <sheet name="51" sheetId="183" r:id="rId61"/>
    <sheet name="52" sheetId="184" r:id="rId62"/>
    <sheet name="Комментарии" sheetId="191" r:id="rId63"/>
  </sheets>
  <externalReferences>
    <externalReference r:id="rId64"/>
    <externalReference r:id="rId65"/>
    <externalReference r:id="rId66"/>
  </externalReferences>
  <definedNames>
    <definedName name="time" localSheetId="7">[1]СНЕГ!$Z$47:$Z$59</definedName>
    <definedName name="time">[1]СНЕГ!$Z$47:$Z$59</definedName>
    <definedName name="Время" localSheetId="7">[2]СНЕГ!$AA$45:$AA$57</definedName>
    <definedName name="Время">[2]СНЕГ!$AA$45:$AA$57</definedName>
    <definedName name="дисциплина" localSheetId="7">[2]СНЕГ!$Z$43:$Z$46</definedName>
    <definedName name="дисциплина">[2]СНЕГ!$Z$43:$Z$46</definedName>
    <definedName name="СРЕДСТВА" localSheetId="0">#REF!</definedName>
    <definedName name="СРЕДСТВА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96" i="202" l="1"/>
  <c r="Q97" i="202"/>
  <c r="Q90" i="202"/>
  <c r="Q91" i="202"/>
  <c r="Q92" i="202"/>
  <c r="Q93" i="202"/>
  <c r="Q94" i="202"/>
  <c r="Q95" i="202"/>
  <c r="Q98" i="202"/>
  <c r="Q99" i="202"/>
  <c r="Q100" i="202"/>
  <c r="Q101" i="202"/>
  <c r="Q102" i="202"/>
  <c r="F88" i="202"/>
  <c r="G88" i="202"/>
  <c r="H88" i="202"/>
  <c r="I88" i="202"/>
  <c r="J88" i="202"/>
  <c r="K88" i="202"/>
  <c r="L88" i="202"/>
  <c r="M88" i="202"/>
  <c r="N88" i="202"/>
  <c r="O88" i="202"/>
  <c r="P88" i="202"/>
  <c r="F89" i="202"/>
  <c r="G89" i="202"/>
  <c r="H89" i="202"/>
  <c r="I89" i="202"/>
  <c r="J89" i="202"/>
  <c r="K89" i="202"/>
  <c r="L89" i="202"/>
  <c r="M89" i="202"/>
  <c r="N89" i="202"/>
  <c r="O89" i="202"/>
  <c r="P89" i="202"/>
  <c r="E89" i="202"/>
  <c r="E88" i="202"/>
  <c r="Q19" i="202"/>
  <c r="Q20" i="202"/>
  <c r="Q21" i="202"/>
  <c r="Q22" i="202"/>
  <c r="Q24" i="202"/>
  <c r="Q25" i="202"/>
  <c r="Q26" i="202"/>
  <c r="Q27" i="202"/>
  <c r="Q28" i="202"/>
  <c r="Q30" i="202"/>
  <c r="Q31" i="202"/>
  <c r="Q32" i="202"/>
  <c r="Q33" i="202"/>
  <c r="Q34" i="202"/>
  <c r="Q36" i="202"/>
  <c r="Q37" i="202"/>
  <c r="Q38" i="202"/>
  <c r="Q39" i="202"/>
  <c r="Q40" i="202"/>
  <c r="Q46" i="202"/>
  <c r="Q47" i="202"/>
  <c r="Q48" i="202"/>
  <c r="Q49" i="202"/>
  <c r="Q50" i="202"/>
  <c r="Q52" i="202"/>
  <c r="Q53" i="202"/>
  <c r="Q54" i="202"/>
  <c r="Q55" i="202"/>
  <c r="Q56" i="202"/>
  <c r="Q58" i="202"/>
  <c r="Q59" i="202"/>
  <c r="Q60" i="202"/>
  <c r="Q64" i="202"/>
  <c r="Q65" i="202"/>
  <c r="Q66" i="202"/>
  <c r="Q67" i="202"/>
  <c r="Q68" i="202"/>
  <c r="P69" i="202"/>
  <c r="O69" i="202"/>
  <c r="N69" i="202"/>
  <c r="M69" i="202"/>
  <c r="L69" i="202"/>
  <c r="K69" i="202"/>
  <c r="J69" i="202"/>
  <c r="I69" i="202"/>
  <c r="H69" i="202"/>
  <c r="Q69" i="202" s="1"/>
  <c r="G69" i="202"/>
  <c r="F69" i="202"/>
  <c r="E69" i="202"/>
  <c r="P63" i="202"/>
  <c r="O63" i="202"/>
  <c r="N63" i="202"/>
  <c r="M63" i="202"/>
  <c r="L63" i="202"/>
  <c r="K63" i="202"/>
  <c r="J63" i="202"/>
  <c r="I63" i="202"/>
  <c r="H63" i="202"/>
  <c r="G63" i="202"/>
  <c r="F63" i="202"/>
  <c r="E63" i="202"/>
  <c r="Q63" i="202" s="1"/>
  <c r="P57" i="202"/>
  <c r="O57" i="202"/>
  <c r="N57" i="202"/>
  <c r="M57" i="202"/>
  <c r="L57" i="202"/>
  <c r="K57" i="202"/>
  <c r="J57" i="202"/>
  <c r="I57" i="202"/>
  <c r="H57" i="202"/>
  <c r="Q57" i="202" s="1"/>
  <c r="G57" i="202"/>
  <c r="F57" i="202"/>
  <c r="E57" i="202"/>
  <c r="P51" i="202"/>
  <c r="O51" i="202"/>
  <c r="N51" i="202"/>
  <c r="M51" i="202"/>
  <c r="L51" i="202"/>
  <c r="Q51" i="202" s="1"/>
  <c r="K51" i="202"/>
  <c r="J51" i="202"/>
  <c r="I51" i="202"/>
  <c r="H51" i="202"/>
  <c r="G51" i="202"/>
  <c r="F51" i="202"/>
  <c r="E51" i="202"/>
  <c r="P41" i="202"/>
  <c r="O41" i="202"/>
  <c r="N41" i="202"/>
  <c r="M41" i="202"/>
  <c r="L41" i="202"/>
  <c r="K41" i="202"/>
  <c r="J41" i="202"/>
  <c r="I41" i="202"/>
  <c r="H41" i="202"/>
  <c r="G41" i="202"/>
  <c r="F41" i="202"/>
  <c r="E41" i="202"/>
  <c r="Q41" i="202" s="1"/>
  <c r="P35" i="202"/>
  <c r="O35" i="202"/>
  <c r="N35" i="202"/>
  <c r="M35" i="202"/>
  <c r="L35" i="202"/>
  <c r="K35" i="202"/>
  <c r="J35" i="202"/>
  <c r="I35" i="202"/>
  <c r="H35" i="202"/>
  <c r="G35" i="202"/>
  <c r="F35" i="202"/>
  <c r="E35" i="202"/>
  <c r="Q35" i="202" s="1"/>
  <c r="P29" i="202"/>
  <c r="O29" i="202"/>
  <c r="N29" i="202"/>
  <c r="M29" i="202"/>
  <c r="L29" i="202"/>
  <c r="K29" i="202"/>
  <c r="J29" i="202"/>
  <c r="I29" i="202"/>
  <c r="H29" i="202"/>
  <c r="Q29" i="202" s="1"/>
  <c r="G29" i="202"/>
  <c r="F29" i="202"/>
  <c r="E29" i="202"/>
  <c r="F23" i="202"/>
  <c r="G23" i="202"/>
  <c r="G17" i="202" s="1"/>
  <c r="H23" i="202"/>
  <c r="I23" i="202"/>
  <c r="J23" i="202"/>
  <c r="Q23" i="202" s="1"/>
  <c r="K23" i="202"/>
  <c r="L23" i="202"/>
  <c r="M23" i="202"/>
  <c r="N23" i="202"/>
  <c r="O23" i="202"/>
  <c r="O17" i="202" s="1"/>
  <c r="P23" i="202"/>
  <c r="E23" i="202"/>
  <c r="F12" i="202"/>
  <c r="G12" i="202"/>
  <c r="H12" i="202"/>
  <c r="I12" i="202"/>
  <c r="J12" i="202"/>
  <c r="K12" i="202"/>
  <c r="L12" i="202"/>
  <c r="M12" i="202"/>
  <c r="N12" i="202"/>
  <c r="O12" i="202"/>
  <c r="P12" i="202"/>
  <c r="F13" i="202"/>
  <c r="G13" i="202"/>
  <c r="H13" i="202"/>
  <c r="I13" i="202"/>
  <c r="J13" i="202"/>
  <c r="K13" i="202"/>
  <c r="L13" i="202"/>
  <c r="M13" i="202"/>
  <c r="N13" i="202"/>
  <c r="O13" i="202"/>
  <c r="P13" i="202"/>
  <c r="F14" i="202"/>
  <c r="G14" i="202"/>
  <c r="H14" i="202"/>
  <c r="I14" i="202"/>
  <c r="J14" i="202"/>
  <c r="K14" i="202"/>
  <c r="L14" i="202"/>
  <c r="M14" i="202"/>
  <c r="N14" i="202"/>
  <c r="O14" i="202"/>
  <c r="P14" i="202"/>
  <c r="F15" i="202"/>
  <c r="G15" i="202"/>
  <c r="H15" i="202"/>
  <c r="I15" i="202"/>
  <c r="J15" i="202"/>
  <c r="K15" i="202"/>
  <c r="L15" i="202"/>
  <c r="M15" i="202"/>
  <c r="N15" i="202"/>
  <c r="O15" i="202"/>
  <c r="P15" i="202"/>
  <c r="F16" i="202"/>
  <c r="G16" i="202"/>
  <c r="H16" i="202"/>
  <c r="I16" i="202"/>
  <c r="J16" i="202"/>
  <c r="K16" i="202"/>
  <c r="L16" i="202"/>
  <c r="M16" i="202"/>
  <c r="N16" i="202"/>
  <c r="O16" i="202"/>
  <c r="P16" i="202"/>
  <c r="F17" i="202"/>
  <c r="E13" i="202"/>
  <c r="E14" i="202"/>
  <c r="E15" i="202"/>
  <c r="E16" i="202"/>
  <c r="E12" i="202"/>
  <c r="Q62" i="202"/>
  <c r="Q61" i="202"/>
  <c r="Q45" i="202"/>
  <c r="Q44" i="202"/>
  <c r="Q43" i="202"/>
  <c r="Q42" i="202"/>
  <c r="Q18" i="202"/>
  <c r="Q11" i="202"/>
  <c r="Q10" i="202"/>
  <c r="Q9" i="202"/>
  <c r="Q8" i="202"/>
  <c r="Q7" i="202"/>
  <c r="P17" i="202" l="1"/>
  <c r="H17" i="202"/>
  <c r="L17" i="202"/>
  <c r="N17" i="202"/>
  <c r="J17" i="202"/>
  <c r="Q14" i="202"/>
  <c r="K17" i="202"/>
  <c r="E17" i="202"/>
  <c r="Q13" i="202"/>
  <c r="I17" i="202"/>
  <c r="M17" i="202"/>
  <c r="Q15" i="202"/>
  <c r="Q12" i="202"/>
  <c r="Q16" i="202"/>
  <c r="Q70" i="202"/>
  <c r="Q72" i="202"/>
  <c r="Q73" i="202"/>
  <c r="Q74" i="202"/>
  <c r="Q75" i="202"/>
  <c r="Q76" i="202"/>
  <c r="Q77" i="202"/>
  <c r="Q78" i="202"/>
  <c r="Q79" i="202"/>
  <c r="Q80" i="202"/>
  <c r="Q81" i="202"/>
  <c r="Q82" i="202"/>
  <c r="Q83" i="202"/>
  <c r="Q84" i="202"/>
  <c r="Q85" i="202"/>
  <c r="Q86" i="202"/>
  <c r="Q87" i="202"/>
  <c r="Q88" i="202"/>
  <c r="Q89" i="202"/>
  <c r="Q71" i="202"/>
  <c r="N57" i="199"/>
  <c r="N56" i="199"/>
  <c r="N55" i="199"/>
  <c r="N54" i="199"/>
  <c r="N53" i="199"/>
  <c r="N52" i="199"/>
  <c r="N51" i="199"/>
  <c r="N50" i="199"/>
  <c r="N49" i="199"/>
  <c r="N48" i="199"/>
  <c r="N45" i="199"/>
  <c r="N44" i="199"/>
  <c r="N43" i="199"/>
  <c r="N42" i="199"/>
  <c r="N41" i="199"/>
  <c r="N40" i="199"/>
  <c r="N39" i="199"/>
  <c r="N38" i="199"/>
  <c r="N37" i="199"/>
  <c r="N36" i="199"/>
  <c r="N35" i="199"/>
  <c r="N34" i="199"/>
  <c r="N33" i="199"/>
  <c r="N32" i="199"/>
  <c r="N31" i="199"/>
  <c r="N30" i="199"/>
  <c r="N29" i="199"/>
  <c r="N28" i="199"/>
  <c r="N27" i="199"/>
  <c r="N26" i="199"/>
  <c r="N25" i="199"/>
  <c r="N24" i="199"/>
  <c r="N23" i="199"/>
  <c r="N22" i="199"/>
  <c r="N21" i="199"/>
  <c r="N20" i="199"/>
  <c r="N19" i="199"/>
  <c r="N18" i="199"/>
  <c r="N17" i="199"/>
  <c r="N16" i="199"/>
  <c r="N15" i="199"/>
  <c r="N14" i="199"/>
  <c r="N13" i="199"/>
  <c r="N12" i="199"/>
  <c r="N11" i="199"/>
  <c r="N10" i="199"/>
  <c r="N9" i="199"/>
  <c r="N8" i="199"/>
  <c r="N7" i="199"/>
  <c r="N6" i="199"/>
  <c r="N5" i="199"/>
  <c r="N4" i="199"/>
  <c r="M57" i="199"/>
  <c r="M56" i="199"/>
  <c r="M55" i="199"/>
  <c r="M54" i="199"/>
  <c r="M53" i="199"/>
  <c r="M52" i="199"/>
  <c r="M51" i="199"/>
  <c r="M50" i="199"/>
  <c r="M49" i="199"/>
  <c r="M48" i="199"/>
  <c r="M45" i="199"/>
  <c r="M44" i="199"/>
  <c r="M43" i="199"/>
  <c r="M42" i="199"/>
  <c r="M41" i="199"/>
  <c r="M40" i="199"/>
  <c r="M39" i="199"/>
  <c r="M38" i="199"/>
  <c r="M37" i="199"/>
  <c r="M36" i="199"/>
  <c r="M35" i="199"/>
  <c r="M34" i="199"/>
  <c r="M33" i="199"/>
  <c r="M32" i="199"/>
  <c r="M31" i="199"/>
  <c r="M30" i="199"/>
  <c r="M29" i="199"/>
  <c r="M28" i="199"/>
  <c r="M27" i="199"/>
  <c r="M26" i="199"/>
  <c r="M25" i="199"/>
  <c r="M24" i="199"/>
  <c r="M23" i="199"/>
  <c r="M22" i="199"/>
  <c r="M21" i="199"/>
  <c r="M20" i="199"/>
  <c r="M19" i="199"/>
  <c r="M18" i="199"/>
  <c r="M17" i="199"/>
  <c r="M16" i="199"/>
  <c r="M15" i="199"/>
  <c r="M14" i="199"/>
  <c r="M13" i="199"/>
  <c r="M12" i="199"/>
  <c r="M11" i="199"/>
  <c r="M10" i="199"/>
  <c r="M9" i="199"/>
  <c r="M8" i="199"/>
  <c r="M7" i="199"/>
  <c r="M6" i="199"/>
  <c r="M5" i="199"/>
  <c r="M4" i="199"/>
  <c r="F57" i="199"/>
  <c r="F56" i="199"/>
  <c r="F55" i="199"/>
  <c r="F54" i="199"/>
  <c r="F53" i="199"/>
  <c r="F52" i="199"/>
  <c r="F51" i="199"/>
  <c r="F50" i="199"/>
  <c r="F49" i="199"/>
  <c r="F48" i="199"/>
  <c r="F45" i="199"/>
  <c r="F44" i="199"/>
  <c r="F43" i="199"/>
  <c r="F42" i="199"/>
  <c r="F41" i="199"/>
  <c r="F40" i="199"/>
  <c r="F39" i="199"/>
  <c r="F38" i="199"/>
  <c r="F37" i="199"/>
  <c r="F36" i="199"/>
  <c r="F35" i="199"/>
  <c r="F34" i="199"/>
  <c r="F33" i="199"/>
  <c r="F32" i="199"/>
  <c r="F31" i="199"/>
  <c r="F30" i="199"/>
  <c r="F29" i="199"/>
  <c r="F28" i="199"/>
  <c r="F27" i="199"/>
  <c r="F26" i="199"/>
  <c r="F25" i="199"/>
  <c r="F24" i="199"/>
  <c r="F23" i="199"/>
  <c r="F22" i="199"/>
  <c r="F21" i="199"/>
  <c r="F20" i="199"/>
  <c r="F19" i="199"/>
  <c r="F18" i="199"/>
  <c r="F17" i="199"/>
  <c r="F16" i="199"/>
  <c r="F15" i="199"/>
  <c r="F14" i="199"/>
  <c r="F13" i="199"/>
  <c r="F12" i="199"/>
  <c r="F11" i="199"/>
  <c r="F10" i="199"/>
  <c r="F9" i="199"/>
  <c r="F8" i="199"/>
  <c r="F7" i="199"/>
  <c r="F6" i="199"/>
  <c r="F5" i="199"/>
  <c r="F4" i="199"/>
  <c r="Q17" i="202" l="1"/>
  <c r="E57" i="199"/>
  <c r="E56" i="199"/>
  <c r="E55" i="199"/>
  <c r="E54" i="199"/>
  <c r="E53" i="199"/>
  <c r="E52" i="199"/>
  <c r="E51" i="199"/>
  <c r="E50" i="199"/>
  <c r="E49" i="199"/>
  <c r="E48" i="199"/>
  <c r="E45" i="199"/>
  <c r="E44" i="199"/>
  <c r="E43" i="199"/>
  <c r="E42" i="199"/>
  <c r="E41" i="199"/>
  <c r="E40" i="199"/>
  <c r="E39" i="199"/>
  <c r="E38" i="199"/>
  <c r="E37" i="199"/>
  <c r="E36" i="199"/>
  <c r="E35" i="199"/>
  <c r="E34" i="199"/>
  <c r="E33" i="199"/>
  <c r="E32" i="199"/>
  <c r="E31" i="199"/>
  <c r="E30" i="199"/>
  <c r="E29" i="199"/>
  <c r="E28" i="199"/>
  <c r="E27" i="199"/>
  <c r="E26" i="199"/>
  <c r="E25" i="199"/>
  <c r="E24" i="199"/>
  <c r="E23" i="199"/>
  <c r="E22" i="199"/>
  <c r="E21" i="199"/>
  <c r="E20" i="199"/>
  <c r="E19" i="199"/>
  <c r="E18" i="199"/>
  <c r="E17" i="199"/>
  <c r="E16" i="199"/>
  <c r="E15" i="199"/>
  <c r="E14" i="199"/>
  <c r="E13" i="199"/>
  <c r="E12" i="199"/>
  <c r="E11" i="199"/>
  <c r="E10" i="199"/>
  <c r="E9" i="199"/>
  <c r="E8" i="199"/>
  <c r="E7" i="199"/>
  <c r="E6" i="199"/>
  <c r="E5" i="199"/>
  <c r="E4" i="199"/>
  <c r="R157" i="135" l="1"/>
  <c r="Q157" i="135"/>
  <c r="P157" i="135"/>
  <c r="O157" i="135"/>
  <c r="N157" i="135"/>
  <c r="M157" i="135"/>
  <c r="L157" i="135"/>
  <c r="K157" i="135"/>
  <c r="J157" i="135"/>
  <c r="I157" i="135"/>
  <c r="H157" i="135"/>
  <c r="G157" i="135"/>
  <c r="F157" i="135"/>
  <c r="E157" i="135"/>
  <c r="R156" i="135"/>
  <c r="Q156" i="135"/>
  <c r="P156" i="135"/>
  <c r="O156" i="135"/>
  <c r="N156" i="135"/>
  <c r="M156" i="135"/>
  <c r="L156" i="135"/>
  <c r="K156" i="135"/>
  <c r="J156" i="135"/>
  <c r="I156" i="135"/>
  <c r="H156" i="135"/>
  <c r="G156" i="135"/>
  <c r="F156" i="135"/>
  <c r="E156" i="135"/>
  <c r="R157" i="136"/>
  <c r="Q157" i="136"/>
  <c r="P157" i="136"/>
  <c r="O157" i="136"/>
  <c r="N157" i="136"/>
  <c r="M157" i="136"/>
  <c r="L157" i="136"/>
  <c r="K157" i="136"/>
  <c r="J157" i="136"/>
  <c r="I157" i="136"/>
  <c r="H157" i="136"/>
  <c r="G157" i="136"/>
  <c r="F157" i="136"/>
  <c r="E157" i="136"/>
  <c r="R156" i="136"/>
  <c r="Q156" i="136"/>
  <c r="P156" i="136"/>
  <c r="O156" i="136"/>
  <c r="N156" i="136"/>
  <c r="M156" i="136"/>
  <c r="L156" i="136"/>
  <c r="K156" i="136"/>
  <c r="J156" i="136"/>
  <c r="I156" i="136"/>
  <c r="H156" i="136"/>
  <c r="G156" i="136"/>
  <c r="F156" i="136"/>
  <c r="E156" i="136"/>
  <c r="R157" i="137"/>
  <c r="Q157" i="137"/>
  <c r="P157" i="137"/>
  <c r="O157" i="137"/>
  <c r="N157" i="137"/>
  <c r="M157" i="137"/>
  <c r="L157" i="137"/>
  <c r="K157" i="137"/>
  <c r="J157" i="137"/>
  <c r="I157" i="137"/>
  <c r="H157" i="137"/>
  <c r="G157" i="137"/>
  <c r="F157" i="137"/>
  <c r="E157" i="137"/>
  <c r="R156" i="137"/>
  <c r="Q156" i="137"/>
  <c r="P156" i="137"/>
  <c r="O156" i="137"/>
  <c r="N156" i="137"/>
  <c r="M156" i="137"/>
  <c r="L156" i="137"/>
  <c r="K156" i="137"/>
  <c r="J156" i="137"/>
  <c r="I156" i="137"/>
  <c r="H156" i="137"/>
  <c r="G156" i="137"/>
  <c r="F156" i="137"/>
  <c r="E156" i="137"/>
  <c r="R157" i="138"/>
  <c r="Q157" i="138"/>
  <c r="P157" i="138"/>
  <c r="O157" i="138"/>
  <c r="N157" i="138"/>
  <c r="M157" i="138"/>
  <c r="L157" i="138"/>
  <c r="K157" i="138"/>
  <c r="J157" i="138"/>
  <c r="I157" i="138"/>
  <c r="H157" i="138"/>
  <c r="G157" i="138"/>
  <c r="F157" i="138"/>
  <c r="E157" i="138"/>
  <c r="R156" i="138"/>
  <c r="Q156" i="138"/>
  <c r="P156" i="138"/>
  <c r="O156" i="138"/>
  <c r="N156" i="138"/>
  <c r="M156" i="138"/>
  <c r="L156" i="138"/>
  <c r="K156" i="138"/>
  <c r="J156" i="138"/>
  <c r="I156" i="138"/>
  <c r="H156" i="138"/>
  <c r="G156" i="138"/>
  <c r="F156" i="138"/>
  <c r="E156" i="138"/>
  <c r="R157" i="139"/>
  <c r="Q157" i="139"/>
  <c r="P157" i="139"/>
  <c r="O157" i="139"/>
  <c r="N157" i="139"/>
  <c r="M157" i="139"/>
  <c r="L157" i="139"/>
  <c r="K157" i="139"/>
  <c r="J157" i="139"/>
  <c r="I157" i="139"/>
  <c r="H157" i="139"/>
  <c r="G157" i="139"/>
  <c r="F157" i="139"/>
  <c r="E157" i="139"/>
  <c r="R156" i="139"/>
  <c r="Q156" i="139"/>
  <c r="P156" i="139"/>
  <c r="O156" i="139"/>
  <c r="N156" i="139"/>
  <c r="M156" i="139"/>
  <c r="L156" i="139"/>
  <c r="K156" i="139"/>
  <c r="J156" i="139"/>
  <c r="I156" i="139"/>
  <c r="H156" i="139"/>
  <c r="G156" i="139"/>
  <c r="F156" i="139"/>
  <c r="E156" i="139"/>
  <c r="R157" i="140"/>
  <c r="Q157" i="140"/>
  <c r="P157" i="140"/>
  <c r="O157" i="140"/>
  <c r="N157" i="140"/>
  <c r="M157" i="140"/>
  <c r="L157" i="140"/>
  <c r="K157" i="140"/>
  <c r="J157" i="140"/>
  <c r="I157" i="140"/>
  <c r="H157" i="140"/>
  <c r="G157" i="140"/>
  <c r="F157" i="140"/>
  <c r="E157" i="140"/>
  <c r="R156" i="140"/>
  <c r="Q156" i="140"/>
  <c r="P156" i="140"/>
  <c r="O156" i="140"/>
  <c r="N156" i="140"/>
  <c r="M156" i="140"/>
  <c r="L156" i="140"/>
  <c r="K156" i="140"/>
  <c r="J156" i="140"/>
  <c r="I156" i="140"/>
  <c r="H156" i="140"/>
  <c r="G156" i="140"/>
  <c r="F156" i="140"/>
  <c r="E156" i="140"/>
  <c r="R157" i="141"/>
  <c r="Q157" i="141"/>
  <c r="P157" i="141"/>
  <c r="O157" i="141"/>
  <c r="N157" i="141"/>
  <c r="M157" i="141"/>
  <c r="L157" i="141"/>
  <c r="K157" i="141"/>
  <c r="J157" i="141"/>
  <c r="I157" i="141"/>
  <c r="H157" i="141"/>
  <c r="G157" i="141"/>
  <c r="F157" i="141"/>
  <c r="E157" i="141"/>
  <c r="R156" i="141"/>
  <c r="Q156" i="141"/>
  <c r="P156" i="141"/>
  <c r="O156" i="141"/>
  <c r="N156" i="141"/>
  <c r="M156" i="141"/>
  <c r="L156" i="141"/>
  <c r="K156" i="141"/>
  <c r="J156" i="141"/>
  <c r="I156" i="141"/>
  <c r="H156" i="141"/>
  <c r="G156" i="141"/>
  <c r="F156" i="141"/>
  <c r="E156" i="141"/>
  <c r="R157" i="142"/>
  <c r="Q157" i="142"/>
  <c r="P157" i="142"/>
  <c r="O157" i="142"/>
  <c r="N157" i="142"/>
  <c r="M157" i="142"/>
  <c r="L157" i="142"/>
  <c r="K157" i="142"/>
  <c r="J157" i="142"/>
  <c r="I157" i="142"/>
  <c r="H157" i="142"/>
  <c r="G157" i="142"/>
  <c r="F157" i="142"/>
  <c r="E157" i="142"/>
  <c r="R156" i="142"/>
  <c r="Q156" i="142"/>
  <c r="P156" i="142"/>
  <c r="O156" i="142"/>
  <c r="N156" i="142"/>
  <c r="M156" i="142"/>
  <c r="L156" i="142"/>
  <c r="K156" i="142"/>
  <c r="J156" i="142"/>
  <c r="I156" i="142"/>
  <c r="H156" i="142"/>
  <c r="G156" i="142"/>
  <c r="F156" i="142"/>
  <c r="E156" i="142"/>
  <c r="R157" i="143"/>
  <c r="Q157" i="143"/>
  <c r="P157" i="143"/>
  <c r="O157" i="143"/>
  <c r="N157" i="143"/>
  <c r="M157" i="143"/>
  <c r="L157" i="143"/>
  <c r="K157" i="143"/>
  <c r="J157" i="143"/>
  <c r="I157" i="143"/>
  <c r="H157" i="143"/>
  <c r="G157" i="143"/>
  <c r="F157" i="143"/>
  <c r="E157" i="143"/>
  <c r="R156" i="143"/>
  <c r="Q156" i="143"/>
  <c r="P156" i="143"/>
  <c r="O156" i="143"/>
  <c r="N156" i="143"/>
  <c r="M156" i="143"/>
  <c r="L156" i="143"/>
  <c r="K156" i="143"/>
  <c r="J156" i="143"/>
  <c r="I156" i="143"/>
  <c r="H156" i="143"/>
  <c r="G156" i="143"/>
  <c r="F156" i="143"/>
  <c r="E156" i="143"/>
  <c r="R157" i="144"/>
  <c r="Q157" i="144"/>
  <c r="P157" i="144"/>
  <c r="O157" i="144"/>
  <c r="N157" i="144"/>
  <c r="M157" i="144"/>
  <c r="L157" i="144"/>
  <c r="K157" i="144"/>
  <c r="J157" i="144"/>
  <c r="I157" i="144"/>
  <c r="H157" i="144"/>
  <c r="G157" i="144"/>
  <c r="F157" i="144"/>
  <c r="E157" i="144"/>
  <c r="R156" i="144"/>
  <c r="Q156" i="144"/>
  <c r="P156" i="144"/>
  <c r="O156" i="144"/>
  <c r="N156" i="144"/>
  <c r="M156" i="144"/>
  <c r="L156" i="144"/>
  <c r="K156" i="144"/>
  <c r="J156" i="144"/>
  <c r="I156" i="144"/>
  <c r="H156" i="144"/>
  <c r="G156" i="144"/>
  <c r="F156" i="144"/>
  <c r="E156" i="144"/>
  <c r="R157" i="145"/>
  <c r="Q157" i="145"/>
  <c r="P157" i="145"/>
  <c r="O157" i="145"/>
  <c r="N157" i="145"/>
  <c r="M157" i="145"/>
  <c r="L157" i="145"/>
  <c r="K157" i="145"/>
  <c r="J157" i="145"/>
  <c r="I157" i="145"/>
  <c r="H157" i="145"/>
  <c r="G157" i="145"/>
  <c r="F157" i="145"/>
  <c r="E157" i="145"/>
  <c r="R156" i="145"/>
  <c r="Q156" i="145"/>
  <c r="P156" i="145"/>
  <c r="O156" i="145"/>
  <c r="N156" i="145"/>
  <c r="M156" i="145"/>
  <c r="L156" i="145"/>
  <c r="K156" i="145"/>
  <c r="J156" i="145"/>
  <c r="I156" i="145"/>
  <c r="H156" i="145"/>
  <c r="G156" i="145"/>
  <c r="F156" i="145"/>
  <c r="E156" i="145"/>
  <c r="R157" i="146"/>
  <c r="Q157" i="146"/>
  <c r="P157" i="146"/>
  <c r="O157" i="146"/>
  <c r="N157" i="146"/>
  <c r="M157" i="146"/>
  <c r="L157" i="146"/>
  <c r="K157" i="146"/>
  <c r="J157" i="146"/>
  <c r="I157" i="146"/>
  <c r="H157" i="146"/>
  <c r="G157" i="146"/>
  <c r="F157" i="146"/>
  <c r="E157" i="146"/>
  <c r="R156" i="146"/>
  <c r="Q156" i="146"/>
  <c r="P156" i="146"/>
  <c r="O156" i="146"/>
  <c r="N156" i="146"/>
  <c r="M156" i="146"/>
  <c r="L156" i="146"/>
  <c r="K156" i="146"/>
  <c r="J156" i="146"/>
  <c r="I156" i="146"/>
  <c r="H156" i="146"/>
  <c r="G156" i="146"/>
  <c r="F156" i="146"/>
  <c r="E156" i="146"/>
  <c r="R157" i="147"/>
  <c r="Q157" i="147"/>
  <c r="P157" i="147"/>
  <c r="O157" i="147"/>
  <c r="N157" i="147"/>
  <c r="M157" i="147"/>
  <c r="L157" i="147"/>
  <c r="K157" i="147"/>
  <c r="J157" i="147"/>
  <c r="I157" i="147"/>
  <c r="H157" i="147"/>
  <c r="G157" i="147"/>
  <c r="F157" i="147"/>
  <c r="E157" i="147"/>
  <c r="R156" i="147"/>
  <c r="Q156" i="147"/>
  <c r="P156" i="147"/>
  <c r="O156" i="147"/>
  <c r="N156" i="147"/>
  <c r="M156" i="147"/>
  <c r="L156" i="147"/>
  <c r="K156" i="147"/>
  <c r="J156" i="147"/>
  <c r="I156" i="147"/>
  <c r="H156" i="147"/>
  <c r="G156" i="147"/>
  <c r="F156" i="147"/>
  <c r="E156" i="147"/>
  <c r="R157" i="148"/>
  <c r="Q157" i="148"/>
  <c r="P157" i="148"/>
  <c r="O157" i="148"/>
  <c r="N157" i="148"/>
  <c r="M157" i="148"/>
  <c r="L157" i="148"/>
  <c r="K157" i="148"/>
  <c r="J157" i="148"/>
  <c r="I157" i="148"/>
  <c r="H157" i="148"/>
  <c r="G157" i="148"/>
  <c r="F157" i="148"/>
  <c r="E157" i="148"/>
  <c r="R156" i="148"/>
  <c r="Q156" i="148"/>
  <c r="P156" i="148"/>
  <c r="O156" i="148"/>
  <c r="N156" i="148"/>
  <c r="M156" i="148"/>
  <c r="L156" i="148"/>
  <c r="K156" i="148"/>
  <c r="J156" i="148"/>
  <c r="I156" i="148"/>
  <c r="H156" i="148"/>
  <c r="G156" i="148"/>
  <c r="F156" i="148"/>
  <c r="E156" i="148"/>
  <c r="R157" i="149"/>
  <c r="Q157" i="149"/>
  <c r="P157" i="149"/>
  <c r="O157" i="149"/>
  <c r="N157" i="149"/>
  <c r="M157" i="149"/>
  <c r="L157" i="149"/>
  <c r="K157" i="149"/>
  <c r="J157" i="149"/>
  <c r="I157" i="149"/>
  <c r="H157" i="149"/>
  <c r="G157" i="149"/>
  <c r="F157" i="149"/>
  <c r="E157" i="149"/>
  <c r="R156" i="149"/>
  <c r="Q156" i="149"/>
  <c r="P156" i="149"/>
  <c r="O156" i="149"/>
  <c r="N156" i="149"/>
  <c r="M156" i="149"/>
  <c r="L156" i="149"/>
  <c r="K156" i="149"/>
  <c r="J156" i="149"/>
  <c r="I156" i="149"/>
  <c r="H156" i="149"/>
  <c r="G156" i="149"/>
  <c r="F156" i="149"/>
  <c r="E156" i="149"/>
  <c r="R157" i="150"/>
  <c r="Q157" i="150"/>
  <c r="P157" i="150"/>
  <c r="O157" i="150"/>
  <c r="N157" i="150"/>
  <c r="M157" i="150"/>
  <c r="L157" i="150"/>
  <c r="K157" i="150"/>
  <c r="J157" i="150"/>
  <c r="I157" i="150"/>
  <c r="H157" i="150"/>
  <c r="G157" i="150"/>
  <c r="F157" i="150"/>
  <c r="E157" i="150"/>
  <c r="R156" i="150"/>
  <c r="Q156" i="150"/>
  <c r="P156" i="150"/>
  <c r="O156" i="150"/>
  <c r="N156" i="150"/>
  <c r="M156" i="150"/>
  <c r="L156" i="150"/>
  <c r="K156" i="150"/>
  <c r="J156" i="150"/>
  <c r="I156" i="150"/>
  <c r="H156" i="150"/>
  <c r="G156" i="150"/>
  <c r="F156" i="150"/>
  <c r="E156" i="150"/>
  <c r="R157" i="151"/>
  <c r="Q157" i="151"/>
  <c r="P157" i="151"/>
  <c r="O157" i="151"/>
  <c r="N157" i="151"/>
  <c r="M157" i="151"/>
  <c r="L157" i="151"/>
  <c r="K157" i="151"/>
  <c r="J157" i="151"/>
  <c r="I157" i="151"/>
  <c r="H157" i="151"/>
  <c r="G157" i="151"/>
  <c r="F157" i="151"/>
  <c r="E157" i="151"/>
  <c r="R156" i="151"/>
  <c r="Q156" i="151"/>
  <c r="P156" i="151"/>
  <c r="O156" i="151"/>
  <c r="N156" i="151"/>
  <c r="M156" i="151"/>
  <c r="L156" i="151"/>
  <c r="K156" i="151"/>
  <c r="J156" i="151"/>
  <c r="I156" i="151"/>
  <c r="H156" i="151"/>
  <c r="G156" i="151"/>
  <c r="F156" i="151"/>
  <c r="E156" i="151"/>
  <c r="R157" i="152"/>
  <c r="Q157" i="152"/>
  <c r="P157" i="152"/>
  <c r="O157" i="152"/>
  <c r="N157" i="152"/>
  <c r="M157" i="152"/>
  <c r="L157" i="152"/>
  <c r="K157" i="152"/>
  <c r="J157" i="152"/>
  <c r="I157" i="152"/>
  <c r="H157" i="152"/>
  <c r="G157" i="152"/>
  <c r="F157" i="152"/>
  <c r="E157" i="152"/>
  <c r="R156" i="152"/>
  <c r="Q156" i="152"/>
  <c r="P156" i="152"/>
  <c r="O156" i="152"/>
  <c r="N156" i="152"/>
  <c r="M156" i="152"/>
  <c r="L156" i="152"/>
  <c r="K156" i="152"/>
  <c r="J156" i="152"/>
  <c r="I156" i="152"/>
  <c r="H156" i="152"/>
  <c r="G156" i="152"/>
  <c r="F156" i="152"/>
  <c r="E156" i="152"/>
  <c r="R157" i="153"/>
  <c r="Q157" i="153"/>
  <c r="P157" i="153"/>
  <c r="O157" i="153"/>
  <c r="N157" i="153"/>
  <c r="M157" i="153"/>
  <c r="L157" i="153"/>
  <c r="K157" i="153"/>
  <c r="J157" i="153"/>
  <c r="I157" i="153"/>
  <c r="H157" i="153"/>
  <c r="G157" i="153"/>
  <c r="F157" i="153"/>
  <c r="E157" i="153"/>
  <c r="R156" i="153"/>
  <c r="Q156" i="153"/>
  <c r="P156" i="153"/>
  <c r="O156" i="153"/>
  <c r="N156" i="153"/>
  <c r="M156" i="153"/>
  <c r="L156" i="153"/>
  <c r="K156" i="153"/>
  <c r="J156" i="153"/>
  <c r="I156" i="153"/>
  <c r="H156" i="153"/>
  <c r="G156" i="153"/>
  <c r="F156" i="153"/>
  <c r="E156" i="153"/>
  <c r="R157" i="154"/>
  <c r="Q157" i="154"/>
  <c r="P157" i="154"/>
  <c r="O157" i="154"/>
  <c r="N157" i="154"/>
  <c r="M157" i="154"/>
  <c r="L157" i="154"/>
  <c r="K157" i="154"/>
  <c r="J157" i="154"/>
  <c r="I157" i="154"/>
  <c r="H157" i="154"/>
  <c r="G157" i="154"/>
  <c r="F157" i="154"/>
  <c r="E157" i="154"/>
  <c r="R156" i="154"/>
  <c r="Q156" i="154"/>
  <c r="P156" i="154"/>
  <c r="O156" i="154"/>
  <c r="N156" i="154"/>
  <c r="M156" i="154"/>
  <c r="L156" i="154"/>
  <c r="K156" i="154"/>
  <c r="J156" i="154"/>
  <c r="I156" i="154"/>
  <c r="H156" i="154"/>
  <c r="G156" i="154"/>
  <c r="F156" i="154"/>
  <c r="E156" i="154"/>
  <c r="R157" i="155"/>
  <c r="Q157" i="155"/>
  <c r="P157" i="155"/>
  <c r="O157" i="155"/>
  <c r="N157" i="155"/>
  <c r="M157" i="155"/>
  <c r="L157" i="155"/>
  <c r="K157" i="155"/>
  <c r="J157" i="155"/>
  <c r="I157" i="155"/>
  <c r="H157" i="155"/>
  <c r="G157" i="155"/>
  <c r="F157" i="155"/>
  <c r="E157" i="155"/>
  <c r="R156" i="155"/>
  <c r="Q156" i="155"/>
  <c r="P156" i="155"/>
  <c r="O156" i="155"/>
  <c r="N156" i="155"/>
  <c r="M156" i="155"/>
  <c r="L156" i="155"/>
  <c r="K156" i="155"/>
  <c r="J156" i="155"/>
  <c r="I156" i="155"/>
  <c r="H156" i="155"/>
  <c r="G156" i="155"/>
  <c r="F156" i="155"/>
  <c r="E156" i="155"/>
  <c r="R157" i="156"/>
  <c r="Q157" i="156"/>
  <c r="P157" i="156"/>
  <c r="O157" i="156"/>
  <c r="N157" i="156"/>
  <c r="M157" i="156"/>
  <c r="L157" i="156"/>
  <c r="K157" i="156"/>
  <c r="J157" i="156"/>
  <c r="I157" i="156"/>
  <c r="H157" i="156"/>
  <c r="G157" i="156"/>
  <c r="F157" i="156"/>
  <c r="E157" i="156"/>
  <c r="R156" i="156"/>
  <c r="Q156" i="156"/>
  <c r="P156" i="156"/>
  <c r="O156" i="156"/>
  <c r="N156" i="156"/>
  <c r="M156" i="156"/>
  <c r="L156" i="156"/>
  <c r="K156" i="156"/>
  <c r="J156" i="156"/>
  <c r="I156" i="156"/>
  <c r="H156" i="156"/>
  <c r="G156" i="156"/>
  <c r="F156" i="156"/>
  <c r="E156" i="156"/>
  <c r="R157" i="157"/>
  <c r="Q157" i="157"/>
  <c r="P157" i="157"/>
  <c r="O157" i="157"/>
  <c r="N157" i="157"/>
  <c r="M157" i="157"/>
  <c r="L157" i="157"/>
  <c r="K157" i="157"/>
  <c r="J157" i="157"/>
  <c r="I157" i="157"/>
  <c r="H157" i="157"/>
  <c r="G157" i="157"/>
  <c r="F157" i="157"/>
  <c r="E157" i="157"/>
  <c r="R156" i="157"/>
  <c r="Q156" i="157"/>
  <c r="P156" i="157"/>
  <c r="O156" i="157"/>
  <c r="N156" i="157"/>
  <c r="M156" i="157"/>
  <c r="L156" i="157"/>
  <c r="K156" i="157"/>
  <c r="J156" i="157"/>
  <c r="I156" i="157"/>
  <c r="H156" i="157"/>
  <c r="G156" i="157"/>
  <c r="F156" i="157"/>
  <c r="E156" i="157"/>
  <c r="R157" i="158"/>
  <c r="Q157" i="158"/>
  <c r="P157" i="158"/>
  <c r="O157" i="158"/>
  <c r="N157" i="158"/>
  <c r="M157" i="158"/>
  <c r="L157" i="158"/>
  <c r="K157" i="158"/>
  <c r="J157" i="158"/>
  <c r="I157" i="158"/>
  <c r="H157" i="158"/>
  <c r="G157" i="158"/>
  <c r="F157" i="158"/>
  <c r="E157" i="158"/>
  <c r="R156" i="158"/>
  <c r="Q156" i="158"/>
  <c r="P156" i="158"/>
  <c r="O156" i="158"/>
  <c r="N156" i="158"/>
  <c r="M156" i="158"/>
  <c r="L156" i="158"/>
  <c r="K156" i="158"/>
  <c r="J156" i="158"/>
  <c r="I156" i="158"/>
  <c r="H156" i="158"/>
  <c r="G156" i="158"/>
  <c r="F156" i="158"/>
  <c r="E156" i="158"/>
  <c r="R157" i="159"/>
  <c r="Q157" i="159"/>
  <c r="P157" i="159"/>
  <c r="O157" i="159"/>
  <c r="N157" i="159"/>
  <c r="M157" i="159"/>
  <c r="L157" i="159"/>
  <c r="K157" i="159"/>
  <c r="J157" i="159"/>
  <c r="I157" i="159"/>
  <c r="H157" i="159"/>
  <c r="G157" i="159"/>
  <c r="F157" i="159"/>
  <c r="E157" i="159"/>
  <c r="R156" i="159"/>
  <c r="Q156" i="159"/>
  <c r="P156" i="159"/>
  <c r="O156" i="159"/>
  <c r="N156" i="159"/>
  <c r="M156" i="159"/>
  <c r="L156" i="159"/>
  <c r="K156" i="159"/>
  <c r="J156" i="159"/>
  <c r="I156" i="159"/>
  <c r="H156" i="159"/>
  <c r="G156" i="159"/>
  <c r="F156" i="159"/>
  <c r="E156" i="159"/>
  <c r="R157" i="160"/>
  <c r="Q157" i="160"/>
  <c r="P157" i="160"/>
  <c r="O157" i="160"/>
  <c r="N157" i="160"/>
  <c r="M157" i="160"/>
  <c r="L157" i="160"/>
  <c r="K157" i="160"/>
  <c r="J157" i="160"/>
  <c r="I157" i="160"/>
  <c r="H157" i="160"/>
  <c r="G157" i="160"/>
  <c r="F157" i="160"/>
  <c r="E157" i="160"/>
  <c r="R156" i="160"/>
  <c r="Q156" i="160"/>
  <c r="P156" i="160"/>
  <c r="O156" i="160"/>
  <c r="N156" i="160"/>
  <c r="M156" i="160"/>
  <c r="L156" i="160"/>
  <c r="K156" i="160"/>
  <c r="J156" i="160"/>
  <c r="I156" i="160"/>
  <c r="H156" i="160"/>
  <c r="G156" i="160"/>
  <c r="F156" i="160"/>
  <c r="E156" i="160"/>
  <c r="R157" i="161"/>
  <c r="Q157" i="161"/>
  <c r="P157" i="161"/>
  <c r="O157" i="161"/>
  <c r="N157" i="161"/>
  <c r="M157" i="161"/>
  <c r="L157" i="161"/>
  <c r="K157" i="161"/>
  <c r="J157" i="161"/>
  <c r="I157" i="161"/>
  <c r="H157" i="161"/>
  <c r="G157" i="161"/>
  <c r="F157" i="161"/>
  <c r="E157" i="161"/>
  <c r="R156" i="161"/>
  <c r="Q156" i="161"/>
  <c r="P156" i="161"/>
  <c r="O156" i="161"/>
  <c r="N156" i="161"/>
  <c r="M156" i="161"/>
  <c r="L156" i="161"/>
  <c r="K156" i="161"/>
  <c r="J156" i="161"/>
  <c r="I156" i="161"/>
  <c r="H156" i="161"/>
  <c r="G156" i="161"/>
  <c r="F156" i="161"/>
  <c r="E156" i="161"/>
  <c r="R157" i="162"/>
  <c r="Q157" i="162"/>
  <c r="P157" i="162"/>
  <c r="O157" i="162"/>
  <c r="N157" i="162"/>
  <c r="M157" i="162"/>
  <c r="L157" i="162"/>
  <c r="K157" i="162"/>
  <c r="J157" i="162"/>
  <c r="I157" i="162"/>
  <c r="H157" i="162"/>
  <c r="G157" i="162"/>
  <c r="F157" i="162"/>
  <c r="E157" i="162"/>
  <c r="R156" i="162"/>
  <c r="Q156" i="162"/>
  <c r="P156" i="162"/>
  <c r="O156" i="162"/>
  <c r="N156" i="162"/>
  <c r="M156" i="162"/>
  <c r="L156" i="162"/>
  <c r="K156" i="162"/>
  <c r="J156" i="162"/>
  <c r="I156" i="162"/>
  <c r="H156" i="162"/>
  <c r="G156" i="162"/>
  <c r="F156" i="162"/>
  <c r="E156" i="162"/>
  <c r="R157" i="163"/>
  <c r="Q157" i="163"/>
  <c r="P157" i="163"/>
  <c r="O157" i="163"/>
  <c r="N157" i="163"/>
  <c r="M157" i="163"/>
  <c r="L157" i="163"/>
  <c r="K157" i="163"/>
  <c r="J157" i="163"/>
  <c r="I157" i="163"/>
  <c r="H157" i="163"/>
  <c r="G157" i="163"/>
  <c r="F157" i="163"/>
  <c r="E157" i="163"/>
  <c r="R156" i="163"/>
  <c r="Q156" i="163"/>
  <c r="P156" i="163"/>
  <c r="O156" i="163"/>
  <c r="N156" i="163"/>
  <c r="M156" i="163"/>
  <c r="L156" i="163"/>
  <c r="K156" i="163"/>
  <c r="J156" i="163"/>
  <c r="I156" i="163"/>
  <c r="H156" i="163"/>
  <c r="G156" i="163"/>
  <c r="F156" i="163"/>
  <c r="E156" i="163"/>
  <c r="R157" i="164"/>
  <c r="Q157" i="164"/>
  <c r="P157" i="164"/>
  <c r="O157" i="164"/>
  <c r="N157" i="164"/>
  <c r="M157" i="164"/>
  <c r="L157" i="164"/>
  <c r="K157" i="164"/>
  <c r="J157" i="164"/>
  <c r="I157" i="164"/>
  <c r="H157" i="164"/>
  <c r="G157" i="164"/>
  <c r="F157" i="164"/>
  <c r="E157" i="164"/>
  <c r="R156" i="164"/>
  <c r="Q156" i="164"/>
  <c r="P156" i="164"/>
  <c r="O156" i="164"/>
  <c r="N156" i="164"/>
  <c r="M156" i="164"/>
  <c r="L156" i="164"/>
  <c r="K156" i="164"/>
  <c r="J156" i="164"/>
  <c r="I156" i="164"/>
  <c r="H156" i="164"/>
  <c r="G156" i="164"/>
  <c r="F156" i="164"/>
  <c r="E156" i="164"/>
  <c r="R157" i="165"/>
  <c r="Q157" i="165"/>
  <c r="P157" i="165"/>
  <c r="O157" i="165"/>
  <c r="N157" i="165"/>
  <c r="M157" i="165"/>
  <c r="L157" i="165"/>
  <c r="K157" i="165"/>
  <c r="J157" i="165"/>
  <c r="I157" i="165"/>
  <c r="H157" i="165"/>
  <c r="G157" i="165"/>
  <c r="F157" i="165"/>
  <c r="E157" i="165"/>
  <c r="R156" i="165"/>
  <c r="Q156" i="165"/>
  <c r="P156" i="165"/>
  <c r="O156" i="165"/>
  <c r="N156" i="165"/>
  <c r="M156" i="165"/>
  <c r="L156" i="165"/>
  <c r="K156" i="165"/>
  <c r="J156" i="165"/>
  <c r="I156" i="165"/>
  <c r="H156" i="165"/>
  <c r="G156" i="165"/>
  <c r="F156" i="165"/>
  <c r="E156" i="165"/>
  <c r="R157" i="166"/>
  <c r="Q157" i="166"/>
  <c r="P157" i="166"/>
  <c r="O157" i="166"/>
  <c r="N157" i="166"/>
  <c r="M157" i="166"/>
  <c r="L157" i="166"/>
  <c r="K157" i="166"/>
  <c r="J157" i="166"/>
  <c r="I157" i="166"/>
  <c r="H157" i="166"/>
  <c r="G157" i="166"/>
  <c r="F157" i="166"/>
  <c r="E157" i="166"/>
  <c r="R156" i="166"/>
  <c r="Q156" i="166"/>
  <c r="P156" i="166"/>
  <c r="O156" i="166"/>
  <c r="N156" i="166"/>
  <c r="M156" i="166"/>
  <c r="L156" i="166"/>
  <c r="K156" i="166"/>
  <c r="J156" i="166"/>
  <c r="I156" i="166"/>
  <c r="H156" i="166"/>
  <c r="G156" i="166"/>
  <c r="F156" i="166"/>
  <c r="E156" i="166"/>
  <c r="R157" i="167"/>
  <c r="Q157" i="167"/>
  <c r="P157" i="167"/>
  <c r="O157" i="167"/>
  <c r="N157" i="167"/>
  <c r="M157" i="167"/>
  <c r="L157" i="167"/>
  <c r="K157" i="167"/>
  <c r="J157" i="167"/>
  <c r="I157" i="167"/>
  <c r="H157" i="167"/>
  <c r="G157" i="167"/>
  <c r="F157" i="167"/>
  <c r="E157" i="167"/>
  <c r="R156" i="167"/>
  <c r="Q156" i="167"/>
  <c r="P156" i="167"/>
  <c r="O156" i="167"/>
  <c r="N156" i="167"/>
  <c r="M156" i="167"/>
  <c r="L156" i="167"/>
  <c r="K156" i="167"/>
  <c r="J156" i="167"/>
  <c r="I156" i="167"/>
  <c r="H156" i="167"/>
  <c r="G156" i="167"/>
  <c r="F156" i="167"/>
  <c r="E156" i="167"/>
  <c r="R157" i="168"/>
  <c r="Q157" i="168"/>
  <c r="P157" i="168"/>
  <c r="O157" i="168"/>
  <c r="N157" i="168"/>
  <c r="M157" i="168"/>
  <c r="L157" i="168"/>
  <c r="K157" i="168"/>
  <c r="J157" i="168"/>
  <c r="I157" i="168"/>
  <c r="H157" i="168"/>
  <c r="G157" i="168"/>
  <c r="F157" i="168"/>
  <c r="E157" i="168"/>
  <c r="R156" i="168"/>
  <c r="Q156" i="168"/>
  <c r="P156" i="168"/>
  <c r="O156" i="168"/>
  <c r="N156" i="168"/>
  <c r="M156" i="168"/>
  <c r="L156" i="168"/>
  <c r="K156" i="168"/>
  <c r="J156" i="168"/>
  <c r="I156" i="168"/>
  <c r="H156" i="168"/>
  <c r="G156" i="168"/>
  <c r="F156" i="168"/>
  <c r="E156" i="168"/>
  <c r="R157" i="169"/>
  <c r="Q157" i="169"/>
  <c r="P157" i="169"/>
  <c r="O157" i="169"/>
  <c r="N157" i="169"/>
  <c r="M157" i="169"/>
  <c r="L157" i="169"/>
  <c r="K157" i="169"/>
  <c r="J157" i="169"/>
  <c r="I157" i="169"/>
  <c r="H157" i="169"/>
  <c r="G157" i="169"/>
  <c r="F157" i="169"/>
  <c r="E157" i="169"/>
  <c r="R156" i="169"/>
  <c r="Q156" i="169"/>
  <c r="P156" i="169"/>
  <c r="O156" i="169"/>
  <c r="N156" i="169"/>
  <c r="M156" i="169"/>
  <c r="L156" i="169"/>
  <c r="K156" i="169"/>
  <c r="J156" i="169"/>
  <c r="I156" i="169"/>
  <c r="H156" i="169"/>
  <c r="G156" i="169"/>
  <c r="F156" i="169"/>
  <c r="E156" i="169"/>
  <c r="R157" i="170"/>
  <c r="Q157" i="170"/>
  <c r="P157" i="170"/>
  <c r="O157" i="170"/>
  <c r="N157" i="170"/>
  <c r="M157" i="170"/>
  <c r="L157" i="170"/>
  <c r="K157" i="170"/>
  <c r="J157" i="170"/>
  <c r="I157" i="170"/>
  <c r="H157" i="170"/>
  <c r="G157" i="170"/>
  <c r="F157" i="170"/>
  <c r="E157" i="170"/>
  <c r="R156" i="170"/>
  <c r="Q156" i="170"/>
  <c r="P156" i="170"/>
  <c r="O156" i="170"/>
  <c r="N156" i="170"/>
  <c r="M156" i="170"/>
  <c r="L156" i="170"/>
  <c r="K156" i="170"/>
  <c r="J156" i="170"/>
  <c r="I156" i="170"/>
  <c r="H156" i="170"/>
  <c r="G156" i="170"/>
  <c r="F156" i="170"/>
  <c r="E156" i="170"/>
  <c r="R157" i="171"/>
  <c r="Q157" i="171"/>
  <c r="P157" i="171"/>
  <c r="O157" i="171"/>
  <c r="N157" i="171"/>
  <c r="M157" i="171"/>
  <c r="L157" i="171"/>
  <c r="K157" i="171"/>
  <c r="J157" i="171"/>
  <c r="I157" i="171"/>
  <c r="H157" i="171"/>
  <c r="G157" i="171"/>
  <c r="F157" i="171"/>
  <c r="E157" i="171"/>
  <c r="R156" i="171"/>
  <c r="Q156" i="171"/>
  <c r="P156" i="171"/>
  <c r="O156" i="171"/>
  <c r="N156" i="171"/>
  <c r="M156" i="171"/>
  <c r="L156" i="171"/>
  <c r="K156" i="171"/>
  <c r="J156" i="171"/>
  <c r="I156" i="171"/>
  <c r="H156" i="171"/>
  <c r="G156" i="171"/>
  <c r="F156" i="171"/>
  <c r="E156" i="171"/>
  <c r="R157" i="172"/>
  <c r="Q157" i="172"/>
  <c r="P157" i="172"/>
  <c r="O157" i="172"/>
  <c r="N157" i="172"/>
  <c r="M157" i="172"/>
  <c r="L157" i="172"/>
  <c r="K157" i="172"/>
  <c r="J157" i="172"/>
  <c r="I157" i="172"/>
  <c r="H157" i="172"/>
  <c r="G157" i="172"/>
  <c r="F157" i="172"/>
  <c r="E157" i="172"/>
  <c r="R156" i="172"/>
  <c r="Q156" i="172"/>
  <c r="P156" i="172"/>
  <c r="O156" i="172"/>
  <c r="N156" i="172"/>
  <c r="M156" i="172"/>
  <c r="L156" i="172"/>
  <c r="K156" i="172"/>
  <c r="J156" i="172"/>
  <c r="I156" i="172"/>
  <c r="H156" i="172"/>
  <c r="G156" i="172"/>
  <c r="F156" i="172"/>
  <c r="E156" i="172"/>
  <c r="R157" i="173"/>
  <c r="Q157" i="173"/>
  <c r="P157" i="173"/>
  <c r="O157" i="173"/>
  <c r="N157" i="173"/>
  <c r="M157" i="173"/>
  <c r="L157" i="173"/>
  <c r="K157" i="173"/>
  <c r="J157" i="173"/>
  <c r="I157" i="173"/>
  <c r="H157" i="173"/>
  <c r="G157" i="173"/>
  <c r="F157" i="173"/>
  <c r="E157" i="173"/>
  <c r="R156" i="173"/>
  <c r="Q156" i="173"/>
  <c r="P156" i="173"/>
  <c r="O156" i="173"/>
  <c r="N156" i="173"/>
  <c r="M156" i="173"/>
  <c r="L156" i="173"/>
  <c r="K156" i="173"/>
  <c r="J156" i="173"/>
  <c r="I156" i="173"/>
  <c r="H156" i="173"/>
  <c r="G156" i="173"/>
  <c r="F156" i="173"/>
  <c r="E156" i="173"/>
  <c r="R157" i="174"/>
  <c r="Q157" i="174"/>
  <c r="P157" i="174"/>
  <c r="O157" i="174"/>
  <c r="N157" i="174"/>
  <c r="M157" i="174"/>
  <c r="L157" i="174"/>
  <c r="K157" i="174"/>
  <c r="J157" i="174"/>
  <c r="I157" i="174"/>
  <c r="H157" i="174"/>
  <c r="G157" i="174"/>
  <c r="F157" i="174"/>
  <c r="E157" i="174"/>
  <c r="R156" i="174"/>
  <c r="Q156" i="174"/>
  <c r="P156" i="174"/>
  <c r="O156" i="174"/>
  <c r="N156" i="174"/>
  <c r="M156" i="174"/>
  <c r="L156" i="174"/>
  <c r="K156" i="174"/>
  <c r="J156" i="174"/>
  <c r="I156" i="174"/>
  <c r="H156" i="174"/>
  <c r="G156" i="174"/>
  <c r="F156" i="174"/>
  <c r="E156" i="174"/>
  <c r="R157" i="175"/>
  <c r="Q157" i="175"/>
  <c r="P157" i="175"/>
  <c r="O157" i="175"/>
  <c r="N157" i="175"/>
  <c r="M157" i="175"/>
  <c r="L157" i="175"/>
  <c r="K157" i="175"/>
  <c r="J157" i="175"/>
  <c r="I157" i="175"/>
  <c r="H157" i="175"/>
  <c r="G157" i="175"/>
  <c r="F157" i="175"/>
  <c r="E157" i="175"/>
  <c r="R156" i="175"/>
  <c r="Q156" i="175"/>
  <c r="P156" i="175"/>
  <c r="O156" i="175"/>
  <c r="N156" i="175"/>
  <c r="M156" i="175"/>
  <c r="L156" i="175"/>
  <c r="K156" i="175"/>
  <c r="J156" i="175"/>
  <c r="I156" i="175"/>
  <c r="H156" i="175"/>
  <c r="G156" i="175"/>
  <c r="F156" i="175"/>
  <c r="E156" i="175"/>
  <c r="R157" i="176"/>
  <c r="Q157" i="176"/>
  <c r="P157" i="176"/>
  <c r="O157" i="176"/>
  <c r="N157" i="176"/>
  <c r="M157" i="176"/>
  <c r="L157" i="176"/>
  <c r="K157" i="176"/>
  <c r="J157" i="176"/>
  <c r="I157" i="176"/>
  <c r="H157" i="176"/>
  <c r="G157" i="176"/>
  <c r="F157" i="176"/>
  <c r="E157" i="176"/>
  <c r="R156" i="176"/>
  <c r="Q156" i="176"/>
  <c r="P156" i="176"/>
  <c r="O156" i="176"/>
  <c r="N156" i="176"/>
  <c r="M156" i="176"/>
  <c r="L156" i="176"/>
  <c r="K156" i="176"/>
  <c r="J156" i="176"/>
  <c r="I156" i="176"/>
  <c r="H156" i="176"/>
  <c r="G156" i="176"/>
  <c r="F156" i="176"/>
  <c r="E156" i="176"/>
  <c r="R157" i="177"/>
  <c r="Q157" i="177"/>
  <c r="P157" i="177"/>
  <c r="O157" i="177"/>
  <c r="N157" i="177"/>
  <c r="M157" i="177"/>
  <c r="L157" i="177"/>
  <c r="K157" i="177"/>
  <c r="J157" i="177"/>
  <c r="I157" i="177"/>
  <c r="H157" i="177"/>
  <c r="G157" i="177"/>
  <c r="F157" i="177"/>
  <c r="E157" i="177"/>
  <c r="R156" i="177"/>
  <c r="Q156" i="177"/>
  <c r="P156" i="177"/>
  <c r="O156" i="177"/>
  <c r="N156" i="177"/>
  <c r="M156" i="177"/>
  <c r="L156" i="177"/>
  <c r="K156" i="177"/>
  <c r="J156" i="177"/>
  <c r="I156" i="177"/>
  <c r="H156" i="177"/>
  <c r="G156" i="177"/>
  <c r="F156" i="177"/>
  <c r="E156" i="177"/>
  <c r="R157" i="178"/>
  <c r="Q157" i="178"/>
  <c r="P157" i="178"/>
  <c r="O157" i="178"/>
  <c r="N157" i="178"/>
  <c r="M157" i="178"/>
  <c r="L157" i="178"/>
  <c r="K157" i="178"/>
  <c r="J157" i="178"/>
  <c r="I157" i="178"/>
  <c r="H157" i="178"/>
  <c r="G157" i="178"/>
  <c r="F157" i="178"/>
  <c r="E157" i="178"/>
  <c r="R156" i="178"/>
  <c r="Q156" i="178"/>
  <c r="P156" i="178"/>
  <c r="O156" i="178"/>
  <c r="N156" i="178"/>
  <c r="M156" i="178"/>
  <c r="L156" i="178"/>
  <c r="K156" i="178"/>
  <c r="J156" i="178"/>
  <c r="I156" i="178"/>
  <c r="H156" i="178"/>
  <c r="G156" i="178"/>
  <c r="F156" i="178"/>
  <c r="E156" i="178"/>
  <c r="R157" i="179"/>
  <c r="Q157" i="179"/>
  <c r="P157" i="179"/>
  <c r="O157" i="179"/>
  <c r="N157" i="179"/>
  <c r="M157" i="179"/>
  <c r="L157" i="179"/>
  <c r="K157" i="179"/>
  <c r="J157" i="179"/>
  <c r="I157" i="179"/>
  <c r="H157" i="179"/>
  <c r="G157" i="179"/>
  <c r="F157" i="179"/>
  <c r="E157" i="179"/>
  <c r="R156" i="179"/>
  <c r="Q156" i="179"/>
  <c r="P156" i="179"/>
  <c r="O156" i="179"/>
  <c r="N156" i="179"/>
  <c r="M156" i="179"/>
  <c r="L156" i="179"/>
  <c r="K156" i="179"/>
  <c r="J156" i="179"/>
  <c r="I156" i="179"/>
  <c r="H156" i="179"/>
  <c r="G156" i="179"/>
  <c r="F156" i="179"/>
  <c r="E156" i="179"/>
  <c r="R157" i="180"/>
  <c r="Q157" i="180"/>
  <c r="P157" i="180"/>
  <c r="O157" i="180"/>
  <c r="N157" i="180"/>
  <c r="M157" i="180"/>
  <c r="L157" i="180"/>
  <c r="K157" i="180"/>
  <c r="J157" i="180"/>
  <c r="I157" i="180"/>
  <c r="H157" i="180"/>
  <c r="G157" i="180"/>
  <c r="F157" i="180"/>
  <c r="E157" i="180"/>
  <c r="R156" i="180"/>
  <c r="Q156" i="180"/>
  <c r="P156" i="180"/>
  <c r="O156" i="180"/>
  <c r="N156" i="180"/>
  <c r="M156" i="180"/>
  <c r="L156" i="180"/>
  <c r="K156" i="180"/>
  <c r="J156" i="180"/>
  <c r="I156" i="180"/>
  <c r="H156" i="180"/>
  <c r="G156" i="180"/>
  <c r="F156" i="180"/>
  <c r="E156" i="180"/>
  <c r="R157" i="181"/>
  <c r="Q157" i="181"/>
  <c r="P157" i="181"/>
  <c r="O157" i="181"/>
  <c r="N157" i="181"/>
  <c r="M157" i="181"/>
  <c r="L157" i="181"/>
  <c r="K157" i="181"/>
  <c r="J157" i="181"/>
  <c r="I157" i="181"/>
  <c r="H157" i="181"/>
  <c r="G157" i="181"/>
  <c r="F157" i="181"/>
  <c r="E157" i="181"/>
  <c r="R156" i="181"/>
  <c r="Q156" i="181"/>
  <c r="P156" i="181"/>
  <c r="O156" i="181"/>
  <c r="N156" i="181"/>
  <c r="M156" i="181"/>
  <c r="L156" i="181"/>
  <c r="K156" i="181"/>
  <c r="J156" i="181"/>
  <c r="I156" i="181"/>
  <c r="H156" i="181"/>
  <c r="G156" i="181"/>
  <c r="F156" i="181"/>
  <c r="E156" i="181"/>
  <c r="R157" i="182"/>
  <c r="Q157" i="182"/>
  <c r="P157" i="182"/>
  <c r="O157" i="182"/>
  <c r="N157" i="182"/>
  <c r="M157" i="182"/>
  <c r="L157" i="182"/>
  <c r="K157" i="182"/>
  <c r="J157" i="182"/>
  <c r="I157" i="182"/>
  <c r="H157" i="182"/>
  <c r="G157" i="182"/>
  <c r="F157" i="182"/>
  <c r="E157" i="182"/>
  <c r="R156" i="182"/>
  <c r="Q156" i="182"/>
  <c r="P156" i="182"/>
  <c r="O156" i="182"/>
  <c r="N156" i="182"/>
  <c r="M156" i="182"/>
  <c r="L156" i="182"/>
  <c r="K156" i="182"/>
  <c r="J156" i="182"/>
  <c r="I156" i="182"/>
  <c r="H156" i="182"/>
  <c r="G156" i="182"/>
  <c r="F156" i="182"/>
  <c r="E156" i="182"/>
  <c r="R157" i="183"/>
  <c r="Q157" i="183"/>
  <c r="P157" i="183"/>
  <c r="O157" i="183"/>
  <c r="N157" i="183"/>
  <c r="M157" i="183"/>
  <c r="L157" i="183"/>
  <c r="K157" i="183"/>
  <c r="J157" i="183"/>
  <c r="I157" i="183"/>
  <c r="H157" i="183"/>
  <c r="G157" i="183"/>
  <c r="F157" i="183"/>
  <c r="E157" i="183"/>
  <c r="R156" i="183"/>
  <c r="Q156" i="183"/>
  <c r="P156" i="183"/>
  <c r="O156" i="183"/>
  <c r="N156" i="183"/>
  <c r="M156" i="183"/>
  <c r="L156" i="183"/>
  <c r="K156" i="183"/>
  <c r="J156" i="183"/>
  <c r="I156" i="183"/>
  <c r="H156" i="183"/>
  <c r="G156" i="183"/>
  <c r="F156" i="183"/>
  <c r="E156" i="183"/>
  <c r="R157" i="184"/>
  <c r="Q157" i="184"/>
  <c r="P157" i="184"/>
  <c r="O157" i="184"/>
  <c r="N157" i="184"/>
  <c r="M157" i="184"/>
  <c r="L157" i="184"/>
  <c r="K157" i="184"/>
  <c r="J157" i="184"/>
  <c r="I157" i="184"/>
  <c r="H157" i="184"/>
  <c r="G157" i="184"/>
  <c r="F157" i="184"/>
  <c r="E157" i="184"/>
  <c r="R156" i="184"/>
  <c r="Q156" i="184"/>
  <c r="P156" i="184"/>
  <c r="O156" i="184"/>
  <c r="N156" i="184"/>
  <c r="M156" i="184"/>
  <c r="L156" i="184"/>
  <c r="K156" i="184"/>
  <c r="J156" i="184"/>
  <c r="I156" i="184"/>
  <c r="H156" i="184"/>
  <c r="G156" i="184"/>
  <c r="F156" i="184"/>
  <c r="E156" i="184"/>
  <c r="R157" i="134"/>
  <c r="Q157" i="134"/>
  <c r="P157" i="134"/>
  <c r="O157" i="134"/>
  <c r="N157" i="134"/>
  <c r="M157" i="134"/>
  <c r="L157" i="134"/>
  <c r="K157" i="134"/>
  <c r="J157" i="134"/>
  <c r="I157" i="134"/>
  <c r="H157" i="134"/>
  <c r="G157" i="134"/>
  <c r="F157" i="134"/>
  <c r="E157" i="134"/>
  <c r="R156" i="134"/>
  <c r="Q156" i="134"/>
  <c r="P156" i="134"/>
  <c r="O156" i="134"/>
  <c r="N156" i="134"/>
  <c r="M156" i="134"/>
  <c r="L156" i="134"/>
  <c r="K156" i="134"/>
  <c r="J156" i="134"/>
  <c r="I156" i="134"/>
  <c r="H156" i="134"/>
  <c r="G156" i="134"/>
  <c r="F156" i="134"/>
  <c r="E156" i="134"/>
  <c r="Y75" i="135"/>
  <c r="X75" i="135"/>
  <c r="W75" i="135"/>
  <c r="V75" i="135"/>
  <c r="U75" i="135"/>
  <c r="T75" i="135"/>
  <c r="S75" i="135"/>
  <c r="R75" i="135"/>
  <c r="Q75" i="135"/>
  <c r="P75" i="135"/>
  <c r="O75" i="135"/>
  <c r="N75" i="135"/>
  <c r="M75" i="135"/>
  <c r="L75" i="135"/>
  <c r="K75" i="135"/>
  <c r="J75" i="135"/>
  <c r="I75" i="135"/>
  <c r="H75" i="135"/>
  <c r="G75" i="135"/>
  <c r="F75" i="135"/>
  <c r="E75" i="135"/>
  <c r="Y75" i="136"/>
  <c r="X75" i="136"/>
  <c r="W75" i="136"/>
  <c r="V75" i="136"/>
  <c r="U75" i="136"/>
  <c r="T75" i="136"/>
  <c r="S75" i="136"/>
  <c r="R75" i="136"/>
  <c r="Q75" i="136"/>
  <c r="P75" i="136"/>
  <c r="O75" i="136"/>
  <c r="N75" i="136"/>
  <c r="M75" i="136"/>
  <c r="L75" i="136"/>
  <c r="K75" i="136"/>
  <c r="J75" i="136"/>
  <c r="I75" i="136"/>
  <c r="H75" i="136"/>
  <c r="G75" i="136"/>
  <c r="F75" i="136"/>
  <c r="E75" i="136"/>
  <c r="Y75" i="137"/>
  <c r="X75" i="137"/>
  <c r="W75" i="137"/>
  <c r="V75" i="137"/>
  <c r="U75" i="137"/>
  <c r="T75" i="137"/>
  <c r="S75" i="137"/>
  <c r="R75" i="137"/>
  <c r="Q75" i="137"/>
  <c r="P75" i="137"/>
  <c r="O75" i="137"/>
  <c r="N75" i="137"/>
  <c r="M75" i="137"/>
  <c r="L75" i="137"/>
  <c r="K75" i="137"/>
  <c r="J75" i="137"/>
  <c r="I75" i="137"/>
  <c r="H75" i="137"/>
  <c r="G75" i="137"/>
  <c r="F75" i="137"/>
  <c r="E75" i="137"/>
  <c r="Y75" i="138"/>
  <c r="X75" i="138"/>
  <c r="W75" i="138"/>
  <c r="V75" i="138"/>
  <c r="U75" i="138"/>
  <c r="T75" i="138"/>
  <c r="S75" i="138"/>
  <c r="R75" i="138"/>
  <c r="Q75" i="138"/>
  <c r="P75" i="138"/>
  <c r="O75" i="138"/>
  <c r="N75" i="138"/>
  <c r="M75" i="138"/>
  <c r="L75" i="138"/>
  <c r="K75" i="138"/>
  <c r="J75" i="138"/>
  <c r="I75" i="138"/>
  <c r="H75" i="138"/>
  <c r="G75" i="138"/>
  <c r="F75" i="138"/>
  <c r="E75" i="138"/>
  <c r="Y75" i="139"/>
  <c r="X75" i="139"/>
  <c r="W75" i="139"/>
  <c r="V75" i="139"/>
  <c r="U75" i="139"/>
  <c r="T75" i="139"/>
  <c r="S75" i="139"/>
  <c r="R75" i="139"/>
  <c r="Q75" i="139"/>
  <c r="P75" i="139"/>
  <c r="O75" i="139"/>
  <c r="N75" i="139"/>
  <c r="M75" i="139"/>
  <c r="L75" i="139"/>
  <c r="K75" i="139"/>
  <c r="J75" i="139"/>
  <c r="I75" i="139"/>
  <c r="H75" i="139"/>
  <c r="G75" i="139"/>
  <c r="F75" i="139"/>
  <c r="E75" i="139"/>
  <c r="Y75" i="140"/>
  <c r="X75" i="140"/>
  <c r="W75" i="140"/>
  <c r="V75" i="140"/>
  <c r="U75" i="140"/>
  <c r="T75" i="140"/>
  <c r="S75" i="140"/>
  <c r="R75" i="140"/>
  <c r="Q75" i="140"/>
  <c r="P75" i="140"/>
  <c r="O75" i="140"/>
  <c r="N75" i="140"/>
  <c r="M75" i="140"/>
  <c r="L75" i="140"/>
  <c r="K75" i="140"/>
  <c r="J75" i="140"/>
  <c r="I75" i="140"/>
  <c r="H75" i="140"/>
  <c r="G75" i="140"/>
  <c r="F75" i="140"/>
  <c r="E75" i="140"/>
  <c r="Y75" i="141"/>
  <c r="X75" i="141"/>
  <c r="W75" i="141"/>
  <c r="V75" i="141"/>
  <c r="U75" i="141"/>
  <c r="T75" i="141"/>
  <c r="S75" i="141"/>
  <c r="R75" i="141"/>
  <c r="Q75" i="141"/>
  <c r="P75" i="141"/>
  <c r="O75" i="141"/>
  <c r="N75" i="141"/>
  <c r="M75" i="141"/>
  <c r="L75" i="141"/>
  <c r="K75" i="141"/>
  <c r="J75" i="141"/>
  <c r="I75" i="141"/>
  <c r="H75" i="141"/>
  <c r="G75" i="141"/>
  <c r="F75" i="141"/>
  <c r="E75" i="141"/>
  <c r="Y75" i="142"/>
  <c r="X75" i="142"/>
  <c r="W75" i="142"/>
  <c r="V75" i="142"/>
  <c r="U75" i="142"/>
  <c r="T75" i="142"/>
  <c r="S75" i="142"/>
  <c r="R75" i="142"/>
  <c r="Q75" i="142"/>
  <c r="P75" i="142"/>
  <c r="O75" i="142"/>
  <c r="N75" i="142"/>
  <c r="M75" i="142"/>
  <c r="L75" i="142"/>
  <c r="K75" i="142"/>
  <c r="J75" i="142"/>
  <c r="I75" i="142"/>
  <c r="H75" i="142"/>
  <c r="G75" i="142"/>
  <c r="F75" i="142"/>
  <c r="E75" i="142"/>
  <c r="Y75" i="143"/>
  <c r="X75" i="143"/>
  <c r="W75" i="143"/>
  <c r="V75" i="143"/>
  <c r="U75" i="143"/>
  <c r="T75" i="143"/>
  <c r="S75" i="143"/>
  <c r="R75" i="143"/>
  <c r="Q75" i="143"/>
  <c r="P75" i="143"/>
  <c r="O75" i="143"/>
  <c r="N75" i="143"/>
  <c r="M75" i="143"/>
  <c r="L75" i="143"/>
  <c r="K75" i="143"/>
  <c r="J75" i="143"/>
  <c r="I75" i="143"/>
  <c r="H75" i="143"/>
  <c r="G75" i="143"/>
  <c r="F75" i="143"/>
  <c r="E75" i="143"/>
  <c r="Y75" i="144"/>
  <c r="X75" i="144"/>
  <c r="W75" i="144"/>
  <c r="V75" i="144"/>
  <c r="U75" i="144"/>
  <c r="T75" i="144"/>
  <c r="S75" i="144"/>
  <c r="R75" i="144"/>
  <c r="Q75" i="144"/>
  <c r="P75" i="144"/>
  <c r="O75" i="144"/>
  <c r="N75" i="144"/>
  <c r="M75" i="144"/>
  <c r="L75" i="144"/>
  <c r="K75" i="144"/>
  <c r="J75" i="144"/>
  <c r="I75" i="144"/>
  <c r="H75" i="144"/>
  <c r="G75" i="144"/>
  <c r="F75" i="144"/>
  <c r="E75" i="144"/>
  <c r="Y75" i="145"/>
  <c r="X75" i="145"/>
  <c r="W75" i="145"/>
  <c r="V75" i="145"/>
  <c r="U75" i="145"/>
  <c r="T75" i="145"/>
  <c r="S75" i="145"/>
  <c r="R75" i="145"/>
  <c r="Q75" i="145"/>
  <c r="P75" i="145"/>
  <c r="O75" i="145"/>
  <c r="N75" i="145"/>
  <c r="M75" i="145"/>
  <c r="L75" i="145"/>
  <c r="K75" i="145"/>
  <c r="J75" i="145"/>
  <c r="I75" i="145"/>
  <c r="H75" i="145"/>
  <c r="G75" i="145"/>
  <c r="F75" i="145"/>
  <c r="E75" i="145"/>
  <c r="Y75" i="146"/>
  <c r="X75" i="146"/>
  <c r="W75" i="146"/>
  <c r="V75" i="146"/>
  <c r="U75" i="146"/>
  <c r="T75" i="146"/>
  <c r="S75" i="146"/>
  <c r="R75" i="146"/>
  <c r="Q75" i="146"/>
  <c r="P75" i="146"/>
  <c r="O75" i="146"/>
  <c r="N75" i="146"/>
  <c r="M75" i="146"/>
  <c r="L75" i="146"/>
  <c r="K75" i="146"/>
  <c r="J75" i="146"/>
  <c r="I75" i="146"/>
  <c r="H75" i="146"/>
  <c r="G75" i="146"/>
  <c r="F75" i="146"/>
  <c r="E75" i="146"/>
  <c r="Y75" i="147"/>
  <c r="X75" i="147"/>
  <c r="W75" i="147"/>
  <c r="V75" i="147"/>
  <c r="U75" i="147"/>
  <c r="T75" i="147"/>
  <c r="S75" i="147"/>
  <c r="R75" i="147"/>
  <c r="Q75" i="147"/>
  <c r="P75" i="147"/>
  <c r="O75" i="147"/>
  <c r="N75" i="147"/>
  <c r="M75" i="147"/>
  <c r="L75" i="147"/>
  <c r="K75" i="147"/>
  <c r="J75" i="147"/>
  <c r="I75" i="147"/>
  <c r="H75" i="147"/>
  <c r="G75" i="147"/>
  <c r="F75" i="147"/>
  <c r="E75" i="147"/>
  <c r="Y75" i="148"/>
  <c r="X75" i="148"/>
  <c r="W75" i="148"/>
  <c r="V75" i="148"/>
  <c r="U75" i="148"/>
  <c r="T75" i="148"/>
  <c r="S75" i="148"/>
  <c r="R75" i="148"/>
  <c r="Q75" i="148"/>
  <c r="P75" i="148"/>
  <c r="O75" i="148"/>
  <c r="N75" i="148"/>
  <c r="M75" i="148"/>
  <c r="L75" i="148"/>
  <c r="K75" i="148"/>
  <c r="J75" i="148"/>
  <c r="I75" i="148"/>
  <c r="H75" i="148"/>
  <c r="G75" i="148"/>
  <c r="F75" i="148"/>
  <c r="E75" i="148"/>
  <c r="Y75" i="149"/>
  <c r="X75" i="149"/>
  <c r="W75" i="149"/>
  <c r="V75" i="149"/>
  <c r="U75" i="149"/>
  <c r="T75" i="149"/>
  <c r="S75" i="149"/>
  <c r="R75" i="149"/>
  <c r="Q75" i="149"/>
  <c r="P75" i="149"/>
  <c r="O75" i="149"/>
  <c r="N75" i="149"/>
  <c r="M75" i="149"/>
  <c r="L75" i="149"/>
  <c r="K75" i="149"/>
  <c r="J75" i="149"/>
  <c r="I75" i="149"/>
  <c r="H75" i="149"/>
  <c r="G75" i="149"/>
  <c r="F75" i="149"/>
  <c r="E75" i="149"/>
  <c r="Y75" i="150"/>
  <c r="X75" i="150"/>
  <c r="W75" i="150"/>
  <c r="V75" i="150"/>
  <c r="U75" i="150"/>
  <c r="T75" i="150"/>
  <c r="S75" i="150"/>
  <c r="R75" i="150"/>
  <c r="Q75" i="150"/>
  <c r="P75" i="150"/>
  <c r="O75" i="150"/>
  <c r="N75" i="150"/>
  <c r="M75" i="150"/>
  <c r="L75" i="150"/>
  <c r="K75" i="150"/>
  <c r="J75" i="150"/>
  <c r="I75" i="150"/>
  <c r="H75" i="150"/>
  <c r="G75" i="150"/>
  <c r="F75" i="150"/>
  <c r="E75" i="150"/>
  <c r="Y75" i="151"/>
  <c r="X75" i="151"/>
  <c r="W75" i="151"/>
  <c r="V75" i="151"/>
  <c r="U75" i="151"/>
  <c r="T75" i="151"/>
  <c r="S75" i="151"/>
  <c r="R75" i="151"/>
  <c r="Q75" i="151"/>
  <c r="P75" i="151"/>
  <c r="O75" i="151"/>
  <c r="N75" i="151"/>
  <c r="M75" i="151"/>
  <c r="L75" i="151"/>
  <c r="K75" i="151"/>
  <c r="J75" i="151"/>
  <c r="I75" i="151"/>
  <c r="H75" i="151"/>
  <c r="G75" i="151"/>
  <c r="F75" i="151"/>
  <c r="E75" i="151"/>
  <c r="Y75" i="152"/>
  <c r="X75" i="152"/>
  <c r="W75" i="152"/>
  <c r="V75" i="152"/>
  <c r="U75" i="152"/>
  <c r="T75" i="152"/>
  <c r="S75" i="152"/>
  <c r="R75" i="152"/>
  <c r="Q75" i="152"/>
  <c r="P75" i="152"/>
  <c r="O75" i="152"/>
  <c r="N75" i="152"/>
  <c r="M75" i="152"/>
  <c r="L75" i="152"/>
  <c r="K75" i="152"/>
  <c r="J75" i="152"/>
  <c r="I75" i="152"/>
  <c r="H75" i="152"/>
  <c r="G75" i="152"/>
  <c r="F75" i="152"/>
  <c r="E75" i="152"/>
  <c r="Y75" i="153"/>
  <c r="X75" i="153"/>
  <c r="W75" i="153"/>
  <c r="V75" i="153"/>
  <c r="U75" i="153"/>
  <c r="T75" i="153"/>
  <c r="S75" i="153"/>
  <c r="R75" i="153"/>
  <c r="Q75" i="153"/>
  <c r="P75" i="153"/>
  <c r="O75" i="153"/>
  <c r="N75" i="153"/>
  <c r="M75" i="153"/>
  <c r="L75" i="153"/>
  <c r="K75" i="153"/>
  <c r="J75" i="153"/>
  <c r="I75" i="153"/>
  <c r="H75" i="153"/>
  <c r="G75" i="153"/>
  <c r="F75" i="153"/>
  <c r="E75" i="153"/>
  <c r="Y75" i="154"/>
  <c r="X75" i="154"/>
  <c r="W75" i="154"/>
  <c r="V75" i="154"/>
  <c r="U75" i="154"/>
  <c r="T75" i="154"/>
  <c r="S75" i="154"/>
  <c r="R75" i="154"/>
  <c r="Q75" i="154"/>
  <c r="P75" i="154"/>
  <c r="O75" i="154"/>
  <c r="N75" i="154"/>
  <c r="M75" i="154"/>
  <c r="L75" i="154"/>
  <c r="K75" i="154"/>
  <c r="J75" i="154"/>
  <c r="I75" i="154"/>
  <c r="H75" i="154"/>
  <c r="G75" i="154"/>
  <c r="F75" i="154"/>
  <c r="E75" i="154"/>
  <c r="Y75" i="155"/>
  <c r="X75" i="155"/>
  <c r="W75" i="155"/>
  <c r="V75" i="155"/>
  <c r="U75" i="155"/>
  <c r="T75" i="155"/>
  <c r="S75" i="155"/>
  <c r="R75" i="155"/>
  <c r="Q75" i="155"/>
  <c r="P75" i="155"/>
  <c r="O75" i="155"/>
  <c r="N75" i="155"/>
  <c r="M75" i="155"/>
  <c r="L75" i="155"/>
  <c r="K75" i="155"/>
  <c r="J75" i="155"/>
  <c r="I75" i="155"/>
  <c r="H75" i="155"/>
  <c r="G75" i="155"/>
  <c r="F75" i="155"/>
  <c r="E75" i="155"/>
  <c r="Y75" i="156"/>
  <c r="X75" i="156"/>
  <c r="W75" i="156"/>
  <c r="V75" i="156"/>
  <c r="U75" i="156"/>
  <c r="T75" i="156"/>
  <c r="S75" i="156"/>
  <c r="R75" i="156"/>
  <c r="Q75" i="156"/>
  <c r="P75" i="156"/>
  <c r="O75" i="156"/>
  <c r="N75" i="156"/>
  <c r="M75" i="156"/>
  <c r="L75" i="156"/>
  <c r="K75" i="156"/>
  <c r="J75" i="156"/>
  <c r="I75" i="156"/>
  <c r="H75" i="156"/>
  <c r="G75" i="156"/>
  <c r="F75" i="156"/>
  <c r="E75" i="156"/>
  <c r="Y75" i="157"/>
  <c r="X75" i="157"/>
  <c r="W75" i="157"/>
  <c r="V75" i="157"/>
  <c r="U75" i="157"/>
  <c r="T75" i="157"/>
  <c r="S75" i="157"/>
  <c r="R75" i="157"/>
  <c r="Q75" i="157"/>
  <c r="P75" i="157"/>
  <c r="O75" i="157"/>
  <c r="N75" i="157"/>
  <c r="M75" i="157"/>
  <c r="L75" i="157"/>
  <c r="K75" i="157"/>
  <c r="J75" i="157"/>
  <c r="I75" i="157"/>
  <c r="H75" i="157"/>
  <c r="G75" i="157"/>
  <c r="F75" i="157"/>
  <c r="E75" i="157"/>
  <c r="Y75" i="158"/>
  <c r="X75" i="158"/>
  <c r="W75" i="158"/>
  <c r="V75" i="158"/>
  <c r="U75" i="158"/>
  <c r="T75" i="158"/>
  <c r="S75" i="158"/>
  <c r="R75" i="158"/>
  <c r="Q75" i="158"/>
  <c r="P75" i="158"/>
  <c r="O75" i="158"/>
  <c r="N75" i="158"/>
  <c r="M75" i="158"/>
  <c r="L75" i="158"/>
  <c r="K75" i="158"/>
  <c r="J75" i="158"/>
  <c r="I75" i="158"/>
  <c r="H75" i="158"/>
  <c r="G75" i="158"/>
  <c r="F75" i="158"/>
  <c r="E75" i="158"/>
  <c r="Y75" i="159"/>
  <c r="X75" i="159"/>
  <c r="W75" i="159"/>
  <c r="V75" i="159"/>
  <c r="U75" i="159"/>
  <c r="T75" i="159"/>
  <c r="S75" i="159"/>
  <c r="R75" i="159"/>
  <c r="Q75" i="159"/>
  <c r="P75" i="159"/>
  <c r="O75" i="159"/>
  <c r="N75" i="159"/>
  <c r="M75" i="159"/>
  <c r="L75" i="159"/>
  <c r="K75" i="159"/>
  <c r="J75" i="159"/>
  <c r="I75" i="159"/>
  <c r="H75" i="159"/>
  <c r="G75" i="159"/>
  <c r="F75" i="159"/>
  <c r="E75" i="159"/>
  <c r="Y75" i="160"/>
  <c r="X75" i="160"/>
  <c r="W75" i="160"/>
  <c r="V75" i="160"/>
  <c r="U75" i="160"/>
  <c r="T75" i="160"/>
  <c r="S75" i="160"/>
  <c r="R75" i="160"/>
  <c r="Q75" i="160"/>
  <c r="P75" i="160"/>
  <c r="O75" i="160"/>
  <c r="N75" i="160"/>
  <c r="M75" i="160"/>
  <c r="L75" i="160"/>
  <c r="K75" i="160"/>
  <c r="J75" i="160"/>
  <c r="I75" i="160"/>
  <c r="H75" i="160"/>
  <c r="G75" i="160"/>
  <c r="F75" i="160"/>
  <c r="E75" i="160"/>
  <c r="Y75" i="161"/>
  <c r="X75" i="161"/>
  <c r="W75" i="161"/>
  <c r="V75" i="161"/>
  <c r="U75" i="161"/>
  <c r="T75" i="161"/>
  <c r="S75" i="161"/>
  <c r="R75" i="161"/>
  <c r="Q75" i="161"/>
  <c r="P75" i="161"/>
  <c r="O75" i="161"/>
  <c r="N75" i="161"/>
  <c r="M75" i="161"/>
  <c r="L75" i="161"/>
  <c r="K75" i="161"/>
  <c r="J75" i="161"/>
  <c r="I75" i="161"/>
  <c r="H75" i="161"/>
  <c r="G75" i="161"/>
  <c r="F75" i="161"/>
  <c r="E75" i="161"/>
  <c r="Y75" i="162"/>
  <c r="X75" i="162"/>
  <c r="W75" i="162"/>
  <c r="V75" i="162"/>
  <c r="U75" i="162"/>
  <c r="T75" i="162"/>
  <c r="S75" i="162"/>
  <c r="R75" i="162"/>
  <c r="Q75" i="162"/>
  <c r="P75" i="162"/>
  <c r="O75" i="162"/>
  <c r="N75" i="162"/>
  <c r="M75" i="162"/>
  <c r="L75" i="162"/>
  <c r="K75" i="162"/>
  <c r="J75" i="162"/>
  <c r="I75" i="162"/>
  <c r="H75" i="162"/>
  <c r="G75" i="162"/>
  <c r="F75" i="162"/>
  <c r="E75" i="162"/>
  <c r="Y75" i="163"/>
  <c r="X75" i="163"/>
  <c r="W75" i="163"/>
  <c r="V75" i="163"/>
  <c r="U75" i="163"/>
  <c r="T75" i="163"/>
  <c r="S75" i="163"/>
  <c r="R75" i="163"/>
  <c r="Q75" i="163"/>
  <c r="P75" i="163"/>
  <c r="O75" i="163"/>
  <c r="N75" i="163"/>
  <c r="M75" i="163"/>
  <c r="L75" i="163"/>
  <c r="K75" i="163"/>
  <c r="J75" i="163"/>
  <c r="I75" i="163"/>
  <c r="H75" i="163"/>
  <c r="G75" i="163"/>
  <c r="F75" i="163"/>
  <c r="E75" i="163"/>
  <c r="Y75" i="164"/>
  <c r="X75" i="164"/>
  <c r="W75" i="164"/>
  <c r="V75" i="164"/>
  <c r="U75" i="164"/>
  <c r="T75" i="164"/>
  <c r="S75" i="164"/>
  <c r="R75" i="164"/>
  <c r="Q75" i="164"/>
  <c r="P75" i="164"/>
  <c r="O75" i="164"/>
  <c r="N75" i="164"/>
  <c r="M75" i="164"/>
  <c r="L75" i="164"/>
  <c r="K75" i="164"/>
  <c r="J75" i="164"/>
  <c r="I75" i="164"/>
  <c r="H75" i="164"/>
  <c r="G75" i="164"/>
  <c r="F75" i="164"/>
  <c r="E75" i="164"/>
  <c r="Y75" i="165"/>
  <c r="X75" i="165"/>
  <c r="W75" i="165"/>
  <c r="V75" i="165"/>
  <c r="U75" i="165"/>
  <c r="T75" i="165"/>
  <c r="S75" i="165"/>
  <c r="R75" i="165"/>
  <c r="Q75" i="165"/>
  <c r="P75" i="165"/>
  <c r="O75" i="165"/>
  <c r="N75" i="165"/>
  <c r="M75" i="165"/>
  <c r="L75" i="165"/>
  <c r="K75" i="165"/>
  <c r="J75" i="165"/>
  <c r="I75" i="165"/>
  <c r="H75" i="165"/>
  <c r="G75" i="165"/>
  <c r="F75" i="165"/>
  <c r="E75" i="165"/>
  <c r="Y75" i="166"/>
  <c r="X75" i="166"/>
  <c r="W75" i="166"/>
  <c r="V75" i="166"/>
  <c r="U75" i="166"/>
  <c r="T75" i="166"/>
  <c r="S75" i="166"/>
  <c r="R75" i="166"/>
  <c r="Q75" i="166"/>
  <c r="P75" i="166"/>
  <c r="O75" i="166"/>
  <c r="N75" i="166"/>
  <c r="M75" i="166"/>
  <c r="L75" i="166"/>
  <c r="K75" i="166"/>
  <c r="J75" i="166"/>
  <c r="I75" i="166"/>
  <c r="H75" i="166"/>
  <c r="G75" i="166"/>
  <c r="F75" i="166"/>
  <c r="E75" i="166"/>
  <c r="Y75" i="167"/>
  <c r="X75" i="167"/>
  <c r="W75" i="167"/>
  <c r="V75" i="167"/>
  <c r="U75" i="167"/>
  <c r="T75" i="167"/>
  <c r="S75" i="167"/>
  <c r="R75" i="167"/>
  <c r="Q75" i="167"/>
  <c r="P75" i="167"/>
  <c r="O75" i="167"/>
  <c r="N75" i="167"/>
  <c r="M75" i="167"/>
  <c r="L75" i="167"/>
  <c r="K75" i="167"/>
  <c r="J75" i="167"/>
  <c r="I75" i="167"/>
  <c r="H75" i="167"/>
  <c r="G75" i="167"/>
  <c r="F75" i="167"/>
  <c r="E75" i="167"/>
  <c r="Y75" i="168"/>
  <c r="X75" i="168"/>
  <c r="W75" i="168"/>
  <c r="V75" i="168"/>
  <c r="U75" i="168"/>
  <c r="T75" i="168"/>
  <c r="S75" i="168"/>
  <c r="R75" i="168"/>
  <c r="Q75" i="168"/>
  <c r="P75" i="168"/>
  <c r="O75" i="168"/>
  <c r="N75" i="168"/>
  <c r="M75" i="168"/>
  <c r="L75" i="168"/>
  <c r="K75" i="168"/>
  <c r="J75" i="168"/>
  <c r="I75" i="168"/>
  <c r="H75" i="168"/>
  <c r="G75" i="168"/>
  <c r="F75" i="168"/>
  <c r="E75" i="168"/>
  <c r="Y75" i="169"/>
  <c r="X75" i="169"/>
  <c r="W75" i="169"/>
  <c r="V75" i="169"/>
  <c r="U75" i="169"/>
  <c r="T75" i="169"/>
  <c r="S75" i="169"/>
  <c r="R75" i="169"/>
  <c r="Q75" i="169"/>
  <c r="P75" i="169"/>
  <c r="O75" i="169"/>
  <c r="N75" i="169"/>
  <c r="M75" i="169"/>
  <c r="L75" i="169"/>
  <c r="K75" i="169"/>
  <c r="J75" i="169"/>
  <c r="I75" i="169"/>
  <c r="H75" i="169"/>
  <c r="G75" i="169"/>
  <c r="F75" i="169"/>
  <c r="E75" i="169"/>
  <c r="Y75" i="170"/>
  <c r="X75" i="170"/>
  <c r="W75" i="170"/>
  <c r="V75" i="170"/>
  <c r="U75" i="170"/>
  <c r="T75" i="170"/>
  <c r="S75" i="170"/>
  <c r="R75" i="170"/>
  <c r="Q75" i="170"/>
  <c r="P75" i="170"/>
  <c r="O75" i="170"/>
  <c r="N75" i="170"/>
  <c r="M75" i="170"/>
  <c r="L75" i="170"/>
  <c r="K75" i="170"/>
  <c r="J75" i="170"/>
  <c r="I75" i="170"/>
  <c r="H75" i="170"/>
  <c r="G75" i="170"/>
  <c r="F75" i="170"/>
  <c r="E75" i="170"/>
  <c r="Y75" i="171"/>
  <c r="X75" i="171"/>
  <c r="W75" i="171"/>
  <c r="V75" i="171"/>
  <c r="U75" i="171"/>
  <c r="T75" i="171"/>
  <c r="S75" i="171"/>
  <c r="R75" i="171"/>
  <c r="Q75" i="171"/>
  <c r="P75" i="171"/>
  <c r="O75" i="171"/>
  <c r="N75" i="171"/>
  <c r="M75" i="171"/>
  <c r="L75" i="171"/>
  <c r="K75" i="171"/>
  <c r="J75" i="171"/>
  <c r="I75" i="171"/>
  <c r="H75" i="171"/>
  <c r="G75" i="171"/>
  <c r="F75" i="171"/>
  <c r="E75" i="171"/>
  <c r="Y75" i="172"/>
  <c r="X75" i="172"/>
  <c r="W75" i="172"/>
  <c r="V75" i="172"/>
  <c r="U75" i="172"/>
  <c r="T75" i="172"/>
  <c r="S75" i="172"/>
  <c r="R75" i="172"/>
  <c r="Q75" i="172"/>
  <c r="P75" i="172"/>
  <c r="O75" i="172"/>
  <c r="N75" i="172"/>
  <c r="M75" i="172"/>
  <c r="L75" i="172"/>
  <c r="K75" i="172"/>
  <c r="J75" i="172"/>
  <c r="I75" i="172"/>
  <c r="H75" i="172"/>
  <c r="G75" i="172"/>
  <c r="F75" i="172"/>
  <c r="E75" i="172"/>
  <c r="Y75" i="173"/>
  <c r="X75" i="173"/>
  <c r="W75" i="173"/>
  <c r="V75" i="173"/>
  <c r="U75" i="173"/>
  <c r="T75" i="173"/>
  <c r="S75" i="173"/>
  <c r="R75" i="173"/>
  <c r="Q75" i="173"/>
  <c r="P75" i="173"/>
  <c r="O75" i="173"/>
  <c r="N75" i="173"/>
  <c r="M75" i="173"/>
  <c r="L75" i="173"/>
  <c r="K75" i="173"/>
  <c r="J75" i="173"/>
  <c r="I75" i="173"/>
  <c r="H75" i="173"/>
  <c r="G75" i="173"/>
  <c r="F75" i="173"/>
  <c r="E75" i="173"/>
  <c r="Y75" i="174"/>
  <c r="X75" i="174"/>
  <c r="W75" i="174"/>
  <c r="V75" i="174"/>
  <c r="U75" i="174"/>
  <c r="T75" i="174"/>
  <c r="S75" i="174"/>
  <c r="R75" i="174"/>
  <c r="Q75" i="174"/>
  <c r="P75" i="174"/>
  <c r="O75" i="174"/>
  <c r="N75" i="174"/>
  <c r="M75" i="174"/>
  <c r="L75" i="174"/>
  <c r="K75" i="174"/>
  <c r="J75" i="174"/>
  <c r="I75" i="174"/>
  <c r="H75" i="174"/>
  <c r="G75" i="174"/>
  <c r="F75" i="174"/>
  <c r="E75" i="174"/>
  <c r="Y75" i="175"/>
  <c r="X75" i="175"/>
  <c r="W75" i="175"/>
  <c r="V75" i="175"/>
  <c r="U75" i="175"/>
  <c r="T75" i="175"/>
  <c r="S75" i="175"/>
  <c r="R75" i="175"/>
  <c r="Q75" i="175"/>
  <c r="P75" i="175"/>
  <c r="O75" i="175"/>
  <c r="N75" i="175"/>
  <c r="M75" i="175"/>
  <c r="L75" i="175"/>
  <c r="K75" i="175"/>
  <c r="J75" i="175"/>
  <c r="I75" i="175"/>
  <c r="H75" i="175"/>
  <c r="G75" i="175"/>
  <c r="F75" i="175"/>
  <c r="E75" i="175"/>
  <c r="Y75" i="176"/>
  <c r="X75" i="176"/>
  <c r="W75" i="176"/>
  <c r="V75" i="176"/>
  <c r="U75" i="176"/>
  <c r="T75" i="176"/>
  <c r="S75" i="176"/>
  <c r="R75" i="176"/>
  <c r="Q75" i="176"/>
  <c r="P75" i="176"/>
  <c r="O75" i="176"/>
  <c r="N75" i="176"/>
  <c r="M75" i="176"/>
  <c r="L75" i="176"/>
  <c r="K75" i="176"/>
  <c r="J75" i="176"/>
  <c r="I75" i="176"/>
  <c r="H75" i="176"/>
  <c r="G75" i="176"/>
  <c r="F75" i="176"/>
  <c r="E75" i="176"/>
  <c r="Y75" i="177"/>
  <c r="X75" i="177"/>
  <c r="W75" i="177"/>
  <c r="V75" i="177"/>
  <c r="U75" i="177"/>
  <c r="T75" i="177"/>
  <c r="S75" i="177"/>
  <c r="R75" i="177"/>
  <c r="Q75" i="177"/>
  <c r="P75" i="177"/>
  <c r="O75" i="177"/>
  <c r="N75" i="177"/>
  <c r="M75" i="177"/>
  <c r="L75" i="177"/>
  <c r="K75" i="177"/>
  <c r="J75" i="177"/>
  <c r="I75" i="177"/>
  <c r="H75" i="177"/>
  <c r="G75" i="177"/>
  <c r="F75" i="177"/>
  <c r="E75" i="177"/>
  <c r="Y75" i="178"/>
  <c r="X75" i="178"/>
  <c r="W75" i="178"/>
  <c r="V75" i="178"/>
  <c r="U75" i="178"/>
  <c r="T75" i="178"/>
  <c r="S75" i="178"/>
  <c r="R75" i="178"/>
  <c r="Q75" i="178"/>
  <c r="P75" i="178"/>
  <c r="O75" i="178"/>
  <c r="N75" i="178"/>
  <c r="M75" i="178"/>
  <c r="L75" i="178"/>
  <c r="K75" i="178"/>
  <c r="J75" i="178"/>
  <c r="I75" i="178"/>
  <c r="H75" i="178"/>
  <c r="G75" i="178"/>
  <c r="F75" i="178"/>
  <c r="E75" i="178"/>
  <c r="Y75" i="179"/>
  <c r="X75" i="179"/>
  <c r="W75" i="179"/>
  <c r="V75" i="179"/>
  <c r="U75" i="179"/>
  <c r="T75" i="179"/>
  <c r="S75" i="179"/>
  <c r="R75" i="179"/>
  <c r="Q75" i="179"/>
  <c r="P75" i="179"/>
  <c r="O75" i="179"/>
  <c r="N75" i="179"/>
  <c r="M75" i="179"/>
  <c r="L75" i="179"/>
  <c r="K75" i="179"/>
  <c r="J75" i="179"/>
  <c r="I75" i="179"/>
  <c r="H75" i="179"/>
  <c r="G75" i="179"/>
  <c r="F75" i="179"/>
  <c r="E75" i="179"/>
  <c r="Y75" i="180"/>
  <c r="X75" i="180"/>
  <c r="W75" i="180"/>
  <c r="V75" i="180"/>
  <c r="U75" i="180"/>
  <c r="T75" i="180"/>
  <c r="S75" i="180"/>
  <c r="R75" i="180"/>
  <c r="Q75" i="180"/>
  <c r="P75" i="180"/>
  <c r="O75" i="180"/>
  <c r="N75" i="180"/>
  <c r="M75" i="180"/>
  <c r="L75" i="180"/>
  <c r="K75" i="180"/>
  <c r="J75" i="180"/>
  <c r="I75" i="180"/>
  <c r="H75" i="180"/>
  <c r="G75" i="180"/>
  <c r="F75" i="180"/>
  <c r="E75" i="180"/>
  <c r="Y75" i="181"/>
  <c r="X75" i="181"/>
  <c r="W75" i="181"/>
  <c r="V75" i="181"/>
  <c r="U75" i="181"/>
  <c r="T75" i="181"/>
  <c r="S75" i="181"/>
  <c r="R75" i="181"/>
  <c r="Q75" i="181"/>
  <c r="P75" i="181"/>
  <c r="O75" i="181"/>
  <c r="N75" i="181"/>
  <c r="M75" i="181"/>
  <c r="L75" i="181"/>
  <c r="K75" i="181"/>
  <c r="J75" i="181"/>
  <c r="I75" i="181"/>
  <c r="H75" i="181"/>
  <c r="G75" i="181"/>
  <c r="F75" i="181"/>
  <c r="E75" i="181"/>
  <c r="Y75" i="182"/>
  <c r="X75" i="182"/>
  <c r="W75" i="182"/>
  <c r="V75" i="182"/>
  <c r="U75" i="182"/>
  <c r="T75" i="182"/>
  <c r="S75" i="182"/>
  <c r="R75" i="182"/>
  <c r="Q75" i="182"/>
  <c r="P75" i="182"/>
  <c r="O75" i="182"/>
  <c r="N75" i="182"/>
  <c r="M75" i="182"/>
  <c r="L75" i="182"/>
  <c r="K75" i="182"/>
  <c r="J75" i="182"/>
  <c r="I75" i="182"/>
  <c r="H75" i="182"/>
  <c r="G75" i="182"/>
  <c r="F75" i="182"/>
  <c r="E75" i="182"/>
  <c r="Y75" i="183"/>
  <c r="X75" i="183"/>
  <c r="W75" i="183"/>
  <c r="V75" i="183"/>
  <c r="U75" i="183"/>
  <c r="T75" i="183"/>
  <c r="S75" i="183"/>
  <c r="R75" i="183"/>
  <c r="Q75" i="183"/>
  <c r="P75" i="183"/>
  <c r="O75" i="183"/>
  <c r="N75" i="183"/>
  <c r="M75" i="183"/>
  <c r="L75" i="183"/>
  <c r="K75" i="183"/>
  <c r="J75" i="183"/>
  <c r="I75" i="183"/>
  <c r="H75" i="183"/>
  <c r="G75" i="183"/>
  <c r="F75" i="183"/>
  <c r="E75" i="183"/>
  <c r="Y75" i="184"/>
  <c r="X75" i="184"/>
  <c r="W75" i="184"/>
  <c r="V75" i="184"/>
  <c r="U75" i="184"/>
  <c r="T75" i="184"/>
  <c r="S75" i="184"/>
  <c r="R75" i="184"/>
  <c r="Q75" i="184"/>
  <c r="P75" i="184"/>
  <c r="O75" i="184"/>
  <c r="N75" i="184"/>
  <c r="M75" i="184"/>
  <c r="L75" i="184"/>
  <c r="K75" i="184"/>
  <c r="J75" i="184"/>
  <c r="I75" i="184"/>
  <c r="H75" i="184"/>
  <c r="G75" i="184"/>
  <c r="F75" i="184"/>
  <c r="E75" i="184"/>
  <c r="Y75" i="134"/>
  <c r="X75" i="134"/>
  <c r="W75" i="134"/>
  <c r="V75" i="134"/>
  <c r="U75" i="134"/>
  <c r="T75" i="134"/>
  <c r="S75" i="134"/>
  <c r="R75" i="134"/>
  <c r="Q75" i="134"/>
  <c r="P75" i="134"/>
  <c r="O75" i="134"/>
  <c r="N75" i="134"/>
  <c r="M75" i="134"/>
  <c r="L75" i="134"/>
  <c r="K75" i="134"/>
  <c r="J75" i="134"/>
  <c r="I75" i="134"/>
  <c r="H75" i="134"/>
  <c r="G75" i="134"/>
  <c r="F75" i="134"/>
  <c r="E75" i="134"/>
  <c r="R75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E139" i="184"/>
  <c r="F139" i="184"/>
  <c r="G139" i="184"/>
  <c r="H139" i="184"/>
  <c r="I139" i="184"/>
  <c r="J139" i="184"/>
  <c r="K139" i="184"/>
  <c r="L139" i="184"/>
  <c r="M139" i="184"/>
  <c r="N139" i="184"/>
  <c r="O139" i="184"/>
  <c r="P139" i="184"/>
  <c r="Q139" i="184"/>
  <c r="R139" i="184"/>
  <c r="S139" i="184"/>
  <c r="T139" i="184"/>
  <c r="U139" i="184"/>
  <c r="V139" i="184"/>
  <c r="W139" i="184"/>
  <c r="X139" i="184"/>
  <c r="Y139" i="184"/>
  <c r="E139" i="183"/>
  <c r="F139" i="183"/>
  <c r="G139" i="183"/>
  <c r="H139" i="183"/>
  <c r="I139" i="183"/>
  <c r="J139" i="183"/>
  <c r="K139" i="183"/>
  <c r="L139" i="183"/>
  <c r="M139" i="183"/>
  <c r="N139" i="183"/>
  <c r="O139" i="183"/>
  <c r="P139" i="183"/>
  <c r="Q139" i="183"/>
  <c r="R139" i="183"/>
  <c r="S139" i="183"/>
  <c r="T139" i="183"/>
  <c r="U139" i="183"/>
  <c r="V139" i="183"/>
  <c r="W139" i="183"/>
  <c r="X139" i="183"/>
  <c r="Y139" i="183"/>
  <c r="E139" i="182"/>
  <c r="F139" i="182"/>
  <c r="G139" i="182"/>
  <c r="H139" i="182"/>
  <c r="I139" i="182"/>
  <c r="J139" i="182"/>
  <c r="K139" i="182"/>
  <c r="L139" i="182"/>
  <c r="M139" i="182"/>
  <c r="N139" i="182"/>
  <c r="O139" i="182"/>
  <c r="P139" i="182"/>
  <c r="Q139" i="182"/>
  <c r="R139" i="182"/>
  <c r="S139" i="182"/>
  <c r="T139" i="182"/>
  <c r="U139" i="182"/>
  <c r="V139" i="182"/>
  <c r="W139" i="182"/>
  <c r="X139" i="182"/>
  <c r="Y139" i="182"/>
  <c r="E139" i="181"/>
  <c r="F139" i="181"/>
  <c r="G139" i="181"/>
  <c r="H139" i="181"/>
  <c r="I139" i="181"/>
  <c r="J139" i="181"/>
  <c r="K139" i="181"/>
  <c r="L139" i="181"/>
  <c r="M139" i="181"/>
  <c r="N139" i="181"/>
  <c r="O139" i="181"/>
  <c r="P139" i="181"/>
  <c r="Q139" i="181"/>
  <c r="R139" i="181"/>
  <c r="S139" i="181"/>
  <c r="T139" i="181"/>
  <c r="U139" i="181"/>
  <c r="V139" i="181"/>
  <c r="W139" i="181"/>
  <c r="X139" i="181"/>
  <c r="Y139" i="181"/>
  <c r="E139" i="180"/>
  <c r="F139" i="180"/>
  <c r="G139" i="180"/>
  <c r="H139" i="180"/>
  <c r="I139" i="180"/>
  <c r="J139" i="180"/>
  <c r="K139" i="180"/>
  <c r="L139" i="180"/>
  <c r="M139" i="180"/>
  <c r="N139" i="180"/>
  <c r="O139" i="180"/>
  <c r="P139" i="180"/>
  <c r="Q139" i="180"/>
  <c r="R139" i="180"/>
  <c r="S139" i="180"/>
  <c r="T139" i="180"/>
  <c r="U139" i="180"/>
  <c r="V139" i="180"/>
  <c r="W139" i="180"/>
  <c r="X139" i="180"/>
  <c r="Y139" i="180"/>
  <c r="E139" i="179"/>
  <c r="F139" i="179"/>
  <c r="G139" i="179"/>
  <c r="H139" i="179"/>
  <c r="I139" i="179"/>
  <c r="J139" i="179"/>
  <c r="K139" i="179"/>
  <c r="L139" i="179"/>
  <c r="M139" i="179"/>
  <c r="N139" i="179"/>
  <c r="O139" i="179"/>
  <c r="P139" i="179"/>
  <c r="Q139" i="179"/>
  <c r="R139" i="179"/>
  <c r="S139" i="179"/>
  <c r="T139" i="179"/>
  <c r="U139" i="179"/>
  <c r="V139" i="179"/>
  <c r="W139" i="179"/>
  <c r="X139" i="179"/>
  <c r="Y139" i="179"/>
  <c r="E139" i="178"/>
  <c r="F139" i="178"/>
  <c r="G139" i="178"/>
  <c r="H139" i="178"/>
  <c r="I139" i="178"/>
  <c r="J139" i="178"/>
  <c r="K139" i="178"/>
  <c r="L139" i="178"/>
  <c r="M139" i="178"/>
  <c r="N139" i="178"/>
  <c r="O139" i="178"/>
  <c r="P139" i="178"/>
  <c r="Q139" i="178"/>
  <c r="R139" i="178"/>
  <c r="S139" i="178"/>
  <c r="T139" i="178"/>
  <c r="U139" i="178"/>
  <c r="V139" i="178"/>
  <c r="W139" i="178"/>
  <c r="X139" i="178"/>
  <c r="Y139" i="178"/>
  <c r="E139" i="177"/>
  <c r="F139" i="177"/>
  <c r="G139" i="177"/>
  <c r="H139" i="177"/>
  <c r="I139" i="177"/>
  <c r="J139" i="177"/>
  <c r="K139" i="177"/>
  <c r="L139" i="177"/>
  <c r="M139" i="177"/>
  <c r="N139" i="177"/>
  <c r="O139" i="177"/>
  <c r="P139" i="177"/>
  <c r="Q139" i="177"/>
  <c r="R139" i="177"/>
  <c r="S139" i="177"/>
  <c r="T139" i="177"/>
  <c r="U139" i="177"/>
  <c r="V139" i="177"/>
  <c r="W139" i="177"/>
  <c r="X139" i="177"/>
  <c r="Y139" i="177"/>
  <c r="E139" i="176"/>
  <c r="F139" i="176"/>
  <c r="G139" i="176"/>
  <c r="H139" i="176"/>
  <c r="I139" i="176"/>
  <c r="J139" i="176"/>
  <c r="K139" i="176"/>
  <c r="L139" i="176"/>
  <c r="M139" i="176"/>
  <c r="N139" i="176"/>
  <c r="O139" i="176"/>
  <c r="P139" i="176"/>
  <c r="Q139" i="176"/>
  <c r="R139" i="176"/>
  <c r="S139" i="176"/>
  <c r="T139" i="176"/>
  <c r="U139" i="176"/>
  <c r="V139" i="176"/>
  <c r="W139" i="176"/>
  <c r="X139" i="176"/>
  <c r="Y139" i="176"/>
  <c r="E139" i="175"/>
  <c r="F139" i="175"/>
  <c r="G139" i="175"/>
  <c r="H139" i="175"/>
  <c r="I139" i="175"/>
  <c r="J139" i="175"/>
  <c r="K139" i="175"/>
  <c r="L139" i="175"/>
  <c r="M139" i="175"/>
  <c r="N139" i="175"/>
  <c r="O139" i="175"/>
  <c r="P139" i="175"/>
  <c r="Q139" i="175"/>
  <c r="R139" i="175"/>
  <c r="S139" i="175"/>
  <c r="T139" i="175"/>
  <c r="U139" i="175"/>
  <c r="V139" i="175"/>
  <c r="W139" i="175"/>
  <c r="X139" i="175"/>
  <c r="Y139" i="175"/>
  <c r="E139" i="174"/>
  <c r="F139" i="174"/>
  <c r="G139" i="174"/>
  <c r="H139" i="174"/>
  <c r="I139" i="174"/>
  <c r="J139" i="174"/>
  <c r="K139" i="174"/>
  <c r="L139" i="174"/>
  <c r="M139" i="174"/>
  <c r="N139" i="174"/>
  <c r="O139" i="174"/>
  <c r="P139" i="174"/>
  <c r="Q139" i="174"/>
  <c r="R139" i="174"/>
  <c r="S139" i="174"/>
  <c r="T139" i="174"/>
  <c r="U139" i="174"/>
  <c r="V139" i="174"/>
  <c r="W139" i="174"/>
  <c r="X139" i="174"/>
  <c r="Y139" i="174"/>
  <c r="E139" i="173"/>
  <c r="F139" i="173"/>
  <c r="G139" i="173"/>
  <c r="H139" i="173"/>
  <c r="I139" i="173"/>
  <c r="J139" i="173"/>
  <c r="K139" i="173"/>
  <c r="L139" i="173"/>
  <c r="M139" i="173"/>
  <c r="N139" i="173"/>
  <c r="O139" i="173"/>
  <c r="P139" i="173"/>
  <c r="Q139" i="173"/>
  <c r="R139" i="173"/>
  <c r="S139" i="173"/>
  <c r="T139" i="173"/>
  <c r="U139" i="173"/>
  <c r="V139" i="173"/>
  <c r="W139" i="173"/>
  <c r="X139" i="173"/>
  <c r="Y139" i="173"/>
  <c r="E139" i="172"/>
  <c r="F139" i="172"/>
  <c r="G139" i="172"/>
  <c r="H139" i="172"/>
  <c r="I139" i="172"/>
  <c r="J139" i="172"/>
  <c r="K139" i="172"/>
  <c r="L139" i="172"/>
  <c r="M139" i="172"/>
  <c r="N139" i="172"/>
  <c r="O139" i="172"/>
  <c r="P139" i="172"/>
  <c r="Q139" i="172"/>
  <c r="R139" i="172"/>
  <c r="S139" i="172"/>
  <c r="T139" i="172"/>
  <c r="U139" i="172"/>
  <c r="V139" i="172"/>
  <c r="W139" i="172"/>
  <c r="X139" i="172"/>
  <c r="Y139" i="172"/>
  <c r="E139" i="171"/>
  <c r="F139" i="171"/>
  <c r="G139" i="171"/>
  <c r="H139" i="171"/>
  <c r="I139" i="171"/>
  <c r="J139" i="171"/>
  <c r="K139" i="171"/>
  <c r="L139" i="171"/>
  <c r="M139" i="171"/>
  <c r="N139" i="171"/>
  <c r="O139" i="171"/>
  <c r="P139" i="171"/>
  <c r="Q139" i="171"/>
  <c r="R139" i="171"/>
  <c r="S139" i="171"/>
  <c r="T139" i="171"/>
  <c r="U139" i="171"/>
  <c r="V139" i="171"/>
  <c r="W139" i="171"/>
  <c r="X139" i="171"/>
  <c r="Y139" i="171"/>
  <c r="E139" i="170"/>
  <c r="F139" i="170"/>
  <c r="G139" i="170"/>
  <c r="H139" i="170"/>
  <c r="I139" i="170"/>
  <c r="J139" i="170"/>
  <c r="K139" i="170"/>
  <c r="L139" i="170"/>
  <c r="M139" i="170"/>
  <c r="N139" i="170"/>
  <c r="O139" i="170"/>
  <c r="P139" i="170"/>
  <c r="Q139" i="170"/>
  <c r="R139" i="170"/>
  <c r="S139" i="170"/>
  <c r="T139" i="170"/>
  <c r="U139" i="170"/>
  <c r="V139" i="170"/>
  <c r="W139" i="170"/>
  <c r="X139" i="170"/>
  <c r="Y139" i="170"/>
  <c r="E139" i="169"/>
  <c r="F139" i="169"/>
  <c r="G139" i="169"/>
  <c r="H139" i="169"/>
  <c r="I139" i="169"/>
  <c r="J139" i="169"/>
  <c r="K139" i="169"/>
  <c r="L139" i="169"/>
  <c r="M139" i="169"/>
  <c r="N139" i="169"/>
  <c r="O139" i="169"/>
  <c r="P139" i="169"/>
  <c r="Q139" i="169"/>
  <c r="R139" i="169"/>
  <c r="S139" i="169"/>
  <c r="T139" i="169"/>
  <c r="U139" i="169"/>
  <c r="V139" i="169"/>
  <c r="W139" i="169"/>
  <c r="X139" i="169"/>
  <c r="Y139" i="169"/>
  <c r="E139" i="168"/>
  <c r="F139" i="168"/>
  <c r="G139" i="168"/>
  <c r="H139" i="168"/>
  <c r="I139" i="168"/>
  <c r="J139" i="168"/>
  <c r="K139" i="168"/>
  <c r="L139" i="168"/>
  <c r="M139" i="168"/>
  <c r="N139" i="168"/>
  <c r="O139" i="168"/>
  <c r="P139" i="168"/>
  <c r="Q139" i="168"/>
  <c r="R139" i="168"/>
  <c r="S139" i="168"/>
  <c r="T139" i="168"/>
  <c r="U139" i="168"/>
  <c r="V139" i="168"/>
  <c r="W139" i="168"/>
  <c r="X139" i="168"/>
  <c r="Y139" i="168"/>
  <c r="E139" i="167"/>
  <c r="F139" i="167"/>
  <c r="G139" i="167"/>
  <c r="H139" i="167"/>
  <c r="I139" i="167"/>
  <c r="J139" i="167"/>
  <c r="K139" i="167"/>
  <c r="L139" i="167"/>
  <c r="M139" i="167"/>
  <c r="N139" i="167"/>
  <c r="O139" i="167"/>
  <c r="P139" i="167"/>
  <c r="Q139" i="167"/>
  <c r="R139" i="167"/>
  <c r="S139" i="167"/>
  <c r="T139" i="167"/>
  <c r="U139" i="167"/>
  <c r="V139" i="167"/>
  <c r="W139" i="167"/>
  <c r="X139" i="167"/>
  <c r="Y139" i="167"/>
  <c r="E139" i="166"/>
  <c r="F139" i="166"/>
  <c r="G139" i="166"/>
  <c r="H139" i="166"/>
  <c r="I139" i="166"/>
  <c r="J139" i="166"/>
  <c r="K139" i="166"/>
  <c r="L139" i="166"/>
  <c r="M139" i="166"/>
  <c r="N139" i="166"/>
  <c r="O139" i="166"/>
  <c r="P139" i="166"/>
  <c r="Q139" i="166"/>
  <c r="R139" i="166"/>
  <c r="S139" i="166"/>
  <c r="T139" i="166"/>
  <c r="U139" i="166"/>
  <c r="V139" i="166"/>
  <c r="W139" i="166"/>
  <c r="X139" i="166"/>
  <c r="Y139" i="166"/>
  <c r="E139" i="165"/>
  <c r="F139" i="165"/>
  <c r="G139" i="165"/>
  <c r="H139" i="165"/>
  <c r="I139" i="165"/>
  <c r="J139" i="165"/>
  <c r="K139" i="165"/>
  <c r="L139" i="165"/>
  <c r="M139" i="165"/>
  <c r="N139" i="165"/>
  <c r="O139" i="165"/>
  <c r="P139" i="165"/>
  <c r="Q139" i="165"/>
  <c r="R139" i="165"/>
  <c r="S139" i="165"/>
  <c r="T139" i="165"/>
  <c r="U139" i="165"/>
  <c r="V139" i="165"/>
  <c r="W139" i="165"/>
  <c r="X139" i="165"/>
  <c r="Y139" i="165"/>
  <c r="E139" i="164"/>
  <c r="F139" i="164"/>
  <c r="G139" i="164"/>
  <c r="H139" i="164"/>
  <c r="I139" i="164"/>
  <c r="J139" i="164"/>
  <c r="K139" i="164"/>
  <c r="L139" i="164"/>
  <c r="M139" i="164"/>
  <c r="N139" i="164"/>
  <c r="O139" i="164"/>
  <c r="P139" i="164"/>
  <c r="Q139" i="164"/>
  <c r="R139" i="164"/>
  <c r="S139" i="164"/>
  <c r="T139" i="164"/>
  <c r="U139" i="164"/>
  <c r="V139" i="164"/>
  <c r="W139" i="164"/>
  <c r="X139" i="164"/>
  <c r="Y139" i="164"/>
  <c r="E139" i="163"/>
  <c r="F139" i="163"/>
  <c r="G139" i="163"/>
  <c r="H139" i="163"/>
  <c r="I139" i="163"/>
  <c r="J139" i="163"/>
  <c r="K139" i="163"/>
  <c r="L139" i="163"/>
  <c r="M139" i="163"/>
  <c r="N139" i="163"/>
  <c r="O139" i="163"/>
  <c r="P139" i="163"/>
  <c r="Q139" i="163"/>
  <c r="R139" i="163"/>
  <c r="S139" i="163"/>
  <c r="T139" i="163"/>
  <c r="U139" i="163"/>
  <c r="V139" i="163"/>
  <c r="W139" i="163"/>
  <c r="X139" i="163"/>
  <c r="Y139" i="163"/>
  <c r="E139" i="162"/>
  <c r="F139" i="162"/>
  <c r="G139" i="162"/>
  <c r="H139" i="162"/>
  <c r="I139" i="162"/>
  <c r="J139" i="162"/>
  <c r="K139" i="162"/>
  <c r="L139" i="162"/>
  <c r="M139" i="162"/>
  <c r="N139" i="162"/>
  <c r="O139" i="162"/>
  <c r="P139" i="162"/>
  <c r="Q139" i="162"/>
  <c r="R139" i="162"/>
  <c r="S139" i="162"/>
  <c r="T139" i="162"/>
  <c r="U139" i="162"/>
  <c r="V139" i="162"/>
  <c r="W139" i="162"/>
  <c r="X139" i="162"/>
  <c r="Y139" i="162"/>
  <c r="E139" i="161"/>
  <c r="F139" i="161"/>
  <c r="G139" i="161"/>
  <c r="H139" i="161"/>
  <c r="I139" i="161"/>
  <c r="J139" i="161"/>
  <c r="K139" i="161"/>
  <c r="L139" i="161"/>
  <c r="M139" i="161"/>
  <c r="N139" i="161"/>
  <c r="O139" i="161"/>
  <c r="P139" i="161"/>
  <c r="Q139" i="161"/>
  <c r="R139" i="161"/>
  <c r="S139" i="161"/>
  <c r="T139" i="161"/>
  <c r="U139" i="161"/>
  <c r="V139" i="161"/>
  <c r="W139" i="161"/>
  <c r="X139" i="161"/>
  <c r="Y139" i="161"/>
  <c r="E139" i="160"/>
  <c r="F139" i="160"/>
  <c r="G139" i="160"/>
  <c r="H139" i="160"/>
  <c r="I139" i="160"/>
  <c r="J139" i="160"/>
  <c r="K139" i="160"/>
  <c r="L139" i="160"/>
  <c r="M139" i="160"/>
  <c r="N139" i="160"/>
  <c r="O139" i="160"/>
  <c r="P139" i="160"/>
  <c r="Q139" i="160"/>
  <c r="R139" i="160"/>
  <c r="S139" i="160"/>
  <c r="T139" i="160"/>
  <c r="U139" i="160"/>
  <c r="V139" i="160"/>
  <c r="W139" i="160"/>
  <c r="X139" i="160"/>
  <c r="Y139" i="160"/>
  <c r="E139" i="159"/>
  <c r="F139" i="159"/>
  <c r="G139" i="159"/>
  <c r="H139" i="159"/>
  <c r="I139" i="159"/>
  <c r="J139" i="159"/>
  <c r="K139" i="159"/>
  <c r="L139" i="159"/>
  <c r="M139" i="159"/>
  <c r="N139" i="159"/>
  <c r="O139" i="159"/>
  <c r="P139" i="159"/>
  <c r="Q139" i="159"/>
  <c r="R139" i="159"/>
  <c r="S139" i="159"/>
  <c r="T139" i="159"/>
  <c r="U139" i="159"/>
  <c r="V139" i="159"/>
  <c r="W139" i="159"/>
  <c r="X139" i="159"/>
  <c r="Y139" i="159"/>
  <c r="E139" i="158"/>
  <c r="F139" i="158"/>
  <c r="G139" i="158"/>
  <c r="H139" i="158"/>
  <c r="I139" i="158"/>
  <c r="J139" i="158"/>
  <c r="K139" i="158"/>
  <c r="L139" i="158"/>
  <c r="M139" i="158"/>
  <c r="N139" i="158"/>
  <c r="O139" i="158"/>
  <c r="P139" i="158"/>
  <c r="Q139" i="158"/>
  <c r="R139" i="158"/>
  <c r="S139" i="158"/>
  <c r="T139" i="158"/>
  <c r="U139" i="158"/>
  <c r="V139" i="158"/>
  <c r="W139" i="158"/>
  <c r="X139" i="158"/>
  <c r="Y139" i="158"/>
  <c r="E139" i="157"/>
  <c r="F139" i="157"/>
  <c r="G139" i="157"/>
  <c r="H139" i="157"/>
  <c r="I139" i="157"/>
  <c r="J139" i="157"/>
  <c r="K139" i="157"/>
  <c r="L139" i="157"/>
  <c r="M139" i="157"/>
  <c r="N139" i="157"/>
  <c r="O139" i="157"/>
  <c r="P139" i="157"/>
  <c r="Q139" i="157"/>
  <c r="R139" i="157"/>
  <c r="S139" i="157"/>
  <c r="T139" i="157"/>
  <c r="U139" i="157"/>
  <c r="V139" i="157"/>
  <c r="W139" i="157"/>
  <c r="X139" i="157"/>
  <c r="Y139" i="157"/>
  <c r="E139" i="156"/>
  <c r="F139" i="156"/>
  <c r="G139" i="156"/>
  <c r="H139" i="156"/>
  <c r="I139" i="156"/>
  <c r="J139" i="156"/>
  <c r="K139" i="156"/>
  <c r="L139" i="156"/>
  <c r="M139" i="156"/>
  <c r="N139" i="156"/>
  <c r="O139" i="156"/>
  <c r="P139" i="156"/>
  <c r="Q139" i="156"/>
  <c r="R139" i="156"/>
  <c r="S139" i="156"/>
  <c r="T139" i="156"/>
  <c r="U139" i="156"/>
  <c r="V139" i="156"/>
  <c r="W139" i="156"/>
  <c r="X139" i="156"/>
  <c r="Y139" i="156"/>
  <c r="E139" i="155"/>
  <c r="F139" i="155"/>
  <c r="G139" i="155"/>
  <c r="H139" i="155"/>
  <c r="I139" i="155"/>
  <c r="J139" i="155"/>
  <c r="K139" i="155"/>
  <c r="L139" i="155"/>
  <c r="M139" i="155"/>
  <c r="N139" i="155"/>
  <c r="O139" i="155"/>
  <c r="P139" i="155"/>
  <c r="Q139" i="155"/>
  <c r="R139" i="155"/>
  <c r="S139" i="155"/>
  <c r="T139" i="155"/>
  <c r="U139" i="155"/>
  <c r="V139" i="155"/>
  <c r="W139" i="155"/>
  <c r="X139" i="155"/>
  <c r="Y139" i="155"/>
  <c r="E139" i="154"/>
  <c r="F139" i="154"/>
  <c r="G139" i="154"/>
  <c r="H139" i="154"/>
  <c r="I139" i="154"/>
  <c r="J139" i="154"/>
  <c r="K139" i="154"/>
  <c r="L139" i="154"/>
  <c r="M139" i="154"/>
  <c r="N139" i="154"/>
  <c r="O139" i="154"/>
  <c r="P139" i="154"/>
  <c r="Q139" i="154"/>
  <c r="R139" i="154"/>
  <c r="S139" i="154"/>
  <c r="T139" i="154"/>
  <c r="U139" i="154"/>
  <c r="V139" i="154"/>
  <c r="W139" i="154"/>
  <c r="X139" i="154"/>
  <c r="Y139" i="154"/>
  <c r="E139" i="153"/>
  <c r="F139" i="153"/>
  <c r="G139" i="153"/>
  <c r="H139" i="153"/>
  <c r="I139" i="153"/>
  <c r="J139" i="153"/>
  <c r="K139" i="153"/>
  <c r="L139" i="153"/>
  <c r="M139" i="153"/>
  <c r="N139" i="153"/>
  <c r="O139" i="153"/>
  <c r="P139" i="153"/>
  <c r="Q139" i="153"/>
  <c r="R139" i="153"/>
  <c r="S139" i="153"/>
  <c r="T139" i="153"/>
  <c r="U139" i="153"/>
  <c r="V139" i="153"/>
  <c r="W139" i="153"/>
  <c r="X139" i="153"/>
  <c r="Y139" i="153"/>
  <c r="E139" i="152"/>
  <c r="F139" i="152"/>
  <c r="G139" i="152"/>
  <c r="H139" i="152"/>
  <c r="I139" i="152"/>
  <c r="J139" i="152"/>
  <c r="K139" i="152"/>
  <c r="L139" i="152"/>
  <c r="M139" i="152"/>
  <c r="N139" i="152"/>
  <c r="O139" i="152"/>
  <c r="P139" i="152"/>
  <c r="Q139" i="152"/>
  <c r="R139" i="152"/>
  <c r="S139" i="152"/>
  <c r="T139" i="152"/>
  <c r="U139" i="152"/>
  <c r="V139" i="152"/>
  <c r="W139" i="152"/>
  <c r="X139" i="152"/>
  <c r="Y139" i="152"/>
  <c r="E139" i="151"/>
  <c r="F139" i="151"/>
  <c r="G139" i="151"/>
  <c r="H139" i="151"/>
  <c r="I139" i="151"/>
  <c r="J139" i="151"/>
  <c r="K139" i="151"/>
  <c r="L139" i="151"/>
  <c r="M139" i="151"/>
  <c r="N139" i="151"/>
  <c r="O139" i="151"/>
  <c r="P139" i="151"/>
  <c r="Q139" i="151"/>
  <c r="R139" i="151"/>
  <c r="S139" i="151"/>
  <c r="T139" i="151"/>
  <c r="U139" i="151"/>
  <c r="V139" i="151"/>
  <c r="W139" i="151"/>
  <c r="X139" i="151"/>
  <c r="Y139" i="151"/>
  <c r="E139" i="150"/>
  <c r="F139" i="150"/>
  <c r="G139" i="150"/>
  <c r="H139" i="150"/>
  <c r="I139" i="150"/>
  <c r="J139" i="150"/>
  <c r="K139" i="150"/>
  <c r="L139" i="150"/>
  <c r="M139" i="150"/>
  <c r="N139" i="150"/>
  <c r="O139" i="150"/>
  <c r="P139" i="150"/>
  <c r="Q139" i="150"/>
  <c r="R139" i="150"/>
  <c r="S139" i="150"/>
  <c r="T139" i="150"/>
  <c r="U139" i="150"/>
  <c r="V139" i="150"/>
  <c r="W139" i="150"/>
  <c r="X139" i="150"/>
  <c r="Y139" i="150"/>
  <c r="E139" i="149"/>
  <c r="F139" i="149"/>
  <c r="G139" i="149"/>
  <c r="H139" i="149"/>
  <c r="I139" i="149"/>
  <c r="J139" i="149"/>
  <c r="K139" i="149"/>
  <c r="L139" i="149"/>
  <c r="M139" i="149"/>
  <c r="N139" i="149"/>
  <c r="O139" i="149"/>
  <c r="P139" i="149"/>
  <c r="Q139" i="149"/>
  <c r="R139" i="149"/>
  <c r="S139" i="149"/>
  <c r="T139" i="149"/>
  <c r="U139" i="149"/>
  <c r="V139" i="149"/>
  <c r="W139" i="149"/>
  <c r="X139" i="149"/>
  <c r="Y139" i="149"/>
  <c r="E139" i="148"/>
  <c r="F139" i="148"/>
  <c r="G139" i="148"/>
  <c r="H139" i="148"/>
  <c r="I139" i="148"/>
  <c r="J139" i="148"/>
  <c r="K139" i="148"/>
  <c r="L139" i="148"/>
  <c r="M139" i="148"/>
  <c r="N139" i="148"/>
  <c r="O139" i="148"/>
  <c r="P139" i="148"/>
  <c r="Q139" i="148"/>
  <c r="R139" i="148"/>
  <c r="S139" i="148"/>
  <c r="T139" i="148"/>
  <c r="U139" i="148"/>
  <c r="V139" i="148"/>
  <c r="W139" i="148"/>
  <c r="X139" i="148"/>
  <c r="Y139" i="148"/>
  <c r="E139" i="147"/>
  <c r="F139" i="147"/>
  <c r="G139" i="147"/>
  <c r="H139" i="147"/>
  <c r="I139" i="147"/>
  <c r="J139" i="147"/>
  <c r="K139" i="147"/>
  <c r="L139" i="147"/>
  <c r="M139" i="147"/>
  <c r="N139" i="147"/>
  <c r="O139" i="147"/>
  <c r="P139" i="147"/>
  <c r="Q139" i="147"/>
  <c r="R139" i="147"/>
  <c r="S139" i="147"/>
  <c r="T139" i="147"/>
  <c r="U139" i="147"/>
  <c r="V139" i="147"/>
  <c r="W139" i="147"/>
  <c r="X139" i="147"/>
  <c r="Y139" i="147"/>
  <c r="E139" i="146"/>
  <c r="F139" i="146"/>
  <c r="G139" i="146"/>
  <c r="H139" i="146"/>
  <c r="I139" i="146"/>
  <c r="J139" i="146"/>
  <c r="K139" i="146"/>
  <c r="L139" i="146"/>
  <c r="M139" i="146"/>
  <c r="N139" i="146"/>
  <c r="O139" i="146"/>
  <c r="P139" i="146"/>
  <c r="Q139" i="146"/>
  <c r="R139" i="146"/>
  <c r="S139" i="146"/>
  <c r="T139" i="146"/>
  <c r="U139" i="146"/>
  <c r="V139" i="146"/>
  <c r="W139" i="146"/>
  <c r="X139" i="146"/>
  <c r="Y139" i="146"/>
  <c r="E139" i="145"/>
  <c r="F139" i="145"/>
  <c r="G139" i="145"/>
  <c r="H139" i="145"/>
  <c r="I139" i="145"/>
  <c r="J139" i="145"/>
  <c r="K139" i="145"/>
  <c r="L139" i="145"/>
  <c r="M139" i="145"/>
  <c r="N139" i="145"/>
  <c r="O139" i="145"/>
  <c r="P139" i="145"/>
  <c r="Q139" i="145"/>
  <c r="R139" i="145"/>
  <c r="S139" i="145"/>
  <c r="T139" i="145"/>
  <c r="U139" i="145"/>
  <c r="V139" i="145"/>
  <c r="W139" i="145"/>
  <c r="X139" i="145"/>
  <c r="Y139" i="145"/>
  <c r="E139" i="144"/>
  <c r="F139" i="144"/>
  <c r="G139" i="144"/>
  <c r="H139" i="144"/>
  <c r="I139" i="144"/>
  <c r="J139" i="144"/>
  <c r="K139" i="144"/>
  <c r="L139" i="144"/>
  <c r="M139" i="144"/>
  <c r="N139" i="144"/>
  <c r="O139" i="144"/>
  <c r="P139" i="144"/>
  <c r="Q139" i="144"/>
  <c r="R139" i="144"/>
  <c r="S139" i="144"/>
  <c r="T139" i="144"/>
  <c r="U139" i="144"/>
  <c r="V139" i="144"/>
  <c r="W139" i="144"/>
  <c r="X139" i="144"/>
  <c r="Y139" i="144"/>
  <c r="E139" i="143"/>
  <c r="F139" i="143"/>
  <c r="G139" i="143"/>
  <c r="H139" i="143"/>
  <c r="I139" i="143"/>
  <c r="J139" i="143"/>
  <c r="K139" i="143"/>
  <c r="L139" i="143"/>
  <c r="M139" i="143"/>
  <c r="N139" i="143"/>
  <c r="O139" i="143"/>
  <c r="P139" i="143"/>
  <c r="Q139" i="143"/>
  <c r="R139" i="143"/>
  <c r="S139" i="143"/>
  <c r="T139" i="143"/>
  <c r="U139" i="143"/>
  <c r="V139" i="143"/>
  <c r="W139" i="143"/>
  <c r="X139" i="143"/>
  <c r="Y139" i="143"/>
  <c r="E139" i="142"/>
  <c r="F139" i="142"/>
  <c r="G139" i="142"/>
  <c r="H139" i="142"/>
  <c r="I139" i="142"/>
  <c r="J139" i="142"/>
  <c r="K139" i="142"/>
  <c r="L139" i="142"/>
  <c r="M139" i="142"/>
  <c r="N139" i="142"/>
  <c r="O139" i="142"/>
  <c r="P139" i="142"/>
  <c r="Q139" i="142"/>
  <c r="R139" i="142"/>
  <c r="S139" i="142"/>
  <c r="T139" i="142"/>
  <c r="U139" i="142"/>
  <c r="V139" i="142"/>
  <c r="W139" i="142"/>
  <c r="X139" i="142"/>
  <c r="Y139" i="142"/>
  <c r="E139" i="141"/>
  <c r="F139" i="141"/>
  <c r="G139" i="141"/>
  <c r="H139" i="141"/>
  <c r="I139" i="141"/>
  <c r="J139" i="141"/>
  <c r="K139" i="141"/>
  <c r="L139" i="141"/>
  <c r="M139" i="141"/>
  <c r="N139" i="141"/>
  <c r="O139" i="141"/>
  <c r="P139" i="141"/>
  <c r="Q139" i="141"/>
  <c r="R139" i="141"/>
  <c r="S139" i="141"/>
  <c r="T139" i="141"/>
  <c r="U139" i="141"/>
  <c r="V139" i="141"/>
  <c r="W139" i="141"/>
  <c r="X139" i="141"/>
  <c r="Y139" i="141"/>
  <c r="E139" i="140"/>
  <c r="F139" i="140"/>
  <c r="G139" i="140"/>
  <c r="H139" i="140"/>
  <c r="I139" i="140"/>
  <c r="J139" i="140"/>
  <c r="K139" i="140"/>
  <c r="L139" i="140"/>
  <c r="M139" i="140"/>
  <c r="N139" i="140"/>
  <c r="O139" i="140"/>
  <c r="P139" i="140"/>
  <c r="Q139" i="140"/>
  <c r="R139" i="140"/>
  <c r="S139" i="140"/>
  <c r="T139" i="140"/>
  <c r="U139" i="140"/>
  <c r="V139" i="140"/>
  <c r="W139" i="140"/>
  <c r="X139" i="140"/>
  <c r="Y139" i="140"/>
  <c r="E139" i="139"/>
  <c r="F139" i="139"/>
  <c r="G139" i="139"/>
  <c r="H139" i="139"/>
  <c r="I139" i="139"/>
  <c r="J139" i="139"/>
  <c r="K139" i="139"/>
  <c r="L139" i="139"/>
  <c r="M139" i="139"/>
  <c r="N139" i="139"/>
  <c r="O139" i="139"/>
  <c r="P139" i="139"/>
  <c r="Q139" i="139"/>
  <c r="R139" i="139"/>
  <c r="S139" i="139"/>
  <c r="T139" i="139"/>
  <c r="U139" i="139"/>
  <c r="V139" i="139"/>
  <c r="W139" i="139"/>
  <c r="X139" i="139"/>
  <c r="Y139" i="139"/>
  <c r="E139" i="138"/>
  <c r="F139" i="138"/>
  <c r="G139" i="138"/>
  <c r="H139" i="138"/>
  <c r="I139" i="138"/>
  <c r="J139" i="138"/>
  <c r="K139" i="138"/>
  <c r="L139" i="138"/>
  <c r="M139" i="138"/>
  <c r="N139" i="138"/>
  <c r="O139" i="138"/>
  <c r="P139" i="138"/>
  <c r="Q139" i="138"/>
  <c r="R139" i="138"/>
  <c r="S139" i="138"/>
  <c r="T139" i="138"/>
  <c r="U139" i="138"/>
  <c r="V139" i="138"/>
  <c r="W139" i="138"/>
  <c r="X139" i="138"/>
  <c r="Y139" i="138"/>
  <c r="E139" i="137"/>
  <c r="F139" i="137"/>
  <c r="G139" i="137"/>
  <c r="H139" i="137"/>
  <c r="I139" i="137"/>
  <c r="J139" i="137"/>
  <c r="K139" i="137"/>
  <c r="L139" i="137"/>
  <c r="M139" i="137"/>
  <c r="N139" i="137"/>
  <c r="O139" i="137"/>
  <c r="P139" i="137"/>
  <c r="Q139" i="137"/>
  <c r="R139" i="137"/>
  <c r="S139" i="137"/>
  <c r="T139" i="137"/>
  <c r="U139" i="137"/>
  <c r="V139" i="137"/>
  <c r="W139" i="137"/>
  <c r="X139" i="137"/>
  <c r="Y139" i="137"/>
  <c r="E139" i="136"/>
  <c r="F139" i="136"/>
  <c r="G139" i="136"/>
  <c r="H139" i="136"/>
  <c r="I139" i="136"/>
  <c r="J139" i="136"/>
  <c r="K139" i="136"/>
  <c r="L139" i="136"/>
  <c r="M139" i="136"/>
  <c r="N139" i="136"/>
  <c r="O139" i="136"/>
  <c r="P139" i="136"/>
  <c r="Q139" i="136"/>
  <c r="R139" i="136"/>
  <c r="S139" i="136"/>
  <c r="T139" i="136"/>
  <c r="U139" i="136"/>
  <c r="V139" i="136"/>
  <c r="W139" i="136"/>
  <c r="X139" i="136"/>
  <c r="Y139" i="136"/>
  <c r="E139" i="135"/>
  <c r="F139" i="135"/>
  <c r="G139" i="135"/>
  <c r="H139" i="135"/>
  <c r="I139" i="135"/>
  <c r="J139" i="135"/>
  <c r="K139" i="135"/>
  <c r="L139" i="135"/>
  <c r="M139" i="135"/>
  <c r="N139" i="135"/>
  <c r="O139" i="135"/>
  <c r="P139" i="135"/>
  <c r="Q139" i="135"/>
  <c r="R139" i="135"/>
  <c r="S139" i="135"/>
  <c r="T139" i="135"/>
  <c r="U139" i="135"/>
  <c r="V139" i="135"/>
  <c r="W139" i="135"/>
  <c r="X139" i="135"/>
  <c r="Y139" i="135"/>
  <c r="E139" i="134"/>
  <c r="F139" i="134"/>
  <c r="G139" i="134"/>
  <c r="H139" i="134"/>
  <c r="I139" i="134"/>
  <c r="J139" i="134"/>
  <c r="K139" i="134"/>
  <c r="L139" i="134"/>
  <c r="M139" i="134"/>
  <c r="N139" i="134"/>
  <c r="O139" i="134"/>
  <c r="P139" i="134"/>
  <c r="Q139" i="134"/>
  <c r="R139" i="134"/>
  <c r="S139" i="134"/>
  <c r="T139" i="134"/>
  <c r="U139" i="134"/>
  <c r="V139" i="134"/>
  <c r="W139" i="134"/>
  <c r="X139" i="134"/>
  <c r="Y139" i="134"/>
  <c r="W41" i="135" l="1"/>
  <c r="W36" i="135"/>
  <c r="W41" i="136"/>
  <c r="W36" i="136"/>
  <c r="W41" i="137"/>
  <c r="W36" i="137"/>
  <c r="W41" i="138"/>
  <c r="W36" i="138"/>
  <c r="W41" i="139"/>
  <c r="W36" i="139"/>
  <c r="W41" i="140"/>
  <c r="W36" i="140"/>
  <c r="W41" i="141"/>
  <c r="W36" i="141"/>
  <c r="W41" i="142"/>
  <c r="W36" i="142"/>
  <c r="W41" i="143"/>
  <c r="W36" i="143"/>
  <c r="W41" i="144"/>
  <c r="W36" i="144"/>
  <c r="W41" i="145"/>
  <c r="W36" i="145"/>
  <c r="W41" i="146"/>
  <c r="W36" i="146"/>
  <c r="W41" i="147"/>
  <c r="W36" i="147"/>
  <c r="W41" i="148"/>
  <c r="W36" i="148"/>
  <c r="W41" i="149"/>
  <c r="W36" i="149"/>
  <c r="W41" i="150"/>
  <c r="W36" i="150"/>
  <c r="W41" i="151"/>
  <c r="W36" i="151"/>
  <c r="W41" i="152"/>
  <c r="W36" i="152"/>
  <c r="W41" i="153"/>
  <c r="W36" i="153"/>
  <c r="W41" i="154"/>
  <c r="W36" i="154"/>
  <c r="W41" i="155"/>
  <c r="W36" i="155"/>
  <c r="W41" i="156"/>
  <c r="W36" i="156"/>
  <c r="W41" i="157"/>
  <c r="W36" i="157"/>
  <c r="W41" i="158"/>
  <c r="W36" i="158"/>
  <c r="W41" i="159"/>
  <c r="W36" i="159"/>
  <c r="W41" i="160"/>
  <c r="W36" i="160"/>
  <c r="W41" i="161"/>
  <c r="W36" i="161"/>
  <c r="W41" i="162"/>
  <c r="W36" i="162"/>
  <c r="W41" i="163"/>
  <c r="W36" i="163"/>
  <c r="W41" i="164"/>
  <c r="W36" i="164"/>
  <c r="W41" i="165"/>
  <c r="W36" i="165"/>
  <c r="W41" i="166"/>
  <c r="W36" i="166"/>
  <c r="W41" i="167"/>
  <c r="W36" i="167"/>
  <c r="W41" i="168"/>
  <c r="W36" i="168"/>
  <c r="W41" i="169"/>
  <c r="W36" i="169"/>
  <c r="W41" i="170"/>
  <c r="W36" i="170"/>
  <c r="W41" i="171"/>
  <c r="W36" i="171"/>
  <c r="W41" i="172"/>
  <c r="W36" i="172"/>
  <c r="W41" i="173"/>
  <c r="W36" i="173"/>
  <c r="W41" i="174"/>
  <c r="W36" i="174"/>
  <c r="W41" i="175"/>
  <c r="W36" i="175"/>
  <c r="W41" i="176"/>
  <c r="W36" i="176"/>
  <c r="W41" i="177"/>
  <c r="W36" i="177"/>
  <c r="W41" i="178"/>
  <c r="W36" i="178"/>
  <c r="W41" i="179"/>
  <c r="W36" i="179"/>
  <c r="W41" i="180"/>
  <c r="W36" i="180"/>
  <c r="W41" i="181"/>
  <c r="W36" i="181"/>
  <c r="W41" i="182"/>
  <c r="W36" i="182"/>
  <c r="W41" i="183"/>
  <c r="W36" i="183"/>
  <c r="W41" i="184"/>
  <c r="W36" i="184"/>
  <c r="W41" i="134"/>
  <c r="W36" i="134"/>
  <c r="W41" i="8"/>
  <c r="W36" i="8"/>
  <c r="W91" i="135" l="1"/>
  <c r="T91" i="135"/>
  <c r="Q91" i="135"/>
  <c r="N91" i="135"/>
  <c r="K91" i="135"/>
  <c r="H91" i="135"/>
  <c r="E91" i="135"/>
  <c r="W91" i="136"/>
  <c r="T91" i="136"/>
  <c r="Q91" i="136"/>
  <c r="N91" i="136"/>
  <c r="K91" i="136"/>
  <c r="H91" i="136"/>
  <c r="E91" i="136"/>
  <c r="W91" i="137"/>
  <c r="T91" i="137"/>
  <c r="Q91" i="137"/>
  <c r="N91" i="137"/>
  <c r="K91" i="137"/>
  <c r="H91" i="137"/>
  <c r="E91" i="137"/>
  <c r="W91" i="138"/>
  <c r="T91" i="138"/>
  <c r="Q91" i="138"/>
  <c r="N91" i="138"/>
  <c r="K91" i="138"/>
  <c r="H91" i="138"/>
  <c r="E91" i="138"/>
  <c r="W91" i="139"/>
  <c r="T91" i="139"/>
  <c r="Q91" i="139"/>
  <c r="N91" i="139"/>
  <c r="K91" i="139"/>
  <c r="H91" i="139"/>
  <c r="E91" i="139"/>
  <c r="W91" i="140"/>
  <c r="T91" i="140"/>
  <c r="Q91" i="140"/>
  <c r="N91" i="140"/>
  <c r="K91" i="140"/>
  <c r="H91" i="140"/>
  <c r="E91" i="140"/>
  <c r="W91" i="141"/>
  <c r="T91" i="141"/>
  <c r="Q91" i="141"/>
  <c r="N91" i="141"/>
  <c r="K91" i="141"/>
  <c r="H91" i="141"/>
  <c r="E91" i="141"/>
  <c r="W91" i="142"/>
  <c r="T91" i="142"/>
  <c r="Q91" i="142"/>
  <c r="N91" i="142"/>
  <c r="K91" i="142"/>
  <c r="H91" i="142"/>
  <c r="E91" i="142"/>
  <c r="W91" i="143"/>
  <c r="T91" i="143"/>
  <c r="Q91" i="143"/>
  <c r="N91" i="143"/>
  <c r="K91" i="143"/>
  <c r="H91" i="143"/>
  <c r="E91" i="143"/>
  <c r="W91" i="144"/>
  <c r="T91" i="144"/>
  <c r="Q91" i="144"/>
  <c r="N91" i="144"/>
  <c r="K91" i="144"/>
  <c r="H91" i="144"/>
  <c r="E91" i="144"/>
  <c r="W91" i="145"/>
  <c r="T91" i="145"/>
  <c r="Q91" i="145"/>
  <c r="N91" i="145"/>
  <c r="K91" i="145"/>
  <c r="H91" i="145"/>
  <c r="E91" i="145"/>
  <c r="W91" i="146"/>
  <c r="T91" i="146"/>
  <c r="Q91" i="146"/>
  <c r="N91" i="146"/>
  <c r="K91" i="146"/>
  <c r="H91" i="146"/>
  <c r="E91" i="146"/>
  <c r="W91" i="147"/>
  <c r="T91" i="147"/>
  <c r="Q91" i="147"/>
  <c r="N91" i="147"/>
  <c r="K91" i="147"/>
  <c r="H91" i="147"/>
  <c r="E91" i="147"/>
  <c r="W91" i="148"/>
  <c r="T91" i="148"/>
  <c r="Q91" i="148"/>
  <c r="N91" i="148"/>
  <c r="K91" i="148"/>
  <c r="H91" i="148"/>
  <c r="E91" i="148"/>
  <c r="W91" i="149"/>
  <c r="T91" i="149"/>
  <c r="Q91" i="149"/>
  <c r="N91" i="149"/>
  <c r="K91" i="149"/>
  <c r="H91" i="149"/>
  <c r="E91" i="149"/>
  <c r="W91" i="150"/>
  <c r="T91" i="150"/>
  <c r="Q91" i="150"/>
  <c r="N91" i="150"/>
  <c r="K91" i="150"/>
  <c r="H91" i="150"/>
  <c r="E91" i="150"/>
  <c r="W91" i="151"/>
  <c r="T91" i="151"/>
  <c r="Q91" i="151"/>
  <c r="N91" i="151"/>
  <c r="K91" i="151"/>
  <c r="H91" i="151"/>
  <c r="E91" i="151"/>
  <c r="W91" i="152"/>
  <c r="T91" i="152"/>
  <c r="Q91" i="152"/>
  <c r="N91" i="152"/>
  <c r="K91" i="152"/>
  <c r="H91" i="152"/>
  <c r="E91" i="152"/>
  <c r="W91" i="153"/>
  <c r="T91" i="153"/>
  <c r="Q91" i="153"/>
  <c r="N91" i="153"/>
  <c r="K91" i="153"/>
  <c r="H91" i="153"/>
  <c r="E91" i="153"/>
  <c r="W91" i="154"/>
  <c r="T91" i="154"/>
  <c r="Q91" i="154"/>
  <c r="N91" i="154"/>
  <c r="K91" i="154"/>
  <c r="H91" i="154"/>
  <c r="E91" i="154"/>
  <c r="W91" i="155"/>
  <c r="T91" i="155"/>
  <c r="Q91" i="155"/>
  <c r="N91" i="155"/>
  <c r="K91" i="155"/>
  <c r="H91" i="155"/>
  <c r="E91" i="155"/>
  <c r="W91" i="156"/>
  <c r="T91" i="156"/>
  <c r="Q91" i="156"/>
  <c r="N91" i="156"/>
  <c r="K91" i="156"/>
  <c r="H91" i="156"/>
  <c r="E91" i="156"/>
  <c r="W91" i="157"/>
  <c r="T91" i="157"/>
  <c r="Q91" i="157"/>
  <c r="N91" i="157"/>
  <c r="K91" i="157"/>
  <c r="H91" i="157"/>
  <c r="E91" i="157"/>
  <c r="W91" i="158"/>
  <c r="T91" i="158"/>
  <c r="Q91" i="158"/>
  <c r="N91" i="158"/>
  <c r="K91" i="158"/>
  <c r="H91" i="158"/>
  <c r="E91" i="158"/>
  <c r="W91" i="159"/>
  <c r="T91" i="159"/>
  <c r="Q91" i="159"/>
  <c r="N91" i="159"/>
  <c r="K91" i="159"/>
  <c r="H91" i="159"/>
  <c r="E91" i="159"/>
  <c r="W91" i="160"/>
  <c r="T91" i="160"/>
  <c r="Q91" i="160"/>
  <c r="N91" i="160"/>
  <c r="K91" i="160"/>
  <c r="H91" i="160"/>
  <c r="E91" i="160"/>
  <c r="W91" i="161"/>
  <c r="T91" i="161"/>
  <c r="Q91" i="161"/>
  <c r="N91" i="161"/>
  <c r="K91" i="161"/>
  <c r="H91" i="161"/>
  <c r="E91" i="161"/>
  <c r="W91" i="162"/>
  <c r="T91" i="162"/>
  <c r="Q91" i="162"/>
  <c r="N91" i="162"/>
  <c r="K91" i="162"/>
  <c r="H91" i="162"/>
  <c r="E91" i="162"/>
  <c r="W91" i="163"/>
  <c r="T91" i="163"/>
  <c r="Q91" i="163"/>
  <c r="N91" i="163"/>
  <c r="K91" i="163"/>
  <c r="H91" i="163"/>
  <c r="E91" i="163"/>
  <c r="W91" i="164"/>
  <c r="T91" i="164"/>
  <c r="Q91" i="164"/>
  <c r="N91" i="164"/>
  <c r="K91" i="164"/>
  <c r="H91" i="164"/>
  <c r="E91" i="164"/>
  <c r="W91" i="165"/>
  <c r="T91" i="165"/>
  <c r="Q91" i="165"/>
  <c r="N91" i="165"/>
  <c r="K91" i="165"/>
  <c r="H91" i="165"/>
  <c r="E91" i="165"/>
  <c r="W91" i="166"/>
  <c r="T91" i="166"/>
  <c r="Q91" i="166"/>
  <c r="N91" i="166"/>
  <c r="K91" i="166"/>
  <c r="H91" i="166"/>
  <c r="E91" i="166"/>
  <c r="W91" i="167"/>
  <c r="T91" i="167"/>
  <c r="Q91" i="167"/>
  <c r="N91" i="167"/>
  <c r="K91" i="167"/>
  <c r="H91" i="167"/>
  <c r="E91" i="167"/>
  <c r="W91" i="168"/>
  <c r="T91" i="168"/>
  <c r="Q91" i="168"/>
  <c r="N91" i="168"/>
  <c r="K91" i="168"/>
  <c r="H91" i="168"/>
  <c r="E91" i="168"/>
  <c r="W91" i="169"/>
  <c r="T91" i="169"/>
  <c r="Q91" i="169"/>
  <c r="N91" i="169"/>
  <c r="K91" i="169"/>
  <c r="H91" i="169"/>
  <c r="E91" i="169"/>
  <c r="W91" i="170"/>
  <c r="T91" i="170"/>
  <c r="Q91" i="170"/>
  <c r="N91" i="170"/>
  <c r="K91" i="170"/>
  <c r="H91" i="170"/>
  <c r="E91" i="170"/>
  <c r="W91" i="171"/>
  <c r="T91" i="171"/>
  <c r="Q91" i="171"/>
  <c r="N91" i="171"/>
  <c r="K91" i="171"/>
  <c r="H91" i="171"/>
  <c r="E91" i="171"/>
  <c r="W91" i="172"/>
  <c r="T91" i="172"/>
  <c r="Q91" i="172"/>
  <c r="N91" i="172"/>
  <c r="K91" i="172"/>
  <c r="H91" i="172"/>
  <c r="E91" i="172"/>
  <c r="W91" i="173"/>
  <c r="T91" i="173"/>
  <c r="Q91" i="173"/>
  <c r="N91" i="173"/>
  <c r="K91" i="173"/>
  <c r="H91" i="173"/>
  <c r="E91" i="173"/>
  <c r="W91" i="174"/>
  <c r="T91" i="174"/>
  <c r="Q91" i="174"/>
  <c r="N91" i="174"/>
  <c r="K91" i="174"/>
  <c r="H91" i="174"/>
  <c r="E91" i="174"/>
  <c r="W91" i="175"/>
  <c r="T91" i="175"/>
  <c r="Q91" i="175"/>
  <c r="N91" i="175"/>
  <c r="K91" i="175"/>
  <c r="H91" i="175"/>
  <c r="E91" i="175"/>
  <c r="W91" i="176"/>
  <c r="T91" i="176"/>
  <c r="Q91" i="176"/>
  <c r="N91" i="176"/>
  <c r="K91" i="176"/>
  <c r="H91" i="176"/>
  <c r="E91" i="176"/>
  <c r="W91" i="177"/>
  <c r="T91" i="177"/>
  <c r="Q91" i="177"/>
  <c r="N91" i="177"/>
  <c r="K91" i="177"/>
  <c r="H91" i="177"/>
  <c r="E91" i="177"/>
  <c r="W91" i="178"/>
  <c r="T91" i="178"/>
  <c r="Q91" i="178"/>
  <c r="N91" i="178"/>
  <c r="K91" i="178"/>
  <c r="H91" i="178"/>
  <c r="E91" i="178"/>
  <c r="W91" i="179"/>
  <c r="T91" i="179"/>
  <c r="Q91" i="179"/>
  <c r="N91" i="179"/>
  <c r="K91" i="179"/>
  <c r="H91" i="179"/>
  <c r="E91" i="179"/>
  <c r="W91" i="180"/>
  <c r="T91" i="180"/>
  <c r="Q91" i="180"/>
  <c r="N91" i="180"/>
  <c r="K91" i="180"/>
  <c r="H91" i="180"/>
  <c r="E91" i="180"/>
  <c r="W91" i="181"/>
  <c r="T91" i="181"/>
  <c r="Q91" i="181"/>
  <c r="N91" i="181"/>
  <c r="K91" i="181"/>
  <c r="H91" i="181"/>
  <c r="E91" i="181"/>
  <c r="W91" i="182"/>
  <c r="T91" i="182"/>
  <c r="Q91" i="182"/>
  <c r="N91" i="182"/>
  <c r="K91" i="182"/>
  <c r="H91" i="182"/>
  <c r="E91" i="182"/>
  <c r="W91" i="183"/>
  <c r="T91" i="183"/>
  <c r="Q91" i="183"/>
  <c r="N91" i="183"/>
  <c r="K91" i="183"/>
  <c r="H91" i="183"/>
  <c r="E91" i="183"/>
  <c r="W91" i="184"/>
  <c r="T91" i="184"/>
  <c r="Q91" i="184"/>
  <c r="N91" i="184"/>
  <c r="K91" i="184"/>
  <c r="H91" i="184"/>
  <c r="E91" i="184"/>
  <c r="W91" i="134"/>
  <c r="T91" i="134"/>
  <c r="Q91" i="134"/>
  <c r="N91" i="134"/>
  <c r="K91" i="134"/>
  <c r="H91" i="134"/>
  <c r="E91" i="134"/>
  <c r="W91" i="8"/>
  <c r="T91" i="8"/>
  <c r="Q91" i="8"/>
  <c r="N91" i="8"/>
  <c r="K91" i="8"/>
  <c r="H91" i="8"/>
  <c r="E91" i="8"/>
  <c r="F133" i="143"/>
  <c r="P133" i="143"/>
  <c r="I43" i="142"/>
  <c r="BT46" i="185" s="1"/>
  <c r="G43" i="143"/>
  <c r="BY46" i="185" s="1"/>
  <c r="F42" i="143"/>
  <c r="BX45" i="185" s="1"/>
  <c r="J31" i="142"/>
  <c r="BU34" i="185" s="1"/>
  <c r="G32" i="143"/>
  <c r="BY35" i="185" s="1"/>
  <c r="I11" i="142"/>
  <c r="BT14" i="185" s="1"/>
  <c r="J11" i="142"/>
  <c r="BU14" i="185" s="1"/>
  <c r="E11" i="143"/>
  <c r="BW14" i="185" s="1"/>
  <c r="G11" i="143"/>
  <c r="BY14" i="185" s="1"/>
  <c r="H11" i="143"/>
  <c r="BZ14" i="185" s="1"/>
  <c r="J13" i="142"/>
  <c r="BU16" i="185" s="1"/>
  <c r="H9" i="142"/>
  <c r="BS12" i="185" s="1"/>
  <c r="I9" i="142"/>
  <c r="BT12" i="185" s="1"/>
  <c r="J9" i="142"/>
  <c r="BU12" i="185" s="1"/>
  <c r="K9" i="142"/>
  <c r="BV12" i="185" s="1"/>
  <c r="E9" i="143"/>
  <c r="BW12" i="185" s="1"/>
  <c r="F9" i="143"/>
  <c r="BX12" i="185" s="1"/>
  <c r="G9" i="143"/>
  <c r="BY12" i="185" s="1"/>
  <c r="H9" i="143"/>
  <c r="BZ12" i="185" s="1"/>
  <c r="H10" i="142"/>
  <c r="BS13" i="185" s="1"/>
  <c r="I10" i="142"/>
  <c r="BT13" i="185" s="1"/>
  <c r="J10" i="142"/>
  <c r="K10" i="142"/>
  <c r="BV13" i="185" s="1"/>
  <c r="E10" i="143"/>
  <c r="BW13" i="185" s="1"/>
  <c r="F10" i="143"/>
  <c r="BX13" i="185" s="1"/>
  <c r="G10" i="143"/>
  <c r="BY13" i="185" s="1"/>
  <c r="H10" i="143"/>
  <c r="BZ13" i="185" s="1"/>
  <c r="I189" i="142"/>
  <c r="I55" i="142" s="1"/>
  <c r="J189" i="142"/>
  <c r="J55" i="142" s="1"/>
  <c r="BU58" i="185" s="1"/>
  <c r="G189" i="143"/>
  <c r="G55" i="143" s="1"/>
  <c r="BY58" i="185" s="1"/>
  <c r="H189" i="143"/>
  <c r="H55" i="143" s="1"/>
  <c r="BZ58" i="185" s="1"/>
  <c r="F189" i="143"/>
  <c r="F55" i="143" s="1"/>
  <c r="BX58" i="185" s="1"/>
  <c r="E189" i="143"/>
  <c r="E55" i="143" s="1"/>
  <c r="K189" i="142"/>
  <c r="K55" i="142" s="1"/>
  <c r="BV58" i="185" s="1"/>
  <c r="I192" i="142"/>
  <c r="I52" i="142" s="1"/>
  <c r="BT55" i="185" s="1"/>
  <c r="F192" i="143"/>
  <c r="F52" i="143" s="1"/>
  <c r="BX55" i="185" s="1"/>
  <c r="H192" i="143"/>
  <c r="H52" i="143"/>
  <c r="BZ55" i="185" s="1"/>
  <c r="I191" i="142"/>
  <c r="I51" i="142" s="1"/>
  <c r="BT54" i="185" s="1"/>
  <c r="H191" i="143"/>
  <c r="O103" i="142"/>
  <c r="R103" i="142"/>
  <c r="R115" i="142"/>
  <c r="S103" i="142"/>
  <c r="U115" i="142"/>
  <c r="V115" i="142"/>
  <c r="X115" i="142"/>
  <c r="F103" i="143"/>
  <c r="F127" i="143"/>
  <c r="G103" i="143"/>
  <c r="G151" i="143"/>
  <c r="J103" i="143"/>
  <c r="L115" i="143"/>
  <c r="M103" i="143"/>
  <c r="O115" i="143"/>
  <c r="P103" i="143"/>
  <c r="P127" i="143"/>
  <c r="P109" i="143"/>
  <c r="E20" i="143"/>
  <c r="BW23" i="185" s="1"/>
  <c r="J22" i="142"/>
  <c r="BU25" i="185" s="1"/>
  <c r="K26" i="142"/>
  <c r="BV29" i="185" s="1"/>
  <c r="F26" i="143"/>
  <c r="BX29" i="185" s="1"/>
  <c r="E33" i="143"/>
  <c r="BW36" i="185" s="1"/>
  <c r="I34" i="142"/>
  <c r="BT37" i="185" s="1"/>
  <c r="G34" i="143"/>
  <c r="BY37" i="185"/>
  <c r="I39" i="142"/>
  <c r="BT42" i="185" s="1"/>
  <c r="G39" i="143"/>
  <c r="BY42" i="185" s="1"/>
  <c r="I40" i="142"/>
  <c r="BT43" i="185" s="1"/>
  <c r="G40" i="143"/>
  <c r="BY43" i="185" s="1"/>
  <c r="H44" i="142"/>
  <c r="BS47" i="185"/>
  <c r="J44" i="142"/>
  <c r="BU47" i="185" s="1"/>
  <c r="I44" i="142"/>
  <c r="BT47" i="185" s="1"/>
  <c r="K44" i="142"/>
  <c r="BV47" i="185" s="1"/>
  <c r="F44" i="143"/>
  <c r="BX47" i="185" s="1"/>
  <c r="G44" i="143"/>
  <c r="BY47" i="185" s="1"/>
  <c r="H44" i="143"/>
  <c r="BZ47" i="185" s="1"/>
  <c r="I46" i="142"/>
  <c r="BT49" i="185" s="1"/>
  <c r="J46" i="142"/>
  <c r="BU49" i="185" s="1"/>
  <c r="K46" i="142"/>
  <c r="BV49" i="185" s="1"/>
  <c r="G46" i="143"/>
  <c r="BY49" i="185" s="1"/>
  <c r="H46" i="143"/>
  <c r="BZ49" i="185" s="1"/>
  <c r="J47" i="142"/>
  <c r="BU50" i="185" s="1"/>
  <c r="J184" i="142"/>
  <c r="J49" i="142" s="1"/>
  <c r="BU52" i="185" s="1"/>
  <c r="I184" i="142"/>
  <c r="E185" i="143"/>
  <c r="E184" i="143"/>
  <c r="K185" i="142"/>
  <c r="K184" i="142"/>
  <c r="H184" i="143"/>
  <c r="V23" i="137"/>
  <c r="U23" i="137"/>
  <c r="T23" i="137"/>
  <c r="S23" i="137"/>
  <c r="R23" i="137"/>
  <c r="Q23" i="137"/>
  <c r="P23" i="137"/>
  <c r="V22" i="137"/>
  <c r="U22" i="137"/>
  <c r="T22" i="137"/>
  <c r="S22" i="137"/>
  <c r="R22" i="137"/>
  <c r="Q22" i="137"/>
  <c r="P22" i="137"/>
  <c r="V21" i="137"/>
  <c r="U21" i="137"/>
  <c r="T21" i="137"/>
  <c r="S21" i="137"/>
  <c r="R21" i="137"/>
  <c r="Q21" i="137"/>
  <c r="P21" i="137"/>
  <c r="V19" i="137"/>
  <c r="U19" i="137"/>
  <c r="T19" i="137"/>
  <c r="S19" i="137"/>
  <c r="R19" i="137"/>
  <c r="Q19" i="137"/>
  <c r="P19" i="137"/>
  <c r="V17" i="137"/>
  <c r="U17" i="137"/>
  <c r="T17" i="137"/>
  <c r="S17" i="137"/>
  <c r="R17" i="137"/>
  <c r="Q17" i="137"/>
  <c r="P17" i="137"/>
  <c r="V16" i="137"/>
  <c r="U16" i="137"/>
  <c r="T16" i="137"/>
  <c r="S16" i="137"/>
  <c r="R16" i="137"/>
  <c r="Q16" i="137"/>
  <c r="P16" i="137"/>
  <c r="V14" i="137"/>
  <c r="U14" i="137"/>
  <c r="T14" i="137"/>
  <c r="S14" i="137"/>
  <c r="R14" i="137"/>
  <c r="Q14" i="137"/>
  <c r="P14" i="137"/>
  <c r="V12" i="137"/>
  <c r="U12" i="137"/>
  <c r="T12" i="137"/>
  <c r="S12" i="137"/>
  <c r="R12" i="137"/>
  <c r="Q12" i="137"/>
  <c r="P12" i="137"/>
  <c r="V11" i="137"/>
  <c r="U11" i="137"/>
  <c r="T11" i="137"/>
  <c r="S11" i="137"/>
  <c r="R11" i="137"/>
  <c r="Q11" i="137"/>
  <c r="P11" i="137"/>
  <c r="V10" i="137"/>
  <c r="U10" i="137"/>
  <c r="T10" i="137"/>
  <c r="S10" i="137"/>
  <c r="R10" i="137"/>
  <c r="Q10" i="137"/>
  <c r="P10" i="137"/>
  <c r="V9" i="137"/>
  <c r="U9" i="137"/>
  <c r="T9" i="137"/>
  <c r="S9" i="137"/>
  <c r="R9" i="137"/>
  <c r="Q9" i="137"/>
  <c r="P9" i="137"/>
  <c r="V8" i="137"/>
  <c r="U8" i="137"/>
  <c r="T8" i="137"/>
  <c r="S8" i="137"/>
  <c r="R8" i="137"/>
  <c r="Q8" i="137"/>
  <c r="P8" i="137"/>
  <c r="V7" i="137"/>
  <c r="U7" i="137"/>
  <c r="T7" i="137"/>
  <c r="S7" i="137"/>
  <c r="R7" i="137"/>
  <c r="Q7" i="137"/>
  <c r="P7" i="137"/>
  <c r="V5" i="137"/>
  <c r="U5" i="137"/>
  <c r="T5" i="137"/>
  <c r="S5" i="137"/>
  <c r="R5" i="137"/>
  <c r="Q5" i="137"/>
  <c r="P5" i="137"/>
  <c r="V23" i="138"/>
  <c r="U23" i="138"/>
  <c r="T23" i="138"/>
  <c r="S23" i="138"/>
  <c r="R23" i="138"/>
  <c r="Q23" i="138"/>
  <c r="P23" i="138"/>
  <c r="V22" i="138"/>
  <c r="U22" i="138"/>
  <c r="T22" i="138"/>
  <c r="S22" i="138"/>
  <c r="R22" i="138"/>
  <c r="Q22" i="138"/>
  <c r="P22" i="138"/>
  <c r="V21" i="138"/>
  <c r="U21" i="138"/>
  <c r="T21" i="138"/>
  <c r="S21" i="138"/>
  <c r="R21" i="138"/>
  <c r="Q21" i="138"/>
  <c r="P21" i="138"/>
  <c r="V19" i="138"/>
  <c r="U19" i="138"/>
  <c r="T19" i="138"/>
  <c r="S19" i="138"/>
  <c r="R19" i="138"/>
  <c r="Q19" i="138"/>
  <c r="P19" i="138"/>
  <c r="V17" i="138"/>
  <c r="U17" i="138"/>
  <c r="T17" i="138"/>
  <c r="S17" i="138"/>
  <c r="R17" i="138"/>
  <c r="Q17" i="138"/>
  <c r="P17" i="138"/>
  <c r="V16" i="138"/>
  <c r="U16" i="138"/>
  <c r="T16" i="138"/>
  <c r="S16" i="138"/>
  <c r="R16" i="138"/>
  <c r="Q16" i="138"/>
  <c r="P16" i="138"/>
  <c r="V14" i="138"/>
  <c r="U14" i="138"/>
  <c r="T14" i="138"/>
  <c r="S14" i="138"/>
  <c r="R14" i="138"/>
  <c r="Q14" i="138"/>
  <c r="P14" i="138"/>
  <c r="V12" i="138"/>
  <c r="U12" i="138"/>
  <c r="T12" i="138"/>
  <c r="S12" i="138"/>
  <c r="R12" i="138"/>
  <c r="Q12" i="138"/>
  <c r="P12" i="138"/>
  <c r="V11" i="138"/>
  <c r="U11" i="138"/>
  <c r="T11" i="138"/>
  <c r="S11" i="138"/>
  <c r="R11" i="138"/>
  <c r="Q11" i="138"/>
  <c r="P11" i="138"/>
  <c r="V10" i="138"/>
  <c r="U10" i="138"/>
  <c r="T10" i="138"/>
  <c r="S10" i="138"/>
  <c r="R10" i="138"/>
  <c r="Q10" i="138"/>
  <c r="P10" i="138"/>
  <c r="V9" i="138"/>
  <c r="U9" i="138"/>
  <c r="T9" i="138"/>
  <c r="S9" i="138"/>
  <c r="R9" i="138"/>
  <c r="Q9" i="138"/>
  <c r="P9" i="138"/>
  <c r="V8" i="138"/>
  <c r="U8" i="138"/>
  <c r="T8" i="138"/>
  <c r="S8" i="138"/>
  <c r="R8" i="138"/>
  <c r="Q8" i="138"/>
  <c r="P8" i="138"/>
  <c r="V7" i="138"/>
  <c r="U7" i="138"/>
  <c r="T7" i="138"/>
  <c r="S7" i="138"/>
  <c r="R7" i="138"/>
  <c r="Q7" i="138"/>
  <c r="P7" i="138"/>
  <c r="V5" i="138"/>
  <c r="U5" i="138"/>
  <c r="T5" i="138"/>
  <c r="S5" i="138"/>
  <c r="R5" i="138"/>
  <c r="Q5" i="138"/>
  <c r="P5" i="138"/>
  <c r="V23" i="139"/>
  <c r="U23" i="139"/>
  <c r="T23" i="139"/>
  <c r="S23" i="139"/>
  <c r="R23" i="139"/>
  <c r="Q23" i="139"/>
  <c r="P23" i="139"/>
  <c r="V22" i="139"/>
  <c r="U22" i="139"/>
  <c r="T22" i="139"/>
  <c r="S22" i="139"/>
  <c r="R22" i="139"/>
  <c r="Q22" i="139"/>
  <c r="P22" i="139"/>
  <c r="V21" i="139"/>
  <c r="U21" i="139"/>
  <c r="T21" i="139"/>
  <c r="S21" i="139"/>
  <c r="R21" i="139"/>
  <c r="Q21" i="139"/>
  <c r="P21" i="139"/>
  <c r="V19" i="139"/>
  <c r="U19" i="139"/>
  <c r="T19" i="139"/>
  <c r="S19" i="139"/>
  <c r="R19" i="139"/>
  <c r="Q19" i="139"/>
  <c r="P19" i="139"/>
  <c r="V17" i="139"/>
  <c r="U17" i="139"/>
  <c r="T17" i="139"/>
  <c r="S17" i="139"/>
  <c r="R17" i="139"/>
  <c r="Q17" i="139"/>
  <c r="P17" i="139"/>
  <c r="V16" i="139"/>
  <c r="U16" i="139"/>
  <c r="T16" i="139"/>
  <c r="S16" i="139"/>
  <c r="R16" i="139"/>
  <c r="Q16" i="139"/>
  <c r="P16" i="139"/>
  <c r="V14" i="139"/>
  <c r="U14" i="139"/>
  <c r="T14" i="139"/>
  <c r="S14" i="139"/>
  <c r="R14" i="139"/>
  <c r="Q14" i="139"/>
  <c r="P14" i="139"/>
  <c r="V12" i="139"/>
  <c r="U12" i="139"/>
  <c r="T12" i="139"/>
  <c r="S12" i="139"/>
  <c r="R12" i="139"/>
  <c r="Q12" i="139"/>
  <c r="P12" i="139"/>
  <c r="V11" i="139"/>
  <c r="U11" i="139"/>
  <c r="T11" i="139"/>
  <c r="S11" i="139"/>
  <c r="R11" i="139"/>
  <c r="Q11" i="139"/>
  <c r="P11" i="139"/>
  <c r="V10" i="139"/>
  <c r="U10" i="139"/>
  <c r="T10" i="139"/>
  <c r="S10" i="139"/>
  <c r="R10" i="139"/>
  <c r="Q10" i="139"/>
  <c r="P10" i="139"/>
  <c r="V9" i="139"/>
  <c r="U9" i="139"/>
  <c r="T9" i="139"/>
  <c r="S9" i="139"/>
  <c r="R9" i="139"/>
  <c r="Q9" i="139"/>
  <c r="P9" i="139"/>
  <c r="V8" i="139"/>
  <c r="U8" i="139"/>
  <c r="T8" i="139"/>
  <c r="S8" i="139"/>
  <c r="R8" i="139"/>
  <c r="Q8" i="139"/>
  <c r="P8" i="139"/>
  <c r="V7" i="139"/>
  <c r="U7" i="139"/>
  <c r="T7" i="139"/>
  <c r="S7" i="139"/>
  <c r="R7" i="139"/>
  <c r="Q7" i="139"/>
  <c r="P7" i="139"/>
  <c r="V5" i="139"/>
  <c r="U5" i="139"/>
  <c r="T5" i="139"/>
  <c r="S5" i="139"/>
  <c r="R5" i="139"/>
  <c r="Q5" i="139"/>
  <c r="P5" i="139"/>
  <c r="V23" i="140"/>
  <c r="U23" i="140"/>
  <c r="T23" i="140"/>
  <c r="S23" i="140"/>
  <c r="R23" i="140"/>
  <c r="Q23" i="140"/>
  <c r="P23" i="140"/>
  <c r="V22" i="140"/>
  <c r="U22" i="140"/>
  <c r="T22" i="140"/>
  <c r="S22" i="140"/>
  <c r="R22" i="140"/>
  <c r="Q22" i="140"/>
  <c r="P22" i="140"/>
  <c r="V21" i="140"/>
  <c r="U21" i="140"/>
  <c r="T21" i="140"/>
  <c r="S21" i="140"/>
  <c r="R21" i="140"/>
  <c r="Q21" i="140"/>
  <c r="P21" i="140"/>
  <c r="V19" i="140"/>
  <c r="U19" i="140"/>
  <c r="T19" i="140"/>
  <c r="S19" i="140"/>
  <c r="R19" i="140"/>
  <c r="Q19" i="140"/>
  <c r="P19" i="140"/>
  <c r="V17" i="140"/>
  <c r="U17" i="140"/>
  <c r="T17" i="140"/>
  <c r="S17" i="140"/>
  <c r="R17" i="140"/>
  <c r="Q17" i="140"/>
  <c r="P17" i="140"/>
  <c r="V16" i="140"/>
  <c r="U16" i="140"/>
  <c r="T16" i="140"/>
  <c r="S16" i="140"/>
  <c r="R16" i="140"/>
  <c r="Q16" i="140"/>
  <c r="P16" i="140"/>
  <c r="V14" i="140"/>
  <c r="U14" i="140"/>
  <c r="T14" i="140"/>
  <c r="S14" i="140"/>
  <c r="R14" i="140"/>
  <c r="Q14" i="140"/>
  <c r="P14" i="140"/>
  <c r="V12" i="140"/>
  <c r="U12" i="140"/>
  <c r="T12" i="140"/>
  <c r="S12" i="140"/>
  <c r="R12" i="140"/>
  <c r="Q12" i="140"/>
  <c r="P12" i="140"/>
  <c r="V11" i="140"/>
  <c r="U11" i="140"/>
  <c r="T11" i="140"/>
  <c r="S11" i="140"/>
  <c r="R11" i="140"/>
  <c r="Q11" i="140"/>
  <c r="P11" i="140"/>
  <c r="V10" i="140"/>
  <c r="U10" i="140"/>
  <c r="T10" i="140"/>
  <c r="S10" i="140"/>
  <c r="R10" i="140"/>
  <c r="Q10" i="140"/>
  <c r="P10" i="140"/>
  <c r="V9" i="140"/>
  <c r="U9" i="140"/>
  <c r="T9" i="140"/>
  <c r="S9" i="140"/>
  <c r="R9" i="140"/>
  <c r="Q9" i="140"/>
  <c r="P9" i="140"/>
  <c r="V8" i="140"/>
  <c r="U8" i="140"/>
  <c r="T8" i="140"/>
  <c r="S8" i="140"/>
  <c r="R8" i="140"/>
  <c r="Q8" i="140"/>
  <c r="P8" i="140"/>
  <c r="V7" i="140"/>
  <c r="U7" i="140"/>
  <c r="T7" i="140"/>
  <c r="S7" i="140"/>
  <c r="R7" i="140"/>
  <c r="Q7" i="140"/>
  <c r="P7" i="140"/>
  <c r="V5" i="140"/>
  <c r="U5" i="140"/>
  <c r="T5" i="140"/>
  <c r="S5" i="140"/>
  <c r="R5" i="140"/>
  <c r="Q5" i="140"/>
  <c r="P5" i="140"/>
  <c r="V23" i="141"/>
  <c r="U23" i="141"/>
  <c r="T23" i="141"/>
  <c r="S23" i="141"/>
  <c r="R23" i="141"/>
  <c r="Q23" i="141"/>
  <c r="P23" i="141"/>
  <c r="V22" i="141"/>
  <c r="U22" i="141"/>
  <c r="T22" i="141"/>
  <c r="S22" i="141"/>
  <c r="R22" i="141"/>
  <c r="Q22" i="141"/>
  <c r="P22" i="141"/>
  <c r="V21" i="141"/>
  <c r="U21" i="141"/>
  <c r="T21" i="141"/>
  <c r="S21" i="141"/>
  <c r="R21" i="141"/>
  <c r="Q21" i="141"/>
  <c r="P21" i="141"/>
  <c r="V19" i="141"/>
  <c r="U19" i="141"/>
  <c r="T19" i="141"/>
  <c r="S19" i="141"/>
  <c r="R19" i="141"/>
  <c r="Q19" i="141"/>
  <c r="P19" i="141"/>
  <c r="V17" i="141"/>
  <c r="U17" i="141"/>
  <c r="T17" i="141"/>
  <c r="S17" i="141"/>
  <c r="R17" i="141"/>
  <c r="Q17" i="141"/>
  <c r="P17" i="141"/>
  <c r="V16" i="141"/>
  <c r="U16" i="141"/>
  <c r="T16" i="141"/>
  <c r="S16" i="141"/>
  <c r="R16" i="141"/>
  <c r="Q16" i="141"/>
  <c r="P16" i="141"/>
  <c r="V14" i="141"/>
  <c r="U14" i="141"/>
  <c r="T14" i="141"/>
  <c r="S14" i="141"/>
  <c r="R14" i="141"/>
  <c r="Q14" i="141"/>
  <c r="P14" i="141"/>
  <c r="V12" i="141"/>
  <c r="U12" i="141"/>
  <c r="T12" i="141"/>
  <c r="S12" i="141"/>
  <c r="R12" i="141"/>
  <c r="Q12" i="141"/>
  <c r="P12" i="141"/>
  <c r="V11" i="141"/>
  <c r="U11" i="141"/>
  <c r="T11" i="141"/>
  <c r="S11" i="141"/>
  <c r="R11" i="141"/>
  <c r="Q11" i="141"/>
  <c r="P11" i="141"/>
  <c r="V10" i="141"/>
  <c r="U10" i="141"/>
  <c r="T10" i="141"/>
  <c r="S10" i="141"/>
  <c r="R10" i="141"/>
  <c r="Q10" i="141"/>
  <c r="P10" i="141"/>
  <c r="V9" i="141"/>
  <c r="U9" i="141"/>
  <c r="T9" i="141"/>
  <c r="S9" i="141"/>
  <c r="R9" i="141"/>
  <c r="Q9" i="141"/>
  <c r="P9" i="141"/>
  <c r="V8" i="141"/>
  <c r="U8" i="141"/>
  <c r="T8" i="141"/>
  <c r="S8" i="141"/>
  <c r="R8" i="141"/>
  <c r="Q8" i="141"/>
  <c r="P8" i="141"/>
  <c r="V7" i="141"/>
  <c r="U7" i="141"/>
  <c r="T7" i="141"/>
  <c r="S7" i="141"/>
  <c r="R7" i="141"/>
  <c r="Q7" i="141"/>
  <c r="P7" i="141"/>
  <c r="V5" i="141"/>
  <c r="U5" i="141"/>
  <c r="T5" i="141"/>
  <c r="S5" i="141"/>
  <c r="R5" i="141"/>
  <c r="Q5" i="141"/>
  <c r="P5" i="141"/>
  <c r="V23" i="142"/>
  <c r="U23" i="142"/>
  <c r="T23" i="142"/>
  <c r="S23" i="142"/>
  <c r="R23" i="142"/>
  <c r="Q23" i="142"/>
  <c r="P23" i="142"/>
  <c r="V22" i="142"/>
  <c r="U22" i="142"/>
  <c r="T22" i="142"/>
  <c r="S22" i="142"/>
  <c r="R22" i="142"/>
  <c r="Q22" i="142"/>
  <c r="P22" i="142"/>
  <c r="V21" i="142"/>
  <c r="U21" i="142"/>
  <c r="T21" i="142"/>
  <c r="S21" i="142"/>
  <c r="R21" i="142"/>
  <c r="Q21" i="142"/>
  <c r="P21" i="142"/>
  <c r="V19" i="142"/>
  <c r="U19" i="142"/>
  <c r="T19" i="142"/>
  <c r="S19" i="142"/>
  <c r="R19" i="142"/>
  <c r="Q19" i="142"/>
  <c r="P19" i="142"/>
  <c r="V17" i="142"/>
  <c r="U17" i="142"/>
  <c r="T17" i="142"/>
  <c r="S17" i="142"/>
  <c r="R17" i="142"/>
  <c r="Q17" i="142"/>
  <c r="P17" i="142"/>
  <c r="V16" i="142"/>
  <c r="U16" i="142"/>
  <c r="T16" i="142"/>
  <c r="S16" i="142"/>
  <c r="R16" i="142"/>
  <c r="Q16" i="142"/>
  <c r="P16" i="142"/>
  <c r="V14" i="142"/>
  <c r="U14" i="142"/>
  <c r="T14" i="142"/>
  <c r="S14" i="142"/>
  <c r="R14" i="142"/>
  <c r="Q14" i="142"/>
  <c r="P14" i="142"/>
  <c r="V12" i="142"/>
  <c r="U12" i="142"/>
  <c r="T12" i="142"/>
  <c r="S12" i="142"/>
  <c r="R12" i="142"/>
  <c r="P12" i="142"/>
  <c r="Q12" i="142"/>
  <c r="V11" i="142"/>
  <c r="U11" i="142"/>
  <c r="T11" i="142"/>
  <c r="S11" i="142"/>
  <c r="R11" i="142"/>
  <c r="P11" i="142"/>
  <c r="Q11" i="142"/>
  <c r="V10" i="142"/>
  <c r="U10" i="142"/>
  <c r="T10" i="142"/>
  <c r="S10" i="142"/>
  <c r="R10" i="142"/>
  <c r="P10" i="142"/>
  <c r="Q10" i="142"/>
  <c r="V9" i="142"/>
  <c r="U9" i="142"/>
  <c r="T9" i="142"/>
  <c r="S9" i="142"/>
  <c r="R9" i="142"/>
  <c r="P9" i="142"/>
  <c r="Q9" i="142"/>
  <c r="V8" i="142"/>
  <c r="U8" i="142"/>
  <c r="T8" i="142"/>
  <c r="S8" i="142"/>
  <c r="R8" i="142"/>
  <c r="P8" i="142"/>
  <c r="Q8" i="142"/>
  <c r="V7" i="142"/>
  <c r="U7" i="142"/>
  <c r="T7" i="142"/>
  <c r="S7" i="142"/>
  <c r="R7" i="142"/>
  <c r="P7" i="142"/>
  <c r="Q7" i="142"/>
  <c r="V5" i="142"/>
  <c r="U5" i="142"/>
  <c r="T5" i="142"/>
  <c r="S5" i="142"/>
  <c r="R5" i="142"/>
  <c r="Q5" i="142"/>
  <c r="P5" i="142"/>
  <c r="V23" i="143"/>
  <c r="U23" i="143"/>
  <c r="T23" i="143"/>
  <c r="S23" i="143"/>
  <c r="R23" i="143"/>
  <c r="Q23" i="143"/>
  <c r="P23" i="143"/>
  <c r="V22" i="143"/>
  <c r="U22" i="143"/>
  <c r="T22" i="143"/>
  <c r="S22" i="143"/>
  <c r="R22" i="143"/>
  <c r="Q22" i="143"/>
  <c r="P22" i="143"/>
  <c r="V21" i="143"/>
  <c r="U21" i="143"/>
  <c r="T21" i="143"/>
  <c r="S21" i="143"/>
  <c r="R21" i="143"/>
  <c r="Q21" i="143"/>
  <c r="P21" i="143"/>
  <c r="V19" i="143"/>
  <c r="U19" i="143"/>
  <c r="T19" i="143"/>
  <c r="S19" i="143"/>
  <c r="R19" i="143"/>
  <c r="Q19" i="143"/>
  <c r="P19" i="143"/>
  <c r="V17" i="143"/>
  <c r="U17" i="143"/>
  <c r="T17" i="143"/>
  <c r="S17" i="143"/>
  <c r="P17" i="143"/>
  <c r="R17" i="143"/>
  <c r="Q17" i="143"/>
  <c r="V16" i="143"/>
  <c r="U16" i="143"/>
  <c r="T16" i="143"/>
  <c r="S16" i="143"/>
  <c r="P16" i="143"/>
  <c r="R16" i="143"/>
  <c r="Q16" i="143"/>
  <c r="V14" i="143"/>
  <c r="U14" i="143"/>
  <c r="T14" i="143"/>
  <c r="S14" i="143"/>
  <c r="R14" i="143"/>
  <c r="Q14" i="143"/>
  <c r="P14" i="143"/>
  <c r="V12" i="143"/>
  <c r="U12" i="143"/>
  <c r="T12" i="143"/>
  <c r="S12" i="143"/>
  <c r="R12" i="143"/>
  <c r="Q12" i="143"/>
  <c r="P12" i="143"/>
  <c r="V11" i="143"/>
  <c r="U11" i="143"/>
  <c r="T11" i="143"/>
  <c r="S11" i="143"/>
  <c r="R11" i="143"/>
  <c r="Q11" i="143"/>
  <c r="P11" i="143"/>
  <c r="V10" i="143"/>
  <c r="U10" i="143"/>
  <c r="T10" i="143"/>
  <c r="S10" i="143"/>
  <c r="R10" i="143"/>
  <c r="Q10" i="143"/>
  <c r="P10" i="143"/>
  <c r="V9" i="143"/>
  <c r="U9" i="143"/>
  <c r="T9" i="143"/>
  <c r="S9" i="143"/>
  <c r="R9" i="143"/>
  <c r="Q9" i="143"/>
  <c r="P9" i="143"/>
  <c r="V8" i="143"/>
  <c r="U8" i="143"/>
  <c r="T8" i="143"/>
  <c r="S8" i="143"/>
  <c r="R8" i="143"/>
  <c r="Q8" i="143"/>
  <c r="P8" i="143"/>
  <c r="V7" i="143"/>
  <c r="U7" i="143"/>
  <c r="T7" i="143"/>
  <c r="S7" i="143"/>
  <c r="R7" i="143"/>
  <c r="Q7" i="143"/>
  <c r="P7" i="143"/>
  <c r="V5" i="143"/>
  <c r="U5" i="143"/>
  <c r="T5" i="143"/>
  <c r="S5" i="143"/>
  <c r="R5" i="143"/>
  <c r="Q5" i="143"/>
  <c r="P5" i="143"/>
  <c r="V23" i="144"/>
  <c r="U23" i="144"/>
  <c r="T23" i="144"/>
  <c r="S23" i="144"/>
  <c r="R23" i="144"/>
  <c r="Q23" i="144"/>
  <c r="P23" i="144"/>
  <c r="V22" i="144"/>
  <c r="U22" i="144"/>
  <c r="T22" i="144"/>
  <c r="S22" i="144"/>
  <c r="R22" i="144"/>
  <c r="Q22" i="144"/>
  <c r="P22" i="144"/>
  <c r="V21" i="144"/>
  <c r="U21" i="144"/>
  <c r="T21" i="144"/>
  <c r="S21" i="144"/>
  <c r="R21" i="144"/>
  <c r="Q21" i="144"/>
  <c r="P21" i="144"/>
  <c r="V19" i="144"/>
  <c r="U19" i="144"/>
  <c r="T19" i="144"/>
  <c r="S19" i="144"/>
  <c r="R19" i="144"/>
  <c r="Q19" i="144"/>
  <c r="P19" i="144"/>
  <c r="V17" i="144"/>
  <c r="U17" i="144"/>
  <c r="T17" i="144"/>
  <c r="S17" i="144"/>
  <c r="R17" i="144"/>
  <c r="Q17" i="144"/>
  <c r="P17" i="144"/>
  <c r="V16" i="144"/>
  <c r="U16" i="144"/>
  <c r="T16" i="144"/>
  <c r="S16" i="144"/>
  <c r="R16" i="144"/>
  <c r="Q16" i="144"/>
  <c r="P16" i="144"/>
  <c r="V14" i="144"/>
  <c r="U14" i="144"/>
  <c r="T14" i="144"/>
  <c r="S14" i="144"/>
  <c r="R14" i="144"/>
  <c r="Q14" i="144"/>
  <c r="P14" i="144"/>
  <c r="V12" i="144"/>
  <c r="U12" i="144"/>
  <c r="T12" i="144"/>
  <c r="S12" i="144"/>
  <c r="R12" i="144"/>
  <c r="Q12" i="144"/>
  <c r="P12" i="144"/>
  <c r="V11" i="144"/>
  <c r="U11" i="144"/>
  <c r="T11" i="144"/>
  <c r="S11" i="144"/>
  <c r="R11" i="144"/>
  <c r="Q11" i="144"/>
  <c r="P11" i="144"/>
  <c r="V10" i="144"/>
  <c r="U10" i="144"/>
  <c r="T10" i="144"/>
  <c r="S10" i="144"/>
  <c r="R10" i="144"/>
  <c r="Q10" i="144"/>
  <c r="P10" i="144"/>
  <c r="V9" i="144"/>
  <c r="U9" i="144"/>
  <c r="T9" i="144"/>
  <c r="S9" i="144"/>
  <c r="R9" i="144"/>
  <c r="Q9" i="144"/>
  <c r="P9" i="144"/>
  <c r="V8" i="144"/>
  <c r="U8" i="144"/>
  <c r="T8" i="144"/>
  <c r="S8" i="144"/>
  <c r="R8" i="144"/>
  <c r="Q8" i="144"/>
  <c r="P8" i="144"/>
  <c r="V7" i="144"/>
  <c r="U7" i="144"/>
  <c r="T7" i="144"/>
  <c r="S7" i="144"/>
  <c r="R7" i="144"/>
  <c r="Q7" i="144"/>
  <c r="P7" i="144"/>
  <c r="V5" i="144"/>
  <c r="U5" i="144"/>
  <c r="T5" i="144"/>
  <c r="S5" i="144"/>
  <c r="R5" i="144"/>
  <c r="Q5" i="144"/>
  <c r="P5" i="144"/>
  <c r="V23" i="145"/>
  <c r="U23" i="145"/>
  <c r="T23" i="145"/>
  <c r="S23" i="145"/>
  <c r="R23" i="145"/>
  <c r="Q23" i="145"/>
  <c r="P23" i="145"/>
  <c r="V22" i="145"/>
  <c r="U22" i="145"/>
  <c r="T22" i="145"/>
  <c r="S22" i="145"/>
  <c r="R22" i="145"/>
  <c r="Q22" i="145"/>
  <c r="P22" i="145"/>
  <c r="V21" i="145"/>
  <c r="U21" i="145"/>
  <c r="T21" i="145"/>
  <c r="S21" i="145"/>
  <c r="R21" i="145"/>
  <c r="Q21" i="145"/>
  <c r="P21" i="145"/>
  <c r="V19" i="145"/>
  <c r="U19" i="145"/>
  <c r="T19" i="145"/>
  <c r="S19" i="145"/>
  <c r="R19" i="145"/>
  <c r="Q19" i="145"/>
  <c r="P19" i="145"/>
  <c r="V17" i="145"/>
  <c r="U17" i="145"/>
  <c r="T17" i="145"/>
  <c r="S17" i="145"/>
  <c r="R17" i="145"/>
  <c r="Q17" i="145"/>
  <c r="P17" i="145"/>
  <c r="V16" i="145"/>
  <c r="U16" i="145"/>
  <c r="T16" i="145"/>
  <c r="S16" i="145"/>
  <c r="R16" i="145"/>
  <c r="Q16" i="145"/>
  <c r="P16" i="145"/>
  <c r="V14" i="145"/>
  <c r="U14" i="145"/>
  <c r="T14" i="145"/>
  <c r="S14" i="145"/>
  <c r="R14" i="145"/>
  <c r="Q14" i="145"/>
  <c r="P14" i="145"/>
  <c r="V12" i="145"/>
  <c r="U12" i="145"/>
  <c r="T12" i="145"/>
  <c r="S12" i="145"/>
  <c r="R12" i="145"/>
  <c r="Q12" i="145"/>
  <c r="P12" i="145"/>
  <c r="V11" i="145"/>
  <c r="U11" i="145"/>
  <c r="T11" i="145"/>
  <c r="S11" i="145"/>
  <c r="R11" i="145"/>
  <c r="Q11" i="145"/>
  <c r="P11" i="145"/>
  <c r="V10" i="145"/>
  <c r="U10" i="145"/>
  <c r="T10" i="145"/>
  <c r="S10" i="145"/>
  <c r="R10" i="145"/>
  <c r="Q10" i="145"/>
  <c r="P10" i="145"/>
  <c r="V9" i="145"/>
  <c r="U9" i="145"/>
  <c r="T9" i="145"/>
  <c r="S9" i="145"/>
  <c r="R9" i="145"/>
  <c r="Q9" i="145"/>
  <c r="P9" i="145"/>
  <c r="V8" i="145"/>
  <c r="U8" i="145"/>
  <c r="T8" i="145"/>
  <c r="S8" i="145"/>
  <c r="R8" i="145"/>
  <c r="Q8" i="145"/>
  <c r="P8" i="145"/>
  <c r="V7" i="145"/>
  <c r="U7" i="145"/>
  <c r="T7" i="145"/>
  <c r="S7" i="145"/>
  <c r="R7" i="145"/>
  <c r="Q7" i="145"/>
  <c r="P7" i="145"/>
  <c r="V5" i="145"/>
  <c r="U5" i="145"/>
  <c r="T5" i="145"/>
  <c r="S5" i="145"/>
  <c r="R5" i="145"/>
  <c r="Q5" i="145"/>
  <c r="P5" i="145"/>
  <c r="V23" i="146"/>
  <c r="U23" i="146"/>
  <c r="T23" i="146"/>
  <c r="S23" i="146"/>
  <c r="R23" i="146"/>
  <c r="Q23" i="146"/>
  <c r="P23" i="146"/>
  <c r="V22" i="146"/>
  <c r="U22" i="146"/>
  <c r="T22" i="146"/>
  <c r="S22" i="146"/>
  <c r="R22" i="146"/>
  <c r="Q22" i="146"/>
  <c r="P22" i="146"/>
  <c r="V21" i="146"/>
  <c r="U21" i="146"/>
  <c r="T21" i="146"/>
  <c r="S21" i="146"/>
  <c r="R21" i="146"/>
  <c r="Q21" i="146"/>
  <c r="P21" i="146"/>
  <c r="V19" i="146"/>
  <c r="U19" i="146"/>
  <c r="T19" i="146"/>
  <c r="S19" i="146"/>
  <c r="R19" i="146"/>
  <c r="Q19" i="146"/>
  <c r="P19" i="146"/>
  <c r="V17" i="146"/>
  <c r="U17" i="146"/>
  <c r="T17" i="146"/>
  <c r="S17" i="146"/>
  <c r="R17" i="146"/>
  <c r="Q17" i="146"/>
  <c r="P17" i="146"/>
  <c r="V16" i="146"/>
  <c r="U16" i="146"/>
  <c r="T16" i="146"/>
  <c r="S16" i="146"/>
  <c r="R16" i="146"/>
  <c r="Q16" i="146"/>
  <c r="P16" i="146"/>
  <c r="V14" i="146"/>
  <c r="U14" i="146"/>
  <c r="T14" i="146"/>
  <c r="S14" i="146"/>
  <c r="R14" i="146"/>
  <c r="Q14" i="146"/>
  <c r="P14" i="146"/>
  <c r="V12" i="146"/>
  <c r="U12" i="146"/>
  <c r="T12" i="146"/>
  <c r="S12" i="146"/>
  <c r="R12" i="146"/>
  <c r="Q12" i="146"/>
  <c r="P12" i="146"/>
  <c r="V11" i="146"/>
  <c r="U11" i="146"/>
  <c r="T11" i="146"/>
  <c r="S11" i="146"/>
  <c r="R11" i="146"/>
  <c r="Q11" i="146"/>
  <c r="P11" i="146"/>
  <c r="V10" i="146"/>
  <c r="U10" i="146"/>
  <c r="T10" i="146"/>
  <c r="S10" i="146"/>
  <c r="R10" i="146"/>
  <c r="Q10" i="146"/>
  <c r="P10" i="146"/>
  <c r="V9" i="146"/>
  <c r="U9" i="146"/>
  <c r="T9" i="146"/>
  <c r="S9" i="146"/>
  <c r="R9" i="146"/>
  <c r="Q9" i="146"/>
  <c r="P9" i="146"/>
  <c r="V8" i="146"/>
  <c r="U8" i="146"/>
  <c r="T8" i="146"/>
  <c r="S8" i="146"/>
  <c r="R8" i="146"/>
  <c r="Q8" i="146"/>
  <c r="P8" i="146"/>
  <c r="V7" i="146"/>
  <c r="U7" i="146"/>
  <c r="T7" i="146"/>
  <c r="S7" i="146"/>
  <c r="R7" i="146"/>
  <c r="Q7" i="146"/>
  <c r="P7" i="146"/>
  <c r="V5" i="146"/>
  <c r="U5" i="146"/>
  <c r="T5" i="146"/>
  <c r="S5" i="146"/>
  <c r="R5" i="146"/>
  <c r="Q5" i="146"/>
  <c r="P5" i="146"/>
  <c r="V23" i="147"/>
  <c r="U23" i="147"/>
  <c r="T23" i="147"/>
  <c r="S23" i="147"/>
  <c r="R23" i="147"/>
  <c r="Q23" i="147"/>
  <c r="P23" i="147"/>
  <c r="V22" i="147"/>
  <c r="U22" i="147"/>
  <c r="T22" i="147"/>
  <c r="S22" i="147"/>
  <c r="R22" i="147"/>
  <c r="Q22" i="147"/>
  <c r="P22" i="147"/>
  <c r="V21" i="147"/>
  <c r="U21" i="147"/>
  <c r="T21" i="147"/>
  <c r="S21" i="147"/>
  <c r="R21" i="147"/>
  <c r="Q21" i="147"/>
  <c r="P21" i="147"/>
  <c r="V19" i="147"/>
  <c r="U19" i="147"/>
  <c r="T19" i="147"/>
  <c r="S19" i="147"/>
  <c r="R19" i="147"/>
  <c r="Q19" i="147"/>
  <c r="P19" i="147"/>
  <c r="V17" i="147"/>
  <c r="U17" i="147"/>
  <c r="T17" i="147"/>
  <c r="S17" i="147"/>
  <c r="R17" i="147"/>
  <c r="Q17" i="147"/>
  <c r="P17" i="147"/>
  <c r="V16" i="147"/>
  <c r="U16" i="147"/>
  <c r="T16" i="147"/>
  <c r="S16" i="147"/>
  <c r="R16" i="147"/>
  <c r="Q16" i="147"/>
  <c r="P16" i="147"/>
  <c r="V14" i="147"/>
  <c r="U14" i="147"/>
  <c r="T14" i="147"/>
  <c r="S14" i="147"/>
  <c r="R14" i="147"/>
  <c r="Q14" i="147"/>
  <c r="P14" i="147"/>
  <c r="V12" i="147"/>
  <c r="U12" i="147"/>
  <c r="T12" i="147"/>
  <c r="S12" i="147"/>
  <c r="R12" i="147"/>
  <c r="Q12" i="147"/>
  <c r="P12" i="147"/>
  <c r="V11" i="147"/>
  <c r="U11" i="147"/>
  <c r="T11" i="147"/>
  <c r="S11" i="147"/>
  <c r="R11" i="147"/>
  <c r="Q11" i="147"/>
  <c r="P11" i="147"/>
  <c r="V10" i="147"/>
  <c r="U10" i="147"/>
  <c r="T10" i="147"/>
  <c r="S10" i="147"/>
  <c r="R10" i="147"/>
  <c r="Q10" i="147"/>
  <c r="P10" i="147"/>
  <c r="V9" i="147"/>
  <c r="U9" i="147"/>
  <c r="T9" i="147"/>
  <c r="S9" i="147"/>
  <c r="R9" i="147"/>
  <c r="Q9" i="147"/>
  <c r="P9" i="147"/>
  <c r="V8" i="147"/>
  <c r="U8" i="147"/>
  <c r="T8" i="147"/>
  <c r="S8" i="147"/>
  <c r="R8" i="147"/>
  <c r="Q8" i="147"/>
  <c r="P8" i="147"/>
  <c r="V7" i="147"/>
  <c r="U7" i="147"/>
  <c r="T7" i="147"/>
  <c r="S7" i="147"/>
  <c r="R7" i="147"/>
  <c r="Q7" i="147"/>
  <c r="P7" i="147"/>
  <c r="V5" i="147"/>
  <c r="U5" i="147"/>
  <c r="T5" i="147"/>
  <c r="S5" i="147"/>
  <c r="R5" i="147"/>
  <c r="Q5" i="147"/>
  <c r="P5" i="147"/>
  <c r="V23" i="148"/>
  <c r="U23" i="148"/>
  <c r="T23" i="148"/>
  <c r="S23" i="148"/>
  <c r="R23" i="148"/>
  <c r="Q23" i="148"/>
  <c r="P23" i="148"/>
  <c r="V22" i="148"/>
  <c r="U22" i="148"/>
  <c r="T22" i="148"/>
  <c r="S22" i="148"/>
  <c r="R22" i="148"/>
  <c r="Q22" i="148"/>
  <c r="P22" i="148"/>
  <c r="V21" i="148"/>
  <c r="U21" i="148"/>
  <c r="T21" i="148"/>
  <c r="S21" i="148"/>
  <c r="R21" i="148"/>
  <c r="Q21" i="148"/>
  <c r="P21" i="148"/>
  <c r="V19" i="148"/>
  <c r="U19" i="148"/>
  <c r="T19" i="148"/>
  <c r="S19" i="148"/>
  <c r="R19" i="148"/>
  <c r="Q19" i="148"/>
  <c r="P19" i="148"/>
  <c r="V17" i="148"/>
  <c r="U17" i="148"/>
  <c r="T17" i="148"/>
  <c r="S17" i="148"/>
  <c r="R17" i="148"/>
  <c r="Q17" i="148"/>
  <c r="P17" i="148"/>
  <c r="V16" i="148"/>
  <c r="U16" i="148"/>
  <c r="T16" i="148"/>
  <c r="S16" i="148"/>
  <c r="R16" i="148"/>
  <c r="Q16" i="148"/>
  <c r="P16" i="148"/>
  <c r="V14" i="148"/>
  <c r="U14" i="148"/>
  <c r="T14" i="148"/>
  <c r="S14" i="148"/>
  <c r="R14" i="148"/>
  <c r="Q14" i="148"/>
  <c r="P14" i="148"/>
  <c r="V12" i="148"/>
  <c r="U12" i="148"/>
  <c r="T12" i="148"/>
  <c r="S12" i="148"/>
  <c r="R12" i="148"/>
  <c r="Q12" i="148"/>
  <c r="P12" i="148"/>
  <c r="V11" i="148"/>
  <c r="U11" i="148"/>
  <c r="T11" i="148"/>
  <c r="S11" i="148"/>
  <c r="R11" i="148"/>
  <c r="Q11" i="148"/>
  <c r="P11" i="148"/>
  <c r="V10" i="148"/>
  <c r="U10" i="148"/>
  <c r="T10" i="148"/>
  <c r="S10" i="148"/>
  <c r="R10" i="148"/>
  <c r="Q10" i="148"/>
  <c r="P10" i="148"/>
  <c r="V9" i="148"/>
  <c r="U9" i="148"/>
  <c r="T9" i="148"/>
  <c r="S9" i="148"/>
  <c r="R9" i="148"/>
  <c r="Q9" i="148"/>
  <c r="P9" i="148"/>
  <c r="V8" i="148"/>
  <c r="U8" i="148"/>
  <c r="T8" i="148"/>
  <c r="S8" i="148"/>
  <c r="R8" i="148"/>
  <c r="Q8" i="148"/>
  <c r="P8" i="148"/>
  <c r="V7" i="148"/>
  <c r="U7" i="148"/>
  <c r="T7" i="148"/>
  <c r="S7" i="148"/>
  <c r="R7" i="148"/>
  <c r="Q7" i="148"/>
  <c r="P7" i="148"/>
  <c r="V5" i="148"/>
  <c r="U5" i="148"/>
  <c r="T5" i="148"/>
  <c r="S5" i="148"/>
  <c r="R5" i="148"/>
  <c r="Q5" i="148"/>
  <c r="P5" i="148"/>
  <c r="V23" i="149"/>
  <c r="U23" i="149"/>
  <c r="T23" i="149"/>
  <c r="S23" i="149"/>
  <c r="R23" i="149"/>
  <c r="Q23" i="149"/>
  <c r="P23" i="149"/>
  <c r="V22" i="149"/>
  <c r="U22" i="149"/>
  <c r="T22" i="149"/>
  <c r="S22" i="149"/>
  <c r="R22" i="149"/>
  <c r="Q22" i="149"/>
  <c r="P22" i="149"/>
  <c r="V21" i="149"/>
  <c r="U21" i="149"/>
  <c r="T21" i="149"/>
  <c r="S21" i="149"/>
  <c r="R21" i="149"/>
  <c r="Q21" i="149"/>
  <c r="P21" i="149"/>
  <c r="V19" i="149"/>
  <c r="U19" i="149"/>
  <c r="T19" i="149"/>
  <c r="S19" i="149"/>
  <c r="R19" i="149"/>
  <c r="Q19" i="149"/>
  <c r="P19" i="149"/>
  <c r="V17" i="149"/>
  <c r="U17" i="149"/>
  <c r="T17" i="149"/>
  <c r="S17" i="149"/>
  <c r="R17" i="149"/>
  <c r="Q17" i="149"/>
  <c r="P17" i="149"/>
  <c r="V16" i="149"/>
  <c r="U16" i="149"/>
  <c r="T16" i="149"/>
  <c r="S16" i="149"/>
  <c r="R16" i="149"/>
  <c r="Q16" i="149"/>
  <c r="P16" i="149"/>
  <c r="V14" i="149"/>
  <c r="U14" i="149"/>
  <c r="T14" i="149"/>
  <c r="S14" i="149"/>
  <c r="R14" i="149"/>
  <c r="Q14" i="149"/>
  <c r="P14" i="149"/>
  <c r="V12" i="149"/>
  <c r="U12" i="149"/>
  <c r="T12" i="149"/>
  <c r="S12" i="149"/>
  <c r="R12" i="149"/>
  <c r="Q12" i="149"/>
  <c r="P12" i="149"/>
  <c r="V11" i="149"/>
  <c r="U11" i="149"/>
  <c r="T11" i="149"/>
  <c r="S11" i="149"/>
  <c r="R11" i="149"/>
  <c r="Q11" i="149"/>
  <c r="P11" i="149"/>
  <c r="V10" i="149"/>
  <c r="U10" i="149"/>
  <c r="T10" i="149"/>
  <c r="S10" i="149"/>
  <c r="R10" i="149"/>
  <c r="Q10" i="149"/>
  <c r="P10" i="149"/>
  <c r="V9" i="149"/>
  <c r="U9" i="149"/>
  <c r="T9" i="149"/>
  <c r="S9" i="149"/>
  <c r="R9" i="149"/>
  <c r="Q9" i="149"/>
  <c r="P9" i="149"/>
  <c r="V8" i="149"/>
  <c r="U8" i="149"/>
  <c r="T8" i="149"/>
  <c r="S8" i="149"/>
  <c r="R8" i="149"/>
  <c r="Q8" i="149"/>
  <c r="P8" i="149"/>
  <c r="V7" i="149"/>
  <c r="U7" i="149"/>
  <c r="T7" i="149"/>
  <c r="S7" i="149"/>
  <c r="R7" i="149"/>
  <c r="Q7" i="149"/>
  <c r="P7" i="149"/>
  <c r="V5" i="149"/>
  <c r="U5" i="149"/>
  <c r="T5" i="149"/>
  <c r="S5" i="149"/>
  <c r="R5" i="149"/>
  <c r="Q5" i="149"/>
  <c r="P5" i="149"/>
  <c r="V23" i="150"/>
  <c r="U23" i="150"/>
  <c r="T23" i="150"/>
  <c r="S23" i="150"/>
  <c r="R23" i="150"/>
  <c r="Q23" i="150"/>
  <c r="P23" i="150"/>
  <c r="V22" i="150"/>
  <c r="U22" i="150"/>
  <c r="T22" i="150"/>
  <c r="S22" i="150"/>
  <c r="R22" i="150"/>
  <c r="Q22" i="150"/>
  <c r="P22" i="150"/>
  <c r="V21" i="150"/>
  <c r="U21" i="150"/>
  <c r="T21" i="150"/>
  <c r="S21" i="150"/>
  <c r="R21" i="150"/>
  <c r="Q21" i="150"/>
  <c r="P21" i="150"/>
  <c r="V19" i="150"/>
  <c r="U19" i="150"/>
  <c r="T19" i="150"/>
  <c r="S19" i="150"/>
  <c r="R19" i="150"/>
  <c r="Q19" i="150"/>
  <c r="P19" i="150"/>
  <c r="V17" i="150"/>
  <c r="U17" i="150"/>
  <c r="T17" i="150"/>
  <c r="S17" i="150"/>
  <c r="R17" i="150"/>
  <c r="Q17" i="150"/>
  <c r="P17" i="150"/>
  <c r="V16" i="150"/>
  <c r="U16" i="150"/>
  <c r="T16" i="150"/>
  <c r="S16" i="150"/>
  <c r="R16" i="150"/>
  <c r="Q16" i="150"/>
  <c r="P16" i="150"/>
  <c r="V14" i="150"/>
  <c r="U14" i="150"/>
  <c r="T14" i="150"/>
  <c r="S14" i="150"/>
  <c r="R14" i="150"/>
  <c r="Q14" i="150"/>
  <c r="P14" i="150"/>
  <c r="V12" i="150"/>
  <c r="U12" i="150"/>
  <c r="T12" i="150"/>
  <c r="S12" i="150"/>
  <c r="R12" i="150"/>
  <c r="Q12" i="150"/>
  <c r="P12" i="150"/>
  <c r="V11" i="150"/>
  <c r="U11" i="150"/>
  <c r="T11" i="150"/>
  <c r="S11" i="150"/>
  <c r="R11" i="150"/>
  <c r="Q11" i="150"/>
  <c r="P11" i="150"/>
  <c r="V10" i="150"/>
  <c r="U10" i="150"/>
  <c r="T10" i="150"/>
  <c r="S10" i="150"/>
  <c r="R10" i="150"/>
  <c r="Q10" i="150"/>
  <c r="P10" i="150"/>
  <c r="V9" i="150"/>
  <c r="U9" i="150"/>
  <c r="T9" i="150"/>
  <c r="S9" i="150"/>
  <c r="R9" i="150"/>
  <c r="Q9" i="150"/>
  <c r="P9" i="150"/>
  <c r="V8" i="150"/>
  <c r="U8" i="150"/>
  <c r="T8" i="150"/>
  <c r="S8" i="150"/>
  <c r="R8" i="150"/>
  <c r="Q8" i="150"/>
  <c r="P8" i="150"/>
  <c r="V7" i="150"/>
  <c r="U7" i="150"/>
  <c r="T7" i="150"/>
  <c r="S7" i="150"/>
  <c r="R7" i="150"/>
  <c r="Q7" i="150"/>
  <c r="P7" i="150"/>
  <c r="V5" i="150"/>
  <c r="U5" i="150"/>
  <c r="T5" i="150"/>
  <c r="S5" i="150"/>
  <c r="R5" i="150"/>
  <c r="Q5" i="150"/>
  <c r="P5" i="150"/>
  <c r="V23" i="151"/>
  <c r="U23" i="151"/>
  <c r="T23" i="151"/>
  <c r="S23" i="151"/>
  <c r="R23" i="151"/>
  <c r="Q23" i="151"/>
  <c r="P23" i="151"/>
  <c r="V22" i="151"/>
  <c r="U22" i="151"/>
  <c r="T22" i="151"/>
  <c r="S22" i="151"/>
  <c r="R22" i="151"/>
  <c r="Q22" i="151"/>
  <c r="P22" i="151"/>
  <c r="V21" i="151"/>
  <c r="U21" i="151"/>
  <c r="T21" i="151"/>
  <c r="S21" i="151"/>
  <c r="R21" i="151"/>
  <c r="Q21" i="151"/>
  <c r="P21" i="151"/>
  <c r="V19" i="151"/>
  <c r="U19" i="151"/>
  <c r="T19" i="151"/>
  <c r="S19" i="151"/>
  <c r="R19" i="151"/>
  <c r="Q19" i="151"/>
  <c r="P19" i="151"/>
  <c r="V17" i="151"/>
  <c r="U17" i="151"/>
  <c r="T17" i="151"/>
  <c r="S17" i="151"/>
  <c r="R17" i="151"/>
  <c r="Q17" i="151"/>
  <c r="P17" i="151"/>
  <c r="V16" i="151"/>
  <c r="U16" i="151"/>
  <c r="T16" i="151"/>
  <c r="S16" i="151"/>
  <c r="R16" i="151"/>
  <c r="Q16" i="151"/>
  <c r="P16" i="151"/>
  <c r="V14" i="151"/>
  <c r="U14" i="151"/>
  <c r="T14" i="151"/>
  <c r="S14" i="151"/>
  <c r="R14" i="151"/>
  <c r="Q14" i="151"/>
  <c r="P14" i="151"/>
  <c r="V12" i="151"/>
  <c r="U12" i="151"/>
  <c r="T12" i="151"/>
  <c r="S12" i="151"/>
  <c r="R12" i="151"/>
  <c r="Q12" i="151"/>
  <c r="P12" i="151"/>
  <c r="V11" i="151"/>
  <c r="U11" i="151"/>
  <c r="T11" i="151"/>
  <c r="S11" i="151"/>
  <c r="R11" i="151"/>
  <c r="Q11" i="151"/>
  <c r="P11" i="151"/>
  <c r="V10" i="151"/>
  <c r="U10" i="151"/>
  <c r="T10" i="151"/>
  <c r="S10" i="151"/>
  <c r="R10" i="151"/>
  <c r="Q10" i="151"/>
  <c r="P10" i="151"/>
  <c r="V9" i="151"/>
  <c r="U9" i="151"/>
  <c r="T9" i="151"/>
  <c r="S9" i="151"/>
  <c r="R9" i="151"/>
  <c r="Q9" i="151"/>
  <c r="P9" i="151"/>
  <c r="V8" i="151"/>
  <c r="U8" i="151"/>
  <c r="T8" i="151"/>
  <c r="S8" i="151"/>
  <c r="R8" i="151"/>
  <c r="Q8" i="151"/>
  <c r="P8" i="151"/>
  <c r="V7" i="151"/>
  <c r="U7" i="151"/>
  <c r="T7" i="151"/>
  <c r="S7" i="151"/>
  <c r="R7" i="151"/>
  <c r="Q7" i="151"/>
  <c r="P7" i="151"/>
  <c r="V5" i="151"/>
  <c r="U5" i="151"/>
  <c r="T5" i="151"/>
  <c r="S5" i="151"/>
  <c r="R5" i="151"/>
  <c r="Q5" i="151"/>
  <c r="P5" i="151"/>
  <c r="V23" i="152"/>
  <c r="U23" i="152"/>
  <c r="T23" i="152"/>
  <c r="S23" i="152"/>
  <c r="R23" i="152"/>
  <c r="Q23" i="152"/>
  <c r="P23" i="152"/>
  <c r="V22" i="152"/>
  <c r="U22" i="152"/>
  <c r="T22" i="152"/>
  <c r="S22" i="152"/>
  <c r="R22" i="152"/>
  <c r="Q22" i="152"/>
  <c r="P22" i="152"/>
  <c r="V21" i="152"/>
  <c r="U21" i="152"/>
  <c r="T21" i="152"/>
  <c r="S21" i="152"/>
  <c r="R21" i="152"/>
  <c r="Q21" i="152"/>
  <c r="P21" i="152"/>
  <c r="V19" i="152"/>
  <c r="U19" i="152"/>
  <c r="T19" i="152"/>
  <c r="S19" i="152"/>
  <c r="R19" i="152"/>
  <c r="Q19" i="152"/>
  <c r="P19" i="152"/>
  <c r="V17" i="152"/>
  <c r="U17" i="152"/>
  <c r="T17" i="152"/>
  <c r="S17" i="152"/>
  <c r="R17" i="152"/>
  <c r="Q17" i="152"/>
  <c r="P17" i="152"/>
  <c r="V16" i="152"/>
  <c r="U16" i="152"/>
  <c r="T16" i="152"/>
  <c r="S16" i="152"/>
  <c r="R16" i="152"/>
  <c r="Q16" i="152"/>
  <c r="P16" i="152"/>
  <c r="V14" i="152"/>
  <c r="U14" i="152"/>
  <c r="T14" i="152"/>
  <c r="S14" i="152"/>
  <c r="R14" i="152"/>
  <c r="Q14" i="152"/>
  <c r="P14" i="152"/>
  <c r="V12" i="152"/>
  <c r="U12" i="152"/>
  <c r="T12" i="152"/>
  <c r="S12" i="152"/>
  <c r="R12" i="152"/>
  <c r="Q12" i="152"/>
  <c r="P12" i="152"/>
  <c r="V11" i="152"/>
  <c r="U11" i="152"/>
  <c r="T11" i="152"/>
  <c r="S11" i="152"/>
  <c r="R11" i="152"/>
  <c r="Q11" i="152"/>
  <c r="P11" i="152"/>
  <c r="V10" i="152"/>
  <c r="U10" i="152"/>
  <c r="T10" i="152"/>
  <c r="S10" i="152"/>
  <c r="R10" i="152"/>
  <c r="Q10" i="152"/>
  <c r="P10" i="152"/>
  <c r="V9" i="152"/>
  <c r="U9" i="152"/>
  <c r="T9" i="152"/>
  <c r="S9" i="152"/>
  <c r="R9" i="152"/>
  <c r="Q9" i="152"/>
  <c r="P9" i="152"/>
  <c r="V8" i="152"/>
  <c r="U8" i="152"/>
  <c r="T8" i="152"/>
  <c r="S8" i="152"/>
  <c r="R8" i="152"/>
  <c r="Q8" i="152"/>
  <c r="P8" i="152"/>
  <c r="V7" i="152"/>
  <c r="U7" i="152"/>
  <c r="T7" i="152"/>
  <c r="S7" i="152"/>
  <c r="R7" i="152"/>
  <c r="Q7" i="152"/>
  <c r="P7" i="152"/>
  <c r="V5" i="152"/>
  <c r="U5" i="152"/>
  <c r="T5" i="152"/>
  <c r="S5" i="152"/>
  <c r="R5" i="152"/>
  <c r="Q5" i="152"/>
  <c r="P5" i="152"/>
  <c r="V23" i="153"/>
  <c r="U23" i="153"/>
  <c r="T23" i="153"/>
  <c r="S23" i="153"/>
  <c r="R23" i="153"/>
  <c r="Q23" i="153"/>
  <c r="P23" i="153"/>
  <c r="V22" i="153"/>
  <c r="U22" i="153"/>
  <c r="T22" i="153"/>
  <c r="S22" i="153"/>
  <c r="R22" i="153"/>
  <c r="Q22" i="153"/>
  <c r="P22" i="153"/>
  <c r="V21" i="153"/>
  <c r="U21" i="153"/>
  <c r="T21" i="153"/>
  <c r="S21" i="153"/>
  <c r="R21" i="153"/>
  <c r="Q21" i="153"/>
  <c r="P21" i="153"/>
  <c r="V19" i="153"/>
  <c r="U19" i="153"/>
  <c r="T19" i="153"/>
  <c r="S19" i="153"/>
  <c r="R19" i="153"/>
  <c r="Q19" i="153"/>
  <c r="P19" i="153"/>
  <c r="V17" i="153"/>
  <c r="U17" i="153"/>
  <c r="T17" i="153"/>
  <c r="S17" i="153"/>
  <c r="R17" i="153"/>
  <c r="Q17" i="153"/>
  <c r="P17" i="153"/>
  <c r="V16" i="153"/>
  <c r="U16" i="153"/>
  <c r="T16" i="153"/>
  <c r="S16" i="153"/>
  <c r="R16" i="153"/>
  <c r="Q16" i="153"/>
  <c r="P16" i="153"/>
  <c r="V14" i="153"/>
  <c r="U14" i="153"/>
  <c r="T14" i="153"/>
  <c r="S14" i="153"/>
  <c r="R14" i="153"/>
  <c r="Q14" i="153"/>
  <c r="P14" i="153"/>
  <c r="V12" i="153"/>
  <c r="U12" i="153"/>
  <c r="T12" i="153"/>
  <c r="S12" i="153"/>
  <c r="R12" i="153"/>
  <c r="Q12" i="153"/>
  <c r="P12" i="153"/>
  <c r="V11" i="153"/>
  <c r="U11" i="153"/>
  <c r="T11" i="153"/>
  <c r="S11" i="153"/>
  <c r="R11" i="153"/>
  <c r="Q11" i="153"/>
  <c r="P11" i="153"/>
  <c r="V10" i="153"/>
  <c r="U10" i="153"/>
  <c r="T10" i="153"/>
  <c r="S10" i="153"/>
  <c r="R10" i="153"/>
  <c r="Q10" i="153"/>
  <c r="P10" i="153"/>
  <c r="V9" i="153"/>
  <c r="U9" i="153"/>
  <c r="T9" i="153"/>
  <c r="S9" i="153"/>
  <c r="R9" i="153"/>
  <c r="Q9" i="153"/>
  <c r="P9" i="153"/>
  <c r="V8" i="153"/>
  <c r="U8" i="153"/>
  <c r="T8" i="153"/>
  <c r="S8" i="153"/>
  <c r="R8" i="153"/>
  <c r="Q8" i="153"/>
  <c r="P8" i="153"/>
  <c r="V7" i="153"/>
  <c r="U7" i="153"/>
  <c r="T7" i="153"/>
  <c r="S7" i="153"/>
  <c r="R7" i="153"/>
  <c r="Q7" i="153"/>
  <c r="P7" i="153"/>
  <c r="V5" i="153"/>
  <c r="U5" i="153"/>
  <c r="T5" i="153"/>
  <c r="S5" i="153"/>
  <c r="R5" i="153"/>
  <c r="Q5" i="153"/>
  <c r="P5" i="153"/>
  <c r="V23" i="154"/>
  <c r="U23" i="154"/>
  <c r="T23" i="154"/>
  <c r="S23" i="154"/>
  <c r="R23" i="154"/>
  <c r="Q23" i="154"/>
  <c r="P23" i="154"/>
  <c r="V22" i="154"/>
  <c r="U22" i="154"/>
  <c r="T22" i="154"/>
  <c r="S22" i="154"/>
  <c r="R22" i="154"/>
  <c r="Q22" i="154"/>
  <c r="P22" i="154"/>
  <c r="V21" i="154"/>
  <c r="U21" i="154"/>
  <c r="T21" i="154"/>
  <c r="S21" i="154"/>
  <c r="R21" i="154"/>
  <c r="Q21" i="154"/>
  <c r="P21" i="154"/>
  <c r="V19" i="154"/>
  <c r="U19" i="154"/>
  <c r="T19" i="154"/>
  <c r="S19" i="154"/>
  <c r="R19" i="154"/>
  <c r="Q19" i="154"/>
  <c r="P19" i="154"/>
  <c r="V17" i="154"/>
  <c r="U17" i="154"/>
  <c r="T17" i="154"/>
  <c r="S17" i="154"/>
  <c r="R17" i="154"/>
  <c r="Q17" i="154"/>
  <c r="P17" i="154"/>
  <c r="V16" i="154"/>
  <c r="U16" i="154"/>
  <c r="T16" i="154"/>
  <c r="S16" i="154"/>
  <c r="R16" i="154"/>
  <c r="Q16" i="154"/>
  <c r="P16" i="154"/>
  <c r="V14" i="154"/>
  <c r="U14" i="154"/>
  <c r="T14" i="154"/>
  <c r="S14" i="154"/>
  <c r="R14" i="154"/>
  <c r="Q14" i="154"/>
  <c r="P14" i="154"/>
  <c r="V12" i="154"/>
  <c r="U12" i="154"/>
  <c r="T12" i="154"/>
  <c r="S12" i="154"/>
  <c r="R12" i="154"/>
  <c r="Q12" i="154"/>
  <c r="P12" i="154"/>
  <c r="V11" i="154"/>
  <c r="U11" i="154"/>
  <c r="T11" i="154"/>
  <c r="S11" i="154"/>
  <c r="R11" i="154"/>
  <c r="Q11" i="154"/>
  <c r="P11" i="154"/>
  <c r="V10" i="154"/>
  <c r="U10" i="154"/>
  <c r="T10" i="154"/>
  <c r="S10" i="154"/>
  <c r="R10" i="154"/>
  <c r="Q10" i="154"/>
  <c r="P10" i="154"/>
  <c r="V9" i="154"/>
  <c r="U9" i="154"/>
  <c r="T9" i="154"/>
  <c r="S9" i="154"/>
  <c r="R9" i="154"/>
  <c r="Q9" i="154"/>
  <c r="P9" i="154"/>
  <c r="V8" i="154"/>
  <c r="U8" i="154"/>
  <c r="T8" i="154"/>
  <c r="S8" i="154"/>
  <c r="R8" i="154"/>
  <c r="Q8" i="154"/>
  <c r="P8" i="154"/>
  <c r="V7" i="154"/>
  <c r="U7" i="154"/>
  <c r="T7" i="154"/>
  <c r="S7" i="154"/>
  <c r="R7" i="154"/>
  <c r="Q7" i="154"/>
  <c r="P7" i="154"/>
  <c r="V5" i="154"/>
  <c r="U5" i="154"/>
  <c r="T5" i="154"/>
  <c r="S5" i="154"/>
  <c r="R5" i="154"/>
  <c r="Q5" i="154"/>
  <c r="P5" i="154"/>
  <c r="V23" i="155"/>
  <c r="U23" i="155"/>
  <c r="T23" i="155"/>
  <c r="S23" i="155"/>
  <c r="R23" i="155"/>
  <c r="Q23" i="155"/>
  <c r="P23" i="155"/>
  <c r="V22" i="155"/>
  <c r="U22" i="155"/>
  <c r="T22" i="155"/>
  <c r="S22" i="155"/>
  <c r="R22" i="155"/>
  <c r="Q22" i="155"/>
  <c r="P22" i="155"/>
  <c r="V21" i="155"/>
  <c r="U21" i="155"/>
  <c r="T21" i="155"/>
  <c r="S21" i="155"/>
  <c r="R21" i="155"/>
  <c r="Q21" i="155"/>
  <c r="P21" i="155"/>
  <c r="V19" i="155"/>
  <c r="U19" i="155"/>
  <c r="T19" i="155"/>
  <c r="S19" i="155"/>
  <c r="R19" i="155"/>
  <c r="Q19" i="155"/>
  <c r="P19" i="155"/>
  <c r="V17" i="155"/>
  <c r="U17" i="155"/>
  <c r="T17" i="155"/>
  <c r="S17" i="155"/>
  <c r="R17" i="155"/>
  <c r="Q17" i="155"/>
  <c r="P17" i="155"/>
  <c r="V16" i="155"/>
  <c r="U16" i="155"/>
  <c r="T16" i="155"/>
  <c r="S16" i="155"/>
  <c r="R16" i="155"/>
  <c r="Q16" i="155"/>
  <c r="P16" i="155"/>
  <c r="V14" i="155"/>
  <c r="U14" i="155"/>
  <c r="T14" i="155"/>
  <c r="S14" i="155"/>
  <c r="R14" i="155"/>
  <c r="Q14" i="155"/>
  <c r="P14" i="155"/>
  <c r="V12" i="155"/>
  <c r="U12" i="155"/>
  <c r="T12" i="155"/>
  <c r="S12" i="155"/>
  <c r="R12" i="155"/>
  <c r="Q12" i="155"/>
  <c r="P12" i="155"/>
  <c r="V11" i="155"/>
  <c r="U11" i="155"/>
  <c r="T11" i="155"/>
  <c r="S11" i="155"/>
  <c r="R11" i="155"/>
  <c r="Q11" i="155"/>
  <c r="P11" i="155"/>
  <c r="V10" i="155"/>
  <c r="U10" i="155"/>
  <c r="T10" i="155"/>
  <c r="S10" i="155"/>
  <c r="R10" i="155"/>
  <c r="Q10" i="155"/>
  <c r="P10" i="155"/>
  <c r="V9" i="155"/>
  <c r="U9" i="155"/>
  <c r="T9" i="155"/>
  <c r="S9" i="155"/>
  <c r="R9" i="155"/>
  <c r="Q9" i="155"/>
  <c r="P9" i="155"/>
  <c r="V8" i="155"/>
  <c r="U8" i="155"/>
  <c r="T8" i="155"/>
  <c r="S8" i="155"/>
  <c r="R8" i="155"/>
  <c r="Q8" i="155"/>
  <c r="P8" i="155"/>
  <c r="V7" i="155"/>
  <c r="U7" i="155"/>
  <c r="T7" i="155"/>
  <c r="S7" i="155"/>
  <c r="R7" i="155"/>
  <c r="Q7" i="155"/>
  <c r="P7" i="155"/>
  <c r="V5" i="155"/>
  <c r="U5" i="155"/>
  <c r="T5" i="155"/>
  <c r="S5" i="155"/>
  <c r="R5" i="155"/>
  <c r="Q5" i="155"/>
  <c r="P5" i="155"/>
  <c r="V23" i="156"/>
  <c r="U23" i="156"/>
  <c r="T23" i="156"/>
  <c r="S23" i="156"/>
  <c r="R23" i="156"/>
  <c r="Q23" i="156"/>
  <c r="P23" i="156"/>
  <c r="V22" i="156"/>
  <c r="U22" i="156"/>
  <c r="T22" i="156"/>
  <c r="S22" i="156"/>
  <c r="R22" i="156"/>
  <c r="Q22" i="156"/>
  <c r="P22" i="156"/>
  <c r="V21" i="156"/>
  <c r="U21" i="156"/>
  <c r="T21" i="156"/>
  <c r="S21" i="156"/>
  <c r="R21" i="156"/>
  <c r="Q21" i="156"/>
  <c r="P21" i="156"/>
  <c r="V19" i="156"/>
  <c r="U19" i="156"/>
  <c r="T19" i="156"/>
  <c r="S19" i="156"/>
  <c r="R19" i="156"/>
  <c r="Q19" i="156"/>
  <c r="P19" i="156"/>
  <c r="V17" i="156"/>
  <c r="U17" i="156"/>
  <c r="T17" i="156"/>
  <c r="S17" i="156"/>
  <c r="R17" i="156"/>
  <c r="Q17" i="156"/>
  <c r="P17" i="156"/>
  <c r="V16" i="156"/>
  <c r="U16" i="156"/>
  <c r="T16" i="156"/>
  <c r="S16" i="156"/>
  <c r="R16" i="156"/>
  <c r="Q16" i="156"/>
  <c r="P16" i="156"/>
  <c r="V14" i="156"/>
  <c r="U14" i="156"/>
  <c r="T14" i="156"/>
  <c r="S14" i="156"/>
  <c r="R14" i="156"/>
  <c r="Q14" i="156"/>
  <c r="P14" i="156"/>
  <c r="V12" i="156"/>
  <c r="U12" i="156"/>
  <c r="T12" i="156"/>
  <c r="S12" i="156"/>
  <c r="R12" i="156"/>
  <c r="Q12" i="156"/>
  <c r="P12" i="156"/>
  <c r="V11" i="156"/>
  <c r="U11" i="156"/>
  <c r="T11" i="156"/>
  <c r="S11" i="156"/>
  <c r="R11" i="156"/>
  <c r="Q11" i="156"/>
  <c r="P11" i="156"/>
  <c r="V10" i="156"/>
  <c r="U10" i="156"/>
  <c r="T10" i="156"/>
  <c r="S10" i="156"/>
  <c r="R10" i="156"/>
  <c r="Q10" i="156"/>
  <c r="P10" i="156"/>
  <c r="V9" i="156"/>
  <c r="U9" i="156"/>
  <c r="T9" i="156"/>
  <c r="S9" i="156"/>
  <c r="R9" i="156"/>
  <c r="Q9" i="156"/>
  <c r="P9" i="156"/>
  <c r="V8" i="156"/>
  <c r="U8" i="156"/>
  <c r="T8" i="156"/>
  <c r="S8" i="156"/>
  <c r="R8" i="156"/>
  <c r="Q8" i="156"/>
  <c r="P8" i="156"/>
  <c r="V7" i="156"/>
  <c r="U7" i="156"/>
  <c r="T7" i="156"/>
  <c r="S7" i="156"/>
  <c r="R7" i="156"/>
  <c r="Q7" i="156"/>
  <c r="P7" i="156"/>
  <c r="V5" i="156"/>
  <c r="U5" i="156"/>
  <c r="T5" i="156"/>
  <c r="S5" i="156"/>
  <c r="R5" i="156"/>
  <c r="Q5" i="156"/>
  <c r="P5" i="156"/>
  <c r="V23" i="157"/>
  <c r="U23" i="157"/>
  <c r="T23" i="157"/>
  <c r="S23" i="157"/>
  <c r="R23" i="157"/>
  <c r="Q23" i="157"/>
  <c r="P23" i="157"/>
  <c r="V22" i="157"/>
  <c r="U22" i="157"/>
  <c r="T22" i="157"/>
  <c r="S22" i="157"/>
  <c r="R22" i="157"/>
  <c r="Q22" i="157"/>
  <c r="P22" i="157"/>
  <c r="V21" i="157"/>
  <c r="U21" i="157"/>
  <c r="T21" i="157"/>
  <c r="S21" i="157"/>
  <c r="R21" i="157"/>
  <c r="Q21" i="157"/>
  <c r="P21" i="157"/>
  <c r="V19" i="157"/>
  <c r="U19" i="157"/>
  <c r="T19" i="157"/>
  <c r="S19" i="157"/>
  <c r="R19" i="157"/>
  <c r="Q19" i="157"/>
  <c r="P19" i="157"/>
  <c r="V17" i="157"/>
  <c r="U17" i="157"/>
  <c r="T17" i="157"/>
  <c r="S17" i="157"/>
  <c r="R17" i="157"/>
  <c r="Q17" i="157"/>
  <c r="P17" i="157"/>
  <c r="V16" i="157"/>
  <c r="U16" i="157"/>
  <c r="T16" i="157"/>
  <c r="S16" i="157"/>
  <c r="R16" i="157"/>
  <c r="Q16" i="157"/>
  <c r="P16" i="157"/>
  <c r="V14" i="157"/>
  <c r="U14" i="157"/>
  <c r="T14" i="157"/>
  <c r="S14" i="157"/>
  <c r="R14" i="157"/>
  <c r="Q14" i="157"/>
  <c r="P14" i="157"/>
  <c r="V12" i="157"/>
  <c r="U12" i="157"/>
  <c r="T12" i="157"/>
  <c r="S12" i="157"/>
  <c r="R12" i="157"/>
  <c r="Q12" i="157"/>
  <c r="P12" i="157"/>
  <c r="V11" i="157"/>
  <c r="U11" i="157"/>
  <c r="T11" i="157"/>
  <c r="S11" i="157"/>
  <c r="R11" i="157"/>
  <c r="Q11" i="157"/>
  <c r="P11" i="157"/>
  <c r="V10" i="157"/>
  <c r="U10" i="157"/>
  <c r="T10" i="157"/>
  <c r="S10" i="157"/>
  <c r="R10" i="157"/>
  <c r="Q10" i="157"/>
  <c r="P10" i="157"/>
  <c r="V9" i="157"/>
  <c r="U9" i="157"/>
  <c r="T9" i="157"/>
  <c r="S9" i="157"/>
  <c r="R9" i="157"/>
  <c r="Q9" i="157"/>
  <c r="P9" i="157"/>
  <c r="V8" i="157"/>
  <c r="U8" i="157"/>
  <c r="T8" i="157"/>
  <c r="S8" i="157"/>
  <c r="R8" i="157"/>
  <c r="Q8" i="157"/>
  <c r="P8" i="157"/>
  <c r="V7" i="157"/>
  <c r="U7" i="157"/>
  <c r="T7" i="157"/>
  <c r="S7" i="157"/>
  <c r="R7" i="157"/>
  <c r="Q7" i="157"/>
  <c r="P7" i="157"/>
  <c r="V5" i="157"/>
  <c r="U5" i="157"/>
  <c r="T5" i="157"/>
  <c r="S5" i="157"/>
  <c r="R5" i="157"/>
  <c r="Q5" i="157"/>
  <c r="P5" i="157"/>
  <c r="V23" i="158"/>
  <c r="U23" i="158"/>
  <c r="T23" i="158"/>
  <c r="S23" i="158"/>
  <c r="R23" i="158"/>
  <c r="Q23" i="158"/>
  <c r="P23" i="158"/>
  <c r="V22" i="158"/>
  <c r="U22" i="158"/>
  <c r="T22" i="158"/>
  <c r="S22" i="158"/>
  <c r="R22" i="158"/>
  <c r="Q22" i="158"/>
  <c r="P22" i="158"/>
  <c r="V21" i="158"/>
  <c r="U21" i="158"/>
  <c r="T21" i="158"/>
  <c r="S21" i="158"/>
  <c r="R21" i="158"/>
  <c r="Q21" i="158"/>
  <c r="P21" i="158"/>
  <c r="V19" i="158"/>
  <c r="U19" i="158"/>
  <c r="T19" i="158"/>
  <c r="S19" i="158"/>
  <c r="R19" i="158"/>
  <c r="Q19" i="158"/>
  <c r="P19" i="158"/>
  <c r="V17" i="158"/>
  <c r="U17" i="158"/>
  <c r="T17" i="158"/>
  <c r="S17" i="158"/>
  <c r="R17" i="158"/>
  <c r="Q17" i="158"/>
  <c r="P17" i="158"/>
  <c r="V16" i="158"/>
  <c r="U16" i="158"/>
  <c r="T16" i="158"/>
  <c r="S16" i="158"/>
  <c r="R16" i="158"/>
  <c r="Q16" i="158"/>
  <c r="P16" i="158"/>
  <c r="V14" i="158"/>
  <c r="U14" i="158"/>
  <c r="T14" i="158"/>
  <c r="S14" i="158"/>
  <c r="R14" i="158"/>
  <c r="Q14" i="158"/>
  <c r="P14" i="158"/>
  <c r="V12" i="158"/>
  <c r="U12" i="158"/>
  <c r="T12" i="158"/>
  <c r="S12" i="158"/>
  <c r="R12" i="158"/>
  <c r="Q12" i="158"/>
  <c r="P12" i="158"/>
  <c r="V11" i="158"/>
  <c r="U11" i="158"/>
  <c r="T11" i="158"/>
  <c r="S11" i="158"/>
  <c r="R11" i="158"/>
  <c r="Q11" i="158"/>
  <c r="P11" i="158"/>
  <c r="V10" i="158"/>
  <c r="U10" i="158"/>
  <c r="T10" i="158"/>
  <c r="S10" i="158"/>
  <c r="R10" i="158"/>
  <c r="Q10" i="158"/>
  <c r="P10" i="158"/>
  <c r="V9" i="158"/>
  <c r="U9" i="158"/>
  <c r="T9" i="158"/>
  <c r="S9" i="158"/>
  <c r="R9" i="158"/>
  <c r="Q9" i="158"/>
  <c r="P9" i="158"/>
  <c r="V8" i="158"/>
  <c r="U8" i="158"/>
  <c r="T8" i="158"/>
  <c r="S8" i="158"/>
  <c r="R8" i="158"/>
  <c r="Q8" i="158"/>
  <c r="P8" i="158"/>
  <c r="V7" i="158"/>
  <c r="U7" i="158"/>
  <c r="T7" i="158"/>
  <c r="S7" i="158"/>
  <c r="R7" i="158"/>
  <c r="Q7" i="158"/>
  <c r="P7" i="158"/>
  <c r="V5" i="158"/>
  <c r="U5" i="158"/>
  <c r="T5" i="158"/>
  <c r="S5" i="158"/>
  <c r="R5" i="158"/>
  <c r="Q5" i="158"/>
  <c r="P5" i="158"/>
  <c r="V23" i="159"/>
  <c r="U23" i="159"/>
  <c r="T23" i="159"/>
  <c r="S23" i="159"/>
  <c r="R23" i="159"/>
  <c r="Q23" i="159"/>
  <c r="P23" i="159"/>
  <c r="V22" i="159"/>
  <c r="U22" i="159"/>
  <c r="T22" i="159"/>
  <c r="S22" i="159"/>
  <c r="R22" i="159"/>
  <c r="Q22" i="159"/>
  <c r="P22" i="159"/>
  <c r="V21" i="159"/>
  <c r="U21" i="159"/>
  <c r="T21" i="159"/>
  <c r="S21" i="159"/>
  <c r="R21" i="159"/>
  <c r="Q21" i="159"/>
  <c r="P21" i="159"/>
  <c r="V19" i="159"/>
  <c r="U19" i="159"/>
  <c r="T19" i="159"/>
  <c r="S19" i="159"/>
  <c r="R19" i="159"/>
  <c r="Q19" i="159"/>
  <c r="P19" i="159"/>
  <c r="V17" i="159"/>
  <c r="U17" i="159"/>
  <c r="T17" i="159"/>
  <c r="S17" i="159"/>
  <c r="R17" i="159"/>
  <c r="Q17" i="159"/>
  <c r="P17" i="159"/>
  <c r="V16" i="159"/>
  <c r="U16" i="159"/>
  <c r="T16" i="159"/>
  <c r="S16" i="159"/>
  <c r="R16" i="159"/>
  <c r="Q16" i="159"/>
  <c r="P16" i="159"/>
  <c r="V14" i="159"/>
  <c r="U14" i="159"/>
  <c r="T14" i="159"/>
  <c r="S14" i="159"/>
  <c r="R14" i="159"/>
  <c r="Q14" i="159"/>
  <c r="P14" i="159"/>
  <c r="V12" i="159"/>
  <c r="U12" i="159"/>
  <c r="T12" i="159"/>
  <c r="S12" i="159"/>
  <c r="R12" i="159"/>
  <c r="Q12" i="159"/>
  <c r="P12" i="159"/>
  <c r="V11" i="159"/>
  <c r="U11" i="159"/>
  <c r="T11" i="159"/>
  <c r="S11" i="159"/>
  <c r="R11" i="159"/>
  <c r="Q11" i="159"/>
  <c r="P11" i="159"/>
  <c r="V10" i="159"/>
  <c r="U10" i="159"/>
  <c r="T10" i="159"/>
  <c r="S10" i="159"/>
  <c r="R10" i="159"/>
  <c r="Q10" i="159"/>
  <c r="P10" i="159"/>
  <c r="V9" i="159"/>
  <c r="U9" i="159"/>
  <c r="T9" i="159"/>
  <c r="S9" i="159"/>
  <c r="R9" i="159"/>
  <c r="Q9" i="159"/>
  <c r="P9" i="159"/>
  <c r="V8" i="159"/>
  <c r="U8" i="159"/>
  <c r="T8" i="159"/>
  <c r="S8" i="159"/>
  <c r="R8" i="159"/>
  <c r="Q8" i="159"/>
  <c r="P8" i="159"/>
  <c r="V7" i="159"/>
  <c r="U7" i="159"/>
  <c r="T7" i="159"/>
  <c r="S7" i="159"/>
  <c r="R7" i="159"/>
  <c r="Q7" i="159"/>
  <c r="P7" i="159"/>
  <c r="V5" i="159"/>
  <c r="U5" i="159"/>
  <c r="T5" i="159"/>
  <c r="S5" i="159"/>
  <c r="R5" i="159"/>
  <c r="Q5" i="159"/>
  <c r="P5" i="159"/>
  <c r="V23" i="160"/>
  <c r="U23" i="160"/>
  <c r="T23" i="160"/>
  <c r="S23" i="160"/>
  <c r="R23" i="160"/>
  <c r="Q23" i="160"/>
  <c r="P23" i="160"/>
  <c r="V22" i="160"/>
  <c r="U22" i="160"/>
  <c r="T22" i="160"/>
  <c r="S22" i="160"/>
  <c r="R22" i="160"/>
  <c r="Q22" i="160"/>
  <c r="P22" i="160"/>
  <c r="V21" i="160"/>
  <c r="U21" i="160"/>
  <c r="T21" i="160"/>
  <c r="S21" i="160"/>
  <c r="R21" i="160"/>
  <c r="Q21" i="160"/>
  <c r="P21" i="160"/>
  <c r="V19" i="160"/>
  <c r="U19" i="160"/>
  <c r="T19" i="160"/>
  <c r="S19" i="160"/>
  <c r="R19" i="160"/>
  <c r="Q19" i="160"/>
  <c r="P19" i="160"/>
  <c r="V17" i="160"/>
  <c r="U17" i="160"/>
  <c r="T17" i="160"/>
  <c r="S17" i="160"/>
  <c r="R17" i="160"/>
  <c r="Q17" i="160"/>
  <c r="P17" i="160"/>
  <c r="V16" i="160"/>
  <c r="U16" i="160"/>
  <c r="T16" i="160"/>
  <c r="S16" i="160"/>
  <c r="R16" i="160"/>
  <c r="Q16" i="160"/>
  <c r="P16" i="160"/>
  <c r="V14" i="160"/>
  <c r="U14" i="160"/>
  <c r="T14" i="160"/>
  <c r="S14" i="160"/>
  <c r="R14" i="160"/>
  <c r="Q14" i="160"/>
  <c r="P14" i="160"/>
  <c r="V12" i="160"/>
  <c r="U12" i="160"/>
  <c r="T12" i="160"/>
  <c r="S12" i="160"/>
  <c r="R12" i="160"/>
  <c r="Q12" i="160"/>
  <c r="P12" i="160"/>
  <c r="V11" i="160"/>
  <c r="U11" i="160"/>
  <c r="T11" i="160"/>
  <c r="S11" i="160"/>
  <c r="R11" i="160"/>
  <c r="Q11" i="160"/>
  <c r="P11" i="160"/>
  <c r="V10" i="160"/>
  <c r="U10" i="160"/>
  <c r="T10" i="160"/>
  <c r="S10" i="160"/>
  <c r="R10" i="160"/>
  <c r="Q10" i="160"/>
  <c r="P10" i="160"/>
  <c r="V9" i="160"/>
  <c r="U9" i="160"/>
  <c r="T9" i="160"/>
  <c r="S9" i="160"/>
  <c r="R9" i="160"/>
  <c r="Q9" i="160"/>
  <c r="P9" i="160"/>
  <c r="V8" i="160"/>
  <c r="U8" i="160"/>
  <c r="T8" i="160"/>
  <c r="S8" i="160"/>
  <c r="R8" i="160"/>
  <c r="Q8" i="160"/>
  <c r="P8" i="160"/>
  <c r="V7" i="160"/>
  <c r="U7" i="160"/>
  <c r="T7" i="160"/>
  <c r="S7" i="160"/>
  <c r="R7" i="160"/>
  <c r="Q7" i="160"/>
  <c r="P7" i="160"/>
  <c r="V5" i="160"/>
  <c r="U5" i="160"/>
  <c r="T5" i="160"/>
  <c r="S5" i="160"/>
  <c r="R5" i="160"/>
  <c r="Q5" i="160"/>
  <c r="P5" i="160"/>
  <c r="V23" i="161"/>
  <c r="U23" i="161"/>
  <c r="T23" i="161"/>
  <c r="S23" i="161"/>
  <c r="R23" i="161"/>
  <c r="Q23" i="161"/>
  <c r="P23" i="161"/>
  <c r="V22" i="161"/>
  <c r="U22" i="161"/>
  <c r="T22" i="161"/>
  <c r="S22" i="161"/>
  <c r="R22" i="161"/>
  <c r="Q22" i="161"/>
  <c r="P22" i="161"/>
  <c r="V21" i="161"/>
  <c r="U21" i="161"/>
  <c r="T21" i="161"/>
  <c r="S21" i="161"/>
  <c r="R21" i="161"/>
  <c r="Q21" i="161"/>
  <c r="P21" i="161"/>
  <c r="V19" i="161"/>
  <c r="U19" i="161"/>
  <c r="T19" i="161"/>
  <c r="S19" i="161"/>
  <c r="R19" i="161"/>
  <c r="Q19" i="161"/>
  <c r="P19" i="161"/>
  <c r="V17" i="161"/>
  <c r="U17" i="161"/>
  <c r="T17" i="161"/>
  <c r="S17" i="161"/>
  <c r="R17" i="161"/>
  <c r="Q17" i="161"/>
  <c r="P17" i="161"/>
  <c r="V16" i="161"/>
  <c r="U16" i="161"/>
  <c r="T16" i="161"/>
  <c r="S16" i="161"/>
  <c r="R16" i="161"/>
  <c r="Q16" i="161"/>
  <c r="P16" i="161"/>
  <c r="V14" i="161"/>
  <c r="U14" i="161"/>
  <c r="T14" i="161"/>
  <c r="S14" i="161"/>
  <c r="R14" i="161"/>
  <c r="Q14" i="161"/>
  <c r="P14" i="161"/>
  <c r="V12" i="161"/>
  <c r="U12" i="161"/>
  <c r="T12" i="161"/>
  <c r="S12" i="161"/>
  <c r="R12" i="161"/>
  <c r="Q12" i="161"/>
  <c r="P12" i="161"/>
  <c r="V11" i="161"/>
  <c r="U11" i="161"/>
  <c r="T11" i="161"/>
  <c r="S11" i="161"/>
  <c r="R11" i="161"/>
  <c r="Q11" i="161"/>
  <c r="P11" i="161"/>
  <c r="V10" i="161"/>
  <c r="U10" i="161"/>
  <c r="T10" i="161"/>
  <c r="S10" i="161"/>
  <c r="R10" i="161"/>
  <c r="Q10" i="161"/>
  <c r="P10" i="161"/>
  <c r="V9" i="161"/>
  <c r="U9" i="161"/>
  <c r="T9" i="161"/>
  <c r="S9" i="161"/>
  <c r="R9" i="161"/>
  <c r="Q9" i="161"/>
  <c r="P9" i="161"/>
  <c r="V8" i="161"/>
  <c r="U8" i="161"/>
  <c r="T8" i="161"/>
  <c r="S8" i="161"/>
  <c r="R8" i="161"/>
  <c r="Q8" i="161"/>
  <c r="P8" i="161"/>
  <c r="V7" i="161"/>
  <c r="U7" i="161"/>
  <c r="T7" i="161"/>
  <c r="S7" i="161"/>
  <c r="R7" i="161"/>
  <c r="Q7" i="161"/>
  <c r="P7" i="161"/>
  <c r="V5" i="161"/>
  <c r="U5" i="161"/>
  <c r="T5" i="161"/>
  <c r="S5" i="161"/>
  <c r="R5" i="161"/>
  <c r="Q5" i="161"/>
  <c r="P5" i="161"/>
  <c r="V23" i="162"/>
  <c r="U23" i="162"/>
  <c r="T23" i="162"/>
  <c r="S23" i="162"/>
  <c r="R23" i="162"/>
  <c r="Q23" i="162"/>
  <c r="P23" i="162"/>
  <c r="V22" i="162"/>
  <c r="U22" i="162"/>
  <c r="T22" i="162"/>
  <c r="S22" i="162"/>
  <c r="R22" i="162"/>
  <c r="Q22" i="162"/>
  <c r="P22" i="162"/>
  <c r="V21" i="162"/>
  <c r="U21" i="162"/>
  <c r="T21" i="162"/>
  <c r="S21" i="162"/>
  <c r="R21" i="162"/>
  <c r="Q21" i="162"/>
  <c r="P21" i="162"/>
  <c r="V19" i="162"/>
  <c r="U19" i="162"/>
  <c r="T19" i="162"/>
  <c r="S19" i="162"/>
  <c r="R19" i="162"/>
  <c r="Q19" i="162"/>
  <c r="P19" i="162"/>
  <c r="V17" i="162"/>
  <c r="U17" i="162"/>
  <c r="T17" i="162"/>
  <c r="S17" i="162"/>
  <c r="R17" i="162"/>
  <c r="Q17" i="162"/>
  <c r="P17" i="162"/>
  <c r="V16" i="162"/>
  <c r="U16" i="162"/>
  <c r="T16" i="162"/>
  <c r="S16" i="162"/>
  <c r="R16" i="162"/>
  <c r="Q16" i="162"/>
  <c r="P16" i="162"/>
  <c r="V14" i="162"/>
  <c r="U14" i="162"/>
  <c r="T14" i="162"/>
  <c r="S14" i="162"/>
  <c r="R14" i="162"/>
  <c r="Q14" i="162"/>
  <c r="P14" i="162"/>
  <c r="V12" i="162"/>
  <c r="U12" i="162"/>
  <c r="T12" i="162"/>
  <c r="S12" i="162"/>
  <c r="R12" i="162"/>
  <c r="Q12" i="162"/>
  <c r="P12" i="162"/>
  <c r="V11" i="162"/>
  <c r="U11" i="162"/>
  <c r="T11" i="162"/>
  <c r="S11" i="162"/>
  <c r="R11" i="162"/>
  <c r="Q11" i="162"/>
  <c r="P11" i="162"/>
  <c r="V10" i="162"/>
  <c r="U10" i="162"/>
  <c r="T10" i="162"/>
  <c r="S10" i="162"/>
  <c r="R10" i="162"/>
  <c r="Q10" i="162"/>
  <c r="P10" i="162"/>
  <c r="V9" i="162"/>
  <c r="U9" i="162"/>
  <c r="T9" i="162"/>
  <c r="S9" i="162"/>
  <c r="R9" i="162"/>
  <c r="Q9" i="162"/>
  <c r="P9" i="162"/>
  <c r="V8" i="162"/>
  <c r="U8" i="162"/>
  <c r="T8" i="162"/>
  <c r="S8" i="162"/>
  <c r="R8" i="162"/>
  <c r="Q8" i="162"/>
  <c r="P8" i="162"/>
  <c r="V7" i="162"/>
  <c r="U7" i="162"/>
  <c r="T7" i="162"/>
  <c r="S7" i="162"/>
  <c r="R7" i="162"/>
  <c r="Q7" i="162"/>
  <c r="P7" i="162"/>
  <c r="V5" i="162"/>
  <c r="U5" i="162"/>
  <c r="T5" i="162"/>
  <c r="S5" i="162"/>
  <c r="R5" i="162"/>
  <c r="Q5" i="162"/>
  <c r="P5" i="162"/>
  <c r="V23" i="163"/>
  <c r="U23" i="163"/>
  <c r="T23" i="163"/>
  <c r="S23" i="163"/>
  <c r="R23" i="163"/>
  <c r="Q23" i="163"/>
  <c r="P23" i="163"/>
  <c r="V22" i="163"/>
  <c r="U22" i="163"/>
  <c r="T22" i="163"/>
  <c r="S22" i="163"/>
  <c r="R22" i="163"/>
  <c r="Q22" i="163"/>
  <c r="P22" i="163"/>
  <c r="V21" i="163"/>
  <c r="U21" i="163"/>
  <c r="T21" i="163"/>
  <c r="S21" i="163"/>
  <c r="R21" i="163"/>
  <c r="Q21" i="163"/>
  <c r="P21" i="163"/>
  <c r="V19" i="163"/>
  <c r="U19" i="163"/>
  <c r="T19" i="163"/>
  <c r="S19" i="163"/>
  <c r="R19" i="163"/>
  <c r="Q19" i="163"/>
  <c r="P19" i="163"/>
  <c r="V17" i="163"/>
  <c r="U17" i="163"/>
  <c r="T17" i="163"/>
  <c r="S17" i="163"/>
  <c r="R17" i="163"/>
  <c r="Q17" i="163"/>
  <c r="P17" i="163"/>
  <c r="V16" i="163"/>
  <c r="U16" i="163"/>
  <c r="T16" i="163"/>
  <c r="S16" i="163"/>
  <c r="R16" i="163"/>
  <c r="Q16" i="163"/>
  <c r="P16" i="163"/>
  <c r="V14" i="163"/>
  <c r="U14" i="163"/>
  <c r="T14" i="163"/>
  <c r="S14" i="163"/>
  <c r="R14" i="163"/>
  <c r="Q14" i="163"/>
  <c r="P14" i="163"/>
  <c r="V12" i="163"/>
  <c r="U12" i="163"/>
  <c r="T12" i="163"/>
  <c r="S12" i="163"/>
  <c r="R12" i="163"/>
  <c r="Q12" i="163"/>
  <c r="P12" i="163"/>
  <c r="V11" i="163"/>
  <c r="U11" i="163"/>
  <c r="T11" i="163"/>
  <c r="S11" i="163"/>
  <c r="R11" i="163"/>
  <c r="Q11" i="163"/>
  <c r="P11" i="163"/>
  <c r="V10" i="163"/>
  <c r="U10" i="163"/>
  <c r="T10" i="163"/>
  <c r="S10" i="163"/>
  <c r="R10" i="163"/>
  <c r="Q10" i="163"/>
  <c r="P10" i="163"/>
  <c r="V9" i="163"/>
  <c r="U9" i="163"/>
  <c r="T9" i="163"/>
  <c r="S9" i="163"/>
  <c r="R9" i="163"/>
  <c r="Q9" i="163"/>
  <c r="P9" i="163"/>
  <c r="V8" i="163"/>
  <c r="U8" i="163"/>
  <c r="T8" i="163"/>
  <c r="S8" i="163"/>
  <c r="R8" i="163"/>
  <c r="Q8" i="163"/>
  <c r="P8" i="163"/>
  <c r="V7" i="163"/>
  <c r="U7" i="163"/>
  <c r="T7" i="163"/>
  <c r="S7" i="163"/>
  <c r="R7" i="163"/>
  <c r="Q7" i="163"/>
  <c r="P7" i="163"/>
  <c r="V5" i="163"/>
  <c r="U5" i="163"/>
  <c r="T5" i="163"/>
  <c r="S5" i="163"/>
  <c r="R5" i="163"/>
  <c r="Q5" i="163"/>
  <c r="P5" i="163"/>
  <c r="V23" i="164"/>
  <c r="U23" i="164"/>
  <c r="T23" i="164"/>
  <c r="S23" i="164"/>
  <c r="R23" i="164"/>
  <c r="Q23" i="164"/>
  <c r="P23" i="164"/>
  <c r="V22" i="164"/>
  <c r="U22" i="164"/>
  <c r="T22" i="164"/>
  <c r="S22" i="164"/>
  <c r="R22" i="164"/>
  <c r="Q22" i="164"/>
  <c r="P22" i="164"/>
  <c r="V21" i="164"/>
  <c r="U21" i="164"/>
  <c r="T21" i="164"/>
  <c r="S21" i="164"/>
  <c r="R21" i="164"/>
  <c r="Q21" i="164"/>
  <c r="P21" i="164"/>
  <c r="V19" i="164"/>
  <c r="U19" i="164"/>
  <c r="T19" i="164"/>
  <c r="S19" i="164"/>
  <c r="R19" i="164"/>
  <c r="Q19" i="164"/>
  <c r="P19" i="164"/>
  <c r="V17" i="164"/>
  <c r="U17" i="164"/>
  <c r="T17" i="164"/>
  <c r="S17" i="164"/>
  <c r="R17" i="164"/>
  <c r="Q17" i="164"/>
  <c r="P17" i="164"/>
  <c r="V16" i="164"/>
  <c r="U16" i="164"/>
  <c r="T16" i="164"/>
  <c r="S16" i="164"/>
  <c r="R16" i="164"/>
  <c r="Q16" i="164"/>
  <c r="P16" i="164"/>
  <c r="V14" i="164"/>
  <c r="U14" i="164"/>
  <c r="T14" i="164"/>
  <c r="S14" i="164"/>
  <c r="R14" i="164"/>
  <c r="Q14" i="164"/>
  <c r="P14" i="164"/>
  <c r="V12" i="164"/>
  <c r="U12" i="164"/>
  <c r="T12" i="164"/>
  <c r="S12" i="164"/>
  <c r="R12" i="164"/>
  <c r="Q12" i="164"/>
  <c r="P12" i="164"/>
  <c r="V11" i="164"/>
  <c r="U11" i="164"/>
  <c r="T11" i="164"/>
  <c r="S11" i="164"/>
  <c r="R11" i="164"/>
  <c r="Q11" i="164"/>
  <c r="P11" i="164"/>
  <c r="V10" i="164"/>
  <c r="U10" i="164"/>
  <c r="T10" i="164"/>
  <c r="S10" i="164"/>
  <c r="R10" i="164"/>
  <c r="Q10" i="164"/>
  <c r="P10" i="164"/>
  <c r="V9" i="164"/>
  <c r="U9" i="164"/>
  <c r="T9" i="164"/>
  <c r="S9" i="164"/>
  <c r="R9" i="164"/>
  <c r="Q9" i="164"/>
  <c r="P9" i="164"/>
  <c r="V8" i="164"/>
  <c r="U8" i="164"/>
  <c r="T8" i="164"/>
  <c r="S8" i="164"/>
  <c r="R8" i="164"/>
  <c r="Q8" i="164"/>
  <c r="P8" i="164"/>
  <c r="V7" i="164"/>
  <c r="U7" i="164"/>
  <c r="T7" i="164"/>
  <c r="S7" i="164"/>
  <c r="R7" i="164"/>
  <c r="Q7" i="164"/>
  <c r="P7" i="164"/>
  <c r="V5" i="164"/>
  <c r="U5" i="164"/>
  <c r="T5" i="164"/>
  <c r="S5" i="164"/>
  <c r="R5" i="164"/>
  <c r="Q5" i="164"/>
  <c r="P5" i="164"/>
  <c r="V23" i="165"/>
  <c r="U23" i="165"/>
  <c r="T23" i="165"/>
  <c r="S23" i="165"/>
  <c r="R23" i="165"/>
  <c r="Q23" i="165"/>
  <c r="P23" i="165"/>
  <c r="V22" i="165"/>
  <c r="U22" i="165"/>
  <c r="T22" i="165"/>
  <c r="S22" i="165"/>
  <c r="R22" i="165"/>
  <c r="Q22" i="165"/>
  <c r="P22" i="165"/>
  <c r="V21" i="165"/>
  <c r="U21" i="165"/>
  <c r="T21" i="165"/>
  <c r="S21" i="165"/>
  <c r="R21" i="165"/>
  <c r="Q21" i="165"/>
  <c r="P21" i="165"/>
  <c r="V19" i="165"/>
  <c r="U19" i="165"/>
  <c r="T19" i="165"/>
  <c r="S19" i="165"/>
  <c r="R19" i="165"/>
  <c r="Q19" i="165"/>
  <c r="P19" i="165"/>
  <c r="V17" i="165"/>
  <c r="U17" i="165"/>
  <c r="T17" i="165"/>
  <c r="S17" i="165"/>
  <c r="R17" i="165"/>
  <c r="Q17" i="165"/>
  <c r="P17" i="165"/>
  <c r="V16" i="165"/>
  <c r="U16" i="165"/>
  <c r="T16" i="165"/>
  <c r="S16" i="165"/>
  <c r="R16" i="165"/>
  <c r="Q16" i="165"/>
  <c r="P16" i="165"/>
  <c r="V14" i="165"/>
  <c r="U14" i="165"/>
  <c r="T14" i="165"/>
  <c r="S14" i="165"/>
  <c r="R14" i="165"/>
  <c r="Q14" i="165"/>
  <c r="P14" i="165"/>
  <c r="V12" i="165"/>
  <c r="U12" i="165"/>
  <c r="T12" i="165"/>
  <c r="S12" i="165"/>
  <c r="R12" i="165"/>
  <c r="Q12" i="165"/>
  <c r="P12" i="165"/>
  <c r="V11" i="165"/>
  <c r="U11" i="165"/>
  <c r="T11" i="165"/>
  <c r="S11" i="165"/>
  <c r="R11" i="165"/>
  <c r="Q11" i="165"/>
  <c r="P11" i="165"/>
  <c r="V10" i="165"/>
  <c r="U10" i="165"/>
  <c r="T10" i="165"/>
  <c r="S10" i="165"/>
  <c r="R10" i="165"/>
  <c r="Q10" i="165"/>
  <c r="P10" i="165"/>
  <c r="V9" i="165"/>
  <c r="U9" i="165"/>
  <c r="T9" i="165"/>
  <c r="S9" i="165"/>
  <c r="R9" i="165"/>
  <c r="Q9" i="165"/>
  <c r="P9" i="165"/>
  <c r="V8" i="165"/>
  <c r="U8" i="165"/>
  <c r="T8" i="165"/>
  <c r="S8" i="165"/>
  <c r="R8" i="165"/>
  <c r="Q8" i="165"/>
  <c r="P8" i="165"/>
  <c r="V7" i="165"/>
  <c r="U7" i="165"/>
  <c r="T7" i="165"/>
  <c r="S7" i="165"/>
  <c r="R7" i="165"/>
  <c r="Q7" i="165"/>
  <c r="P7" i="165"/>
  <c r="V5" i="165"/>
  <c r="U5" i="165"/>
  <c r="T5" i="165"/>
  <c r="S5" i="165"/>
  <c r="R5" i="165"/>
  <c r="Q5" i="165"/>
  <c r="P5" i="165"/>
  <c r="V23" i="166"/>
  <c r="U23" i="166"/>
  <c r="T23" i="166"/>
  <c r="S23" i="166"/>
  <c r="R23" i="166"/>
  <c r="Q23" i="166"/>
  <c r="P23" i="166"/>
  <c r="V22" i="166"/>
  <c r="U22" i="166"/>
  <c r="T22" i="166"/>
  <c r="S22" i="166"/>
  <c r="R22" i="166"/>
  <c r="Q22" i="166"/>
  <c r="P22" i="166"/>
  <c r="V21" i="166"/>
  <c r="U21" i="166"/>
  <c r="T21" i="166"/>
  <c r="S21" i="166"/>
  <c r="R21" i="166"/>
  <c r="Q21" i="166"/>
  <c r="P21" i="166"/>
  <c r="V19" i="166"/>
  <c r="U19" i="166"/>
  <c r="T19" i="166"/>
  <c r="S19" i="166"/>
  <c r="R19" i="166"/>
  <c r="Q19" i="166"/>
  <c r="P19" i="166"/>
  <c r="V17" i="166"/>
  <c r="U17" i="166"/>
  <c r="T17" i="166"/>
  <c r="S17" i="166"/>
  <c r="R17" i="166"/>
  <c r="Q17" i="166"/>
  <c r="P17" i="166"/>
  <c r="V16" i="166"/>
  <c r="U16" i="166"/>
  <c r="T16" i="166"/>
  <c r="S16" i="166"/>
  <c r="R16" i="166"/>
  <c r="Q16" i="166"/>
  <c r="P16" i="166"/>
  <c r="V14" i="166"/>
  <c r="U14" i="166"/>
  <c r="T14" i="166"/>
  <c r="S14" i="166"/>
  <c r="R14" i="166"/>
  <c r="Q14" i="166"/>
  <c r="P14" i="166"/>
  <c r="V12" i="166"/>
  <c r="U12" i="166"/>
  <c r="T12" i="166"/>
  <c r="S12" i="166"/>
  <c r="R12" i="166"/>
  <c r="Q12" i="166"/>
  <c r="P12" i="166"/>
  <c r="V11" i="166"/>
  <c r="U11" i="166"/>
  <c r="T11" i="166"/>
  <c r="S11" i="166"/>
  <c r="R11" i="166"/>
  <c r="Q11" i="166"/>
  <c r="P11" i="166"/>
  <c r="V10" i="166"/>
  <c r="U10" i="166"/>
  <c r="T10" i="166"/>
  <c r="S10" i="166"/>
  <c r="R10" i="166"/>
  <c r="Q10" i="166"/>
  <c r="P10" i="166"/>
  <c r="V9" i="166"/>
  <c r="U9" i="166"/>
  <c r="T9" i="166"/>
  <c r="S9" i="166"/>
  <c r="R9" i="166"/>
  <c r="Q9" i="166"/>
  <c r="P9" i="166"/>
  <c r="V8" i="166"/>
  <c r="U8" i="166"/>
  <c r="T8" i="166"/>
  <c r="S8" i="166"/>
  <c r="R8" i="166"/>
  <c r="Q8" i="166"/>
  <c r="P8" i="166"/>
  <c r="V7" i="166"/>
  <c r="U7" i="166"/>
  <c r="T7" i="166"/>
  <c r="S7" i="166"/>
  <c r="R7" i="166"/>
  <c r="Q7" i="166"/>
  <c r="P7" i="166"/>
  <c r="V5" i="166"/>
  <c r="U5" i="166"/>
  <c r="T5" i="166"/>
  <c r="S5" i="166"/>
  <c r="R5" i="166"/>
  <c r="Q5" i="166"/>
  <c r="P5" i="166"/>
  <c r="V23" i="167"/>
  <c r="U23" i="167"/>
  <c r="T23" i="167"/>
  <c r="S23" i="167"/>
  <c r="R23" i="167"/>
  <c r="Q23" i="167"/>
  <c r="P23" i="167"/>
  <c r="V22" i="167"/>
  <c r="U22" i="167"/>
  <c r="T22" i="167"/>
  <c r="S22" i="167"/>
  <c r="R22" i="167"/>
  <c r="Q22" i="167"/>
  <c r="P22" i="167"/>
  <c r="V21" i="167"/>
  <c r="U21" i="167"/>
  <c r="T21" i="167"/>
  <c r="S21" i="167"/>
  <c r="R21" i="167"/>
  <c r="Q21" i="167"/>
  <c r="P21" i="167"/>
  <c r="V19" i="167"/>
  <c r="U19" i="167"/>
  <c r="T19" i="167"/>
  <c r="S19" i="167"/>
  <c r="R19" i="167"/>
  <c r="Q19" i="167"/>
  <c r="P19" i="167"/>
  <c r="V17" i="167"/>
  <c r="U17" i="167"/>
  <c r="T17" i="167"/>
  <c r="S17" i="167"/>
  <c r="R17" i="167"/>
  <c r="Q17" i="167"/>
  <c r="P17" i="167"/>
  <c r="V16" i="167"/>
  <c r="U16" i="167"/>
  <c r="T16" i="167"/>
  <c r="S16" i="167"/>
  <c r="R16" i="167"/>
  <c r="Q16" i="167"/>
  <c r="P16" i="167"/>
  <c r="V14" i="167"/>
  <c r="U14" i="167"/>
  <c r="T14" i="167"/>
  <c r="S14" i="167"/>
  <c r="R14" i="167"/>
  <c r="Q14" i="167"/>
  <c r="P14" i="167"/>
  <c r="V12" i="167"/>
  <c r="U12" i="167"/>
  <c r="T12" i="167"/>
  <c r="S12" i="167"/>
  <c r="R12" i="167"/>
  <c r="Q12" i="167"/>
  <c r="P12" i="167"/>
  <c r="V11" i="167"/>
  <c r="U11" i="167"/>
  <c r="T11" i="167"/>
  <c r="S11" i="167"/>
  <c r="R11" i="167"/>
  <c r="Q11" i="167"/>
  <c r="P11" i="167"/>
  <c r="V10" i="167"/>
  <c r="U10" i="167"/>
  <c r="T10" i="167"/>
  <c r="S10" i="167"/>
  <c r="R10" i="167"/>
  <c r="Q10" i="167"/>
  <c r="P10" i="167"/>
  <c r="V9" i="167"/>
  <c r="U9" i="167"/>
  <c r="T9" i="167"/>
  <c r="S9" i="167"/>
  <c r="R9" i="167"/>
  <c r="Q9" i="167"/>
  <c r="P9" i="167"/>
  <c r="V8" i="167"/>
  <c r="U8" i="167"/>
  <c r="T8" i="167"/>
  <c r="S8" i="167"/>
  <c r="R8" i="167"/>
  <c r="Q8" i="167"/>
  <c r="P8" i="167"/>
  <c r="V7" i="167"/>
  <c r="U7" i="167"/>
  <c r="T7" i="167"/>
  <c r="S7" i="167"/>
  <c r="R7" i="167"/>
  <c r="Q7" i="167"/>
  <c r="P7" i="167"/>
  <c r="V5" i="167"/>
  <c r="U5" i="167"/>
  <c r="T5" i="167"/>
  <c r="S5" i="167"/>
  <c r="R5" i="167"/>
  <c r="Q5" i="167"/>
  <c r="P5" i="167"/>
  <c r="V23" i="168"/>
  <c r="U23" i="168"/>
  <c r="T23" i="168"/>
  <c r="S23" i="168"/>
  <c r="R23" i="168"/>
  <c r="Q23" i="168"/>
  <c r="P23" i="168"/>
  <c r="V22" i="168"/>
  <c r="U22" i="168"/>
  <c r="T22" i="168"/>
  <c r="S22" i="168"/>
  <c r="R22" i="168"/>
  <c r="Q22" i="168"/>
  <c r="P22" i="168"/>
  <c r="V21" i="168"/>
  <c r="U21" i="168"/>
  <c r="T21" i="168"/>
  <c r="S21" i="168"/>
  <c r="R21" i="168"/>
  <c r="Q21" i="168"/>
  <c r="P21" i="168"/>
  <c r="V19" i="168"/>
  <c r="U19" i="168"/>
  <c r="T19" i="168"/>
  <c r="S19" i="168"/>
  <c r="R19" i="168"/>
  <c r="Q19" i="168"/>
  <c r="P19" i="168"/>
  <c r="V17" i="168"/>
  <c r="U17" i="168"/>
  <c r="T17" i="168"/>
  <c r="S17" i="168"/>
  <c r="R17" i="168"/>
  <c r="Q17" i="168"/>
  <c r="P17" i="168"/>
  <c r="V16" i="168"/>
  <c r="U16" i="168"/>
  <c r="T16" i="168"/>
  <c r="S16" i="168"/>
  <c r="R16" i="168"/>
  <c r="Q16" i="168"/>
  <c r="P16" i="168"/>
  <c r="V14" i="168"/>
  <c r="U14" i="168"/>
  <c r="T14" i="168"/>
  <c r="S14" i="168"/>
  <c r="R14" i="168"/>
  <c r="Q14" i="168"/>
  <c r="P14" i="168"/>
  <c r="V12" i="168"/>
  <c r="U12" i="168"/>
  <c r="T12" i="168"/>
  <c r="S12" i="168"/>
  <c r="R12" i="168"/>
  <c r="Q12" i="168"/>
  <c r="P12" i="168"/>
  <c r="V11" i="168"/>
  <c r="U11" i="168"/>
  <c r="T11" i="168"/>
  <c r="S11" i="168"/>
  <c r="R11" i="168"/>
  <c r="Q11" i="168"/>
  <c r="P11" i="168"/>
  <c r="V10" i="168"/>
  <c r="U10" i="168"/>
  <c r="T10" i="168"/>
  <c r="S10" i="168"/>
  <c r="R10" i="168"/>
  <c r="Q10" i="168"/>
  <c r="P10" i="168"/>
  <c r="V9" i="168"/>
  <c r="U9" i="168"/>
  <c r="T9" i="168"/>
  <c r="S9" i="168"/>
  <c r="R9" i="168"/>
  <c r="Q9" i="168"/>
  <c r="P9" i="168"/>
  <c r="V8" i="168"/>
  <c r="U8" i="168"/>
  <c r="T8" i="168"/>
  <c r="S8" i="168"/>
  <c r="R8" i="168"/>
  <c r="Q8" i="168"/>
  <c r="P8" i="168"/>
  <c r="V7" i="168"/>
  <c r="U7" i="168"/>
  <c r="T7" i="168"/>
  <c r="S7" i="168"/>
  <c r="R7" i="168"/>
  <c r="Q7" i="168"/>
  <c r="P7" i="168"/>
  <c r="V5" i="168"/>
  <c r="U5" i="168"/>
  <c r="T5" i="168"/>
  <c r="S5" i="168"/>
  <c r="R5" i="168"/>
  <c r="Q5" i="168"/>
  <c r="P5" i="168"/>
  <c r="V23" i="169"/>
  <c r="U23" i="169"/>
  <c r="T23" i="169"/>
  <c r="S23" i="169"/>
  <c r="R23" i="169"/>
  <c r="Q23" i="169"/>
  <c r="P23" i="169"/>
  <c r="V22" i="169"/>
  <c r="U22" i="169"/>
  <c r="T22" i="169"/>
  <c r="S22" i="169"/>
  <c r="R22" i="169"/>
  <c r="Q22" i="169"/>
  <c r="P22" i="169"/>
  <c r="V21" i="169"/>
  <c r="U21" i="169"/>
  <c r="T21" i="169"/>
  <c r="S21" i="169"/>
  <c r="R21" i="169"/>
  <c r="Q21" i="169"/>
  <c r="P21" i="169"/>
  <c r="V19" i="169"/>
  <c r="U19" i="169"/>
  <c r="T19" i="169"/>
  <c r="S19" i="169"/>
  <c r="R19" i="169"/>
  <c r="Q19" i="169"/>
  <c r="P19" i="169"/>
  <c r="V17" i="169"/>
  <c r="U17" i="169"/>
  <c r="T17" i="169"/>
  <c r="S17" i="169"/>
  <c r="R17" i="169"/>
  <c r="Q17" i="169"/>
  <c r="P17" i="169"/>
  <c r="V16" i="169"/>
  <c r="U16" i="169"/>
  <c r="T16" i="169"/>
  <c r="S16" i="169"/>
  <c r="R16" i="169"/>
  <c r="Q16" i="169"/>
  <c r="P16" i="169"/>
  <c r="V14" i="169"/>
  <c r="U14" i="169"/>
  <c r="T14" i="169"/>
  <c r="S14" i="169"/>
  <c r="R14" i="169"/>
  <c r="Q14" i="169"/>
  <c r="P14" i="169"/>
  <c r="V12" i="169"/>
  <c r="U12" i="169"/>
  <c r="T12" i="169"/>
  <c r="S12" i="169"/>
  <c r="R12" i="169"/>
  <c r="Q12" i="169"/>
  <c r="P12" i="169"/>
  <c r="V11" i="169"/>
  <c r="U11" i="169"/>
  <c r="T11" i="169"/>
  <c r="S11" i="169"/>
  <c r="R11" i="169"/>
  <c r="Q11" i="169"/>
  <c r="P11" i="169"/>
  <c r="V10" i="169"/>
  <c r="U10" i="169"/>
  <c r="T10" i="169"/>
  <c r="S10" i="169"/>
  <c r="R10" i="169"/>
  <c r="Q10" i="169"/>
  <c r="P10" i="169"/>
  <c r="V9" i="169"/>
  <c r="U9" i="169"/>
  <c r="T9" i="169"/>
  <c r="S9" i="169"/>
  <c r="R9" i="169"/>
  <c r="Q9" i="169"/>
  <c r="P9" i="169"/>
  <c r="V8" i="169"/>
  <c r="U8" i="169"/>
  <c r="T8" i="169"/>
  <c r="S8" i="169"/>
  <c r="R8" i="169"/>
  <c r="Q8" i="169"/>
  <c r="P8" i="169"/>
  <c r="V7" i="169"/>
  <c r="U7" i="169"/>
  <c r="T7" i="169"/>
  <c r="S7" i="169"/>
  <c r="R7" i="169"/>
  <c r="Q7" i="169"/>
  <c r="P7" i="169"/>
  <c r="V5" i="169"/>
  <c r="U5" i="169"/>
  <c r="T5" i="169"/>
  <c r="S5" i="169"/>
  <c r="R5" i="169"/>
  <c r="Q5" i="169"/>
  <c r="P5" i="169"/>
  <c r="V23" i="170"/>
  <c r="U23" i="170"/>
  <c r="T23" i="170"/>
  <c r="S23" i="170"/>
  <c r="R23" i="170"/>
  <c r="Q23" i="170"/>
  <c r="P23" i="170"/>
  <c r="V22" i="170"/>
  <c r="U22" i="170"/>
  <c r="T22" i="170"/>
  <c r="S22" i="170"/>
  <c r="R22" i="170"/>
  <c r="Q22" i="170"/>
  <c r="P22" i="170"/>
  <c r="V21" i="170"/>
  <c r="U21" i="170"/>
  <c r="T21" i="170"/>
  <c r="S21" i="170"/>
  <c r="R21" i="170"/>
  <c r="Q21" i="170"/>
  <c r="P21" i="170"/>
  <c r="V19" i="170"/>
  <c r="U19" i="170"/>
  <c r="T19" i="170"/>
  <c r="S19" i="170"/>
  <c r="R19" i="170"/>
  <c r="Q19" i="170"/>
  <c r="P19" i="170"/>
  <c r="V17" i="170"/>
  <c r="U17" i="170"/>
  <c r="T17" i="170"/>
  <c r="S17" i="170"/>
  <c r="R17" i="170"/>
  <c r="Q17" i="170"/>
  <c r="P17" i="170"/>
  <c r="V16" i="170"/>
  <c r="U16" i="170"/>
  <c r="T16" i="170"/>
  <c r="S16" i="170"/>
  <c r="R16" i="170"/>
  <c r="Q16" i="170"/>
  <c r="P16" i="170"/>
  <c r="V14" i="170"/>
  <c r="U14" i="170"/>
  <c r="T14" i="170"/>
  <c r="S14" i="170"/>
  <c r="R14" i="170"/>
  <c r="Q14" i="170"/>
  <c r="P14" i="170"/>
  <c r="V12" i="170"/>
  <c r="U12" i="170"/>
  <c r="T12" i="170"/>
  <c r="S12" i="170"/>
  <c r="R12" i="170"/>
  <c r="Q12" i="170"/>
  <c r="P12" i="170"/>
  <c r="V11" i="170"/>
  <c r="U11" i="170"/>
  <c r="T11" i="170"/>
  <c r="S11" i="170"/>
  <c r="R11" i="170"/>
  <c r="Q11" i="170"/>
  <c r="P11" i="170"/>
  <c r="V10" i="170"/>
  <c r="U10" i="170"/>
  <c r="T10" i="170"/>
  <c r="S10" i="170"/>
  <c r="R10" i="170"/>
  <c r="Q10" i="170"/>
  <c r="P10" i="170"/>
  <c r="V9" i="170"/>
  <c r="U9" i="170"/>
  <c r="T9" i="170"/>
  <c r="S9" i="170"/>
  <c r="R9" i="170"/>
  <c r="Q9" i="170"/>
  <c r="P9" i="170"/>
  <c r="V8" i="170"/>
  <c r="U8" i="170"/>
  <c r="T8" i="170"/>
  <c r="S8" i="170"/>
  <c r="R8" i="170"/>
  <c r="Q8" i="170"/>
  <c r="P8" i="170"/>
  <c r="V7" i="170"/>
  <c r="U7" i="170"/>
  <c r="T7" i="170"/>
  <c r="S7" i="170"/>
  <c r="R7" i="170"/>
  <c r="Q7" i="170"/>
  <c r="P7" i="170"/>
  <c r="V5" i="170"/>
  <c r="U5" i="170"/>
  <c r="T5" i="170"/>
  <c r="S5" i="170"/>
  <c r="R5" i="170"/>
  <c r="Q5" i="170"/>
  <c r="P5" i="170"/>
  <c r="V23" i="171"/>
  <c r="U23" i="171"/>
  <c r="T23" i="171"/>
  <c r="S23" i="171"/>
  <c r="R23" i="171"/>
  <c r="Q23" i="171"/>
  <c r="P23" i="171"/>
  <c r="V22" i="171"/>
  <c r="U22" i="171"/>
  <c r="T22" i="171"/>
  <c r="S22" i="171"/>
  <c r="R22" i="171"/>
  <c r="Q22" i="171"/>
  <c r="P22" i="171"/>
  <c r="V21" i="171"/>
  <c r="U21" i="171"/>
  <c r="T21" i="171"/>
  <c r="S21" i="171"/>
  <c r="R21" i="171"/>
  <c r="Q21" i="171"/>
  <c r="P21" i="171"/>
  <c r="V19" i="171"/>
  <c r="U19" i="171"/>
  <c r="T19" i="171"/>
  <c r="S19" i="171"/>
  <c r="R19" i="171"/>
  <c r="Q19" i="171"/>
  <c r="P19" i="171"/>
  <c r="V17" i="171"/>
  <c r="U17" i="171"/>
  <c r="T17" i="171"/>
  <c r="S17" i="171"/>
  <c r="R17" i="171"/>
  <c r="Q17" i="171"/>
  <c r="P17" i="171"/>
  <c r="V16" i="171"/>
  <c r="U16" i="171"/>
  <c r="T16" i="171"/>
  <c r="S16" i="171"/>
  <c r="R16" i="171"/>
  <c r="Q16" i="171"/>
  <c r="P16" i="171"/>
  <c r="V14" i="171"/>
  <c r="U14" i="171"/>
  <c r="T14" i="171"/>
  <c r="S14" i="171"/>
  <c r="R14" i="171"/>
  <c r="Q14" i="171"/>
  <c r="P14" i="171"/>
  <c r="V12" i="171"/>
  <c r="U12" i="171"/>
  <c r="T12" i="171"/>
  <c r="S12" i="171"/>
  <c r="R12" i="171"/>
  <c r="Q12" i="171"/>
  <c r="P12" i="171"/>
  <c r="V11" i="171"/>
  <c r="U11" i="171"/>
  <c r="T11" i="171"/>
  <c r="S11" i="171"/>
  <c r="R11" i="171"/>
  <c r="Q11" i="171"/>
  <c r="P11" i="171"/>
  <c r="V10" i="171"/>
  <c r="U10" i="171"/>
  <c r="T10" i="171"/>
  <c r="S10" i="171"/>
  <c r="R10" i="171"/>
  <c r="Q10" i="171"/>
  <c r="P10" i="171"/>
  <c r="V9" i="171"/>
  <c r="U9" i="171"/>
  <c r="T9" i="171"/>
  <c r="S9" i="171"/>
  <c r="R9" i="171"/>
  <c r="Q9" i="171"/>
  <c r="P9" i="171"/>
  <c r="V8" i="171"/>
  <c r="U8" i="171"/>
  <c r="T8" i="171"/>
  <c r="S8" i="171"/>
  <c r="R8" i="171"/>
  <c r="Q8" i="171"/>
  <c r="P8" i="171"/>
  <c r="V7" i="171"/>
  <c r="U7" i="171"/>
  <c r="T7" i="171"/>
  <c r="S7" i="171"/>
  <c r="R7" i="171"/>
  <c r="Q7" i="171"/>
  <c r="P7" i="171"/>
  <c r="V5" i="171"/>
  <c r="U5" i="171"/>
  <c r="T5" i="171"/>
  <c r="S5" i="171"/>
  <c r="R5" i="171"/>
  <c r="Q5" i="171"/>
  <c r="P5" i="171"/>
  <c r="V23" i="172"/>
  <c r="U23" i="172"/>
  <c r="T23" i="172"/>
  <c r="S23" i="172"/>
  <c r="R23" i="172"/>
  <c r="Q23" i="172"/>
  <c r="P23" i="172"/>
  <c r="V22" i="172"/>
  <c r="U22" i="172"/>
  <c r="T22" i="172"/>
  <c r="S22" i="172"/>
  <c r="R22" i="172"/>
  <c r="Q22" i="172"/>
  <c r="P22" i="172"/>
  <c r="V21" i="172"/>
  <c r="U21" i="172"/>
  <c r="T21" i="172"/>
  <c r="S21" i="172"/>
  <c r="R21" i="172"/>
  <c r="Q21" i="172"/>
  <c r="P21" i="172"/>
  <c r="V19" i="172"/>
  <c r="U19" i="172"/>
  <c r="T19" i="172"/>
  <c r="S19" i="172"/>
  <c r="R19" i="172"/>
  <c r="Q19" i="172"/>
  <c r="P19" i="172"/>
  <c r="V17" i="172"/>
  <c r="U17" i="172"/>
  <c r="T17" i="172"/>
  <c r="S17" i="172"/>
  <c r="R17" i="172"/>
  <c r="Q17" i="172"/>
  <c r="P17" i="172"/>
  <c r="V16" i="172"/>
  <c r="U16" i="172"/>
  <c r="T16" i="172"/>
  <c r="S16" i="172"/>
  <c r="R16" i="172"/>
  <c r="Q16" i="172"/>
  <c r="P16" i="172"/>
  <c r="V14" i="172"/>
  <c r="U14" i="172"/>
  <c r="T14" i="172"/>
  <c r="S14" i="172"/>
  <c r="R14" i="172"/>
  <c r="Q14" i="172"/>
  <c r="P14" i="172"/>
  <c r="V12" i="172"/>
  <c r="U12" i="172"/>
  <c r="T12" i="172"/>
  <c r="S12" i="172"/>
  <c r="R12" i="172"/>
  <c r="Q12" i="172"/>
  <c r="P12" i="172"/>
  <c r="V11" i="172"/>
  <c r="U11" i="172"/>
  <c r="T11" i="172"/>
  <c r="S11" i="172"/>
  <c r="R11" i="172"/>
  <c r="Q11" i="172"/>
  <c r="P11" i="172"/>
  <c r="V10" i="172"/>
  <c r="U10" i="172"/>
  <c r="T10" i="172"/>
  <c r="S10" i="172"/>
  <c r="R10" i="172"/>
  <c r="Q10" i="172"/>
  <c r="P10" i="172"/>
  <c r="V9" i="172"/>
  <c r="U9" i="172"/>
  <c r="T9" i="172"/>
  <c r="S9" i="172"/>
  <c r="R9" i="172"/>
  <c r="Q9" i="172"/>
  <c r="P9" i="172"/>
  <c r="V8" i="172"/>
  <c r="U8" i="172"/>
  <c r="T8" i="172"/>
  <c r="S8" i="172"/>
  <c r="R8" i="172"/>
  <c r="Q8" i="172"/>
  <c r="P8" i="172"/>
  <c r="V7" i="172"/>
  <c r="U7" i="172"/>
  <c r="T7" i="172"/>
  <c r="S7" i="172"/>
  <c r="R7" i="172"/>
  <c r="Q7" i="172"/>
  <c r="P7" i="172"/>
  <c r="V5" i="172"/>
  <c r="U5" i="172"/>
  <c r="T5" i="172"/>
  <c r="S5" i="172"/>
  <c r="R5" i="172"/>
  <c r="Q5" i="172"/>
  <c r="P5" i="172"/>
  <c r="V23" i="173"/>
  <c r="U23" i="173"/>
  <c r="T23" i="173"/>
  <c r="S23" i="173"/>
  <c r="R23" i="173"/>
  <c r="Q23" i="173"/>
  <c r="P23" i="173"/>
  <c r="V22" i="173"/>
  <c r="U22" i="173"/>
  <c r="T22" i="173"/>
  <c r="S22" i="173"/>
  <c r="R22" i="173"/>
  <c r="Q22" i="173"/>
  <c r="P22" i="173"/>
  <c r="V21" i="173"/>
  <c r="U21" i="173"/>
  <c r="T21" i="173"/>
  <c r="S21" i="173"/>
  <c r="R21" i="173"/>
  <c r="Q21" i="173"/>
  <c r="P21" i="173"/>
  <c r="V19" i="173"/>
  <c r="U19" i="173"/>
  <c r="T19" i="173"/>
  <c r="S19" i="173"/>
  <c r="R19" i="173"/>
  <c r="Q19" i="173"/>
  <c r="P19" i="173"/>
  <c r="V17" i="173"/>
  <c r="U17" i="173"/>
  <c r="T17" i="173"/>
  <c r="S17" i="173"/>
  <c r="R17" i="173"/>
  <c r="Q17" i="173"/>
  <c r="P17" i="173"/>
  <c r="V16" i="173"/>
  <c r="U16" i="173"/>
  <c r="T16" i="173"/>
  <c r="S16" i="173"/>
  <c r="R16" i="173"/>
  <c r="Q16" i="173"/>
  <c r="P16" i="173"/>
  <c r="V14" i="173"/>
  <c r="U14" i="173"/>
  <c r="T14" i="173"/>
  <c r="S14" i="173"/>
  <c r="R14" i="173"/>
  <c r="Q14" i="173"/>
  <c r="P14" i="173"/>
  <c r="V12" i="173"/>
  <c r="U12" i="173"/>
  <c r="T12" i="173"/>
  <c r="S12" i="173"/>
  <c r="R12" i="173"/>
  <c r="Q12" i="173"/>
  <c r="P12" i="173"/>
  <c r="V11" i="173"/>
  <c r="U11" i="173"/>
  <c r="T11" i="173"/>
  <c r="S11" i="173"/>
  <c r="R11" i="173"/>
  <c r="Q11" i="173"/>
  <c r="P11" i="173"/>
  <c r="V10" i="173"/>
  <c r="U10" i="173"/>
  <c r="T10" i="173"/>
  <c r="S10" i="173"/>
  <c r="R10" i="173"/>
  <c r="Q10" i="173"/>
  <c r="P10" i="173"/>
  <c r="V9" i="173"/>
  <c r="U9" i="173"/>
  <c r="T9" i="173"/>
  <c r="S9" i="173"/>
  <c r="R9" i="173"/>
  <c r="Q9" i="173"/>
  <c r="P9" i="173"/>
  <c r="V8" i="173"/>
  <c r="U8" i="173"/>
  <c r="T8" i="173"/>
  <c r="S8" i="173"/>
  <c r="R8" i="173"/>
  <c r="Q8" i="173"/>
  <c r="P8" i="173"/>
  <c r="V7" i="173"/>
  <c r="U7" i="173"/>
  <c r="T7" i="173"/>
  <c r="S7" i="173"/>
  <c r="R7" i="173"/>
  <c r="Q7" i="173"/>
  <c r="P7" i="173"/>
  <c r="V5" i="173"/>
  <c r="U5" i="173"/>
  <c r="T5" i="173"/>
  <c r="S5" i="173"/>
  <c r="R5" i="173"/>
  <c r="Q5" i="173"/>
  <c r="P5" i="173"/>
  <c r="V23" i="174"/>
  <c r="U23" i="174"/>
  <c r="T23" i="174"/>
  <c r="S23" i="174"/>
  <c r="R23" i="174"/>
  <c r="Q23" i="174"/>
  <c r="P23" i="174"/>
  <c r="V22" i="174"/>
  <c r="U22" i="174"/>
  <c r="T22" i="174"/>
  <c r="S22" i="174"/>
  <c r="R22" i="174"/>
  <c r="Q22" i="174"/>
  <c r="P22" i="174"/>
  <c r="V21" i="174"/>
  <c r="U21" i="174"/>
  <c r="T21" i="174"/>
  <c r="S21" i="174"/>
  <c r="R21" i="174"/>
  <c r="Q21" i="174"/>
  <c r="P21" i="174"/>
  <c r="V19" i="174"/>
  <c r="U19" i="174"/>
  <c r="T19" i="174"/>
  <c r="S19" i="174"/>
  <c r="R19" i="174"/>
  <c r="Q19" i="174"/>
  <c r="P19" i="174"/>
  <c r="V17" i="174"/>
  <c r="U17" i="174"/>
  <c r="T17" i="174"/>
  <c r="S17" i="174"/>
  <c r="R17" i="174"/>
  <c r="Q17" i="174"/>
  <c r="P17" i="174"/>
  <c r="V16" i="174"/>
  <c r="U16" i="174"/>
  <c r="T16" i="174"/>
  <c r="S16" i="174"/>
  <c r="R16" i="174"/>
  <c r="Q16" i="174"/>
  <c r="P16" i="174"/>
  <c r="V14" i="174"/>
  <c r="U14" i="174"/>
  <c r="T14" i="174"/>
  <c r="S14" i="174"/>
  <c r="R14" i="174"/>
  <c r="Q14" i="174"/>
  <c r="P14" i="174"/>
  <c r="V12" i="174"/>
  <c r="U12" i="174"/>
  <c r="T12" i="174"/>
  <c r="S12" i="174"/>
  <c r="R12" i="174"/>
  <c r="Q12" i="174"/>
  <c r="P12" i="174"/>
  <c r="V11" i="174"/>
  <c r="U11" i="174"/>
  <c r="T11" i="174"/>
  <c r="S11" i="174"/>
  <c r="R11" i="174"/>
  <c r="Q11" i="174"/>
  <c r="P11" i="174"/>
  <c r="V10" i="174"/>
  <c r="U10" i="174"/>
  <c r="T10" i="174"/>
  <c r="S10" i="174"/>
  <c r="R10" i="174"/>
  <c r="Q10" i="174"/>
  <c r="P10" i="174"/>
  <c r="V9" i="174"/>
  <c r="U9" i="174"/>
  <c r="T9" i="174"/>
  <c r="S9" i="174"/>
  <c r="R9" i="174"/>
  <c r="Q9" i="174"/>
  <c r="P9" i="174"/>
  <c r="V8" i="174"/>
  <c r="U8" i="174"/>
  <c r="T8" i="174"/>
  <c r="S8" i="174"/>
  <c r="R8" i="174"/>
  <c r="Q8" i="174"/>
  <c r="P8" i="174"/>
  <c r="V7" i="174"/>
  <c r="U7" i="174"/>
  <c r="T7" i="174"/>
  <c r="S7" i="174"/>
  <c r="R7" i="174"/>
  <c r="Q7" i="174"/>
  <c r="P7" i="174"/>
  <c r="V5" i="174"/>
  <c r="U5" i="174"/>
  <c r="T5" i="174"/>
  <c r="S5" i="174"/>
  <c r="R5" i="174"/>
  <c r="Q5" i="174"/>
  <c r="P5" i="174"/>
  <c r="V23" i="175"/>
  <c r="U23" i="175"/>
  <c r="T23" i="175"/>
  <c r="S23" i="175"/>
  <c r="R23" i="175"/>
  <c r="Q23" i="175"/>
  <c r="P23" i="175"/>
  <c r="V22" i="175"/>
  <c r="U22" i="175"/>
  <c r="T22" i="175"/>
  <c r="S22" i="175"/>
  <c r="R22" i="175"/>
  <c r="Q22" i="175"/>
  <c r="P22" i="175"/>
  <c r="V21" i="175"/>
  <c r="U21" i="175"/>
  <c r="T21" i="175"/>
  <c r="S21" i="175"/>
  <c r="R21" i="175"/>
  <c r="Q21" i="175"/>
  <c r="P21" i="175"/>
  <c r="V19" i="175"/>
  <c r="U19" i="175"/>
  <c r="T19" i="175"/>
  <c r="S19" i="175"/>
  <c r="R19" i="175"/>
  <c r="Q19" i="175"/>
  <c r="P19" i="175"/>
  <c r="V17" i="175"/>
  <c r="U17" i="175"/>
  <c r="T17" i="175"/>
  <c r="S17" i="175"/>
  <c r="R17" i="175"/>
  <c r="Q17" i="175"/>
  <c r="P17" i="175"/>
  <c r="V16" i="175"/>
  <c r="U16" i="175"/>
  <c r="T16" i="175"/>
  <c r="S16" i="175"/>
  <c r="R16" i="175"/>
  <c r="Q16" i="175"/>
  <c r="P16" i="175"/>
  <c r="V14" i="175"/>
  <c r="U14" i="175"/>
  <c r="T14" i="175"/>
  <c r="S14" i="175"/>
  <c r="R14" i="175"/>
  <c r="Q14" i="175"/>
  <c r="P14" i="175"/>
  <c r="V12" i="175"/>
  <c r="U12" i="175"/>
  <c r="T12" i="175"/>
  <c r="S12" i="175"/>
  <c r="R12" i="175"/>
  <c r="Q12" i="175"/>
  <c r="P12" i="175"/>
  <c r="V11" i="175"/>
  <c r="U11" i="175"/>
  <c r="T11" i="175"/>
  <c r="S11" i="175"/>
  <c r="R11" i="175"/>
  <c r="Q11" i="175"/>
  <c r="P11" i="175"/>
  <c r="V10" i="175"/>
  <c r="U10" i="175"/>
  <c r="T10" i="175"/>
  <c r="S10" i="175"/>
  <c r="R10" i="175"/>
  <c r="Q10" i="175"/>
  <c r="P10" i="175"/>
  <c r="V9" i="175"/>
  <c r="U9" i="175"/>
  <c r="T9" i="175"/>
  <c r="S9" i="175"/>
  <c r="R9" i="175"/>
  <c r="Q9" i="175"/>
  <c r="P9" i="175"/>
  <c r="V8" i="175"/>
  <c r="U8" i="175"/>
  <c r="T8" i="175"/>
  <c r="S8" i="175"/>
  <c r="R8" i="175"/>
  <c r="Q8" i="175"/>
  <c r="P8" i="175"/>
  <c r="V7" i="175"/>
  <c r="U7" i="175"/>
  <c r="T7" i="175"/>
  <c r="S7" i="175"/>
  <c r="R7" i="175"/>
  <c r="Q7" i="175"/>
  <c r="P7" i="175"/>
  <c r="V5" i="175"/>
  <c r="U5" i="175"/>
  <c r="T5" i="175"/>
  <c r="S5" i="175"/>
  <c r="R5" i="175"/>
  <c r="Q5" i="175"/>
  <c r="P5" i="175"/>
  <c r="V23" i="176"/>
  <c r="U23" i="176"/>
  <c r="T23" i="176"/>
  <c r="S23" i="176"/>
  <c r="R23" i="176"/>
  <c r="Q23" i="176"/>
  <c r="P23" i="176"/>
  <c r="V22" i="176"/>
  <c r="U22" i="176"/>
  <c r="T22" i="176"/>
  <c r="S22" i="176"/>
  <c r="R22" i="176"/>
  <c r="Q22" i="176"/>
  <c r="P22" i="176"/>
  <c r="V21" i="176"/>
  <c r="U21" i="176"/>
  <c r="T21" i="176"/>
  <c r="S21" i="176"/>
  <c r="R21" i="176"/>
  <c r="Q21" i="176"/>
  <c r="P21" i="176"/>
  <c r="V19" i="176"/>
  <c r="U19" i="176"/>
  <c r="T19" i="176"/>
  <c r="S19" i="176"/>
  <c r="R19" i="176"/>
  <c r="Q19" i="176"/>
  <c r="P19" i="176"/>
  <c r="V17" i="176"/>
  <c r="U17" i="176"/>
  <c r="T17" i="176"/>
  <c r="S17" i="176"/>
  <c r="R17" i="176"/>
  <c r="Q17" i="176"/>
  <c r="P17" i="176"/>
  <c r="V16" i="176"/>
  <c r="U16" i="176"/>
  <c r="T16" i="176"/>
  <c r="S16" i="176"/>
  <c r="R16" i="176"/>
  <c r="Q16" i="176"/>
  <c r="P16" i="176"/>
  <c r="V14" i="176"/>
  <c r="U14" i="176"/>
  <c r="T14" i="176"/>
  <c r="S14" i="176"/>
  <c r="R14" i="176"/>
  <c r="Q14" i="176"/>
  <c r="P14" i="176"/>
  <c r="V12" i="176"/>
  <c r="U12" i="176"/>
  <c r="T12" i="176"/>
  <c r="S12" i="176"/>
  <c r="R12" i="176"/>
  <c r="Q12" i="176"/>
  <c r="P12" i="176"/>
  <c r="V11" i="176"/>
  <c r="U11" i="176"/>
  <c r="T11" i="176"/>
  <c r="S11" i="176"/>
  <c r="R11" i="176"/>
  <c r="Q11" i="176"/>
  <c r="P11" i="176"/>
  <c r="V10" i="176"/>
  <c r="U10" i="176"/>
  <c r="T10" i="176"/>
  <c r="S10" i="176"/>
  <c r="R10" i="176"/>
  <c r="Q10" i="176"/>
  <c r="P10" i="176"/>
  <c r="V9" i="176"/>
  <c r="U9" i="176"/>
  <c r="T9" i="176"/>
  <c r="S9" i="176"/>
  <c r="R9" i="176"/>
  <c r="Q9" i="176"/>
  <c r="P9" i="176"/>
  <c r="V8" i="176"/>
  <c r="U8" i="176"/>
  <c r="T8" i="176"/>
  <c r="S8" i="176"/>
  <c r="R8" i="176"/>
  <c r="Q8" i="176"/>
  <c r="P8" i="176"/>
  <c r="V7" i="176"/>
  <c r="U7" i="176"/>
  <c r="T7" i="176"/>
  <c r="S7" i="176"/>
  <c r="R7" i="176"/>
  <c r="Q7" i="176"/>
  <c r="P7" i="176"/>
  <c r="V5" i="176"/>
  <c r="U5" i="176"/>
  <c r="T5" i="176"/>
  <c r="S5" i="176"/>
  <c r="R5" i="176"/>
  <c r="Q5" i="176"/>
  <c r="P5" i="176"/>
  <c r="V23" i="177"/>
  <c r="U23" i="177"/>
  <c r="T23" i="177"/>
  <c r="S23" i="177"/>
  <c r="R23" i="177"/>
  <c r="Q23" i="177"/>
  <c r="P23" i="177"/>
  <c r="V22" i="177"/>
  <c r="U22" i="177"/>
  <c r="T22" i="177"/>
  <c r="S22" i="177"/>
  <c r="R22" i="177"/>
  <c r="Q22" i="177"/>
  <c r="P22" i="177"/>
  <c r="V21" i="177"/>
  <c r="U21" i="177"/>
  <c r="T21" i="177"/>
  <c r="S21" i="177"/>
  <c r="R21" i="177"/>
  <c r="Q21" i="177"/>
  <c r="P21" i="177"/>
  <c r="V19" i="177"/>
  <c r="U19" i="177"/>
  <c r="T19" i="177"/>
  <c r="S19" i="177"/>
  <c r="R19" i="177"/>
  <c r="Q19" i="177"/>
  <c r="P19" i="177"/>
  <c r="V17" i="177"/>
  <c r="U17" i="177"/>
  <c r="T17" i="177"/>
  <c r="S17" i="177"/>
  <c r="R17" i="177"/>
  <c r="Q17" i="177"/>
  <c r="P17" i="177"/>
  <c r="V16" i="177"/>
  <c r="U16" i="177"/>
  <c r="T16" i="177"/>
  <c r="S16" i="177"/>
  <c r="R16" i="177"/>
  <c r="Q16" i="177"/>
  <c r="P16" i="177"/>
  <c r="V14" i="177"/>
  <c r="U14" i="177"/>
  <c r="T14" i="177"/>
  <c r="S14" i="177"/>
  <c r="R14" i="177"/>
  <c r="Q14" i="177"/>
  <c r="P14" i="177"/>
  <c r="V12" i="177"/>
  <c r="U12" i="177"/>
  <c r="T12" i="177"/>
  <c r="S12" i="177"/>
  <c r="R12" i="177"/>
  <c r="Q12" i="177"/>
  <c r="P12" i="177"/>
  <c r="V11" i="177"/>
  <c r="U11" i="177"/>
  <c r="T11" i="177"/>
  <c r="S11" i="177"/>
  <c r="R11" i="177"/>
  <c r="Q11" i="177"/>
  <c r="P11" i="177"/>
  <c r="V10" i="177"/>
  <c r="U10" i="177"/>
  <c r="T10" i="177"/>
  <c r="S10" i="177"/>
  <c r="R10" i="177"/>
  <c r="Q10" i="177"/>
  <c r="P10" i="177"/>
  <c r="V9" i="177"/>
  <c r="U9" i="177"/>
  <c r="T9" i="177"/>
  <c r="S9" i="177"/>
  <c r="R9" i="177"/>
  <c r="Q9" i="177"/>
  <c r="P9" i="177"/>
  <c r="V8" i="177"/>
  <c r="U8" i="177"/>
  <c r="T8" i="177"/>
  <c r="S8" i="177"/>
  <c r="R8" i="177"/>
  <c r="Q8" i="177"/>
  <c r="P8" i="177"/>
  <c r="V7" i="177"/>
  <c r="U7" i="177"/>
  <c r="T7" i="177"/>
  <c r="S7" i="177"/>
  <c r="R7" i="177"/>
  <c r="Q7" i="177"/>
  <c r="P7" i="177"/>
  <c r="V5" i="177"/>
  <c r="U5" i="177"/>
  <c r="T5" i="177"/>
  <c r="S5" i="177"/>
  <c r="R5" i="177"/>
  <c r="Q5" i="177"/>
  <c r="P5" i="177"/>
  <c r="V23" i="178"/>
  <c r="U23" i="178"/>
  <c r="T23" i="178"/>
  <c r="S23" i="178"/>
  <c r="R23" i="178"/>
  <c r="Q23" i="178"/>
  <c r="P23" i="178"/>
  <c r="V22" i="178"/>
  <c r="U22" i="178"/>
  <c r="T22" i="178"/>
  <c r="S22" i="178"/>
  <c r="R22" i="178"/>
  <c r="Q22" i="178"/>
  <c r="P22" i="178"/>
  <c r="V21" i="178"/>
  <c r="U21" i="178"/>
  <c r="T21" i="178"/>
  <c r="S21" i="178"/>
  <c r="R21" i="178"/>
  <c r="Q21" i="178"/>
  <c r="P21" i="178"/>
  <c r="V19" i="178"/>
  <c r="U19" i="178"/>
  <c r="T19" i="178"/>
  <c r="S19" i="178"/>
  <c r="R19" i="178"/>
  <c r="Q19" i="178"/>
  <c r="P19" i="178"/>
  <c r="V17" i="178"/>
  <c r="U17" i="178"/>
  <c r="T17" i="178"/>
  <c r="S17" i="178"/>
  <c r="R17" i="178"/>
  <c r="Q17" i="178"/>
  <c r="P17" i="178"/>
  <c r="V16" i="178"/>
  <c r="U16" i="178"/>
  <c r="T16" i="178"/>
  <c r="S16" i="178"/>
  <c r="R16" i="178"/>
  <c r="Q16" i="178"/>
  <c r="P16" i="178"/>
  <c r="V14" i="178"/>
  <c r="U14" i="178"/>
  <c r="T14" i="178"/>
  <c r="S14" i="178"/>
  <c r="R14" i="178"/>
  <c r="Q14" i="178"/>
  <c r="P14" i="178"/>
  <c r="V12" i="178"/>
  <c r="U12" i="178"/>
  <c r="T12" i="178"/>
  <c r="S12" i="178"/>
  <c r="R12" i="178"/>
  <c r="Q12" i="178"/>
  <c r="P12" i="178"/>
  <c r="V11" i="178"/>
  <c r="U11" i="178"/>
  <c r="T11" i="178"/>
  <c r="S11" i="178"/>
  <c r="R11" i="178"/>
  <c r="Q11" i="178"/>
  <c r="P11" i="178"/>
  <c r="V10" i="178"/>
  <c r="U10" i="178"/>
  <c r="T10" i="178"/>
  <c r="S10" i="178"/>
  <c r="R10" i="178"/>
  <c r="Q10" i="178"/>
  <c r="P10" i="178"/>
  <c r="V9" i="178"/>
  <c r="U9" i="178"/>
  <c r="T9" i="178"/>
  <c r="S9" i="178"/>
  <c r="R9" i="178"/>
  <c r="Q9" i="178"/>
  <c r="P9" i="178"/>
  <c r="V8" i="178"/>
  <c r="U8" i="178"/>
  <c r="T8" i="178"/>
  <c r="S8" i="178"/>
  <c r="R8" i="178"/>
  <c r="Q8" i="178"/>
  <c r="P8" i="178"/>
  <c r="V7" i="178"/>
  <c r="U7" i="178"/>
  <c r="T7" i="178"/>
  <c r="S7" i="178"/>
  <c r="R7" i="178"/>
  <c r="Q7" i="178"/>
  <c r="P7" i="178"/>
  <c r="V5" i="178"/>
  <c r="U5" i="178"/>
  <c r="T5" i="178"/>
  <c r="S5" i="178"/>
  <c r="R5" i="178"/>
  <c r="Q5" i="178"/>
  <c r="P5" i="178"/>
  <c r="V23" i="179"/>
  <c r="U23" i="179"/>
  <c r="T23" i="179"/>
  <c r="S23" i="179"/>
  <c r="R23" i="179"/>
  <c r="Q23" i="179"/>
  <c r="P23" i="179"/>
  <c r="V22" i="179"/>
  <c r="U22" i="179"/>
  <c r="T22" i="179"/>
  <c r="S22" i="179"/>
  <c r="R22" i="179"/>
  <c r="Q22" i="179"/>
  <c r="P22" i="179"/>
  <c r="V21" i="179"/>
  <c r="U21" i="179"/>
  <c r="T21" i="179"/>
  <c r="S21" i="179"/>
  <c r="R21" i="179"/>
  <c r="Q21" i="179"/>
  <c r="P21" i="179"/>
  <c r="V19" i="179"/>
  <c r="U19" i="179"/>
  <c r="T19" i="179"/>
  <c r="S19" i="179"/>
  <c r="R19" i="179"/>
  <c r="Q19" i="179"/>
  <c r="P19" i="179"/>
  <c r="V17" i="179"/>
  <c r="U17" i="179"/>
  <c r="T17" i="179"/>
  <c r="S17" i="179"/>
  <c r="R17" i="179"/>
  <c r="Q17" i="179"/>
  <c r="P17" i="179"/>
  <c r="V16" i="179"/>
  <c r="U16" i="179"/>
  <c r="T16" i="179"/>
  <c r="S16" i="179"/>
  <c r="R16" i="179"/>
  <c r="Q16" i="179"/>
  <c r="P16" i="179"/>
  <c r="V14" i="179"/>
  <c r="U14" i="179"/>
  <c r="T14" i="179"/>
  <c r="S14" i="179"/>
  <c r="R14" i="179"/>
  <c r="Q14" i="179"/>
  <c r="P14" i="179"/>
  <c r="V12" i="179"/>
  <c r="U12" i="179"/>
  <c r="T12" i="179"/>
  <c r="S12" i="179"/>
  <c r="R12" i="179"/>
  <c r="Q12" i="179"/>
  <c r="P12" i="179"/>
  <c r="V11" i="179"/>
  <c r="U11" i="179"/>
  <c r="T11" i="179"/>
  <c r="S11" i="179"/>
  <c r="R11" i="179"/>
  <c r="Q11" i="179"/>
  <c r="P11" i="179"/>
  <c r="V10" i="179"/>
  <c r="U10" i="179"/>
  <c r="T10" i="179"/>
  <c r="S10" i="179"/>
  <c r="R10" i="179"/>
  <c r="Q10" i="179"/>
  <c r="P10" i="179"/>
  <c r="V9" i="179"/>
  <c r="U9" i="179"/>
  <c r="T9" i="179"/>
  <c r="S9" i="179"/>
  <c r="R9" i="179"/>
  <c r="Q9" i="179"/>
  <c r="P9" i="179"/>
  <c r="V8" i="179"/>
  <c r="U8" i="179"/>
  <c r="T8" i="179"/>
  <c r="S8" i="179"/>
  <c r="R8" i="179"/>
  <c r="Q8" i="179"/>
  <c r="P8" i="179"/>
  <c r="V7" i="179"/>
  <c r="U7" i="179"/>
  <c r="T7" i="179"/>
  <c r="S7" i="179"/>
  <c r="R7" i="179"/>
  <c r="Q7" i="179"/>
  <c r="P7" i="179"/>
  <c r="V5" i="179"/>
  <c r="U5" i="179"/>
  <c r="T5" i="179"/>
  <c r="S5" i="179"/>
  <c r="R5" i="179"/>
  <c r="Q5" i="179"/>
  <c r="P5" i="179"/>
  <c r="V23" i="180"/>
  <c r="U23" i="180"/>
  <c r="T23" i="180"/>
  <c r="S23" i="180"/>
  <c r="R23" i="180"/>
  <c r="Q23" i="180"/>
  <c r="P23" i="180"/>
  <c r="V22" i="180"/>
  <c r="U22" i="180"/>
  <c r="T22" i="180"/>
  <c r="S22" i="180"/>
  <c r="R22" i="180"/>
  <c r="Q22" i="180"/>
  <c r="P22" i="180"/>
  <c r="V21" i="180"/>
  <c r="U21" i="180"/>
  <c r="T21" i="180"/>
  <c r="S21" i="180"/>
  <c r="R21" i="180"/>
  <c r="Q21" i="180"/>
  <c r="P21" i="180"/>
  <c r="V19" i="180"/>
  <c r="U19" i="180"/>
  <c r="T19" i="180"/>
  <c r="S19" i="180"/>
  <c r="R19" i="180"/>
  <c r="Q19" i="180"/>
  <c r="P19" i="180"/>
  <c r="V17" i="180"/>
  <c r="U17" i="180"/>
  <c r="T17" i="180"/>
  <c r="S17" i="180"/>
  <c r="R17" i="180"/>
  <c r="Q17" i="180"/>
  <c r="P17" i="180"/>
  <c r="V16" i="180"/>
  <c r="U16" i="180"/>
  <c r="T16" i="180"/>
  <c r="S16" i="180"/>
  <c r="R16" i="180"/>
  <c r="Q16" i="180"/>
  <c r="P16" i="180"/>
  <c r="V14" i="180"/>
  <c r="U14" i="180"/>
  <c r="T14" i="180"/>
  <c r="S14" i="180"/>
  <c r="R14" i="180"/>
  <c r="Q14" i="180"/>
  <c r="P14" i="180"/>
  <c r="V12" i="180"/>
  <c r="U12" i="180"/>
  <c r="T12" i="180"/>
  <c r="S12" i="180"/>
  <c r="R12" i="180"/>
  <c r="Q12" i="180"/>
  <c r="P12" i="180"/>
  <c r="V11" i="180"/>
  <c r="U11" i="180"/>
  <c r="T11" i="180"/>
  <c r="S11" i="180"/>
  <c r="R11" i="180"/>
  <c r="Q11" i="180"/>
  <c r="P11" i="180"/>
  <c r="V10" i="180"/>
  <c r="U10" i="180"/>
  <c r="T10" i="180"/>
  <c r="S10" i="180"/>
  <c r="R10" i="180"/>
  <c r="Q10" i="180"/>
  <c r="P10" i="180"/>
  <c r="V9" i="180"/>
  <c r="U9" i="180"/>
  <c r="T9" i="180"/>
  <c r="S9" i="180"/>
  <c r="R9" i="180"/>
  <c r="Q9" i="180"/>
  <c r="P9" i="180"/>
  <c r="V8" i="180"/>
  <c r="U8" i="180"/>
  <c r="T8" i="180"/>
  <c r="S8" i="180"/>
  <c r="R8" i="180"/>
  <c r="Q8" i="180"/>
  <c r="P8" i="180"/>
  <c r="V7" i="180"/>
  <c r="U7" i="180"/>
  <c r="T7" i="180"/>
  <c r="S7" i="180"/>
  <c r="R7" i="180"/>
  <c r="Q7" i="180"/>
  <c r="P7" i="180"/>
  <c r="V5" i="180"/>
  <c r="U5" i="180"/>
  <c r="T5" i="180"/>
  <c r="S5" i="180"/>
  <c r="R5" i="180"/>
  <c r="Q5" i="180"/>
  <c r="P5" i="180"/>
  <c r="V23" i="181"/>
  <c r="U23" i="181"/>
  <c r="T23" i="181"/>
  <c r="S23" i="181"/>
  <c r="R23" i="181"/>
  <c r="Q23" i="181"/>
  <c r="P23" i="181"/>
  <c r="V22" i="181"/>
  <c r="U22" i="181"/>
  <c r="T22" i="181"/>
  <c r="S22" i="181"/>
  <c r="R22" i="181"/>
  <c r="Q22" i="181"/>
  <c r="P22" i="181"/>
  <c r="V21" i="181"/>
  <c r="U21" i="181"/>
  <c r="T21" i="181"/>
  <c r="S21" i="181"/>
  <c r="R21" i="181"/>
  <c r="Q21" i="181"/>
  <c r="P21" i="181"/>
  <c r="V19" i="181"/>
  <c r="U19" i="181"/>
  <c r="T19" i="181"/>
  <c r="S19" i="181"/>
  <c r="R19" i="181"/>
  <c r="Q19" i="181"/>
  <c r="P19" i="181"/>
  <c r="V17" i="181"/>
  <c r="U17" i="181"/>
  <c r="T17" i="181"/>
  <c r="S17" i="181"/>
  <c r="R17" i="181"/>
  <c r="Q17" i="181"/>
  <c r="P17" i="181"/>
  <c r="V16" i="181"/>
  <c r="U16" i="181"/>
  <c r="T16" i="181"/>
  <c r="S16" i="181"/>
  <c r="R16" i="181"/>
  <c r="Q16" i="181"/>
  <c r="P16" i="181"/>
  <c r="V14" i="181"/>
  <c r="U14" i="181"/>
  <c r="T14" i="181"/>
  <c r="S14" i="181"/>
  <c r="R14" i="181"/>
  <c r="Q14" i="181"/>
  <c r="P14" i="181"/>
  <c r="V12" i="181"/>
  <c r="U12" i="181"/>
  <c r="T12" i="181"/>
  <c r="S12" i="181"/>
  <c r="R12" i="181"/>
  <c r="Q12" i="181"/>
  <c r="P12" i="181"/>
  <c r="V11" i="181"/>
  <c r="U11" i="181"/>
  <c r="T11" i="181"/>
  <c r="S11" i="181"/>
  <c r="R11" i="181"/>
  <c r="Q11" i="181"/>
  <c r="P11" i="181"/>
  <c r="V10" i="181"/>
  <c r="U10" i="181"/>
  <c r="T10" i="181"/>
  <c r="S10" i="181"/>
  <c r="R10" i="181"/>
  <c r="Q10" i="181"/>
  <c r="P10" i="181"/>
  <c r="V9" i="181"/>
  <c r="U9" i="181"/>
  <c r="T9" i="181"/>
  <c r="S9" i="181"/>
  <c r="R9" i="181"/>
  <c r="Q9" i="181"/>
  <c r="P9" i="181"/>
  <c r="V8" i="181"/>
  <c r="U8" i="181"/>
  <c r="T8" i="181"/>
  <c r="S8" i="181"/>
  <c r="R8" i="181"/>
  <c r="Q8" i="181"/>
  <c r="P8" i="181"/>
  <c r="V7" i="181"/>
  <c r="U7" i="181"/>
  <c r="T7" i="181"/>
  <c r="S7" i="181"/>
  <c r="R7" i="181"/>
  <c r="Q7" i="181"/>
  <c r="P7" i="181"/>
  <c r="V5" i="181"/>
  <c r="U5" i="181"/>
  <c r="T5" i="181"/>
  <c r="S5" i="181"/>
  <c r="R5" i="181"/>
  <c r="Q5" i="181"/>
  <c r="P5" i="181"/>
  <c r="V23" i="182"/>
  <c r="U23" i="182"/>
  <c r="T23" i="182"/>
  <c r="S23" i="182"/>
  <c r="R23" i="182"/>
  <c r="Q23" i="182"/>
  <c r="P23" i="182"/>
  <c r="V22" i="182"/>
  <c r="U22" i="182"/>
  <c r="T22" i="182"/>
  <c r="S22" i="182"/>
  <c r="R22" i="182"/>
  <c r="Q22" i="182"/>
  <c r="P22" i="182"/>
  <c r="V21" i="182"/>
  <c r="U21" i="182"/>
  <c r="T21" i="182"/>
  <c r="S21" i="182"/>
  <c r="R21" i="182"/>
  <c r="Q21" i="182"/>
  <c r="P21" i="182"/>
  <c r="V19" i="182"/>
  <c r="U19" i="182"/>
  <c r="T19" i="182"/>
  <c r="S19" i="182"/>
  <c r="R19" i="182"/>
  <c r="Q19" i="182"/>
  <c r="P19" i="182"/>
  <c r="V17" i="182"/>
  <c r="U17" i="182"/>
  <c r="T17" i="182"/>
  <c r="S17" i="182"/>
  <c r="R17" i="182"/>
  <c r="Q17" i="182"/>
  <c r="P17" i="182"/>
  <c r="V16" i="182"/>
  <c r="U16" i="182"/>
  <c r="T16" i="182"/>
  <c r="S16" i="182"/>
  <c r="R16" i="182"/>
  <c r="Q16" i="182"/>
  <c r="P16" i="182"/>
  <c r="V14" i="182"/>
  <c r="U14" i="182"/>
  <c r="T14" i="182"/>
  <c r="S14" i="182"/>
  <c r="R14" i="182"/>
  <c r="Q14" i="182"/>
  <c r="P14" i="182"/>
  <c r="V12" i="182"/>
  <c r="U12" i="182"/>
  <c r="T12" i="182"/>
  <c r="S12" i="182"/>
  <c r="R12" i="182"/>
  <c r="Q12" i="182"/>
  <c r="P12" i="182"/>
  <c r="V11" i="182"/>
  <c r="U11" i="182"/>
  <c r="T11" i="182"/>
  <c r="S11" i="182"/>
  <c r="R11" i="182"/>
  <c r="Q11" i="182"/>
  <c r="P11" i="182"/>
  <c r="V10" i="182"/>
  <c r="U10" i="182"/>
  <c r="T10" i="182"/>
  <c r="S10" i="182"/>
  <c r="R10" i="182"/>
  <c r="Q10" i="182"/>
  <c r="P10" i="182"/>
  <c r="V9" i="182"/>
  <c r="U9" i="182"/>
  <c r="T9" i="182"/>
  <c r="S9" i="182"/>
  <c r="R9" i="182"/>
  <c r="Q9" i="182"/>
  <c r="P9" i="182"/>
  <c r="V8" i="182"/>
  <c r="U8" i="182"/>
  <c r="T8" i="182"/>
  <c r="S8" i="182"/>
  <c r="R8" i="182"/>
  <c r="Q8" i="182"/>
  <c r="P8" i="182"/>
  <c r="V7" i="182"/>
  <c r="U7" i="182"/>
  <c r="T7" i="182"/>
  <c r="S7" i="182"/>
  <c r="R7" i="182"/>
  <c r="Q7" i="182"/>
  <c r="P7" i="182"/>
  <c r="V5" i="182"/>
  <c r="U5" i="182"/>
  <c r="T5" i="182"/>
  <c r="S5" i="182"/>
  <c r="R5" i="182"/>
  <c r="Q5" i="182"/>
  <c r="P5" i="182"/>
  <c r="V23" i="183"/>
  <c r="U23" i="183"/>
  <c r="T23" i="183"/>
  <c r="S23" i="183"/>
  <c r="R23" i="183"/>
  <c r="Q23" i="183"/>
  <c r="P23" i="183"/>
  <c r="V22" i="183"/>
  <c r="U22" i="183"/>
  <c r="T22" i="183"/>
  <c r="S22" i="183"/>
  <c r="R22" i="183"/>
  <c r="Q22" i="183"/>
  <c r="P22" i="183"/>
  <c r="V21" i="183"/>
  <c r="U21" i="183"/>
  <c r="T21" i="183"/>
  <c r="S21" i="183"/>
  <c r="R21" i="183"/>
  <c r="Q21" i="183"/>
  <c r="P21" i="183"/>
  <c r="V19" i="183"/>
  <c r="U19" i="183"/>
  <c r="T19" i="183"/>
  <c r="S19" i="183"/>
  <c r="R19" i="183"/>
  <c r="Q19" i="183"/>
  <c r="P19" i="183"/>
  <c r="V17" i="183"/>
  <c r="U17" i="183"/>
  <c r="T17" i="183"/>
  <c r="S17" i="183"/>
  <c r="R17" i="183"/>
  <c r="Q17" i="183"/>
  <c r="P17" i="183"/>
  <c r="V16" i="183"/>
  <c r="U16" i="183"/>
  <c r="T16" i="183"/>
  <c r="S16" i="183"/>
  <c r="R16" i="183"/>
  <c r="Q16" i="183"/>
  <c r="P16" i="183"/>
  <c r="V14" i="183"/>
  <c r="U14" i="183"/>
  <c r="T14" i="183"/>
  <c r="S14" i="183"/>
  <c r="R14" i="183"/>
  <c r="Q14" i="183"/>
  <c r="P14" i="183"/>
  <c r="V12" i="183"/>
  <c r="U12" i="183"/>
  <c r="T12" i="183"/>
  <c r="S12" i="183"/>
  <c r="R12" i="183"/>
  <c r="Q12" i="183"/>
  <c r="P12" i="183"/>
  <c r="V11" i="183"/>
  <c r="U11" i="183"/>
  <c r="T11" i="183"/>
  <c r="S11" i="183"/>
  <c r="R11" i="183"/>
  <c r="Q11" i="183"/>
  <c r="P11" i="183"/>
  <c r="V10" i="183"/>
  <c r="U10" i="183"/>
  <c r="T10" i="183"/>
  <c r="S10" i="183"/>
  <c r="R10" i="183"/>
  <c r="Q10" i="183"/>
  <c r="P10" i="183"/>
  <c r="V9" i="183"/>
  <c r="U9" i="183"/>
  <c r="T9" i="183"/>
  <c r="S9" i="183"/>
  <c r="R9" i="183"/>
  <c r="Q9" i="183"/>
  <c r="P9" i="183"/>
  <c r="V8" i="183"/>
  <c r="U8" i="183"/>
  <c r="T8" i="183"/>
  <c r="S8" i="183"/>
  <c r="R8" i="183"/>
  <c r="Q8" i="183"/>
  <c r="P8" i="183"/>
  <c r="V7" i="183"/>
  <c r="U7" i="183"/>
  <c r="T7" i="183"/>
  <c r="S7" i="183"/>
  <c r="R7" i="183"/>
  <c r="Q7" i="183"/>
  <c r="P7" i="183"/>
  <c r="V5" i="183"/>
  <c r="U5" i="183"/>
  <c r="T5" i="183"/>
  <c r="S5" i="183"/>
  <c r="R5" i="183"/>
  <c r="Q5" i="183"/>
  <c r="P5" i="183"/>
  <c r="V23" i="184"/>
  <c r="U23" i="184"/>
  <c r="T23" i="184"/>
  <c r="S23" i="184"/>
  <c r="R23" i="184"/>
  <c r="Q23" i="184"/>
  <c r="P23" i="184"/>
  <c r="V22" i="184"/>
  <c r="U22" i="184"/>
  <c r="T22" i="184"/>
  <c r="S22" i="184"/>
  <c r="R22" i="184"/>
  <c r="Q22" i="184"/>
  <c r="P22" i="184"/>
  <c r="V21" i="184"/>
  <c r="U21" i="184"/>
  <c r="T21" i="184"/>
  <c r="S21" i="184"/>
  <c r="R21" i="184"/>
  <c r="Q21" i="184"/>
  <c r="P21" i="184"/>
  <c r="V19" i="184"/>
  <c r="U19" i="184"/>
  <c r="T19" i="184"/>
  <c r="S19" i="184"/>
  <c r="R19" i="184"/>
  <c r="Q19" i="184"/>
  <c r="P19" i="184"/>
  <c r="V17" i="184"/>
  <c r="U17" i="184"/>
  <c r="T17" i="184"/>
  <c r="S17" i="184"/>
  <c r="R17" i="184"/>
  <c r="Q17" i="184"/>
  <c r="P17" i="184"/>
  <c r="V16" i="184"/>
  <c r="U16" i="184"/>
  <c r="T16" i="184"/>
  <c r="S16" i="184"/>
  <c r="R16" i="184"/>
  <c r="Q16" i="184"/>
  <c r="P16" i="184"/>
  <c r="V14" i="184"/>
  <c r="U14" i="184"/>
  <c r="T14" i="184"/>
  <c r="S14" i="184"/>
  <c r="R14" i="184"/>
  <c r="Q14" i="184"/>
  <c r="P14" i="184"/>
  <c r="V12" i="184"/>
  <c r="U12" i="184"/>
  <c r="T12" i="184"/>
  <c r="S12" i="184"/>
  <c r="R12" i="184"/>
  <c r="Q12" i="184"/>
  <c r="P12" i="184"/>
  <c r="V11" i="184"/>
  <c r="U11" i="184"/>
  <c r="T11" i="184"/>
  <c r="S11" i="184"/>
  <c r="R11" i="184"/>
  <c r="Q11" i="184"/>
  <c r="P11" i="184"/>
  <c r="V10" i="184"/>
  <c r="U10" i="184"/>
  <c r="T10" i="184"/>
  <c r="S10" i="184"/>
  <c r="R10" i="184"/>
  <c r="Q10" i="184"/>
  <c r="P10" i="184"/>
  <c r="V9" i="184"/>
  <c r="U9" i="184"/>
  <c r="T9" i="184"/>
  <c r="S9" i="184"/>
  <c r="R9" i="184"/>
  <c r="Q9" i="184"/>
  <c r="P9" i="184"/>
  <c r="V8" i="184"/>
  <c r="U8" i="184"/>
  <c r="T8" i="184"/>
  <c r="S8" i="184"/>
  <c r="R8" i="184"/>
  <c r="Q8" i="184"/>
  <c r="P8" i="184"/>
  <c r="V7" i="184"/>
  <c r="U7" i="184"/>
  <c r="T7" i="184"/>
  <c r="S7" i="184"/>
  <c r="R7" i="184"/>
  <c r="Q7" i="184"/>
  <c r="P7" i="184"/>
  <c r="V5" i="184"/>
  <c r="U5" i="184"/>
  <c r="T5" i="184"/>
  <c r="S5" i="184"/>
  <c r="R5" i="184"/>
  <c r="Q5" i="184"/>
  <c r="P5" i="184"/>
  <c r="V23" i="136"/>
  <c r="U23" i="136"/>
  <c r="T23" i="136"/>
  <c r="S23" i="136"/>
  <c r="R23" i="136"/>
  <c r="Q23" i="136"/>
  <c r="P23" i="136"/>
  <c r="V22" i="136"/>
  <c r="U22" i="136"/>
  <c r="T22" i="136"/>
  <c r="S22" i="136"/>
  <c r="R22" i="136"/>
  <c r="Q22" i="136"/>
  <c r="P22" i="136"/>
  <c r="V21" i="136"/>
  <c r="U21" i="136"/>
  <c r="T21" i="136"/>
  <c r="S21" i="136"/>
  <c r="R21" i="136"/>
  <c r="Q21" i="136"/>
  <c r="P21" i="136"/>
  <c r="V19" i="136"/>
  <c r="U19" i="136"/>
  <c r="T19" i="136"/>
  <c r="S19" i="136"/>
  <c r="R19" i="136"/>
  <c r="Q19" i="136"/>
  <c r="P19" i="136"/>
  <c r="V17" i="136"/>
  <c r="U17" i="136"/>
  <c r="T17" i="136"/>
  <c r="S17" i="136"/>
  <c r="R17" i="136"/>
  <c r="Q17" i="136"/>
  <c r="P17" i="136"/>
  <c r="V16" i="136"/>
  <c r="U16" i="136"/>
  <c r="T16" i="136"/>
  <c r="S16" i="136"/>
  <c r="R16" i="136"/>
  <c r="Q16" i="136"/>
  <c r="P16" i="136"/>
  <c r="V14" i="136"/>
  <c r="U14" i="136"/>
  <c r="T14" i="136"/>
  <c r="S14" i="136"/>
  <c r="R14" i="136"/>
  <c r="Q14" i="136"/>
  <c r="P14" i="136"/>
  <c r="V12" i="136"/>
  <c r="U12" i="136"/>
  <c r="T12" i="136"/>
  <c r="S12" i="136"/>
  <c r="R12" i="136"/>
  <c r="Q12" i="136"/>
  <c r="P12" i="136"/>
  <c r="V11" i="136"/>
  <c r="U11" i="136"/>
  <c r="T11" i="136"/>
  <c r="S11" i="136"/>
  <c r="R11" i="136"/>
  <c r="Q11" i="136"/>
  <c r="P11" i="136"/>
  <c r="V10" i="136"/>
  <c r="U10" i="136"/>
  <c r="T10" i="136"/>
  <c r="S10" i="136"/>
  <c r="R10" i="136"/>
  <c r="Q10" i="136"/>
  <c r="P10" i="136"/>
  <c r="V9" i="136"/>
  <c r="U9" i="136"/>
  <c r="T9" i="136"/>
  <c r="S9" i="136"/>
  <c r="R9" i="136"/>
  <c r="Q9" i="136"/>
  <c r="P9" i="136"/>
  <c r="V8" i="136"/>
  <c r="U8" i="136"/>
  <c r="T8" i="136"/>
  <c r="S8" i="136"/>
  <c r="R8" i="136"/>
  <c r="Q8" i="136"/>
  <c r="P8" i="136"/>
  <c r="V7" i="136"/>
  <c r="U7" i="136"/>
  <c r="T7" i="136"/>
  <c r="S7" i="136"/>
  <c r="R7" i="136"/>
  <c r="Q7" i="136"/>
  <c r="P7" i="136"/>
  <c r="V5" i="136"/>
  <c r="U5" i="136"/>
  <c r="T5" i="136"/>
  <c r="S5" i="136"/>
  <c r="R5" i="136"/>
  <c r="Q5" i="136"/>
  <c r="P5" i="136"/>
  <c r="V23" i="134"/>
  <c r="U23" i="134"/>
  <c r="T23" i="134"/>
  <c r="S23" i="134"/>
  <c r="R23" i="134"/>
  <c r="Q23" i="134"/>
  <c r="P23" i="134"/>
  <c r="V22" i="134"/>
  <c r="U22" i="134"/>
  <c r="T22" i="134"/>
  <c r="S22" i="134"/>
  <c r="R22" i="134"/>
  <c r="Q22" i="134"/>
  <c r="P22" i="134"/>
  <c r="V21" i="134"/>
  <c r="U21" i="134"/>
  <c r="T21" i="134"/>
  <c r="S21" i="134"/>
  <c r="R21" i="134"/>
  <c r="Q21" i="134"/>
  <c r="P21" i="134"/>
  <c r="V19" i="134"/>
  <c r="U19" i="134"/>
  <c r="T19" i="134"/>
  <c r="S19" i="134"/>
  <c r="R19" i="134"/>
  <c r="Q19" i="134"/>
  <c r="P19" i="134"/>
  <c r="V17" i="134"/>
  <c r="U17" i="134"/>
  <c r="T17" i="134"/>
  <c r="S17" i="134"/>
  <c r="R17" i="134"/>
  <c r="Q17" i="134"/>
  <c r="P17" i="134"/>
  <c r="V16" i="134"/>
  <c r="U16" i="134"/>
  <c r="T16" i="134"/>
  <c r="S16" i="134"/>
  <c r="R16" i="134"/>
  <c r="Q16" i="134"/>
  <c r="P16" i="134"/>
  <c r="V14" i="134"/>
  <c r="U14" i="134"/>
  <c r="T14" i="134"/>
  <c r="S14" i="134"/>
  <c r="R14" i="134"/>
  <c r="Q14" i="134"/>
  <c r="P14" i="134"/>
  <c r="V12" i="134"/>
  <c r="U12" i="134"/>
  <c r="T12" i="134"/>
  <c r="S12" i="134"/>
  <c r="R12" i="134"/>
  <c r="Q12" i="134"/>
  <c r="P12" i="134"/>
  <c r="V11" i="134"/>
  <c r="U11" i="134"/>
  <c r="T11" i="134"/>
  <c r="S11" i="134"/>
  <c r="R11" i="134"/>
  <c r="Q11" i="134"/>
  <c r="P11" i="134"/>
  <c r="V10" i="134"/>
  <c r="U10" i="134"/>
  <c r="T10" i="134"/>
  <c r="S10" i="134"/>
  <c r="R10" i="134"/>
  <c r="Q10" i="134"/>
  <c r="P10" i="134"/>
  <c r="V9" i="134"/>
  <c r="U9" i="134"/>
  <c r="T9" i="134"/>
  <c r="S9" i="134"/>
  <c r="R9" i="134"/>
  <c r="Q9" i="134"/>
  <c r="P9" i="134"/>
  <c r="V8" i="134"/>
  <c r="U8" i="134"/>
  <c r="T8" i="134"/>
  <c r="S8" i="134"/>
  <c r="R8" i="134"/>
  <c r="Q8" i="134"/>
  <c r="P8" i="134"/>
  <c r="V7" i="134"/>
  <c r="U7" i="134"/>
  <c r="T7" i="134"/>
  <c r="S7" i="134"/>
  <c r="R7" i="134"/>
  <c r="Q7" i="134"/>
  <c r="P7" i="134"/>
  <c r="V5" i="134"/>
  <c r="U5" i="134"/>
  <c r="T5" i="134"/>
  <c r="S5" i="134"/>
  <c r="R5" i="134"/>
  <c r="Q5" i="134"/>
  <c r="P5" i="134"/>
  <c r="V23" i="8"/>
  <c r="U23" i="8"/>
  <c r="T23" i="8"/>
  <c r="S23" i="8"/>
  <c r="R23" i="8"/>
  <c r="Q23" i="8"/>
  <c r="P23" i="8"/>
  <c r="V22" i="8"/>
  <c r="U22" i="8"/>
  <c r="T22" i="8"/>
  <c r="S22" i="8"/>
  <c r="R22" i="8"/>
  <c r="Q22" i="8"/>
  <c r="P22" i="8"/>
  <c r="V21" i="8"/>
  <c r="U21" i="8"/>
  <c r="T21" i="8"/>
  <c r="S21" i="8"/>
  <c r="R21" i="8"/>
  <c r="Q21" i="8"/>
  <c r="P21" i="8"/>
  <c r="V19" i="8"/>
  <c r="U19" i="8"/>
  <c r="T19" i="8"/>
  <c r="S19" i="8"/>
  <c r="R19" i="8"/>
  <c r="Q19" i="8"/>
  <c r="P19" i="8"/>
  <c r="V17" i="8"/>
  <c r="U17" i="8"/>
  <c r="T17" i="8"/>
  <c r="S17" i="8"/>
  <c r="R17" i="8"/>
  <c r="Q17" i="8"/>
  <c r="P17" i="8"/>
  <c r="V16" i="8"/>
  <c r="U16" i="8"/>
  <c r="T16" i="8"/>
  <c r="S16" i="8"/>
  <c r="R16" i="8"/>
  <c r="Q16" i="8"/>
  <c r="P16" i="8"/>
  <c r="V14" i="8"/>
  <c r="U14" i="8"/>
  <c r="T14" i="8"/>
  <c r="S14" i="8"/>
  <c r="R14" i="8"/>
  <c r="Q14" i="8"/>
  <c r="P14" i="8"/>
  <c r="V12" i="8"/>
  <c r="U12" i="8"/>
  <c r="T12" i="8"/>
  <c r="S12" i="8"/>
  <c r="R12" i="8"/>
  <c r="Q12" i="8"/>
  <c r="P12" i="8"/>
  <c r="V11" i="8"/>
  <c r="U11" i="8"/>
  <c r="T11" i="8"/>
  <c r="S11" i="8"/>
  <c r="R11" i="8"/>
  <c r="Q11" i="8"/>
  <c r="P11" i="8"/>
  <c r="V10" i="8"/>
  <c r="U10" i="8"/>
  <c r="T10" i="8"/>
  <c r="S10" i="8"/>
  <c r="R10" i="8"/>
  <c r="Q10" i="8"/>
  <c r="P10" i="8"/>
  <c r="V9" i="8"/>
  <c r="U9" i="8"/>
  <c r="T9" i="8"/>
  <c r="S9" i="8"/>
  <c r="R9" i="8"/>
  <c r="Q9" i="8"/>
  <c r="P9" i="8"/>
  <c r="V8" i="8"/>
  <c r="U8" i="8"/>
  <c r="T8" i="8"/>
  <c r="S8" i="8"/>
  <c r="R8" i="8"/>
  <c r="Q8" i="8"/>
  <c r="P8" i="8"/>
  <c r="V7" i="8"/>
  <c r="U7" i="8"/>
  <c r="T7" i="8"/>
  <c r="S7" i="8"/>
  <c r="R7" i="8"/>
  <c r="Q7" i="8"/>
  <c r="P7" i="8"/>
  <c r="V5" i="8"/>
  <c r="U5" i="8"/>
  <c r="T5" i="8"/>
  <c r="S5" i="8"/>
  <c r="R5" i="8"/>
  <c r="Q5" i="8"/>
  <c r="P5" i="8"/>
  <c r="P7" i="135"/>
  <c r="V23" i="135"/>
  <c r="U23" i="135"/>
  <c r="T23" i="135"/>
  <c r="S23" i="135"/>
  <c r="R23" i="135"/>
  <c r="Q23" i="135"/>
  <c r="P23" i="135"/>
  <c r="V22" i="135"/>
  <c r="U22" i="135"/>
  <c r="T22" i="135"/>
  <c r="S22" i="135"/>
  <c r="R22" i="135"/>
  <c r="Q22" i="135"/>
  <c r="P22" i="135"/>
  <c r="V21" i="135"/>
  <c r="U21" i="135"/>
  <c r="T21" i="135"/>
  <c r="S21" i="135"/>
  <c r="R21" i="135"/>
  <c r="Q21" i="135"/>
  <c r="P21" i="135"/>
  <c r="V19" i="135"/>
  <c r="U19" i="135"/>
  <c r="T19" i="135"/>
  <c r="S19" i="135"/>
  <c r="R19" i="135"/>
  <c r="Q19" i="135"/>
  <c r="P19" i="135"/>
  <c r="V17" i="135"/>
  <c r="U17" i="135"/>
  <c r="T17" i="135"/>
  <c r="S17" i="135"/>
  <c r="R17" i="135"/>
  <c r="Q17" i="135"/>
  <c r="P17" i="135"/>
  <c r="V16" i="135"/>
  <c r="U16" i="135"/>
  <c r="T16" i="135"/>
  <c r="S16" i="135"/>
  <c r="R16" i="135"/>
  <c r="Q16" i="135"/>
  <c r="P16" i="135"/>
  <c r="V14" i="135"/>
  <c r="U14" i="135"/>
  <c r="T14" i="135"/>
  <c r="S14" i="135"/>
  <c r="R14" i="135"/>
  <c r="Q14" i="135"/>
  <c r="P14" i="135"/>
  <c r="V12" i="135"/>
  <c r="U12" i="135"/>
  <c r="T12" i="135"/>
  <c r="S12" i="135"/>
  <c r="R12" i="135"/>
  <c r="Q12" i="135"/>
  <c r="P12" i="135"/>
  <c r="V11" i="135"/>
  <c r="U11" i="135"/>
  <c r="T11" i="135"/>
  <c r="S11" i="135"/>
  <c r="R11" i="135"/>
  <c r="Q11" i="135"/>
  <c r="P11" i="135"/>
  <c r="V10" i="135"/>
  <c r="U10" i="135"/>
  <c r="T10" i="135"/>
  <c r="S10" i="135"/>
  <c r="R10" i="135"/>
  <c r="Q10" i="135"/>
  <c r="P10" i="135"/>
  <c r="V9" i="135"/>
  <c r="U9" i="135"/>
  <c r="T9" i="135"/>
  <c r="S9" i="135"/>
  <c r="R9" i="135"/>
  <c r="Q9" i="135"/>
  <c r="P9" i="135"/>
  <c r="V8" i="135"/>
  <c r="U8" i="135"/>
  <c r="T8" i="135"/>
  <c r="S8" i="135"/>
  <c r="R8" i="135"/>
  <c r="Q8" i="135"/>
  <c r="P8" i="135"/>
  <c r="V7" i="135"/>
  <c r="U7" i="135"/>
  <c r="T7" i="135"/>
  <c r="S7" i="135"/>
  <c r="R7" i="135"/>
  <c r="Q7" i="135"/>
  <c r="V5" i="135"/>
  <c r="U5" i="135"/>
  <c r="T5" i="135"/>
  <c r="S5" i="135"/>
  <c r="R5" i="135"/>
  <c r="Q5" i="135"/>
  <c r="P5" i="135"/>
  <c r="AG46" i="199"/>
  <c r="AG47" i="199"/>
  <c r="Y46" i="199"/>
  <c r="Y47" i="199"/>
  <c r="AD57" i="199"/>
  <c r="P57" i="199"/>
  <c r="AF57" i="199" s="1"/>
  <c r="O57" i="199"/>
  <c r="AE57" i="199" s="1"/>
  <c r="AC57" i="199"/>
  <c r="L57" i="199"/>
  <c r="AB57" i="199" s="1"/>
  <c r="K57" i="199"/>
  <c r="AA57" i="199" s="1"/>
  <c r="J57" i="199"/>
  <c r="X57" i="199" s="1"/>
  <c r="I57" i="199"/>
  <c r="W57" i="199"/>
  <c r="H57" i="199"/>
  <c r="V57" i="199" s="1"/>
  <c r="G57" i="199"/>
  <c r="U57" i="199" s="1"/>
  <c r="S57" i="199"/>
  <c r="P56" i="199"/>
  <c r="AF56" i="199" s="1"/>
  <c r="O56" i="199"/>
  <c r="AE56" i="199" s="1"/>
  <c r="AD56" i="199"/>
  <c r="AC56" i="199"/>
  <c r="L56" i="199"/>
  <c r="AB56" i="199" s="1"/>
  <c r="K56" i="199"/>
  <c r="AA56" i="199" s="1"/>
  <c r="J56" i="199"/>
  <c r="X56" i="199" s="1"/>
  <c r="I56" i="199"/>
  <c r="W56" i="199" s="1"/>
  <c r="H56" i="199"/>
  <c r="V56" i="199" s="1"/>
  <c r="G56" i="199"/>
  <c r="U56" i="199" s="1"/>
  <c r="T56" i="199"/>
  <c r="S56" i="199"/>
  <c r="P55" i="199"/>
  <c r="AF55" i="199" s="1"/>
  <c r="O55" i="199"/>
  <c r="AE55" i="199" s="1"/>
  <c r="AD55" i="199"/>
  <c r="AC55" i="199"/>
  <c r="L55" i="199"/>
  <c r="AB55" i="199" s="1"/>
  <c r="K55" i="199"/>
  <c r="AA55" i="199" s="1"/>
  <c r="J55" i="199"/>
  <c r="X55" i="199" s="1"/>
  <c r="I55" i="199"/>
  <c r="W55" i="199" s="1"/>
  <c r="H55" i="199"/>
  <c r="V55" i="199" s="1"/>
  <c r="G55" i="199"/>
  <c r="U55" i="199" s="1"/>
  <c r="T55" i="199"/>
  <c r="P54" i="199"/>
  <c r="AF54" i="199" s="1"/>
  <c r="O54" i="199"/>
  <c r="AE54" i="199" s="1"/>
  <c r="AD54" i="199"/>
  <c r="AC54" i="199"/>
  <c r="L54" i="199"/>
  <c r="AB54" i="199" s="1"/>
  <c r="K54" i="199"/>
  <c r="AA54" i="199" s="1"/>
  <c r="J54" i="199"/>
  <c r="X54" i="199" s="1"/>
  <c r="I54" i="199"/>
  <c r="W54" i="199" s="1"/>
  <c r="H54" i="199"/>
  <c r="V54" i="199" s="1"/>
  <c r="G54" i="199"/>
  <c r="U54" i="199" s="1"/>
  <c r="T54" i="199"/>
  <c r="S54" i="199"/>
  <c r="P53" i="199"/>
  <c r="AF53" i="199" s="1"/>
  <c r="O53" i="199"/>
  <c r="AE53" i="199" s="1"/>
  <c r="AD53" i="199"/>
  <c r="AC53" i="199"/>
  <c r="L53" i="199"/>
  <c r="AB53" i="199" s="1"/>
  <c r="K53" i="199"/>
  <c r="AA53" i="199" s="1"/>
  <c r="J53" i="199"/>
  <c r="X53" i="199" s="1"/>
  <c r="I53" i="199"/>
  <c r="W53" i="199" s="1"/>
  <c r="H53" i="199"/>
  <c r="V53" i="199" s="1"/>
  <c r="G53" i="199"/>
  <c r="U53" i="199" s="1"/>
  <c r="T53" i="199"/>
  <c r="S53" i="199"/>
  <c r="P52" i="199"/>
  <c r="AF52" i="199" s="1"/>
  <c r="O52" i="199"/>
  <c r="AE52" i="199" s="1"/>
  <c r="AD52" i="199"/>
  <c r="AC52" i="199"/>
  <c r="L52" i="199"/>
  <c r="AB52" i="199" s="1"/>
  <c r="K52" i="199"/>
  <c r="AA52" i="199" s="1"/>
  <c r="J52" i="199"/>
  <c r="X52" i="199" s="1"/>
  <c r="I52" i="199"/>
  <c r="W52" i="199" s="1"/>
  <c r="H52" i="199"/>
  <c r="V52" i="199" s="1"/>
  <c r="G52" i="199"/>
  <c r="U52" i="199" s="1"/>
  <c r="T52" i="199"/>
  <c r="S52" i="199"/>
  <c r="P51" i="199"/>
  <c r="AF51" i="199" s="1"/>
  <c r="O51" i="199"/>
  <c r="AE51" i="199" s="1"/>
  <c r="AD51" i="199"/>
  <c r="AC51" i="199"/>
  <c r="L51" i="199"/>
  <c r="AB51" i="199" s="1"/>
  <c r="K51" i="199"/>
  <c r="AA51" i="199" s="1"/>
  <c r="AG51" i="199" s="1"/>
  <c r="J51" i="199"/>
  <c r="X51" i="199" s="1"/>
  <c r="I51" i="199"/>
  <c r="W51" i="199" s="1"/>
  <c r="H51" i="199"/>
  <c r="V51" i="199" s="1"/>
  <c r="G51" i="199"/>
  <c r="U51" i="199" s="1"/>
  <c r="T51" i="199"/>
  <c r="S51" i="199"/>
  <c r="P50" i="199"/>
  <c r="AF50" i="199" s="1"/>
  <c r="O50" i="199"/>
  <c r="AE50" i="199" s="1"/>
  <c r="AD50" i="199"/>
  <c r="AC50" i="199"/>
  <c r="L50" i="199"/>
  <c r="AB50" i="199" s="1"/>
  <c r="K50" i="199"/>
  <c r="AA50" i="199" s="1"/>
  <c r="J50" i="199"/>
  <c r="X50" i="199" s="1"/>
  <c r="I50" i="199"/>
  <c r="W50" i="199" s="1"/>
  <c r="H50" i="199"/>
  <c r="V50" i="199" s="1"/>
  <c r="G50" i="199"/>
  <c r="U50" i="199" s="1"/>
  <c r="T50" i="199"/>
  <c r="P49" i="199"/>
  <c r="AF49" i="199" s="1"/>
  <c r="O49" i="199"/>
  <c r="AE49" i="199" s="1"/>
  <c r="AD49" i="199"/>
  <c r="AC49" i="199"/>
  <c r="L49" i="199"/>
  <c r="AB49" i="199" s="1"/>
  <c r="K49" i="199"/>
  <c r="AA49" i="199" s="1"/>
  <c r="J49" i="199"/>
  <c r="X49" i="199" s="1"/>
  <c r="I49" i="199"/>
  <c r="W49" i="199" s="1"/>
  <c r="H49" i="199"/>
  <c r="V49" i="199" s="1"/>
  <c r="G49" i="199"/>
  <c r="U49" i="199" s="1"/>
  <c r="T49" i="199"/>
  <c r="S49" i="199"/>
  <c r="P48" i="199"/>
  <c r="AF48" i="199" s="1"/>
  <c r="O48" i="199"/>
  <c r="AE48" i="199" s="1"/>
  <c r="AD48" i="199"/>
  <c r="AC48" i="199"/>
  <c r="L48" i="199"/>
  <c r="AB48" i="199" s="1"/>
  <c r="K48" i="199"/>
  <c r="AA48" i="199" s="1"/>
  <c r="J48" i="199"/>
  <c r="X48" i="199" s="1"/>
  <c r="I48" i="199"/>
  <c r="W48" i="199" s="1"/>
  <c r="H48" i="199"/>
  <c r="V48" i="199" s="1"/>
  <c r="G48" i="199"/>
  <c r="U48" i="199" s="1"/>
  <c r="T48" i="199"/>
  <c r="S48" i="199"/>
  <c r="Q47" i="199"/>
  <c r="Q46" i="199"/>
  <c r="P45" i="199"/>
  <c r="AF45" i="199" s="1"/>
  <c r="O45" i="199"/>
  <c r="AE45" i="199" s="1"/>
  <c r="AD45" i="199"/>
  <c r="AC45" i="199"/>
  <c r="L45" i="199"/>
  <c r="AB45" i="199" s="1"/>
  <c r="K45" i="199"/>
  <c r="AA45" i="199" s="1"/>
  <c r="J45" i="199"/>
  <c r="X45" i="199" s="1"/>
  <c r="I45" i="199"/>
  <c r="W45" i="199" s="1"/>
  <c r="H45" i="199"/>
  <c r="V45" i="199" s="1"/>
  <c r="G45" i="199"/>
  <c r="U45" i="199" s="1"/>
  <c r="T45" i="199"/>
  <c r="P44" i="199"/>
  <c r="AF44" i="199" s="1"/>
  <c r="O44" i="199"/>
  <c r="AE44" i="199" s="1"/>
  <c r="AD44" i="199"/>
  <c r="AC44" i="199"/>
  <c r="L44" i="199"/>
  <c r="AB44" i="199" s="1"/>
  <c r="K44" i="199"/>
  <c r="AA44" i="199" s="1"/>
  <c r="J44" i="199"/>
  <c r="X44" i="199" s="1"/>
  <c r="I44" i="199"/>
  <c r="W44" i="199" s="1"/>
  <c r="H44" i="199"/>
  <c r="V44" i="199" s="1"/>
  <c r="G44" i="199"/>
  <c r="U44" i="199" s="1"/>
  <c r="T44" i="199"/>
  <c r="S44" i="199"/>
  <c r="P43" i="199"/>
  <c r="AF43" i="199" s="1"/>
  <c r="O43" i="199"/>
  <c r="AE43" i="199" s="1"/>
  <c r="AD43" i="199"/>
  <c r="AC43" i="199"/>
  <c r="L43" i="199"/>
  <c r="AB43" i="199" s="1"/>
  <c r="K43" i="199"/>
  <c r="AA43" i="199" s="1"/>
  <c r="J43" i="199"/>
  <c r="X43" i="199" s="1"/>
  <c r="I43" i="199"/>
  <c r="W43" i="199" s="1"/>
  <c r="H43" i="199"/>
  <c r="V43" i="199" s="1"/>
  <c r="G43" i="199"/>
  <c r="U43" i="199" s="1"/>
  <c r="T43" i="199"/>
  <c r="S43" i="199"/>
  <c r="P42" i="199"/>
  <c r="AF42" i="199" s="1"/>
  <c r="O42" i="199"/>
  <c r="AE42" i="199" s="1"/>
  <c r="AD42" i="199"/>
  <c r="AC42" i="199"/>
  <c r="L42" i="199"/>
  <c r="AB42" i="199" s="1"/>
  <c r="K42" i="199"/>
  <c r="AA42" i="199" s="1"/>
  <c r="J42" i="199"/>
  <c r="X42" i="199" s="1"/>
  <c r="I42" i="199"/>
  <c r="W42" i="199" s="1"/>
  <c r="H42" i="199"/>
  <c r="V42" i="199" s="1"/>
  <c r="G42" i="199"/>
  <c r="U42" i="199" s="1"/>
  <c r="T42" i="199"/>
  <c r="S42" i="199"/>
  <c r="P41" i="199"/>
  <c r="AF41" i="199" s="1"/>
  <c r="O41" i="199"/>
  <c r="AE41" i="199" s="1"/>
  <c r="AD41" i="199"/>
  <c r="AC41" i="199"/>
  <c r="L41" i="199"/>
  <c r="AB41" i="199" s="1"/>
  <c r="K41" i="199"/>
  <c r="AA41" i="199" s="1"/>
  <c r="J41" i="199"/>
  <c r="X41" i="199" s="1"/>
  <c r="I41" i="199"/>
  <c r="W41" i="199" s="1"/>
  <c r="H41" i="199"/>
  <c r="V41" i="199" s="1"/>
  <c r="G41" i="199"/>
  <c r="U41" i="199" s="1"/>
  <c r="T41" i="199"/>
  <c r="S41" i="199"/>
  <c r="P40" i="199"/>
  <c r="AF40" i="199" s="1"/>
  <c r="O40" i="199"/>
  <c r="AE40" i="199" s="1"/>
  <c r="AD40" i="199"/>
  <c r="AC40" i="199"/>
  <c r="L40" i="199"/>
  <c r="AB40" i="199" s="1"/>
  <c r="K40" i="199"/>
  <c r="AA40" i="199" s="1"/>
  <c r="J40" i="199"/>
  <c r="X40" i="199" s="1"/>
  <c r="I40" i="199"/>
  <c r="W40" i="199" s="1"/>
  <c r="H40" i="199"/>
  <c r="V40" i="199" s="1"/>
  <c r="G40" i="199"/>
  <c r="T40" i="199"/>
  <c r="S40" i="199"/>
  <c r="P39" i="199"/>
  <c r="AF39" i="199" s="1"/>
  <c r="O39" i="199"/>
  <c r="AE39" i="199" s="1"/>
  <c r="AD39" i="199"/>
  <c r="AC39" i="199"/>
  <c r="L39" i="199"/>
  <c r="AB39" i="199" s="1"/>
  <c r="K39" i="199"/>
  <c r="AA39" i="199" s="1"/>
  <c r="J39" i="199"/>
  <c r="X39" i="199" s="1"/>
  <c r="I39" i="199"/>
  <c r="W39" i="199" s="1"/>
  <c r="H39" i="199"/>
  <c r="V39" i="199" s="1"/>
  <c r="G39" i="199"/>
  <c r="U39" i="199" s="1"/>
  <c r="S39" i="199"/>
  <c r="P38" i="199"/>
  <c r="AF38" i="199" s="1"/>
  <c r="O38" i="199"/>
  <c r="AE38" i="199" s="1"/>
  <c r="AD38" i="199"/>
  <c r="AC38" i="199"/>
  <c r="L38" i="199"/>
  <c r="AB38" i="199" s="1"/>
  <c r="K38" i="199"/>
  <c r="AA38" i="199" s="1"/>
  <c r="J38" i="199"/>
  <c r="X38" i="199" s="1"/>
  <c r="I38" i="199"/>
  <c r="W38" i="199" s="1"/>
  <c r="H38" i="199"/>
  <c r="V38" i="199" s="1"/>
  <c r="G38" i="199"/>
  <c r="U38" i="199" s="1"/>
  <c r="S38" i="199"/>
  <c r="P37" i="199"/>
  <c r="AF37" i="199" s="1"/>
  <c r="O37" i="199"/>
  <c r="AE37" i="199" s="1"/>
  <c r="AD37" i="199"/>
  <c r="AC37" i="199"/>
  <c r="L37" i="199"/>
  <c r="AB37" i="199" s="1"/>
  <c r="K37" i="199"/>
  <c r="AA37" i="199" s="1"/>
  <c r="J37" i="199"/>
  <c r="X37" i="199" s="1"/>
  <c r="I37" i="199"/>
  <c r="W37" i="199" s="1"/>
  <c r="H37" i="199"/>
  <c r="V37" i="199" s="1"/>
  <c r="G37" i="199"/>
  <c r="U37" i="199" s="1"/>
  <c r="T37" i="199"/>
  <c r="P36" i="199"/>
  <c r="AF36" i="199" s="1"/>
  <c r="O36" i="199"/>
  <c r="AE36" i="199" s="1"/>
  <c r="AD36" i="199"/>
  <c r="L36" i="199"/>
  <c r="AB36" i="199" s="1"/>
  <c r="K36" i="199"/>
  <c r="AA36" i="199" s="1"/>
  <c r="J36" i="199"/>
  <c r="X36" i="199" s="1"/>
  <c r="I36" i="199"/>
  <c r="W36" i="199" s="1"/>
  <c r="H36" i="199"/>
  <c r="V36" i="199" s="1"/>
  <c r="G36" i="199"/>
  <c r="U36" i="199" s="1"/>
  <c r="T36" i="199"/>
  <c r="S36" i="199"/>
  <c r="P35" i="199"/>
  <c r="AF35" i="199" s="1"/>
  <c r="O35" i="199"/>
  <c r="AE35" i="199" s="1"/>
  <c r="AD35" i="199"/>
  <c r="AC35" i="199"/>
  <c r="L35" i="199"/>
  <c r="AB35" i="199" s="1"/>
  <c r="K35" i="199"/>
  <c r="AA35" i="199" s="1"/>
  <c r="J35" i="199"/>
  <c r="X35" i="199" s="1"/>
  <c r="I35" i="199"/>
  <c r="W35" i="199" s="1"/>
  <c r="H35" i="199"/>
  <c r="V35" i="199" s="1"/>
  <c r="G35" i="199"/>
  <c r="U35" i="199" s="1"/>
  <c r="T35" i="199"/>
  <c r="S35" i="199"/>
  <c r="P34" i="199"/>
  <c r="AF34" i="199" s="1"/>
  <c r="O34" i="199"/>
  <c r="AE34" i="199" s="1"/>
  <c r="AD34" i="199"/>
  <c r="AC34" i="199"/>
  <c r="L34" i="199"/>
  <c r="AB34" i="199" s="1"/>
  <c r="K34" i="199"/>
  <c r="AA34" i="199" s="1"/>
  <c r="J34" i="199"/>
  <c r="X34" i="199" s="1"/>
  <c r="I34" i="199"/>
  <c r="W34" i="199" s="1"/>
  <c r="H34" i="199"/>
  <c r="V34" i="199" s="1"/>
  <c r="G34" i="199"/>
  <c r="U34" i="199" s="1"/>
  <c r="T34" i="199"/>
  <c r="S34" i="199"/>
  <c r="P33" i="199"/>
  <c r="AF33" i="199" s="1"/>
  <c r="O33" i="199"/>
  <c r="AE33" i="199" s="1"/>
  <c r="AD33" i="199"/>
  <c r="AC33" i="199"/>
  <c r="L33" i="199"/>
  <c r="AB33" i="199" s="1"/>
  <c r="K33" i="199"/>
  <c r="AA33" i="199" s="1"/>
  <c r="J33" i="199"/>
  <c r="X33" i="199" s="1"/>
  <c r="I33" i="199"/>
  <c r="W33" i="199" s="1"/>
  <c r="H33" i="199"/>
  <c r="V33" i="199" s="1"/>
  <c r="G33" i="199"/>
  <c r="U33" i="199" s="1"/>
  <c r="T33" i="199"/>
  <c r="S33" i="199"/>
  <c r="P32" i="199"/>
  <c r="AF32" i="199" s="1"/>
  <c r="O32" i="199"/>
  <c r="AE32" i="199" s="1"/>
  <c r="AD32" i="199"/>
  <c r="AC32" i="199"/>
  <c r="L32" i="199"/>
  <c r="AB32" i="199" s="1"/>
  <c r="K32" i="199"/>
  <c r="AA32" i="199" s="1"/>
  <c r="J32" i="199"/>
  <c r="X32" i="199" s="1"/>
  <c r="I32" i="199"/>
  <c r="W32" i="199" s="1"/>
  <c r="H32" i="199"/>
  <c r="V32" i="199" s="1"/>
  <c r="G32" i="199"/>
  <c r="U32" i="199" s="1"/>
  <c r="T32" i="199"/>
  <c r="P31" i="199"/>
  <c r="AF31" i="199" s="1"/>
  <c r="O31" i="199"/>
  <c r="AE31" i="199"/>
  <c r="AD31" i="199"/>
  <c r="AC31" i="199"/>
  <c r="L31" i="199"/>
  <c r="AB31" i="199" s="1"/>
  <c r="K31" i="199"/>
  <c r="AA31" i="199" s="1"/>
  <c r="J31" i="199"/>
  <c r="X31" i="199" s="1"/>
  <c r="I31" i="199"/>
  <c r="W31" i="199" s="1"/>
  <c r="H31" i="199"/>
  <c r="V31" i="199" s="1"/>
  <c r="G31" i="199"/>
  <c r="U31" i="199" s="1"/>
  <c r="T31" i="199"/>
  <c r="S31" i="199"/>
  <c r="P30" i="199"/>
  <c r="AF30" i="199" s="1"/>
  <c r="O30" i="199"/>
  <c r="AE30" i="199" s="1"/>
  <c r="AD30" i="199"/>
  <c r="AC30" i="199"/>
  <c r="L30" i="199"/>
  <c r="AB30" i="199" s="1"/>
  <c r="K30" i="199"/>
  <c r="AA30" i="199" s="1"/>
  <c r="J30" i="199"/>
  <c r="X30" i="199" s="1"/>
  <c r="I30" i="199"/>
  <c r="W30" i="199" s="1"/>
  <c r="H30" i="199"/>
  <c r="V30" i="199" s="1"/>
  <c r="G30" i="199"/>
  <c r="U30" i="199" s="1"/>
  <c r="T30" i="199"/>
  <c r="P29" i="199"/>
  <c r="AF29" i="199" s="1"/>
  <c r="O29" i="199"/>
  <c r="AE29" i="199" s="1"/>
  <c r="AD29" i="199"/>
  <c r="AC29" i="199"/>
  <c r="L29" i="199"/>
  <c r="AB29" i="199" s="1"/>
  <c r="K29" i="199"/>
  <c r="AA29" i="199" s="1"/>
  <c r="J29" i="199"/>
  <c r="X29" i="199" s="1"/>
  <c r="I29" i="199"/>
  <c r="W29" i="199" s="1"/>
  <c r="H29" i="199"/>
  <c r="V29" i="199" s="1"/>
  <c r="G29" i="199"/>
  <c r="U29" i="199" s="1"/>
  <c r="S29" i="199"/>
  <c r="P28" i="199"/>
  <c r="AF28" i="199"/>
  <c r="O28" i="199"/>
  <c r="AE28" i="199" s="1"/>
  <c r="AD28" i="199"/>
  <c r="AC28" i="199"/>
  <c r="L28" i="199"/>
  <c r="AB28" i="199" s="1"/>
  <c r="K28" i="199"/>
  <c r="AA28" i="199" s="1"/>
  <c r="J28" i="199"/>
  <c r="X28" i="199" s="1"/>
  <c r="I28" i="199"/>
  <c r="W28" i="199" s="1"/>
  <c r="H28" i="199"/>
  <c r="V28" i="199" s="1"/>
  <c r="G28" i="199"/>
  <c r="U28" i="199" s="1"/>
  <c r="T28" i="199"/>
  <c r="P27" i="199"/>
  <c r="AF27" i="199" s="1"/>
  <c r="O27" i="199"/>
  <c r="AE27" i="199" s="1"/>
  <c r="AD27" i="199"/>
  <c r="AC27" i="199"/>
  <c r="L27" i="199"/>
  <c r="AB27" i="199" s="1"/>
  <c r="K27" i="199"/>
  <c r="AA27" i="199" s="1"/>
  <c r="J27" i="199"/>
  <c r="X27" i="199" s="1"/>
  <c r="I27" i="199"/>
  <c r="W27" i="199" s="1"/>
  <c r="H27" i="199"/>
  <c r="V27" i="199" s="1"/>
  <c r="G27" i="199"/>
  <c r="U27" i="199" s="1"/>
  <c r="T27" i="199"/>
  <c r="P26" i="199"/>
  <c r="AF26" i="199" s="1"/>
  <c r="O26" i="199"/>
  <c r="AE26" i="199" s="1"/>
  <c r="AD26" i="199"/>
  <c r="AC26" i="199"/>
  <c r="L26" i="199"/>
  <c r="AB26" i="199" s="1"/>
  <c r="K26" i="199"/>
  <c r="AA26" i="199" s="1"/>
  <c r="J26" i="199"/>
  <c r="X26" i="199" s="1"/>
  <c r="I26" i="199"/>
  <c r="W26" i="199" s="1"/>
  <c r="H26" i="199"/>
  <c r="V26" i="199" s="1"/>
  <c r="G26" i="199"/>
  <c r="U26" i="199" s="1"/>
  <c r="T26" i="199"/>
  <c r="P25" i="199"/>
  <c r="AF25" i="199"/>
  <c r="O25" i="199"/>
  <c r="AE25" i="199" s="1"/>
  <c r="AD25" i="199"/>
  <c r="AC25" i="199"/>
  <c r="L25" i="199"/>
  <c r="AB25" i="199" s="1"/>
  <c r="K25" i="199"/>
  <c r="AA25" i="199" s="1"/>
  <c r="J25" i="199"/>
  <c r="X25" i="199" s="1"/>
  <c r="I25" i="199"/>
  <c r="W25" i="199" s="1"/>
  <c r="H25" i="199"/>
  <c r="V25" i="199" s="1"/>
  <c r="G25" i="199"/>
  <c r="U25" i="199" s="1"/>
  <c r="T25" i="199"/>
  <c r="S25" i="199"/>
  <c r="P24" i="199"/>
  <c r="AF24" i="199" s="1"/>
  <c r="O24" i="199"/>
  <c r="AE24" i="199" s="1"/>
  <c r="AD24" i="199"/>
  <c r="AC24" i="199"/>
  <c r="L24" i="199"/>
  <c r="AB24" i="199" s="1"/>
  <c r="K24" i="199"/>
  <c r="AA24" i="199" s="1"/>
  <c r="J24" i="199"/>
  <c r="X24" i="199" s="1"/>
  <c r="I24" i="199"/>
  <c r="W24" i="199" s="1"/>
  <c r="H24" i="199"/>
  <c r="V24" i="199" s="1"/>
  <c r="G24" i="199"/>
  <c r="U24" i="199" s="1"/>
  <c r="T24" i="199"/>
  <c r="P23" i="199"/>
  <c r="AF23" i="199"/>
  <c r="O23" i="199"/>
  <c r="AE23" i="199" s="1"/>
  <c r="AD23" i="199"/>
  <c r="AC23" i="199"/>
  <c r="L23" i="199"/>
  <c r="AB23" i="199" s="1"/>
  <c r="K23" i="199"/>
  <c r="AA23" i="199"/>
  <c r="J23" i="199"/>
  <c r="I23" i="199"/>
  <c r="W23" i="199" s="1"/>
  <c r="H23" i="199"/>
  <c r="V23" i="199" s="1"/>
  <c r="G23" i="199"/>
  <c r="U23" i="199" s="1"/>
  <c r="T23" i="199"/>
  <c r="S23" i="199"/>
  <c r="P22" i="199"/>
  <c r="AF22" i="199" s="1"/>
  <c r="O22" i="199"/>
  <c r="AE22" i="199" s="1"/>
  <c r="AD22" i="199"/>
  <c r="AC22" i="199"/>
  <c r="L22" i="199"/>
  <c r="AB22" i="199" s="1"/>
  <c r="K22" i="199"/>
  <c r="AA22" i="199" s="1"/>
  <c r="J22" i="199"/>
  <c r="X22" i="199" s="1"/>
  <c r="I22" i="199"/>
  <c r="W22" i="199" s="1"/>
  <c r="H22" i="199"/>
  <c r="V22" i="199" s="1"/>
  <c r="G22" i="199"/>
  <c r="U22" i="199" s="1"/>
  <c r="T22" i="199"/>
  <c r="S22" i="199"/>
  <c r="P21" i="199"/>
  <c r="AF21" i="199" s="1"/>
  <c r="O21" i="199"/>
  <c r="AE21" i="199" s="1"/>
  <c r="AD21" i="199"/>
  <c r="AC21" i="199"/>
  <c r="L21" i="199"/>
  <c r="AB21" i="199" s="1"/>
  <c r="K21" i="199"/>
  <c r="AA21" i="199" s="1"/>
  <c r="J21" i="199"/>
  <c r="X21" i="199" s="1"/>
  <c r="I21" i="199"/>
  <c r="W21" i="199" s="1"/>
  <c r="H21" i="199"/>
  <c r="V21" i="199" s="1"/>
  <c r="G21" i="199"/>
  <c r="U21" i="199" s="1"/>
  <c r="T21" i="199"/>
  <c r="P20" i="199"/>
  <c r="AF20" i="199" s="1"/>
  <c r="O20" i="199"/>
  <c r="AE20" i="199" s="1"/>
  <c r="AD20" i="199"/>
  <c r="AC20" i="199"/>
  <c r="L20" i="199"/>
  <c r="AB20" i="199" s="1"/>
  <c r="K20" i="199"/>
  <c r="AA20" i="199" s="1"/>
  <c r="J20" i="199"/>
  <c r="X20" i="199" s="1"/>
  <c r="I20" i="199"/>
  <c r="W20" i="199" s="1"/>
  <c r="H20" i="199"/>
  <c r="V20" i="199" s="1"/>
  <c r="G20" i="199"/>
  <c r="U20" i="199" s="1"/>
  <c r="T20" i="199"/>
  <c r="P19" i="199"/>
  <c r="AF19" i="199" s="1"/>
  <c r="O19" i="199"/>
  <c r="AE19" i="199" s="1"/>
  <c r="AD19" i="199"/>
  <c r="AC19" i="199"/>
  <c r="L19" i="199"/>
  <c r="AB19" i="199" s="1"/>
  <c r="K19" i="199"/>
  <c r="AA19" i="199" s="1"/>
  <c r="J19" i="199"/>
  <c r="I19" i="199"/>
  <c r="W19" i="199" s="1"/>
  <c r="H19" i="199"/>
  <c r="V19" i="199" s="1"/>
  <c r="G19" i="199"/>
  <c r="U19" i="199" s="1"/>
  <c r="T19" i="199"/>
  <c r="S19" i="199"/>
  <c r="P18" i="199"/>
  <c r="AF18" i="199" s="1"/>
  <c r="O18" i="199"/>
  <c r="AE18" i="199" s="1"/>
  <c r="AD18" i="199"/>
  <c r="AC18" i="199"/>
  <c r="L18" i="199"/>
  <c r="AB18" i="199" s="1"/>
  <c r="K18" i="199"/>
  <c r="AA18" i="199" s="1"/>
  <c r="J18" i="199"/>
  <c r="X18" i="199" s="1"/>
  <c r="I18" i="199"/>
  <c r="W18" i="199" s="1"/>
  <c r="H18" i="199"/>
  <c r="V18" i="199" s="1"/>
  <c r="G18" i="199"/>
  <c r="U18" i="199" s="1"/>
  <c r="T18" i="199"/>
  <c r="S18" i="199"/>
  <c r="Y18" i="199" s="1"/>
  <c r="P17" i="199"/>
  <c r="AF17" i="199" s="1"/>
  <c r="O17" i="199"/>
  <c r="AE17" i="199" s="1"/>
  <c r="AD17" i="199"/>
  <c r="AC17" i="199"/>
  <c r="L17" i="199"/>
  <c r="AB17" i="199" s="1"/>
  <c r="K17" i="199"/>
  <c r="AA17" i="199" s="1"/>
  <c r="J17" i="199"/>
  <c r="X17" i="199" s="1"/>
  <c r="I17" i="199"/>
  <c r="W17" i="199" s="1"/>
  <c r="H17" i="199"/>
  <c r="G17" i="199"/>
  <c r="U17" i="199" s="1"/>
  <c r="T17" i="199"/>
  <c r="S17" i="199"/>
  <c r="P16" i="199"/>
  <c r="AF16" i="199"/>
  <c r="O16" i="199"/>
  <c r="AE16" i="199" s="1"/>
  <c r="AD16" i="199"/>
  <c r="AC16" i="199"/>
  <c r="L16" i="199"/>
  <c r="AB16" i="199" s="1"/>
  <c r="K16" i="199"/>
  <c r="AA16" i="199" s="1"/>
  <c r="J16" i="199"/>
  <c r="X16" i="199" s="1"/>
  <c r="I16" i="199"/>
  <c r="W16" i="199" s="1"/>
  <c r="H16" i="199"/>
  <c r="V16" i="199" s="1"/>
  <c r="G16" i="199"/>
  <c r="U16" i="199" s="1"/>
  <c r="T16" i="199"/>
  <c r="P15" i="199"/>
  <c r="AF15" i="199" s="1"/>
  <c r="O15" i="199"/>
  <c r="AE15" i="199" s="1"/>
  <c r="AD15" i="199"/>
  <c r="AC15" i="199"/>
  <c r="L15" i="199"/>
  <c r="AB15" i="199" s="1"/>
  <c r="K15" i="199"/>
  <c r="AA15" i="199" s="1"/>
  <c r="J15" i="199"/>
  <c r="X15" i="199" s="1"/>
  <c r="I15" i="199"/>
  <c r="W15" i="199" s="1"/>
  <c r="H15" i="199"/>
  <c r="V15" i="199" s="1"/>
  <c r="G15" i="199"/>
  <c r="U15" i="199" s="1"/>
  <c r="T15" i="199"/>
  <c r="P14" i="199"/>
  <c r="AF14" i="199" s="1"/>
  <c r="O14" i="199"/>
  <c r="AE14" i="199" s="1"/>
  <c r="AD14" i="199"/>
  <c r="AC14" i="199"/>
  <c r="L14" i="199"/>
  <c r="AB14" i="199" s="1"/>
  <c r="K14" i="199"/>
  <c r="AA14" i="199" s="1"/>
  <c r="J14" i="199"/>
  <c r="X14" i="199" s="1"/>
  <c r="I14" i="199"/>
  <c r="W14" i="199" s="1"/>
  <c r="H14" i="199"/>
  <c r="V14" i="199" s="1"/>
  <c r="G14" i="199"/>
  <c r="U14" i="199" s="1"/>
  <c r="T14" i="199"/>
  <c r="S14" i="199"/>
  <c r="P13" i="199"/>
  <c r="AF13" i="199" s="1"/>
  <c r="O13" i="199"/>
  <c r="AE13" i="199" s="1"/>
  <c r="AD13" i="199"/>
  <c r="AC13" i="199"/>
  <c r="L13" i="199"/>
  <c r="AB13" i="199" s="1"/>
  <c r="K13" i="199"/>
  <c r="AA13" i="199" s="1"/>
  <c r="J13" i="199"/>
  <c r="X13" i="199" s="1"/>
  <c r="I13" i="199"/>
  <c r="W13" i="199" s="1"/>
  <c r="H13" i="199"/>
  <c r="V13" i="199" s="1"/>
  <c r="G13" i="199"/>
  <c r="T13" i="199"/>
  <c r="S13" i="199"/>
  <c r="P12" i="199"/>
  <c r="AF12" i="199" s="1"/>
  <c r="O12" i="199"/>
  <c r="AE12" i="199" s="1"/>
  <c r="AD12" i="199"/>
  <c r="AC12" i="199"/>
  <c r="L12" i="199"/>
  <c r="AB12" i="199" s="1"/>
  <c r="K12" i="199"/>
  <c r="AA12" i="199" s="1"/>
  <c r="J12" i="199"/>
  <c r="X12" i="199" s="1"/>
  <c r="I12" i="199"/>
  <c r="W12" i="199" s="1"/>
  <c r="H12" i="199"/>
  <c r="V12" i="199" s="1"/>
  <c r="G12" i="199"/>
  <c r="U12" i="199" s="1"/>
  <c r="T12" i="199"/>
  <c r="Q12" i="199"/>
  <c r="P11" i="199"/>
  <c r="AF11" i="199" s="1"/>
  <c r="O11" i="199"/>
  <c r="AE11" i="199" s="1"/>
  <c r="AD11" i="199"/>
  <c r="AC11" i="199"/>
  <c r="L11" i="199"/>
  <c r="AB11" i="199" s="1"/>
  <c r="K11" i="199"/>
  <c r="AA11" i="199" s="1"/>
  <c r="J11" i="199"/>
  <c r="X11" i="199" s="1"/>
  <c r="I11" i="199"/>
  <c r="W11" i="199" s="1"/>
  <c r="H11" i="199"/>
  <c r="V11" i="199" s="1"/>
  <c r="G11" i="199"/>
  <c r="U11" i="199" s="1"/>
  <c r="T11" i="199"/>
  <c r="P10" i="199"/>
  <c r="AF10" i="199" s="1"/>
  <c r="O10" i="199"/>
  <c r="AE10" i="199" s="1"/>
  <c r="AD10" i="199"/>
  <c r="AC10" i="199"/>
  <c r="L10" i="199"/>
  <c r="AB10" i="199" s="1"/>
  <c r="K10" i="199"/>
  <c r="AA10" i="199" s="1"/>
  <c r="J10" i="199"/>
  <c r="X10" i="199" s="1"/>
  <c r="I10" i="199"/>
  <c r="W10" i="199" s="1"/>
  <c r="H10" i="199"/>
  <c r="V10" i="199" s="1"/>
  <c r="G10" i="199"/>
  <c r="U10" i="199" s="1"/>
  <c r="T10" i="199"/>
  <c r="S10" i="199"/>
  <c r="P9" i="199"/>
  <c r="AF9" i="199" s="1"/>
  <c r="O9" i="199"/>
  <c r="AE9" i="199" s="1"/>
  <c r="AD9" i="199"/>
  <c r="AC9" i="199"/>
  <c r="L9" i="199"/>
  <c r="AB9" i="199" s="1"/>
  <c r="K9" i="199"/>
  <c r="AA9" i="199" s="1"/>
  <c r="J9" i="199"/>
  <c r="X9" i="199" s="1"/>
  <c r="I9" i="199"/>
  <c r="W9" i="199" s="1"/>
  <c r="H9" i="199"/>
  <c r="V9" i="199" s="1"/>
  <c r="G9" i="199"/>
  <c r="U9" i="199" s="1"/>
  <c r="S9" i="199"/>
  <c r="P8" i="199"/>
  <c r="AF8" i="199" s="1"/>
  <c r="O8" i="199"/>
  <c r="AE8" i="199" s="1"/>
  <c r="AD8" i="199"/>
  <c r="AC8" i="199"/>
  <c r="L8" i="199"/>
  <c r="AB8" i="199" s="1"/>
  <c r="K8" i="199"/>
  <c r="AA8" i="199" s="1"/>
  <c r="J8" i="199"/>
  <c r="X8" i="199" s="1"/>
  <c r="I8" i="199"/>
  <c r="W8" i="199" s="1"/>
  <c r="H8" i="199"/>
  <c r="V8" i="199" s="1"/>
  <c r="G8" i="199"/>
  <c r="U8" i="199" s="1"/>
  <c r="T8" i="199"/>
  <c r="P7" i="199"/>
  <c r="AF7" i="199" s="1"/>
  <c r="O7" i="199"/>
  <c r="AE7" i="199" s="1"/>
  <c r="AD7" i="199"/>
  <c r="AC7" i="199"/>
  <c r="L7" i="199"/>
  <c r="AB7" i="199" s="1"/>
  <c r="K7" i="199"/>
  <c r="AA7" i="199" s="1"/>
  <c r="J7" i="199"/>
  <c r="X7" i="199" s="1"/>
  <c r="I7" i="199"/>
  <c r="W7" i="199" s="1"/>
  <c r="H7" i="199"/>
  <c r="V7" i="199" s="1"/>
  <c r="G7" i="199"/>
  <c r="U7" i="199" s="1"/>
  <c r="T7" i="199"/>
  <c r="S7" i="199"/>
  <c r="P6" i="199"/>
  <c r="AF6" i="199" s="1"/>
  <c r="O6" i="199"/>
  <c r="AE6" i="199" s="1"/>
  <c r="AD6" i="199"/>
  <c r="AC6" i="199"/>
  <c r="L6" i="199"/>
  <c r="AB6" i="199" s="1"/>
  <c r="K6" i="199"/>
  <c r="AA6" i="199" s="1"/>
  <c r="J6" i="199"/>
  <c r="X6" i="199" s="1"/>
  <c r="I6" i="199"/>
  <c r="W6" i="199" s="1"/>
  <c r="H6" i="199"/>
  <c r="V6" i="199"/>
  <c r="G6" i="199"/>
  <c r="U6" i="199" s="1"/>
  <c r="T6" i="199"/>
  <c r="P5" i="199"/>
  <c r="AF5" i="199" s="1"/>
  <c r="O5" i="199"/>
  <c r="AE5" i="199" s="1"/>
  <c r="AD5" i="199"/>
  <c r="AC5" i="199"/>
  <c r="L5" i="199"/>
  <c r="AB5" i="199" s="1"/>
  <c r="K5" i="199"/>
  <c r="AA5" i="199" s="1"/>
  <c r="J5" i="199"/>
  <c r="X5" i="199" s="1"/>
  <c r="I5" i="199"/>
  <c r="W5" i="199" s="1"/>
  <c r="H5" i="199"/>
  <c r="V5" i="199" s="1"/>
  <c r="G5" i="199"/>
  <c r="U5" i="199" s="1"/>
  <c r="T5" i="199"/>
  <c r="S5" i="199"/>
  <c r="P4" i="199"/>
  <c r="AF4" i="199" s="1"/>
  <c r="O4" i="199"/>
  <c r="AE4" i="199" s="1"/>
  <c r="AD4" i="199"/>
  <c r="AC4" i="199"/>
  <c r="L4" i="199"/>
  <c r="AB4" i="199" s="1"/>
  <c r="K4" i="199"/>
  <c r="AA4" i="199" s="1"/>
  <c r="J4" i="199"/>
  <c r="X4" i="199" s="1"/>
  <c r="I4" i="199"/>
  <c r="W4" i="199" s="1"/>
  <c r="H4" i="199"/>
  <c r="V4" i="199" s="1"/>
  <c r="G4" i="199"/>
  <c r="U4" i="199" s="1"/>
  <c r="T4" i="199"/>
  <c r="S4" i="199"/>
  <c r="JX50" i="185"/>
  <c r="K47" i="134"/>
  <c r="R50" i="185" s="1"/>
  <c r="K47" i="135"/>
  <c r="Y50" i="185" s="1"/>
  <c r="K47" i="136"/>
  <c r="AF50" i="185" s="1"/>
  <c r="K47" i="137"/>
  <c r="AM50" i="185" s="1"/>
  <c r="K47" i="138"/>
  <c r="AT50" i="185" s="1"/>
  <c r="K47" i="139"/>
  <c r="BA50" i="185" s="1"/>
  <c r="K47" i="140"/>
  <c r="BH50" i="185" s="1"/>
  <c r="K47" i="141"/>
  <c r="BO50" i="185" s="1"/>
  <c r="K47" i="142"/>
  <c r="BV50" i="185" s="1"/>
  <c r="K47" i="143"/>
  <c r="CC50" i="185" s="1"/>
  <c r="K47" i="144"/>
  <c r="CJ50" i="185" s="1"/>
  <c r="K47" i="145"/>
  <c r="CQ50" i="185" s="1"/>
  <c r="K47" i="146"/>
  <c r="CX50" i="185" s="1"/>
  <c r="K47" i="147"/>
  <c r="DE50" i="185" s="1"/>
  <c r="K47" i="148"/>
  <c r="DL50" i="185" s="1"/>
  <c r="K47" i="149"/>
  <c r="DS50" i="185" s="1"/>
  <c r="K47" i="150"/>
  <c r="DZ50" i="185" s="1"/>
  <c r="K47" i="151"/>
  <c r="EG50" i="185" s="1"/>
  <c r="K47" i="152"/>
  <c r="EN50" i="185" s="1"/>
  <c r="K47" i="153"/>
  <c r="EU50" i="185"/>
  <c r="K47" i="154"/>
  <c r="FB50" i="185" s="1"/>
  <c r="K47" i="155"/>
  <c r="FI50" i="185" s="1"/>
  <c r="K47" i="156"/>
  <c r="FP50" i="185" s="1"/>
  <c r="K47" i="157"/>
  <c r="FW50" i="185" s="1"/>
  <c r="K47" i="158"/>
  <c r="GD50" i="185" s="1"/>
  <c r="K47" i="159"/>
  <c r="GK50" i="185" s="1"/>
  <c r="K47" i="160"/>
  <c r="GR50" i="185" s="1"/>
  <c r="K47" i="161"/>
  <c r="GY50" i="185" s="1"/>
  <c r="K47" i="162"/>
  <c r="HF50" i="185" s="1"/>
  <c r="K47" i="163"/>
  <c r="HM50" i="185" s="1"/>
  <c r="K47" i="164"/>
  <c r="HT50" i="185" s="1"/>
  <c r="K47" i="165"/>
  <c r="IA50" i="185" s="1"/>
  <c r="K47" i="166"/>
  <c r="IH50" i="185" s="1"/>
  <c r="K47" i="167"/>
  <c r="IO50" i="185" s="1"/>
  <c r="K47" i="168"/>
  <c r="IV50" i="185" s="1"/>
  <c r="K47" i="169"/>
  <c r="JC50" i="185" s="1"/>
  <c r="K47" i="170"/>
  <c r="JJ50" i="185" s="1"/>
  <c r="K47" i="171"/>
  <c r="JQ50" i="185" s="1"/>
  <c r="K47" i="172"/>
  <c r="K47" i="173"/>
  <c r="KE50" i="185" s="1"/>
  <c r="K47" i="174"/>
  <c r="KL50" i="185" s="1"/>
  <c r="K47" i="175"/>
  <c r="KS50" i="185" s="1"/>
  <c r="K47" i="176"/>
  <c r="KZ50" i="185" s="1"/>
  <c r="K47" i="177"/>
  <c r="LG50" i="185" s="1"/>
  <c r="K47" i="178"/>
  <c r="LN50" i="185" s="1"/>
  <c r="K47" i="179"/>
  <c r="LU50" i="185" s="1"/>
  <c r="K47" i="180"/>
  <c r="MB50" i="185" s="1"/>
  <c r="K47" i="181"/>
  <c r="MI50" i="185" s="1"/>
  <c r="K47" i="182"/>
  <c r="MP50" i="185" s="1"/>
  <c r="K47" i="183"/>
  <c r="MW50" i="185" s="1"/>
  <c r="K47" i="184"/>
  <c r="ND50" i="185" s="1"/>
  <c r="K47" i="8"/>
  <c r="K50" i="185" s="1"/>
  <c r="K46" i="134"/>
  <c r="R49" i="185" s="1"/>
  <c r="K46" i="135"/>
  <c r="Y49" i="185" s="1"/>
  <c r="K46" i="136"/>
  <c r="AF49" i="185" s="1"/>
  <c r="K46" i="137"/>
  <c r="AM49" i="185" s="1"/>
  <c r="K46" i="138"/>
  <c r="AT49" i="185" s="1"/>
  <c r="K46" i="139"/>
  <c r="BA49" i="185" s="1"/>
  <c r="K46" i="140"/>
  <c r="BH49" i="185" s="1"/>
  <c r="K46" i="141"/>
  <c r="BO49" i="185" s="1"/>
  <c r="K46" i="143"/>
  <c r="K46" i="144"/>
  <c r="CJ49" i="185" s="1"/>
  <c r="K46" i="145"/>
  <c r="CQ49" i="185" s="1"/>
  <c r="K46" i="146"/>
  <c r="CX49" i="185" s="1"/>
  <c r="K46" i="147"/>
  <c r="DE49" i="185" s="1"/>
  <c r="K46" i="148"/>
  <c r="DL49" i="185" s="1"/>
  <c r="K46" i="149"/>
  <c r="K46" i="150"/>
  <c r="DZ49" i="185" s="1"/>
  <c r="K46" i="151"/>
  <c r="EG49" i="185" s="1"/>
  <c r="K46" i="152"/>
  <c r="EN49" i="185" s="1"/>
  <c r="K46" i="153"/>
  <c r="EU49" i="185" s="1"/>
  <c r="K46" i="154"/>
  <c r="FB49" i="185" s="1"/>
  <c r="K46" i="155"/>
  <c r="FI49" i="185" s="1"/>
  <c r="K46" i="156"/>
  <c r="FP49" i="185" s="1"/>
  <c r="K46" i="157"/>
  <c r="FW49" i="185" s="1"/>
  <c r="K46" i="158"/>
  <c r="GD49" i="185" s="1"/>
  <c r="K46" i="159"/>
  <c r="GK49" i="185" s="1"/>
  <c r="K46" i="160"/>
  <c r="GR49" i="185" s="1"/>
  <c r="K46" i="161"/>
  <c r="GY49" i="185" s="1"/>
  <c r="K46" i="162"/>
  <c r="HF49" i="185" s="1"/>
  <c r="K46" i="163"/>
  <c r="HM49" i="185" s="1"/>
  <c r="K46" i="164"/>
  <c r="HT49" i="185" s="1"/>
  <c r="K46" i="165"/>
  <c r="IA49" i="185" s="1"/>
  <c r="K46" i="166"/>
  <c r="IH49" i="185" s="1"/>
  <c r="K46" i="167"/>
  <c r="IO49" i="185" s="1"/>
  <c r="K46" i="168"/>
  <c r="IV49" i="185" s="1"/>
  <c r="K46" i="169"/>
  <c r="JC49" i="185" s="1"/>
  <c r="K46" i="170"/>
  <c r="JJ49" i="185" s="1"/>
  <c r="K46" i="171"/>
  <c r="JQ49" i="185" s="1"/>
  <c r="K46" i="172"/>
  <c r="JX49" i="185" s="1"/>
  <c r="K46" i="173"/>
  <c r="KE49" i="185" s="1"/>
  <c r="K46" i="174"/>
  <c r="KL49" i="185" s="1"/>
  <c r="K46" i="175"/>
  <c r="KS49" i="185" s="1"/>
  <c r="K46" i="176"/>
  <c r="KZ49" i="185" s="1"/>
  <c r="K46" i="177"/>
  <c r="LG49" i="185" s="1"/>
  <c r="K46" i="178"/>
  <c r="LN49" i="185" s="1"/>
  <c r="K46" i="179"/>
  <c r="LU49" i="185" s="1"/>
  <c r="K46" i="180"/>
  <c r="MB49" i="185" s="1"/>
  <c r="K46" i="181"/>
  <c r="MI49" i="185" s="1"/>
  <c r="K46" i="182"/>
  <c r="MP49" i="185" s="1"/>
  <c r="K46" i="183"/>
  <c r="MW49" i="185" s="1"/>
  <c r="K46" i="184"/>
  <c r="ND49" i="185" s="1"/>
  <c r="K46" i="8"/>
  <c r="K49" i="185" s="1"/>
  <c r="J47" i="134"/>
  <c r="Q50" i="185" s="1"/>
  <c r="J47" i="135"/>
  <c r="X50" i="185" s="1"/>
  <c r="J47" i="136"/>
  <c r="AE50" i="185" s="1"/>
  <c r="J47" i="137"/>
  <c r="AL50" i="185" s="1"/>
  <c r="J47" i="138"/>
  <c r="AS50" i="185" s="1"/>
  <c r="J47" i="139"/>
  <c r="AZ50" i="185" s="1"/>
  <c r="J47" i="140"/>
  <c r="BG50" i="185" s="1"/>
  <c r="J47" i="141"/>
  <c r="BN50" i="185" s="1"/>
  <c r="J47" i="143"/>
  <c r="CB50" i="185" s="1"/>
  <c r="J47" i="144"/>
  <c r="CI50" i="185" s="1"/>
  <c r="J47" i="145"/>
  <c r="CP50" i="185" s="1"/>
  <c r="J47" i="146"/>
  <c r="CW50" i="185" s="1"/>
  <c r="J47" i="147"/>
  <c r="DD50" i="185" s="1"/>
  <c r="J47" i="148"/>
  <c r="DK50" i="185" s="1"/>
  <c r="J47" i="149"/>
  <c r="DR50" i="185" s="1"/>
  <c r="J47" i="150"/>
  <c r="DY50" i="185" s="1"/>
  <c r="J47" i="151"/>
  <c r="EF50" i="185" s="1"/>
  <c r="J47" i="152"/>
  <c r="EM50" i="185"/>
  <c r="J47" i="153"/>
  <c r="ET50" i="185" s="1"/>
  <c r="J47" i="154"/>
  <c r="FA50" i="185" s="1"/>
  <c r="J47" i="155"/>
  <c r="FH50" i="185" s="1"/>
  <c r="J47" i="156"/>
  <c r="FO50" i="185" s="1"/>
  <c r="J47" i="157"/>
  <c r="FV50" i="185" s="1"/>
  <c r="J47" i="158"/>
  <c r="J47" i="159"/>
  <c r="GJ50" i="185" s="1"/>
  <c r="J47" i="160"/>
  <c r="GQ50" i="185"/>
  <c r="J47" i="161"/>
  <c r="GX50" i="185" s="1"/>
  <c r="J47" i="162"/>
  <c r="HE50" i="185" s="1"/>
  <c r="J47" i="163"/>
  <c r="HL50" i="185" s="1"/>
  <c r="J47" i="164"/>
  <c r="HS50" i="185" s="1"/>
  <c r="J47" i="165"/>
  <c r="HZ50" i="185" s="1"/>
  <c r="J47" i="166"/>
  <c r="IG50" i="185" s="1"/>
  <c r="J47" i="167"/>
  <c r="IN50" i="185" s="1"/>
  <c r="J47" i="168"/>
  <c r="IU50" i="185" s="1"/>
  <c r="J47" i="169"/>
  <c r="JB50" i="185" s="1"/>
  <c r="J47" i="170"/>
  <c r="JI50" i="185" s="1"/>
  <c r="J47" i="171"/>
  <c r="JP50" i="185" s="1"/>
  <c r="J47" i="172"/>
  <c r="JW50" i="185" s="1"/>
  <c r="J47" i="173"/>
  <c r="KD50" i="185"/>
  <c r="J47" i="174"/>
  <c r="KK50" i="185" s="1"/>
  <c r="J47" i="175"/>
  <c r="KR50" i="185" s="1"/>
  <c r="J47" i="176"/>
  <c r="KY50" i="185" s="1"/>
  <c r="J47" i="177"/>
  <c r="LF50" i="185" s="1"/>
  <c r="J47" i="178"/>
  <c r="LM50" i="185" s="1"/>
  <c r="J47" i="179"/>
  <c r="LT50" i="185" s="1"/>
  <c r="J47" i="180"/>
  <c r="MA50" i="185" s="1"/>
  <c r="J47" i="181"/>
  <c r="MH50" i="185" s="1"/>
  <c r="J47" i="182"/>
  <c r="MO50" i="185" s="1"/>
  <c r="J47" i="183"/>
  <c r="MV50" i="185" s="1"/>
  <c r="J47" i="184"/>
  <c r="NC50" i="185" s="1"/>
  <c r="J47" i="8"/>
  <c r="J50" i="185" s="1"/>
  <c r="J46" i="134"/>
  <c r="Q49" i="185" s="1"/>
  <c r="J46" i="135"/>
  <c r="X49" i="185" s="1"/>
  <c r="J46" i="136"/>
  <c r="AE49" i="185" s="1"/>
  <c r="J46" i="137"/>
  <c r="AL49" i="185" s="1"/>
  <c r="J46" i="138"/>
  <c r="AS49" i="185" s="1"/>
  <c r="J46" i="139"/>
  <c r="AZ49" i="185" s="1"/>
  <c r="J46" i="140"/>
  <c r="BG49" i="185" s="1"/>
  <c r="J46" i="141"/>
  <c r="BN49" i="185" s="1"/>
  <c r="J46" i="143"/>
  <c r="CB49" i="185" s="1"/>
  <c r="J46" i="144"/>
  <c r="CI49" i="185" s="1"/>
  <c r="J46" i="145"/>
  <c r="CP49" i="185" s="1"/>
  <c r="J46" i="146"/>
  <c r="CW49" i="185" s="1"/>
  <c r="J46" i="147"/>
  <c r="DD49" i="185" s="1"/>
  <c r="J46" i="148"/>
  <c r="DK49" i="185" s="1"/>
  <c r="J46" i="149"/>
  <c r="DR49" i="185" s="1"/>
  <c r="J46" i="150"/>
  <c r="DY49" i="185" s="1"/>
  <c r="J46" i="151"/>
  <c r="EF49" i="185" s="1"/>
  <c r="J46" i="152"/>
  <c r="EM49" i="185" s="1"/>
  <c r="J46" i="153"/>
  <c r="ET49" i="185" s="1"/>
  <c r="J46" i="154"/>
  <c r="FA49" i="185" s="1"/>
  <c r="J46" i="155"/>
  <c r="FH49" i="185" s="1"/>
  <c r="J46" i="156"/>
  <c r="FO49" i="185" s="1"/>
  <c r="J46" i="157"/>
  <c r="FV49" i="185" s="1"/>
  <c r="J46" i="158"/>
  <c r="GC49" i="185" s="1"/>
  <c r="J46" i="159"/>
  <c r="GJ49" i="185" s="1"/>
  <c r="J46" i="160"/>
  <c r="GQ49" i="185" s="1"/>
  <c r="J46" i="161"/>
  <c r="GX49" i="185" s="1"/>
  <c r="J46" i="162"/>
  <c r="HE49" i="185" s="1"/>
  <c r="J46" i="163"/>
  <c r="HL49" i="185" s="1"/>
  <c r="J46" i="164"/>
  <c r="HS49" i="185" s="1"/>
  <c r="J46" i="165"/>
  <c r="HZ49" i="185" s="1"/>
  <c r="J46" i="166"/>
  <c r="IG49" i="185" s="1"/>
  <c r="J46" i="167"/>
  <c r="IN49" i="185" s="1"/>
  <c r="J46" i="168"/>
  <c r="IU49" i="185" s="1"/>
  <c r="J46" i="169"/>
  <c r="JB49" i="185" s="1"/>
  <c r="J46" i="170"/>
  <c r="JI49" i="185" s="1"/>
  <c r="J46" i="171"/>
  <c r="JP49" i="185" s="1"/>
  <c r="J46" i="172"/>
  <c r="JW49" i="185" s="1"/>
  <c r="J46" i="173"/>
  <c r="KD49" i="185" s="1"/>
  <c r="J46" i="174"/>
  <c r="KK49" i="185" s="1"/>
  <c r="J46" i="175"/>
  <c r="KR49" i="185" s="1"/>
  <c r="J46" i="176"/>
  <c r="KY49" i="185"/>
  <c r="J46" i="177"/>
  <c r="LF49" i="185" s="1"/>
  <c r="J46" i="178"/>
  <c r="LM49" i="185" s="1"/>
  <c r="J46" i="179"/>
  <c r="LT49" i="185" s="1"/>
  <c r="J46" i="180"/>
  <c r="MA49" i="185" s="1"/>
  <c r="J46" i="181"/>
  <c r="MH49" i="185" s="1"/>
  <c r="J46" i="182"/>
  <c r="MO49" i="185" s="1"/>
  <c r="J46" i="183"/>
  <c r="MV49" i="185" s="1"/>
  <c r="J46" i="184"/>
  <c r="NC49" i="185" s="1"/>
  <c r="J46" i="8"/>
  <c r="J49" i="185"/>
  <c r="I47" i="134"/>
  <c r="P50" i="185" s="1"/>
  <c r="I47" i="135"/>
  <c r="W50" i="185" s="1"/>
  <c r="I47" i="136"/>
  <c r="AD50" i="185" s="1"/>
  <c r="I47" i="137"/>
  <c r="AK50" i="185" s="1"/>
  <c r="I47" i="138"/>
  <c r="AR50" i="185" s="1"/>
  <c r="I47" i="139"/>
  <c r="AY50" i="185" s="1"/>
  <c r="I47" i="140"/>
  <c r="BF50" i="185" s="1"/>
  <c r="I47" i="141"/>
  <c r="BM50" i="185" s="1"/>
  <c r="I47" i="142"/>
  <c r="BT50" i="185" s="1"/>
  <c r="I47" i="143"/>
  <c r="CA50" i="185" s="1"/>
  <c r="I47" i="144"/>
  <c r="CH50" i="185"/>
  <c r="I47" i="145"/>
  <c r="CO50" i="185" s="1"/>
  <c r="I47" i="146"/>
  <c r="CV50" i="185" s="1"/>
  <c r="I47" i="147"/>
  <c r="DC50" i="185" s="1"/>
  <c r="I47" i="148"/>
  <c r="DJ50" i="185" s="1"/>
  <c r="I47" i="149"/>
  <c r="DQ50" i="185" s="1"/>
  <c r="I47" i="150"/>
  <c r="DX50" i="185" s="1"/>
  <c r="I47" i="151"/>
  <c r="EE50" i="185"/>
  <c r="I47" i="152"/>
  <c r="EL50" i="185" s="1"/>
  <c r="I47" i="153"/>
  <c r="ES50" i="185" s="1"/>
  <c r="I47" i="154"/>
  <c r="EZ50" i="185" s="1"/>
  <c r="I47" i="155"/>
  <c r="FG50" i="185" s="1"/>
  <c r="I47" i="156"/>
  <c r="FN50" i="185" s="1"/>
  <c r="I47" i="157"/>
  <c r="FU50" i="185" s="1"/>
  <c r="I47" i="158"/>
  <c r="GB50" i="185" s="1"/>
  <c r="I47" i="159"/>
  <c r="GI50" i="185" s="1"/>
  <c r="I47" i="160"/>
  <c r="GP50" i="185" s="1"/>
  <c r="I47" i="161"/>
  <c r="GW50" i="185" s="1"/>
  <c r="I47" i="162"/>
  <c r="HD50" i="185" s="1"/>
  <c r="I47" i="163"/>
  <c r="HK50" i="185" s="1"/>
  <c r="I47" i="164"/>
  <c r="HR50" i="185" s="1"/>
  <c r="I47" i="165"/>
  <c r="I47" i="166"/>
  <c r="IF50" i="185" s="1"/>
  <c r="I47" i="167"/>
  <c r="IM50" i="185" s="1"/>
  <c r="I47" i="168"/>
  <c r="IT50" i="185" s="1"/>
  <c r="I47" i="169"/>
  <c r="JA50" i="185" s="1"/>
  <c r="I47" i="170"/>
  <c r="JH50" i="185" s="1"/>
  <c r="I47" i="171"/>
  <c r="I47" i="172"/>
  <c r="JV50" i="185" s="1"/>
  <c r="I47" i="173"/>
  <c r="I47" i="174"/>
  <c r="KJ50" i="185" s="1"/>
  <c r="I47" i="175"/>
  <c r="KQ50" i="185" s="1"/>
  <c r="I47" i="176"/>
  <c r="KX50" i="185" s="1"/>
  <c r="I47" i="177"/>
  <c r="I47" i="178"/>
  <c r="LL50" i="185" s="1"/>
  <c r="I47" i="179"/>
  <c r="LS50" i="185" s="1"/>
  <c r="I47" i="180"/>
  <c r="LZ50" i="185" s="1"/>
  <c r="I47" i="181"/>
  <c r="MG50" i="185" s="1"/>
  <c r="I47" i="182"/>
  <c r="MN50" i="185" s="1"/>
  <c r="I47" i="183"/>
  <c r="MU50" i="185" s="1"/>
  <c r="I47" i="184"/>
  <c r="NB50" i="185" s="1"/>
  <c r="I47" i="8"/>
  <c r="I50" i="185" s="1"/>
  <c r="I46" i="134"/>
  <c r="P49" i="185" s="1"/>
  <c r="I46" i="135"/>
  <c r="W49" i="185" s="1"/>
  <c r="I46" i="136"/>
  <c r="I46" i="137"/>
  <c r="AK49" i="185"/>
  <c r="I46" i="138"/>
  <c r="AR49" i="185" s="1"/>
  <c r="I46" i="139"/>
  <c r="AY49" i="185" s="1"/>
  <c r="I46" i="140"/>
  <c r="BF49" i="185" s="1"/>
  <c r="I46" i="141"/>
  <c r="BM49" i="185" s="1"/>
  <c r="I46" i="143"/>
  <c r="CA49" i="185" s="1"/>
  <c r="I46" i="144"/>
  <c r="CH49" i="185" s="1"/>
  <c r="I46" i="145"/>
  <c r="CO49" i="185" s="1"/>
  <c r="I46" i="146"/>
  <c r="CV49" i="185" s="1"/>
  <c r="I46" i="147"/>
  <c r="DC49" i="185" s="1"/>
  <c r="I46" i="148"/>
  <c r="DJ49" i="185" s="1"/>
  <c r="I46" i="149"/>
  <c r="DQ49" i="185" s="1"/>
  <c r="I46" i="150"/>
  <c r="DX49" i="185" s="1"/>
  <c r="I46" i="151"/>
  <c r="EE49" i="185" s="1"/>
  <c r="I46" i="152"/>
  <c r="I46" i="153"/>
  <c r="ES49" i="185" s="1"/>
  <c r="I46" i="154"/>
  <c r="EZ49" i="185" s="1"/>
  <c r="I46" i="155"/>
  <c r="FG49" i="185" s="1"/>
  <c r="I46" i="156"/>
  <c r="FN49" i="185" s="1"/>
  <c r="I46" i="157"/>
  <c r="FU49" i="185" s="1"/>
  <c r="I46" i="158"/>
  <c r="GB49" i="185" s="1"/>
  <c r="I46" i="159"/>
  <c r="GI49" i="185" s="1"/>
  <c r="I46" i="160"/>
  <c r="GP49" i="185" s="1"/>
  <c r="I46" i="161"/>
  <c r="GW49" i="185" s="1"/>
  <c r="I46" i="162"/>
  <c r="HD49" i="185" s="1"/>
  <c r="I46" i="163"/>
  <c r="HK49" i="185" s="1"/>
  <c r="I46" i="164"/>
  <c r="HR49" i="185" s="1"/>
  <c r="I46" i="165"/>
  <c r="HY49" i="185" s="1"/>
  <c r="I46" i="166"/>
  <c r="IF49" i="185" s="1"/>
  <c r="I46" i="167"/>
  <c r="IM49" i="185" s="1"/>
  <c r="I46" i="168"/>
  <c r="I46" i="169"/>
  <c r="JA49" i="185" s="1"/>
  <c r="I46" i="170"/>
  <c r="JH49" i="185" s="1"/>
  <c r="I46" i="171"/>
  <c r="I46" i="172"/>
  <c r="I46" i="173"/>
  <c r="KC49" i="185" s="1"/>
  <c r="I46" i="174"/>
  <c r="KJ49" i="185" s="1"/>
  <c r="I46" i="175"/>
  <c r="I46" i="176"/>
  <c r="KX49" i="185" s="1"/>
  <c r="I46" i="177"/>
  <c r="LE49" i="185" s="1"/>
  <c r="I46" i="178"/>
  <c r="LL49" i="185" s="1"/>
  <c r="I46" i="179"/>
  <c r="LS49" i="185" s="1"/>
  <c r="I46" i="180"/>
  <c r="LZ49" i="185" s="1"/>
  <c r="I46" i="181"/>
  <c r="MG49" i="185" s="1"/>
  <c r="I46" i="182"/>
  <c r="MN49" i="185" s="1"/>
  <c r="I46" i="183"/>
  <c r="MU49" i="185"/>
  <c r="I46" i="184"/>
  <c r="NB49" i="185" s="1"/>
  <c r="I46" i="8"/>
  <c r="I49" i="185" s="1"/>
  <c r="H47" i="134"/>
  <c r="O50" i="185" s="1"/>
  <c r="H47" i="135"/>
  <c r="V50" i="185" s="1"/>
  <c r="H47" i="136"/>
  <c r="AC50" i="185" s="1"/>
  <c r="H47" i="137"/>
  <c r="AJ50" i="185" s="1"/>
  <c r="H47" i="138"/>
  <c r="AQ50" i="185" s="1"/>
  <c r="H47" i="139"/>
  <c r="AX50" i="185" s="1"/>
  <c r="H47" i="140"/>
  <c r="BE50" i="185" s="1"/>
  <c r="H47" i="141"/>
  <c r="BL50" i="185" s="1"/>
  <c r="H47" i="142"/>
  <c r="H47" i="143"/>
  <c r="BZ50" i="185" s="1"/>
  <c r="H47" i="144"/>
  <c r="CG50" i="185" s="1"/>
  <c r="H47" i="145"/>
  <c r="CN50" i="185" s="1"/>
  <c r="H47" i="146"/>
  <c r="CU50" i="185" s="1"/>
  <c r="H47" i="147"/>
  <c r="DB50" i="185" s="1"/>
  <c r="H47" i="148"/>
  <c r="H47" i="149"/>
  <c r="DP50" i="185" s="1"/>
  <c r="H47" i="150"/>
  <c r="DW50" i="185" s="1"/>
  <c r="H47" i="151"/>
  <c r="ED50" i="185" s="1"/>
  <c r="H47" i="152"/>
  <c r="H47" i="153"/>
  <c r="ER50" i="185" s="1"/>
  <c r="H47" i="154"/>
  <c r="EY50" i="185" s="1"/>
  <c r="H47" i="155"/>
  <c r="FF50" i="185" s="1"/>
  <c r="H47" i="156"/>
  <c r="FM50" i="185" s="1"/>
  <c r="H47" i="157"/>
  <c r="FT50" i="185" s="1"/>
  <c r="H47" i="158"/>
  <c r="GA50" i="185" s="1"/>
  <c r="H47" i="159"/>
  <c r="GH50" i="185" s="1"/>
  <c r="H47" i="160"/>
  <c r="GO50" i="185" s="1"/>
  <c r="H47" i="161"/>
  <c r="GV50" i="185" s="1"/>
  <c r="H47" i="162"/>
  <c r="H47" i="163"/>
  <c r="HJ50" i="185" s="1"/>
  <c r="H47" i="164"/>
  <c r="HQ50" i="185" s="1"/>
  <c r="H47" i="165"/>
  <c r="HX50" i="185" s="1"/>
  <c r="H47" i="166"/>
  <c r="IE50" i="185" s="1"/>
  <c r="H47" i="167"/>
  <c r="IL50" i="185" s="1"/>
  <c r="H47" i="168"/>
  <c r="IS50" i="185" s="1"/>
  <c r="H47" i="169"/>
  <c r="IZ50" i="185" s="1"/>
  <c r="H47" i="170"/>
  <c r="H47" i="171"/>
  <c r="JN50" i="185" s="1"/>
  <c r="H47" i="172"/>
  <c r="JU50" i="185" s="1"/>
  <c r="H47" i="173"/>
  <c r="KB50" i="185" s="1"/>
  <c r="H47" i="174"/>
  <c r="KI50" i="185" s="1"/>
  <c r="H47" i="175"/>
  <c r="KP50" i="185" s="1"/>
  <c r="H47" i="176"/>
  <c r="KW50" i="185" s="1"/>
  <c r="H47" i="177"/>
  <c r="LD50" i="185" s="1"/>
  <c r="H47" i="178"/>
  <c r="LK50" i="185" s="1"/>
  <c r="H47" i="179"/>
  <c r="LR50" i="185" s="1"/>
  <c r="H47" i="180"/>
  <c r="LY50" i="185" s="1"/>
  <c r="H47" i="181"/>
  <c r="MF50" i="185" s="1"/>
  <c r="H47" i="182"/>
  <c r="MM50" i="185" s="1"/>
  <c r="H47" i="183"/>
  <c r="MT50" i="185" s="1"/>
  <c r="H47" i="184"/>
  <c r="NA50" i="185" s="1"/>
  <c r="H47" i="8"/>
  <c r="H50" i="185" s="1"/>
  <c r="H46" i="134"/>
  <c r="O49" i="185" s="1"/>
  <c r="H46" i="135"/>
  <c r="V49" i="185" s="1"/>
  <c r="H46" i="136"/>
  <c r="AC49" i="185" s="1"/>
  <c r="H46" i="137"/>
  <c r="AJ49" i="185" s="1"/>
  <c r="H46" i="138"/>
  <c r="AQ49" i="185" s="1"/>
  <c r="H46" i="139"/>
  <c r="AX49" i="185" s="1"/>
  <c r="H46" i="140"/>
  <c r="BE49" i="185" s="1"/>
  <c r="H46" i="141"/>
  <c r="BL49" i="185" s="1"/>
  <c r="H46" i="142"/>
  <c r="BS49" i="185" s="1"/>
  <c r="H46" i="144"/>
  <c r="CG49" i="185" s="1"/>
  <c r="H46" i="145"/>
  <c r="CN49" i="185" s="1"/>
  <c r="H46" i="146"/>
  <c r="CU49" i="185" s="1"/>
  <c r="H46" i="147"/>
  <c r="DB49" i="185" s="1"/>
  <c r="H46" i="148"/>
  <c r="DI49" i="185" s="1"/>
  <c r="H46" i="149"/>
  <c r="DP49" i="185" s="1"/>
  <c r="H46" i="150"/>
  <c r="H46" i="151"/>
  <c r="ED49" i="185" s="1"/>
  <c r="H46" i="152"/>
  <c r="EK49" i="185" s="1"/>
  <c r="H46" i="153"/>
  <c r="ER49" i="185" s="1"/>
  <c r="H46" i="154"/>
  <c r="EY49" i="185" s="1"/>
  <c r="H46" i="155"/>
  <c r="FF49" i="185" s="1"/>
  <c r="H46" i="156"/>
  <c r="FM49" i="185" s="1"/>
  <c r="H46" i="157"/>
  <c r="FT49" i="185" s="1"/>
  <c r="H46" i="158"/>
  <c r="GA49" i="185" s="1"/>
  <c r="H46" i="159"/>
  <c r="H46" i="160"/>
  <c r="GO49" i="185" s="1"/>
  <c r="H46" i="161"/>
  <c r="GV49" i="185" s="1"/>
  <c r="H46" i="162"/>
  <c r="H46" i="163"/>
  <c r="HJ49" i="185" s="1"/>
  <c r="H46" i="164"/>
  <c r="HQ49" i="185" s="1"/>
  <c r="H46" i="165"/>
  <c r="HX49" i="185" s="1"/>
  <c r="H46" i="166"/>
  <c r="IE49" i="185" s="1"/>
  <c r="H46" i="167"/>
  <c r="H46" i="168"/>
  <c r="IS49" i="185" s="1"/>
  <c r="H46" i="169"/>
  <c r="IZ49" i="185" s="1"/>
  <c r="H46" i="170"/>
  <c r="JG49" i="185" s="1"/>
  <c r="H46" i="171"/>
  <c r="JN49" i="185" s="1"/>
  <c r="H46" i="172"/>
  <c r="JU49" i="185" s="1"/>
  <c r="H46" i="173"/>
  <c r="KB49" i="185" s="1"/>
  <c r="H46" i="174"/>
  <c r="KI49" i="185" s="1"/>
  <c r="H46" i="175"/>
  <c r="KP49" i="185" s="1"/>
  <c r="H46" i="176"/>
  <c r="KW49" i="185" s="1"/>
  <c r="H46" i="177"/>
  <c r="LD49" i="185" s="1"/>
  <c r="H46" i="178"/>
  <c r="LK49" i="185" s="1"/>
  <c r="H46" i="179"/>
  <c r="LR49" i="185" s="1"/>
  <c r="H46" i="180"/>
  <c r="LY49" i="185" s="1"/>
  <c r="H46" i="181"/>
  <c r="MF49" i="185" s="1"/>
  <c r="H46" i="182"/>
  <c r="MM49" i="185" s="1"/>
  <c r="H46" i="183"/>
  <c r="MT49" i="185" s="1"/>
  <c r="H46" i="184"/>
  <c r="NA49" i="185" s="1"/>
  <c r="H46" i="8"/>
  <c r="H49" i="185" s="1"/>
  <c r="G47" i="134"/>
  <c r="N50" i="185" s="1"/>
  <c r="G47" i="135"/>
  <c r="U50" i="185" s="1"/>
  <c r="G47" i="136"/>
  <c r="AB50" i="185" s="1"/>
  <c r="G47" i="137"/>
  <c r="G47" i="138"/>
  <c r="AP50" i="185" s="1"/>
  <c r="G47" i="139"/>
  <c r="AW50" i="185" s="1"/>
  <c r="G47" i="140"/>
  <c r="BD50" i="185" s="1"/>
  <c r="G47" i="141"/>
  <c r="BK50" i="185" s="1"/>
  <c r="G47" i="142"/>
  <c r="BR50" i="185" s="1"/>
  <c r="G47" i="143"/>
  <c r="BY50" i="185" s="1"/>
  <c r="G47" i="144"/>
  <c r="CF50" i="185" s="1"/>
  <c r="G47" i="145"/>
  <c r="CM50" i="185" s="1"/>
  <c r="G47" i="146"/>
  <c r="CT50" i="185" s="1"/>
  <c r="G47" i="147"/>
  <c r="DA50" i="185"/>
  <c r="G47" i="148"/>
  <c r="DH50" i="185" s="1"/>
  <c r="G47" i="149"/>
  <c r="DO50" i="185" s="1"/>
  <c r="G47" i="150"/>
  <c r="DV50" i="185" s="1"/>
  <c r="G47" i="151"/>
  <c r="G47" i="152"/>
  <c r="EJ50" i="185" s="1"/>
  <c r="G47" i="153"/>
  <c r="EQ50" i="185" s="1"/>
  <c r="G47" i="154"/>
  <c r="EX50" i="185" s="1"/>
  <c r="G47" i="155"/>
  <c r="FE50" i="185" s="1"/>
  <c r="G47" i="156"/>
  <c r="FL50" i="185" s="1"/>
  <c r="G47" i="157"/>
  <c r="FS50" i="185" s="1"/>
  <c r="G47" i="158"/>
  <c r="FZ50" i="185" s="1"/>
  <c r="G47" i="159"/>
  <c r="GG50" i="185" s="1"/>
  <c r="G47" i="160"/>
  <c r="GN50" i="185" s="1"/>
  <c r="G47" i="161"/>
  <c r="G47" i="162"/>
  <c r="HB50" i="185" s="1"/>
  <c r="G47" i="163"/>
  <c r="HI50" i="185" s="1"/>
  <c r="G47" i="164"/>
  <c r="HP50" i="185" s="1"/>
  <c r="G47" i="165"/>
  <c r="HW50" i="185" s="1"/>
  <c r="G47" i="166"/>
  <c r="ID50" i="185" s="1"/>
  <c r="G47" i="167"/>
  <c r="G47" i="168"/>
  <c r="G47" i="169"/>
  <c r="IY50" i="185" s="1"/>
  <c r="G47" i="170"/>
  <c r="JF50" i="185" s="1"/>
  <c r="G47" i="171"/>
  <c r="JM50" i="185" s="1"/>
  <c r="G47" i="172"/>
  <c r="JT50" i="185" s="1"/>
  <c r="G47" i="173"/>
  <c r="KA50" i="185" s="1"/>
  <c r="G47" i="174"/>
  <c r="KH50" i="185" s="1"/>
  <c r="G47" i="175"/>
  <c r="KO50" i="185" s="1"/>
  <c r="G47" i="176"/>
  <c r="KV50" i="185" s="1"/>
  <c r="G47" i="177"/>
  <c r="LC50" i="185" s="1"/>
  <c r="G47" i="178"/>
  <c r="LJ50" i="185" s="1"/>
  <c r="G47" i="179"/>
  <c r="LQ50" i="185" s="1"/>
  <c r="G47" i="180"/>
  <c r="LX50" i="185" s="1"/>
  <c r="G47" i="181"/>
  <c r="G47" i="182"/>
  <c r="ML50" i="185" s="1"/>
  <c r="G47" i="183"/>
  <c r="MS50" i="185" s="1"/>
  <c r="G47" i="184"/>
  <c r="MZ50" i="185" s="1"/>
  <c r="G47" i="8"/>
  <c r="G50" i="185" s="1"/>
  <c r="G46" i="134"/>
  <c r="G46" i="135"/>
  <c r="U49" i="185" s="1"/>
  <c r="G46" i="136"/>
  <c r="AB49" i="185" s="1"/>
  <c r="G46" i="137"/>
  <c r="AI49" i="185" s="1"/>
  <c r="G46" i="138"/>
  <c r="G46" i="139"/>
  <c r="AW49" i="185" s="1"/>
  <c r="G46" i="140"/>
  <c r="BD49" i="185" s="1"/>
  <c r="G46" i="141"/>
  <c r="BK49" i="185" s="1"/>
  <c r="G46" i="142"/>
  <c r="BR49" i="185" s="1"/>
  <c r="G46" i="144"/>
  <c r="G46" i="145"/>
  <c r="CM49" i="185" s="1"/>
  <c r="G46" i="146"/>
  <c r="CT49" i="185" s="1"/>
  <c r="G46" i="147"/>
  <c r="DA49" i="185" s="1"/>
  <c r="G46" i="148"/>
  <c r="DH49" i="185" s="1"/>
  <c r="G46" i="149"/>
  <c r="DO49" i="185" s="1"/>
  <c r="G46" i="150"/>
  <c r="DV49" i="185" s="1"/>
  <c r="G46" i="151"/>
  <c r="EC49" i="185" s="1"/>
  <c r="G46" i="152"/>
  <c r="EJ49" i="185" s="1"/>
  <c r="G46" i="153"/>
  <c r="EQ49" i="185" s="1"/>
  <c r="G46" i="154"/>
  <c r="EX49" i="185" s="1"/>
  <c r="G46" i="155"/>
  <c r="FE49" i="185" s="1"/>
  <c r="G46" i="156"/>
  <c r="FL49" i="185" s="1"/>
  <c r="G46" i="157"/>
  <c r="FS49" i="185" s="1"/>
  <c r="G46" i="158"/>
  <c r="FZ49" i="185" s="1"/>
  <c r="G46" i="159"/>
  <c r="GG49" i="185" s="1"/>
  <c r="G46" i="160"/>
  <c r="GN49" i="185" s="1"/>
  <c r="G46" i="161"/>
  <c r="GU49" i="185" s="1"/>
  <c r="G46" i="162"/>
  <c r="HB49" i="185" s="1"/>
  <c r="G46" i="163"/>
  <c r="HI49" i="185" s="1"/>
  <c r="G46" i="164"/>
  <c r="HP49" i="185" s="1"/>
  <c r="G46" i="165"/>
  <c r="HW49" i="185" s="1"/>
  <c r="G46" i="166"/>
  <c r="ID49" i="185" s="1"/>
  <c r="G46" i="167"/>
  <c r="IK49" i="185" s="1"/>
  <c r="G46" i="168"/>
  <c r="IR49" i="185" s="1"/>
  <c r="G46" i="169"/>
  <c r="IY49" i="185" s="1"/>
  <c r="G46" i="170"/>
  <c r="JF49" i="185" s="1"/>
  <c r="G46" i="171"/>
  <c r="JM49" i="185" s="1"/>
  <c r="G46" i="172"/>
  <c r="JT49" i="185" s="1"/>
  <c r="G46" i="173"/>
  <c r="KA49" i="185" s="1"/>
  <c r="G46" i="174"/>
  <c r="KH49" i="185" s="1"/>
  <c r="G46" i="175"/>
  <c r="KO49" i="185" s="1"/>
  <c r="G46" i="176"/>
  <c r="G46" i="177"/>
  <c r="LC49" i="185" s="1"/>
  <c r="G46" i="178"/>
  <c r="LJ49" i="185" s="1"/>
  <c r="G46" i="179"/>
  <c r="LQ49" i="185" s="1"/>
  <c r="G46" i="180"/>
  <c r="LX49" i="185" s="1"/>
  <c r="G46" i="181"/>
  <c r="ME49" i="185" s="1"/>
  <c r="G46" i="182"/>
  <c r="ML49" i="185" s="1"/>
  <c r="G46" i="183"/>
  <c r="MS49" i="185" s="1"/>
  <c r="G46" i="184"/>
  <c r="MZ49" i="185" s="1"/>
  <c r="G46" i="8"/>
  <c r="G49" i="185" s="1"/>
  <c r="F47" i="134"/>
  <c r="F47" i="135"/>
  <c r="T50" i="185" s="1"/>
  <c r="F47" i="136"/>
  <c r="AA50" i="185" s="1"/>
  <c r="F47" i="137"/>
  <c r="AH50" i="185" s="1"/>
  <c r="F47" i="138"/>
  <c r="F47" i="139"/>
  <c r="AV50" i="185" s="1"/>
  <c r="F47" i="140"/>
  <c r="BC50" i="185" s="1"/>
  <c r="F47" i="141"/>
  <c r="BJ50" i="185" s="1"/>
  <c r="F47" i="142"/>
  <c r="BQ50" i="185" s="1"/>
  <c r="F47" i="143"/>
  <c r="BX50" i="185" s="1"/>
  <c r="F47" i="144"/>
  <c r="CE50" i="185" s="1"/>
  <c r="F47" i="145"/>
  <c r="CL50" i="185" s="1"/>
  <c r="F47" i="146"/>
  <c r="CS50" i="185" s="1"/>
  <c r="F47" i="147"/>
  <c r="CZ50" i="185" s="1"/>
  <c r="F47" i="148"/>
  <c r="DG50" i="185" s="1"/>
  <c r="F47" i="149"/>
  <c r="F47" i="150"/>
  <c r="DU50" i="185" s="1"/>
  <c r="F47" i="151"/>
  <c r="EB50" i="185" s="1"/>
  <c r="F47" i="152"/>
  <c r="EI50" i="185" s="1"/>
  <c r="F47" i="153"/>
  <c r="EP50" i="185" s="1"/>
  <c r="F47" i="154"/>
  <c r="EW50" i="185" s="1"/>
  <c r="F47" i="155"/>
  <c r="FD50" i="185" s="1"/>
  <c r="F47" i="156"/>
  <c r="FK50" i="185" s="1"/>
  <c r="F47" i="157"/>
  <c r="FR50" i="185" s="1"/>
  <c r="F47" i="158"/>
  <c r="FY50" i="185" s="1"/>
  <c r="F47" i="159"/>
  <c r="GF50" i="185" s="1"/>
  <c r="F47" i="160"/>
  <c r="F47" i="161"/>
  <c r="GT50" i="185" s="1"/>
  <c r="F47" i="162"/>
  <c r="HA50" i="185" s="1"/>
  <c r="F47" i="163"/>
  <c r="F47" i="164"/>
  <c r="HO50" i="185" s="1"/>
  <c r="F47" i="165"/>
  <c r="F47" i="166"/>
  <c r="IC50" i="185" s="1"/>
  <c r="F47" i="167"/>
  <c r="IJ50" i="185" s="1"/>
  <c r="F47" i="168"/>
  <c r="IQ50" i="185" s="1"/>
  <c r="F47" i="169"/>
  <c r="F47" i="170"/>
  <c r="JE50" i="185" s="1"/>
  <c r="F47" i="171"/>
  <c r="JL50" i="185" s="1"/>
  <c r="F47" i="172"/>
  <c r="JS50" i="185" s="1"/>
  <c r="F47" i="173"/>
  <c r="F47" i="174"/>
  <c r="KG50" i="185" s="1"/>
  <c r="F47" i="175"/>
  <c r="KN50" i="185" s="1"/>
  <c r="F47" i="176"/>
  <c r="F47" i="177"/>
  <c r="LB50" i="185" s="1"/>
  <c r="F47" i="178"/>
  <c r="LI50" i="185" s="1"/>
  <c r="F47" i="179"/>
  <c r="LP50" i="185" s="1"/>
  <c r="F47" i="180"/>
  <c r="F47" i="181"/>
  <c r="MD50" i="185" s="1"/>
  <c r="F47" i="182"/>
  <c r="MK50" i="185" s="1"/>
  <c r="F47" i="183"/>
  <c r="MR50" i="185" s="1"/>
  <c r="F47" i="184"/>
  <c r="MY50" i="185" s="1"/>
  <c r="F47" i="8"/>
  <c r="F50" i="185" s="1"/>
  <c r="F46" i="134"/>
  <c r="M49" i="185" s="1"/>
  <c r="F46" i="135"/>
  <c r="F46" i="136"/>
  <c r="AA49" i="185" s="1"/>
  <c r="F46" i="137"/>
  <c r="AH49" i="185" s="1"/>
  <c r="F46" i="138"/>
  <c r="AO49" i="185" s="1"/>
  <c r="F46" i="139"/>
  <c r="F46" i="140"/>
  <c r="BC49" i="185" s="1"/>
  <c r="F46" i="141"/>
  <c r="BJ49" i="185" s="1"/>
  <c r="F46" i="142"/>
  <c r="BQ49" i="185" s="1"/>
  <c r="F46" i="143"/>
  <c r="BX49" i="185" s="1"/>
  <c r="F46" i="144"/>
  <c r="CE49" i="185" s="1"/>
  <c r="F46" i="145"/>
  <c r="CL49" i="185" s="1"/>
  <c r="F46" i="146"/>
  <c r="CS49" i="185" s="1"/>
  <c r="F46" i="147"/>
  <c r="CZ49" i="185" s="1"/>
  <c r="F46" i="148"/>
  <c r="DG49" i="185" s="1"/>
  <c r="F46" i="149"/>
  <c r="DN49" i="185" s="1"/>
  <c r="F46" i="150"/>
  <c r="DU49" i="185" s="1"/>
  <c r="F46" i="151"/>
  <c r="EB49" i="185" s="1"/>
  <c r="F46" i="152"/>
  <c r="F46" i="153"/>
  <c r="EP49" i="185" s="1"/>
  <c r="F46" i="154"/>
  <c r="EW49" i="185" s="1"/>
  <c r="F46" i="155"/>
  <c r="FD49" i="185" s="1"/>
  <c r="F46" i="156"/>
  <c r="F46" i="157"/>
  <c r="FR49" i="185" s="1"/>
  <c r="F46" i="158"/>
  <c r="FY49" i="185" s="1"/>
  <c r="F46" i="159"/>
  <c r="F46" i="160"/>
  <c r="GM49" i="185" s="1"/>
  <c r="F46" i="161"/>
  <c r="GT49" i="185" s="1"/>
  <c r="F46" i="162"/>
  <c r="HA49" i="185" s="1"/>
  <c r="F46" i="163"/>
  <c r="F46" i="164"/>
  <c r="HO49" i="185" s="1"/>
  <c r="F46" i="165"/>
  <c r="F46" i="166"/>
  <c r="IC49" i="185" s="1"/>
  <c r="F46" i="167"/>
  <c r="IJ49" i="185" s="1"/>
  <c r="F46" i="168"/>
  <c r="IQ49" i="185" s="1"/>
  <c r="F46" i="169"/>
  <c r="IX49" i="185" s="1"/>
  <c r="F46" i="170"/>
  <c r="F46" i="171"/>
  <c r="JL49" i="185" s="1"/>
  <c r="F46" i="172"/>
  <c r="JS49" i="185" s="1"/>
  <c r="F46" i="173"/>
  <c r="JZ49" i="185" s="1"/>
  <c r="F46" i="174"/>
  <c r="F46" i="175"/>
  <c r="KN49" i="185" s="1"/>
  <c r="F46" i="176"/>
  <c r="KU49" i="185" s="1"/>
  <c r="F46" i="177"/>
  <c r="LB49" i="185" s="1"/>
  <c r="F46" i="178"/>
  <c r="LI49" i="185" s="1"/>
  <c r="F46" i="179"/>
  <c r="LP49" i="185" s="1"/>
  <c r="F46" i="180"/>
  <c r="F46" i="181"/>
  <c r="MD49" i="185" s="1"/>
  <c r="F46" i="182"/>
  <c r="MK49" i="185" s="1"/>
  <c r="F46" i="183"/>
  <c r="F46" i="184"/>
  <c r="F46" i="8"/>
  <c r="F49" i="185" s="1"/>
  <c r="E47" i="134"/>
  <c r="L50" i="185" s="1"/>
  <c r="E47" i="135"/>
  <c r="E47" i="136"/>
  <c r="E47" i="137"/>
  <c r="AG50" i="185" s="1"/>
  <c r="E47" i="138"/>
  <c r="AN50" i="185" s="1"/>
  <c r="E47" i="139"/>
  <c r="E47" i="140"/>
  <c r="E47" i="141"/>
  <c r="BI50" i="185"/>
  <c r="E47" i="142"/>
  <c r="BP50" i="185" s="1"/>
  <c r="E47" i="143"/>
  <c r="E47" i="144"/>
  <c r="CD50" i="185" s="1"/>
  <c r="E47" i="145"/>
  <c r="CK50" i="185" s="1"/>
  <c r="E47" i="146"/>
  <c r="CR50" i="185" s="1"/>
  <c r="E47" i="147"/>
  <c r="E47" i="148"/>
  <c r="DF50" i="185" s="1"/>
  <c r="E47" i="149"/>
  <c r="DM50" i="185" s="1"/>
  <c r="E47" i="150"/>
  <c r="E47" i="151"/>
  <c r="E47" i="152"/>
  <c r="E47" i="153"/>
  <c r="EO50" i="185" s="1"/>
  <c r="E47" i="154"/>
  <c r="E47" i="155"/>
  <c r="E47" i="156"/>
  <c r="E47" i="157"/>
  <c r="FQ50" i="185" s="1"/>
  <c r="E47" i="158"/>
  <c r="E47" i="159"/>
  <c r="E47" i="160"/>
  <c r="E47" i="161"/>
  <c r="GS50" i="185" s="1"/>
  <c r="E47" i="162"/>
  <c r="E47" i="163"/>
  <c r="E47" i="164"/>
  <c r="HN50" i="185" s="1"/>
  <c r="E47" i="165"/>
  <c r="HU50" i="185" s="1"/>
  <c r="E47" i="166"/>
  <c r="IB50" i="185" s="1"/>
  <c r="E47" i="167"/>
  <c r="E47" i="168"/>
  <c r="IP50" i="185" s="1"/>
  <c r="E47" i="169"/>
  <c r="IW50" i="185" s="1"/>
  <c r="E47" i="170"/>
  <c r="E47" i="171"/>
  <c r="E47" i="172"/>
  <c r="E47" i="173"/>
  <c r="JY50" i="185" s="1"/>
  <c r="E47" i="174"/>
  <c r="E47" i="175"/>
  <c r="E47" i="176"/>
  <c r="KT50" i="185" s="1"/>
  <c r="E47" i="177"/>
  <c r="LA50" i="185" s="1"/>
  <c r="E47" i="178"/>
  <c r="LH50" i="185" s="1"/>
  <c r="E47" i="179"/>
  <c r="E47" i="180"/>
  <c r="LV50" i="185"/>
  <c r="E47" i="181"/>
  <c r="E47" i="182"/>
  <c r="E47" i="183"/>
  <c r="E47" i="184"/>
  <c r="MX50" i="185" s="1"/>
  <c r="E47" i="8"/>
  <c r="E46" i="134"/>
  <c r="E46" i="135"/>
  <c r="S49" i="185" s="1"/>
  <c r="E46" i="136"/>
  <c r="Z49" i="185" s="1"/>
  <c r="E46" i="137"/>
  <c r="E46" i="138"/>
  <c r="AN49" i="185" s="1"/>
  <c r="E46" i="139"/>
  <c r="AU49" i="185" s="1"/>
  <c r="E46" i="140"/>
  <c r="BB49" i="185" s="1"/>
  <c r="E46" i="141"/>
  <c r="E46" i="142"/>
  <c r="E46" i="143"/>
  <c r="BW49" i="185" s="1"/>
  <c r="E46" i="144"/>
  <c r="CD49" i="185" s="1"/>
  <c r="E46" i="145"/>
  <c r="E46" i="146"/>
  <c r="E46" i="147"/>
  <c r="CY49" i="185" s="1"/>
  <c r="E46" i="148"/>
  <c r="DF49" i="185" s="1"/>
  <c r="E46" i="149"/>
  <c r="DM49" i="185" s="1"/>
  <c r="E46" i="150"/>
  <c r="E46" i="151"/>
  <c r="EA49" i="185" s="1"/>
  <c r="E46" i="152"/>
  <c r="EH49" i="185" s="1"/>
  <c r="E46" i="153"/>
  <c r="E46" i="154"/>
  <c r="EV49" i="185" s="1"/>
  <c r="E46" i="155"/>
  <c r="FC49" i="185" s="1"/>
  <c r="E46" i="156"/>
  <c r="FJ49" i="185" s="1"/>
  <c r="E46" i="157"/>
  <c r="E46" i="158"/>
  <c r="E46" i="159"/>
  <c r="GE49" i="185" s="1"/>
  <c r="E46" i="160"/>
  <c r="GL49" i="185" s="1"/>
  <c r="E46" i="161"/>
  <c r="E46" i="162"/>
  <c r="E46" i="163"/>
  <c r="E46" i="164"/>
  <c r="HN49" i="185" s="1"/>
  <c r="E46" i="165"/>
  <c r="HU49" i="185" s="1"/>
  <c r="E46" i="166"/>
  <c r="E46" i="167"/>
  <c r="II49" i="185" s="1"/>
  <c r="E46" i="168"/>
  <c r="IP49" i="185" s="1"/>
  <c r="E46" i="169"/>
  <c r="IW49" i="185" s="1"/>
  <c r="E46" i="170"/>
  <c r="E46" i="171"/>
  <c r="JK49" i="185" s="1"/>
  <c r="E46" i="172"/>
  <c r="JR49" i="185" s="1"/>
  <c r="E46" i="173"/>
  <c r="JY49" i="185" s="1"/>
  <c r="E46" i="174"/>
  <c r="KF49" i="185" s="1"/>
  <c r="E46" i="175"/>
  <c r="E46" i="176"/>
  <c r="KT49" i="185" s="1"/>
  <c r="E46" i="177"/>
  <c r="LA49" i="185" s="1"/>
  <c r="E46" i="178"/>
  <c r="LH49" i="185" s="1"/>
  <c r="E46" i="179"/>
  <c r="LO49" i="185" s="1"/>
  <c r="E46" i="180"/>
  <c r="LV49" i="185" s="1"/>
  <c r="E46" i="181"/>
  <c r="E46" i="182"/>
  <c r="E46" i="183"/>
  <c r="MQ49" i="185" s="1"/>
  <c r="E46" i="184"/>
  <c r="MX49" i="185" s="1"/>
  <c r="E46" i="8"/>
  <c r="L46" i="8" s="1"/>
  <c r="E48" i="63" s="1"/>
  <c r="E125" i="201" s="1"/>
  <c r="W37" i="136"/>
  <c r="W37" i="137"/>
  <c r="W37" i="139"/>
  <c r="I32" i="142"/>
  <c r="BT35" i="185" s="1"/>
  <c r="W37" i="153"/>
  <c r="W37" i="156"/>
  <c r="W37" i="160"/>
  <c r="W37" i="165"/>
  <c r="W37" i="169"/>
  <c r="W37" i="173"/>
  <c r="W37" i="177"/>
  <c r="W37" i="181"/>
  <c r="W37" i="134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S75" i="8"/>
  <c r="T75" i="8"/>
  <c r="U75" i="8"/>
  <c r="V75" i="8"/>
  <c r="W75" i="8"/>
  <c r="X75" i="8"/>
  <c r="Y75" i="8"/>
  <c r="K13" i="135"/>
  <c r="Y16" i="185" s="1"/>
  <c r="J13" i="135"/>
  <c r="X16" i="185" s="1"/>
  <c r="I13" i="135"/>
  <c r="W16" i="185" s="1"/>
  <c r="H13" i="135"/>
  <c r="V16" i="185" s="1"/>
  <c r="G13" i="135"/>
  <c r="U16" i="185" s="1"/>
  <c r="F13" i="135"/>
  <c r="T16" i="185" s="1"/>
  <c r="E13" i="135"/>
  <c r="K12" i="135"/>
  <c r="Y15" i="185" s="1"/>
  <c r="J12" i="135"/>
  <c r="X15" i="185" s="1"/>
  <c r="I12" i="135"/>
  <c r="W15" i="185" s="1"/>
  <c r="H12" i="135"/>
  <c r="V15" i="185" s="1"/>
  <c r="G12" i="135"/>
  <c r="U15" i="185" s="1"/>
  <c r="F12" i="135"/>
  <c r="T15" i="185" s="1"/>
  <c r="E12" i="135"/>
  <c r="K11" i="135"/>
  <c r="Y14" i="185" s="1"/>
  <c r="J11" i="135"/>
  <c r="X14" i="185" s="1"/>
  <c r="I11" i="135"/>
  <c r="H11" i="135"/>
  <c r="V14" i="185" s="1"/>
  <c r="G11" i="135"/>
  <c r="U14" i="185" s="1"/>
  <c r="F11" i="135"/>
  <c r="T14" i="185" s="1"/>
  <c r="E11" i="135"/>
  <c r="S14" i="185" s="1"/>
  <c r="K10" i="135"/>
  <c r="Y13" i="185" s="1"/>
  <c r="J10" i="135"/>
  <c r="I10" i="135"/>
  <c r="W13" i="185" s="1"/>
  <c r="H10" i="135"/>
  <c r="V13" i="185" s="1"/>
  <c r="G10" i="135"/>
  <c r="F10" i="135"/>
  <c r="T13" i="185" s="1"/>
  <c r="E10" i="135"/>
  <c r="S13" i="185" s="1"/>
  <c r="K9" i="135"/>
  <c r="Y12" i="185" s="1"/>
  <c r="J9" i="135"/>
  <c r="I9" i="135"/>
  <c r="W12" i="185" s="1"/>
  <c r="H9" i="135"/>
  <c r="V12" i="185" s="1"/>
  <c r="G9" i="135"/>
  <c r="U12" i="185" s="1"/>
  <c r="F9" i="135"/>
  <c r="T12" i="185" s="1"/>
  <c r="E9" i="135"/>
  <c r="K13" i="136"/>
  <c r="AF16" i="185" s="1"/>
  <c r="J13" i="136"/>
  <c r="AE16" i="185" s="1"/>
  <c r="I13" i="136"/>
  <c r="AD16" i="185" s="1"/>
  <c r="H13" i="136"/>
  <c r="AC16" i="185" s="1"/>
  <c r="G13" i="136"/>
  <c r="AB16" i="185" s="1"/>
  <c r="F13" i="136"/>
  <c r="AA16" i="185" s="1"/>
  <c r="E13" i="136"/>
  <c r="Z16" i="185" s="1"/>
  <c r="K12" i="136"/>
  <c r="AF15" i="185" s="1"/>
  <c r="J12" i="136"/>
  <c r="AE15" i="185" s="1"/>
  <c r="I12" i="136"/>
  <c r="AD15" i="185" s="1"/>
  <c r="H12" i="136"/>
  <c r="AC15" i="185" s="1"/>
  <c r="G12" i="136"/>
  <c r="AB15" i="185" s="1"/>
  <c r="F12" i="136"/>
  <c r="AA15" i="185" s="1"/>
  <c r="E12" i="136"/>
  <c r="Z15" i="185" s="1"/>
  <c r="K11" i="136"/>
  <c r="AF14" i="185" s="1"/>
  <c r="J11" i="136"/>
  <c r="AE14" i="185" s="1"/>
  <c r="I11" i="136"/>
  <c r="AD14" i="185" s="1"/>
  <c r="H11" i="136"/>
  <c r="G11" i="136"/>
  <c r="AB14" i="185" s="1"/>
  <c r="F11" i="136"/>
  <c r="AA14" i="185" s="1"/>
  <c r="E11" i="136"/>
  <c r="Z14" i="185" s="1"/>
  <c r="K10" i="136"/>
  <c r="AF13" i="185" s="1"/>
  <c r="J10" i="136"/>
  <c r="AE13" i="185" s="1"/>
  <c r="I10" i="136"/>
  <c r="AD13" i="185" s="1"/>
  <c r="H10" i="136"/>
  <c r="G10" i="136"/>
  <c r="AB13" i="185" s="1"/>
  <c r="F10" i="136"/>
  <c r="AA13" i="185" s="1"/>
  <c r="E10" i="136"/>
  <c r="Z13" i="185" s="1"/>
  <c r="K9" i="136"/>
  <c r="AF12" i="185" s="1"/>
  <c r="J9" i="136"/>
  <c r="AE12" i="185" s="1"/>
  <c r="I9" i="136"/>
  <c r="AD12" i="185" s="1"/>
  <c r="H9" i="136"/>
  <c r="AC12" i="185" s="1"/>
  <c r="G9" i="136"/>
  <c r="AB12" i="185" s="1"/>
  <c r="F9" i="136"/>
  <c r="AA12" i="185" s="1"/>
  <c r="E9" i="136"/>
  <c r="Z12" i="185" s="1"/>
  <c r="K13" i="137"/>
  <c r="AM16" i="185" s="1"/>
  <c r="J13" i="137"/>
  <c r="AL16" i="185" s="1"/>
  <c r="I13" i="137"/>
  <c r="AK16" i="185" s="1"/>
  <c r="H13" i="137"/>
  <c r="AJ16" i="185" s="1"/>
  <c r="G13" i="137"/>
  <c r="AI16" i="185" s="1"/>
  <c r="F13" i="137"/>
  <c r="AH16" i="185" s="1"/>
  <c r="E13" i="137"/>
  <c r="AG16" i="185" s="1"/>
  <c r="K12" i="137"/>
  <c r="AM15" i="185" s="1"/>
  <c r="J12" i="137"/>
  <c r="AL15" i="185" s="1"/>
  <c r="I12" i="137"/>
  <c r="AK15" i="185" s="1"/>
  <c r="H12" i="137"/>
  <c r="AJ15" i="185" s="1"/>
  <c r="G12" i="137"/>
  <c r="AI15" i="185" s="1"/>
  <c r="F12" i="137"/>
  <c r="AH15" i="185" s="1"/>
  <c r="E12" i="137"/>
  <c r="K11" i="137"/>
  <c r="AM14" i="185" s="1"/>
  <c r="J11" i="137"/>
  <c r="AL14" i="185" s="1"/>
  <c r="I11" i="137"/>
  <c r="AK14" i="185" s="1"/>
  <c r="H11" i="137"/>
  <c r="G11" i="137"/>
  <c r="AI14" i="185" s="1"/>
  <c r="F11" i="137"/>
  <c r="AH14" i="185" s="1"/>
  <c r="E11" i="137"/>
  <c r="AG14" i="185" s="1"/>
  <c r="K10" i="137"/>
  <c r="AM13" i="185" s="1"/>
  <c r="J10" i="137"/>
  <c r="AL13" i="185" s="1"/>
  <c r="I10" i="137"/>
  <c r="AK13" i="185" s="1"/>
  <c r="H10" i="137"/>
  <c r="AJ13" i="185" s="1"/>
  <c r="G10" i="137"/>
  <c r="AI13" i="185" s="1"/>
  <c r="F10" i="137"/>
  <c r="AH13" i="185" s="1"/>
  <c r="E10" i="137"/>
  <c r="AG13" i="185" s="1"/>
  <c r="K9" i="137"/>
  <c r="J9" i="137"/>
  <c r="AL12" i="185" s="1"/>
  <c r="I9" i="137"/>
  <c r="AK12" i="185" s="1"/>
  <c r="H9" i="137"/>
  <c r="AJ12" i="185" s="1"/>
  <c r="G9" i="137"/>
  <c r="F9" i="137"/>
  <c r="AH12" i="185" s="1"/>
  <c r="E9" i="137"/>
  <c r="AG12" i="185" s="1"/>
  <c r="K13" i="138"/>
  <c r="AT16" i="185" s="1"/>
  <c r="J13" i="138"/>
  <c r="AS16" i="185" s="1"/>
  <c r="I13" i="138"/>
  <c r="AR16" i="185" s="1"/>
  <c r="H13" i="138"/>
  <c r="AQ16" i="185" s="1"/>
  <c r="G13" i="138"/>
  <c r="AP16" i="185" s="1"/>
  <c r="F13" i="138"/>
  <c r="AO16" i="185" s="1"/>
  <c r="E13" i="138"/>
  <c r="AN16" i="185" s="1"/>
  <c r="K12" i="138"/>
  <c r="AT15" i="185" s="1"/>
  <c r="J12" i="138"/>
  <c r="AS15" i="185" s="1"/>
  <c r="I12" i="138"/>
  <c r="AR15" i="185" s="1"/>
  <c r="H12" i="138"/>
  <c r="AQ15" i="185" s="1"/>
  <c r="G12" i="138"/>
  <c r="AP15" i="185" s="1"/>
  <c r="F12" i="138"/>
  <c r="AO15" i="185" s="1"/>
  <c r="E12" i="138"/>
  <c r="K11" i="138"/>
  <c r="AT14" i="185" s="1"/>
  <c r="J11" i="138"/>
  <c r="AS14" i="185" s="1"/>
  <c r="I11" i="138"/>
  <c r="AR14" i="185" s="1"/>
  <c r="H11" i="138"/>
  <c r="G11" i="138"/>
  <c r="AP14" i="185" s="1"/>
  <c r="F11" i="138"/>
  <c r="AO14" i="185" s="1"/>
  <c r="E11" i="138"/>
  <c r="AN14" i="185" s="1"/>
  <c r="K10" i="138"/>
  <c r="AT13" i="185" s="1"/>
  <c r="J10" i="138"/>
  <c r="AS13" i="185" s="1"/>
  <c r="I10" i="138"/>
  <c r="AR13" i="185" s="1"/>
  <c r="H10" i="138"/>
  <c r="AQ13" i="185" s="1"/>
  <c r="G10" i="138"/>
  <c r="F10" i="138"/>
  <c r="AO13" i="185" s="1"/>
  <c r="E10" i="138"/>
  <c r="AN13" i="185" s="1"/>
  <c r="K9" i="138"/>
  <c r="AT12" i="185" s="1"/>
  <c r="J9" i="138"/>
  <c r="AS12" i="185" s="1"/>
  <c r="I9" i="138"/>
  <c r="AR12" i="185" s="1"/>
  <c r="H9" i="138"/>
  <c r="AQ12" i="185" s="1"/>
  <c r="G9" i="138"/>
  <c r="F9" i="138"/>
  <c r="AO12" i="185" s="1"/>
  <c r="E9" i="138"/>
  <c r="AN12" i="185" s="1"/>
  <c r="K13" i="139"/>
  <c r="BA16" i="185" s="1"/>
  <c r="J13" i="139"/>
  <c r="AZ16" i="185" s="1"/>
  <c r="I13" i="139"/>
  <c r="AY16" i="185" s="1"/>
  <c r="H13" i="139"/>
  <c r="AX16" i="185" s="1"/>
  <c r="G13" i="139"/>
  <c r="AW16" i="185" s="1"/>
  <c r="F13" i="139"/>
  <c r="E13" i="139"/>
  <c r="AU16" i="185" s="1"/>
  <c r="K12" i="139"/>
  <c r="BA15" i="185" s="1"/>
  <c r="J12" i="139"/>
  <c r="AZ15" i="185" s="1"/>
  <c r="I12" i="139"/>
  <c r="AY15" i="185" s="1"/>
  <c r="H12" i="139"/>
  <c r="AX15" i="185" s="1"/>
  <c r="G12" i="139"/>
  <c r="AW15" i="185" s="1"/>
  <c r="F12" i="139"/>
  <c r="AV15" i="185" s="1"/>
  <c r="E12" i="139"/>
  <c r="K11" i="139"/>
  <c r="BA14" i="185" s="1"/>
  <c r="J11" i="139"/>
  <c r="AZ14" i="185" s="1"/>
  <c r="I11" i="139"/>
  <c r="AY14" i="185" s="1"/>
  <c r="H11" i="139"/>
  <c r="AX14" i="185" s="1"/>
  <c r="G11" i="139"/>
  <c r="AW14" i="185" s="1"/>
  <c r="F11" i="139"/>
  <c r="AV14" i="185" s="1"/>
  <c r="E11" i="139"/>
  <c r="AU14" i="185" s="1"/>
  <c r="K10" i="139"/>
  <c r="BA13" i="185" s="1"/>
  <c r="J10" i="139"/>
  <c r="AZ13" i="185" s="1"/>
  <c r="I10" i="139"/>
  <c r="AY13" i="185" s="1"/>
  <c r="H10" i="139"/>
  <c r="G10" i="139"/>
  <c r="AW13" i="185" s="1"/>
  <c r="F10" i="139"/>
  <c r="E10" i="139"/>
  <c r="AU13" i="185" s="1"/>
  <c r="K9" i="139"/>
  <c r="BA12" i="185" s="1"/>
  <c r="J9" i="139"/>
  <c r="AZ12" i="185" s="1"/>
  <c r="I9" i="139"/>
  <c r="H9" i="139"/>
  <c r="AX12" i="185" s="1"/>
  <c r="G9" i="139"/>
  <c r="F9" i="139"/>
  <c r="AV12" i="185" s="1"/>
  <c r="E9" i="139"/>
  <c r="K13" i="140"/>
  <c r="BH16" i="185" s="1"/>
  <c r="J13" i="140"/>
  <c r="BG16" i="185" s="1"/>
  <c r="I13" i="140"/>
  <c r="BF16" i="185" s="1"/>
  <c r="H13" i="140"/>
  <c r="G13" i="140"/>
  <c r="BD16" i="185" s="1"/>
  <c r="F13" i="140"/>
  <c r="E13" i="140"/>
  <c r="BB16" i="185" s="1"/>
  <c r="K12" i="140"/>
  <c r="BH15" i="185" s="1"/>
  <c r="J12" i="140"/>
  <c r="BG15" i="185" s="1"/>
  <c r="I12" i="140"/>
  <c r="BF15" i="185" s="1"/>
  <c r="H12" i="140"/>
  <c r="BE15" i="185" s="1"/>
  <c r="G12" i="140"/>
  <c r="BD15" i="185" s="1"/>
  <c r="F12" i="140"/>
  <c r="BC15" i="185" s="1"/>
  <c r="E12" i="140"/>
  <c r="K11" i="140"/>
  <c r="BH14" i="185" s="1"/>
  <c r="J11" i="140"/>
  <c r="BG14" i="185" s="1"/>
  <c r="I11" i="140"/>
  <c r="BF14" i="185" s="1"/>
  <c r="H11" i="140"/>
  <c r="BE14" i="185" s="1"/>
  <c r="G11" i="140"/>
  <c r="BD14" i="185" s="1"/>
  <c r="F11" i="140"/>
  <c r="BC14" i="185" s="1"/>
  <c r="E11" i="140"/>
  <c r="BB14" i="185" s="1"/>
  <c r="K10" i="140"/>
  <c r="BH13" i="185" s="1"/>
  <c r="J10" i="140"/>
  <c r="BG13" i="185" s="1"/>
  <c r="I10" i="140"/>
  <c r="BF13" i="185" s="1"/>
  <c r="H10" i="140"/>
  <c r="G10" i="140"/>
  <c r="BD13" i="185" s="1"/>
  <c r="F10" i="140"/>
  <c r="BC13" i="185" s="1"/>
  <c r="E10" i="140"/>
  <c r="K9" i="140"/>
  <c r="BH12" i="185" s="1"/>
  <c r="J9" i="140"/>
  <c r="BG12" i="185" s="1"/>
  <c r="I9" i="140"/>
  <c r="BF12" i="185" s="1"/>
  <c r="H9" i="140"/>
  <c r="G9" i="140"/>
  <c r="BD12" i="185" s="1"/>
  <c r="F9" i="140"/>
  <c r="BC12" i="185" s="1"/>
  <c r="E9" i="140"/>
  <c r="K13" i="141"/>
  <c r="BO16" i="185" s="1"/>
  <c r="J13" i="141"/>
  <c r="BN16" i="185" s="1"/>
  <c r="I13" i="141"/>
  <c r="BM16" i="185" s="1"/>
  <c r="H13" i="141"/>
  <c r="BL16" i="185" s="1"/>
  <c r="G13" i="141"/>
  <c r="F13" i="141"/>
  <c r="E13" i="141"/>
  <c r="BI16" i="185" s="1"/>
  <c r="K12" i="141"/>
  <c r="BO15" i="185" s="1"/>
  <c r="J12" i="141"/>
  <c r="BN15" i="185" s="1"/>
  <c r="I12" i="141"/>
  <c r="BM15" i="185" s="1"/>
  <c r="H12" i="141"/>
  <c r="BL15" i="185" s="1"/>
  <c r="G12" i="141"/>
  <c r="BK15" i="185" s="1"/>
  <c r="F12" i="141"/>
  <c r="BJ15" i="185" s="1"/>
  <c r="E12" i="141"/>
  <c r="K11" i="141"/>
  <c r="BO14" i="185" s="1"/>
  <c r="J11" i="141"/>
  <c r="BN14" i="185" s="1"/>
  <c r="I11" i="141"/>
  <c r="BM14" i="185" s="1"/>
  <c r="H11" i="141"/>
  <c r="G11" i="141"/>
  <c r="BK14" i="185" s="1"/>
  <c r="F11" i="141"/>
  <c r="BJ14" i="185" s="1"/>
  <c r="E11" i="141"/>
  <c r="BI14" i="185" s="1"/>
  <c r="K10" i="141"/>
  <c r="BO13" i="185" s="1"/>
  <c r="J10" i="141"/>
  <c r="BN13" i="185" s="1"/>
  <c r="I10" i="141"/>
  <c r="BM13" i="185" s="1"/>
  <c r="H10" i="141"/>
  <c r="BL13" i="185" s="1"/>
  <c r="G10" i="141"/>
  <c r="F10" i="141"/>
  <c r="BJ13" i="185" s="1"/>
  <c r="E10" i="141"/>
  <c r="BI13" i="185" s="1"/>
  <c r="K9" i="141"/>
  <c r="BO12" i="185" s="1"/>
  <c r="J9" i="141"/>
  <c r="BN12" i="185" s="1"/>
  <c r="I9" i="141"/>
  <c r="BM12" i="185" s="1"/>
  <c r="H9" i="141"/>
  <c r="BL12" i="185" s="1"/>
  <c r="G9" i="141"/>
  <c r="BK12" i="185" s="1"/>
  <c r="F9" i="141"/>
  <c r="BJ12" i="185" s="1"/>
  <c r="E9" i="141"/>
  <c r="BI12" i="185" s="1"/>
  <c r="K13" i="142"/>
  <c r="BV16" i="185" s="1"/>
  <c r="I13" i="142"/>
  <c r="BT16" i="185" s="1"/>
  <c r="H13" i="142"/>
  <c r="BS16" i="185" s="1"/>
  <c r="G13" i="142"/>
  <c r="BR16" i="185" s="1"/>
  <c r="F13" i="142"/>
  <c r="BQ16" i="185" s="1"/>
  <c r="E13" i="142"/>
  <c r="BP16" i="185" s="1"/>
  <c r="K12" i="142"/>
  <c r="BV15" i="185" s="1"/>
  <c r="J12" i="142"/>
  <c r="BU15" i="185" s="1"/>
  <c r="I12" i="142"/>
  <c r="BT15" i="185" s="1"/>
  <c r="H12" i="142"/>
  <c r="BS15" i="185" s="1"/>
  <c r="G12" i="142"/>
  <c r="F12" i="142"/>
  <c r="BQ15" i="185" s="1"/>
  <c r="E12" i="142"/>
  <c r="BP15" i="185" s="1"/>
  <c r="K11" i="142"/>
  <c r="BV14" i="185" s="1"/>
  <c r="H11" i="142"/>
  <c r="BS14" i="185" s="1"/>
  <c r="G11" i="142"/>
  <c r="BR14" i="185" s="1"/>
  <c r="F11" i="142"/>
  <c r="BQ14" i="185" s="1"/>
  <c r="E11" i="142"/>
  <c r="BP14" i="185" s="1"/>
  <c r="G10" i="142"/>
  <c r="BR13" i="185" s="1"/>
  <c r="F10" i="142"/>
  <c r="BQ13" i="185" s="1"/>
  <c r="E10" i="142"/>
  <c r="BP13" i="185" s="1"/>
  <c r="G9" i="142"/>
  <c r="F9" i="142"/>
  <c r="BQ12" i="185" s="1"/>
  <c r="E9" i="142"/>
  <c r="BP12" i="185" s="1"/>
  <c r="K13" i="143"/>
  <c r="CC16" i="185" s="1"/>
  <c r="J13" i="143"/>
  <c r="CB16" i="185" s="1"/>
  <c r="I13" i="143"/>
  <c r="CA16" i="185" s="1"/>
  <c r="H13" i="143"/>
  <c r="BZ16" i="185" s="1"/>
  <c r="G13" i="143"/>
  <c r="BY16" i="185" s="1"/>
  <c r="F13" i="143"/>
  <c r="E13" i="143"/>
  <c r="BW16" i="185" s="1"/>
  <c r="K12" i="143"/>
  <c r="CC15" i="185" s="1"/>
  <c r="J12" i="143"/>
  <c r="CB15" i="185" s="1"/>
  <c r="I12" i="143"/>
  <c r="CA15" i="185" s="1"/>
  <c r="H12" i="143"/>
  <c r="BZ15" i="185" s="1"/>
  <c r="G12" i="143"/>
  <c r="BY15" i="185" s="1"/>
  <c r="F12" i="143"/>
  <c r="BX15" i="185" s="1"/>
  <c r="E12" i="143"/>
  <c r="BW15" i="185" s="1"/>
  <c r="K11" i="143"/>
  <c r="CC14" i="185" s="1"/>
  <c r="J11" i="143"/>
  <c r="CB14" i="185" s="1"/>
  <c r="I11" i="143"/>
  <c r="CA14" i="185" s="1"/>
  <c r="F11" i="143"/>
  <c r="K10" i="143"/>
  <c r="CC13" i="185" s="1"/>
  <c r="J10" i="143"/>
  <c r="CB13" i="185" s="1"/>
  <c r="I10" i="143"/>
  <c r="CA13" i="185" s="1"/>
  <c r="K9" i="143"/>
  <c r="CC12" i="185" s="1"/>
  <c r="J9" i="143"/>
  <c r="CB12" i="185" s="1"/>
  <c r="I9" i="143"/>
  <c r="CA12" i="185" s="1"/>
  <c r="K13" i="144"/>
  <c r="CJ16" i="185" s="1"/>
  <c r="J13" i="144"/>
  <c r="CI16" i="185" s="1"/>
  <c r="I13" i="144"/>
  <c r="CH16" i="185" s="1"/>
  <c r="H13" i="144"/>
  <c r="CG16" i="185" s="1"/>
  <c r="G13" i="144"/>
  <c r="CF16" i="185" s="1"/>
  <c r="F13" i="144"/>
  <c r="CE16" i="185" s="1"/>
  <c r="E13" i="144"/>
  <c r="CD16" i="185" s="1"/>
  <c r="K12" i="144"/>
  <c r="CJ15" i="185" s="1"/>
  <c r="J12" i="144"/>
  <c r="CI15" i="185" s="1"/>
  <c r="I12" i="144"/>
  <c r="CH15" i="185" s="1"/>
  <c r="H12" i="144"/>
  <c r="CG15" i="185" s="1"/>
  <c r="G12" i="144"/>
  <c r="CF15" i="185" s="1"/>
  <c r="F12" i="144"/>
  <c r="CE15" i="185" s="1"/>
  <c r="E12" i="144"/>
  <c r="CD15" i="185" s="1"/>
  <c r="K11" i="144"/>
  <c r="CJ14" i="185" s="1"/>
  <c r="J11" i="144"/>
  <c r="CI14" i="185" s="1"/>
  <c r="I11" i="144"/>
  <c r="CH14" i="185" s="1"/>
  <c r="H11" i="144"/>
  <c r="CG14" i="185" s="1"/>
  <c r="G11" i="144"/>
  <c r="CF14" i="185" s="1"/>
  <c r="F11" i="144"/>
  <c r="CE14" i="185" s="1"/>
  <c r="E11" i="144"/>
  <c r="CD14" i="185" s="1"/>
  <c r="K10" i="144"/>
  <c r="CJ13" i="185" s="1"/>
  <c r="J10" i="144"/>
  <c r="CI13" i="185" s="1"/>
  <c r="I10" i="144"/>
  <c r="CH13" i="185" s="1"/>
  <c r="H10" i="144"/>
  <c r="CG13" i="185" s="1"/>
  <c r="G10" i="144"/>
  <c r="F10" i="144"/>
  <c r="CE13" i="185" s="1"/>
  <c r="E10" i="144"/>
  <c r="CD13" i="185" s="1"/>
  <c r="K9" i="144"/>
  <c r="CJ12" i="185" s="1"/>
  <c r="J9" i="144"/>
  <c r="CI12" i="185" s="1"/>
  <c r="I9" i="144"/>
  <c r="CH12" i="185" s="1"/>
  <c r="H9" i="144"/>
  <c r="CG12" i="185" s="1"/>
  <c r="G9" i="144"/>
  <c r="CF12" i="185" s="1"/>
  <c r="F9" i="144"/>
  <c r="CE12" i="185" s="1"/>
  <c r="E9" i="144"/>
  <c r="CD12" i="185" s="1"/>
  <c r="K13" i="145"/>
  <c r="CQ16" i="185" s="1"/>
  <c r="J13" i="145"/>
  <c r="CP16" i="185" s="1"/>
  <c r="I13" i="145"/>
  <c r="CO16" i="185" s="1"/>
  <c r="H13" i="145"/>
  <c r="CN16" i="185" s="1"/>
  <c r="G13" i="145"/>
  <c r="CM16" i="185" s="1"/>
  <c r="F13" i="145"/>
  <c r="CL16" i="185" s="1"/>
  <c r="E13" i="145"/>
  <c r="CK16" i="185" s="1"/>
  <c r="K12" i="145"/>
  <c r="CQ15" i="185" s="1"/>
  <c r="J12" i="145"/>
  <c r="CP15" i="185" s="1"/>
  <c r="I12" i="145"/>
  <c r="CO15" i="185" s="1"/>
  <c r="H12" i="145"/>
  <c r="CN15" i="185" s="1"/>
  <c r="G12" i="145"/>
  <c r="CM15" i="185" s="1"/>
  <c r="F12" i="145"/>
  <c r="CL15" i="185" s="1"/>
  <c r="E12" i="145"/>
  <c r="CK15" i="185" s="1"/>
  <c r="K11" i="145"/>
  <c r="CQ14" i="185" s="1"/>
  <c r="J11" i="145"/>
  <c r="CP14" i="185" s="1"/>
  <c r="I11" i="145"/>
  <c r="CO14" i="185" s="1"/>
  <c r="H11" i="145"/>
  <c r="CN14" i="185" s="1"/>
  <c r="G11" i="145"/>
  <c r="CM14" i="185" s="1"/>
  <c r="F11" i="145"/>
  <c r="E11" i="145"/>
  <c r="CK14" i="185" s="1"/>
  <c r="K10" i="145"/>
  <c r="CQ13" i="185" s="1"/>
  <c r="J10" i="145"/>
  <c r="CP13" i="185" s="1"/>
  <c r="I10" i="145"/>
  <c r="CO13" i="185" s="1"/>
  <c r="H10" i="145"/>
  <c r="CN13" i="185" s="1"/>
  <c r="G10" i="145"/>
  <c r="CM13" i="185" s="1"/>
  <c r="F10" i="145"/>
  <c r="E10" i="145"/>
  <c r="CK13" i="185" s="1"/>
  <c r="K9" i="145"/>
  <c r="CQ12" i="185" s="1"/>
  <c r="J9" i="145"/>
  <c r="CP12" i="185" s="1"/>
  <c r="I9" i="145"/>
  <c r="CO12" i="185" s="1"/>
  <c r="H9" i="145"/>
  <c r="CN12" i="185" s="1"/>
  <c r="G9" i="145"/>
  <c r="CM12" i="185" s="1"/>
  <c r="F9" i="145"/>
  <c r="CL12" i="185" s="1"/>
  <c r="E9" i="145"/>
  <c r="CK12" i="185" s="1"/>
  <c r="K13" i="146"/>
  <c r="CX16" i="185" s="1"/>
  <c r="J13" i="146"/>
  <c r="CW16" i="185" s="1"/>
  <c r="I13" i="146"/>
  <c r="CV16" i="185" s="1"/>
  <c r="H13" i="146"/>
  <c r="CU16" i="185" s="1"/>
  <c r="G13" i="146"/>
  <c r="CT16" i="185" s="1"/>
  <c r="F13" i="146"/>
  <c r="CS16" i="185" s="1"/>
  <c r="E13" i="146"/>
  <c r="CR16" i="185" s="1"/>
  <c r="K12" i="146"/>
  <c r="CX15" i="185" s="1"/>
  <c r="J12" i="146"/>
  <c r="CW15" i="185" s="1"/>
  <c r="I12" i="146"/>
  <c r="CV15" i="185" s="1"/>
  <c r="H12" i="146"/>
  <c r="CU15" i="185" s="1"/>
  <c r="G12" i="146"/>
  <c r="CT15" i="185" s="1"/>
  <c r="F12" i="146"/>
  <c r="CS15" i="185" s="1"/>
  <c r="E12" i="146"/>
  <c r="K11" i="146"/>
  <c r="CX14" i="185" s="1"/>
  <c r="J11" i="146"/>
  <c r="CW14" i="185" s="1"/>
  <c r="I11" i="146"/>
  <c r="CV14" i="185" s="1"/>
  <c r="H11" i="146"/>
  <c r="CU14" i="185" s="1"/>
  <c r="G11" i="146"/>
  <c r="CT14" i="185" s="1"/>
  <c r="F11" i="146"/>
  <c r="CS14" i="185" s="1"/>
  <c r="E11" i="146"/>
  <c r="CR14" i="185" s="1"/>
  <c r="K10" i="146"/>
  <c r="CX13" i="185" s="1"/>
  <c r="J10" i="146"/>
  <c r="CW13" i="185" s="1"/>
  <c r="I10" i="146"/>
  <c r="CV13" i="185" s="1"/>
  <c r="H10" i="146"/>
  <c r="CU13" i="185" s="1"/>
  <c r="G10" i="146"/>
  <c r="CT13" i="185" s="1"/>
  <c r="F10" i="146"/>
  <c r="CS13" i="185" s="1"/>
  <c r="E10" i="146"/>
  <c r="K9" i="146"/>
  <c r="CX12" i="185" s="1"/>
  <c r="J9" i="146"/>
  <c r="CW12" i="185" s="1"/>
  <c r="I9" i="146"/>
  <c r="CV12" i="185" s="1"/>
  <c r="H9" i="146"/>
  <c r="CU12" i="185" s="1"/>
  <c r="G9" i="146"/>
  <c r="CT12" i="185" s="1"/>
  <c r="F9" i="146"/>
  <c r="CS12" i="185" s="1"/>
  <c r="E9" i="146"/>
  <c r="CR12" i="185" s="1"/>
  <c r="K13" i="147"/>
  <c r="DE16" i="185" s="1"/>
  <c r="J13" i="147"/>
  <c r="DD16" i="185" s="1"/>
  <c r="I13" i="147"/>
  <c r="DC16" i="185" s="1"/>
  <c r="H13" i="147"/>
  <c r="DB16" i="185" s="1"/>
  <c r="G13" i="147"/>
  <c r="DA16" i="185" s="1"/>
  <c r="F13" i="147"/>
  <c r="CZ16" i="185" s="1"/>
  <c r="E13" i="147"/>
  <c r="K12" i="147"/>
  <c r="DE15" i="185" s="1"/>
  <c r="J12" i="147"/>
  <c r="DD15" i="185" s="1"/>
  <c r="I12" i="147"/>
  <c r="DC15" i="185" s="1"/>
  <c r="H12" i="147"/>
  <c r="DB15" i="185" s="1"/>
  <c r="G12" i="147"/>
  <c r="DA15" i="185" s="1"/>
  <c r="F12" i="147"/>
  <c r="E12" i="147"/>
  <c r="CY15" i="185" s="1"/>
  <c r="K11" i="147"/>
  <c r="DE14" i="185" s="1"/>
  <c r="J11" i="147"/>
  <c r="DD14" i="185" s="1"/>
  <c r="I11" i="147"/>
  <c r="DC14" i="185" s="1"/>
  <c r="H11" i="147"/>
  <c r="DB14" i="185" s="1"/>
  <c r="G11" i="147"/>
  <c r="F11" i="147"/>
  <c r="CZ14" i="185" s="1"/>
  <c r="E11" i="147"/>
  <c r="CY14" i="185" s="1"/>
  <c r="K10" i="147"/>
  <c r="DE13" i="185" s="1"/>
  <c r="J10" i="147"/>
  <c r="DD13" i="185" s="1"/>
  <c r="I10" i="147"/>
  <c r="DC13" i="185" s="1"/>
  <c r="H10" i="147"/>
  <c r="DB13" i="185" s="1"/>
  <c r="G10" i="147"/>
  <c r="DA13" i="185" s="1"/>
  <c r="F10" i="147"/>
  <c r="CZ13" i="185" s="1"/>
  <c r="E10" i="147"/>
  <c r="CY13" i="185" s="1"/>
  <c r="K9" i="147"/>
  <c r="DE12" i="185" s="1"/>
  <c r="J9" i="147"/>
  <c r="DD12" i="185" s="1"/>
  <c r="I9" i="147"/>
  <c r="DC12" i="185" s="1"/>
  <c r="H9" i="147"/>
  <c r="DB12" i="185" s="1"/>
  <c r="G9" i="147"/>
  <c r="DA12" i="185" s="1"/>
  <c r="F9" i="147"/>
  <c r="CZ12" i="185" s="1"/>
  <c r="E9" i="147"/>
  <c r="K13" i="148"/>
  <c r="DL16" i="185" s="1"/>
  <c r="J13" i="148"/>
  <c r="DK16" i="185" s="1"/>
  <c r="I13" i="148"/>
  <c r="DJ16" i="185" s="1"/>
  <c r="H13" i="148"/>
  <c r="DI16" i="185" s="1"/>
  <c r="G13" i="148"/>
  <c r="DH16" i="185" s="1"/>
  <c r="F13" i="148"/>
  <c r="DG16" i="185" s="1"/>
  <c r="E13" i="148"/>
  <c r="DF16" i="185" s="1"/>
  <c r="K12" i="148"/>
  <c r="DL15" i="185" s="1"/>
  <c r="J12" i="148"/>
  <c r="DK15" i="185" s="1"/>
  <c r="I12" i="148"/>
  <c r="DJ15" i="185" s="1"/>
  <c r="H12" i="148"/>
  <c r="G12" i="148"/>
  <c r="DH15" i="185" s="1"/>
  <c r="F12" i="148"/>
  <c r="DG15" i="185" s="1"/>
  <c r="E12" i="148"/>
  <c r="DF15" i="185" s="1"/>
  <c r="K11" i="148"/>
  <c r="DL14" i="185" s="1"/>
  <c r="J11" i="148"/>
  <c r="DK14" i="185" s="1"/>
  <c r="I11" i="148"/>
  <c r="DJ14" i="185" s="1"/>
  <c r="H11" i="148"/>
  <c r="DI14" i="185" s="1"/>
  <c r="G11" i="148"/>
  <c r="DH14" i="185" s="1"/>
  <c r="F11" i="148"/>
  <c r="DG14" i="185" s="1"/>
  <c r="E11" i="148"/>
  <c r="DF14" i="185" s="1"/>
  <c r="K10" i="148"/>
  <c r="DL13" i="185" s="1"/>
  <c r="J10" i="148"/>
  <c r="DK13" i="185" s="1"/>
  <c r="I10" i="148"/>
  <c r="DJ13" i="185" s="1"/>
  <c r="H10" i="148"/>
  <c r="DI13" i="185" s="1"/>
  <c r="G10" i="148"/>
  <c r="F10" i="148"/>
  <c r="DG13" i="185" s="1"/>
  <c r="E10" i="148"/>
  <c r="DF13" i="185" s="1"/>
  <c r="K9" i="148"/>
  <c r="DL12" i="185" s="1"/>
  <c r="J9" i="148"/>
  <c r="DK12" i="185" s="1"/>
  <c r="I9" i="148"/>
  <c r="DJ12" i="185" s="1"/>
  <c r="H9" i="148"/>
  <c r="G9" i="148"/>
  <c r="DH12" i="185" s="1"/>
  <c r="F9" i="148"/>
  <c r="DG12" i="185" s="1"/>
  <c r="E9" i="148"/>
  <c r="DF12" i="185" s="1"/>
  <c r="K13" i="149"/>
  <c r="DS16" i="185" s="1"/>
  <c r="J13" i="149"/>
  <c r="DR16" i="185" s="1"/>
  <c r="I13" i="149"/>
  <c r="DQ16" i="185" s="1"/>
  <c r="H13" i="149"/>
  <c r="DP16" i="185" s="1"/>
  <c r="G13" i="149"/>
  <c r="DO16" i="185" s="1"/>
  <c r="F13" i="149"/>
  <c r="DN16" i="185" s="1"/>
  <c r="E13" i="149"/>
  <c r="K12" i="149"/>
  <c r="DS15" i="185" s="1"/>
  <c r="J12" i="149"/>
  <c r="DR15" i="185" s="1"/>
  <c r="I12" i="149"/>
  <c r="DQ15" i="185" s="1"/>
  <c r="H12" i="149"/>
  <c r="DP15" i="185" s="1"/>
  <c r="G12" i="149"/>
  <c r="F12" i="149"/>
  <c r="DN15" i="185" s="1"/>
  <c r="E12" i="149"/>
  <c r="DM15" i="185" s="1"/>
  <c r="K11" i="149"/>
  <c r="DS14" i="185" s="1"/>
  <c r="J11" i="149"/>
  <c r="DR14" i="185" s="1"/>
  <c r="I11" i="149"/>
  <c r="DQ14" i="185" s="1"/>
  <c r="H11" i="149"/>
  <c r="DP14" i="185" s="1"/>
  <c r="G11" i="149"/>
  <c r="DO14" i="185" s="1"/>
  <c r="F11" i="149"/>
  <c r="DN14" i="185" s="1"/>
  <c r="E11" i="149"/>
  <c r="DM14" i="185" s="1"/>
  <c r="K10" i="149"/>
  <c r="DS13" i="185" s="1"/>
  <c r="J10" i="149"/>
  <c r="DR13" i="185" s="1"/>
  <c r="I10" i="149"/>
  <c r="DQ13" i="185" s="1"/>
  <c r="H10" i="149"/>
  <c r="DP13" i="185" s="1"/>
  <c r="G10" i="149"/>
  <c r="DO13" i="185" s="1"/>
  <c r="F10" i="149"/>
  <c r="DN13" i="185" s="1"/>
  <c r="E10" i="149"/>
  <c r="DM13" i="185" s="1"/>
  <c r="K9" i="149"/>
  <c r="DS12" i="185" s="1"/>
  <c r="J9" i="149"/>
  <c r="DR12" i="185" s="1"/>
  <c r="I9" i="149"/>
  <c r="DQ12" i="185" s="1"/>
  <c r="H9" i="149"/>
  <c r="DP12" i="185" s="1"/>
  <c r="G9" i="149"/>
  <c r="DO12" i="185" s="1"/>
  <c r="F9" i="149"/>
  <c r="DN12" i="185" s="1"/>
  <c r="E9" i="149"/>
  <c r="DM12" i="185" s="1"/>
  <c r="K13" i="150"/>
  <c r="DZ16" i="185" s="1"/>
  <c r="J13" i="150"/>
  <c r="DY16" i="185" s="1"/>
  <c r="I13" i="150"/>
  <c r="DX16" i="185" s="1"/>
  <c r="H13" i="150"/>
  <c r="DW16" i="185" s="1"/>
  <c r="G13" i="150"/>
  <c r="DV16" i="185" s="1"/>
  <c r="F13" i="150"/>
  <c r="DU16" i="185" s="1"/>
  <c r="E13" i="150"/>
  <c r="K12" i="150"/>
  <c r="DZ15" i="185" s="1"/>
  <c r="J12" i="150"/>
  <c r="DY15" i="185" s="1"/>
  <c r="I12" i="150"/>
  <c r="DX15" i="185" s="1"/>
  <c r="H12" i="150"/>
  <c r="DW15" i="185" s="1"/>
  <c r="G12" i="150"/>
  <c r="DV15" i="185" s="1"/>
  <c r="F12" i="150"/>
  <c r="DU15" i="185" s="1"/>
  <c r="E12" i="150"/>
  <c r="DT15" i="185" s="1"/>
  <c r="K11" i="150"/>
  <c r="DZ14" i="185" s="1"/>
  <c r="J11" i="150"/>
  <c r="DY14" i="185" s="1"/>
  <c r="I11" i="150"/>
  <c r="DX14" i="185" s="1"/>
  <c r="H11" i="150"/>
  <c r="DW14" i="185" s="1"/>
  <c r="G11" i="150"/>
  <c r="DV14" i="185" s="1"/>
  <c r="F11" i="150"/>
  <c r="E11" i="150"/>
  <c r="DT14" i="185" s="1"/>
  <c r="K10" i="150"/>
  <c r="DZ13" i="185" s="1"/>
  <c r="J10" i="150"/>
  <c r="DY13" i="185" s="1"/>
  <c r="I10" i="150"/>
  <c r="DX13" i="185" s="1"/>
  <c r="H10" i="150"/>
  <c r="DW13" i="185" s="1"/>
  <c r="G10" i="150"/>
  <c r="DV13" i="185" s="1"/>
  <c r="F10" i="150"/>
  <c r="DU13" i="185" s="1"/>
  <c r="E10" i="150"/>
  <c r="DT13" i="185" s="1"/>
  <c r="K9" i="150"/>
  <c r="DZ12" i="185" s="1"/>
  <c r="J9" i="150"/>
  <c r="DY12" i="185" s="1"/>
  <c r="I9" i="150"/>
  <c r="DX12" i="185" s="1"/>
  <c r="H9" i="150"/>
  <c r="DW12" i="185" s="1"/>
  <c r="G9" i="150"/>
  <c r="F9" i="150"/>
  <c r="DU12" i="185" s="1"/>
  <c r="E9" i="150"/>
  <c r="DT12" i="185" s="1"/>
  <c r="K13" i="151"/>
  <c r="EG16" i="185" s="1"/>
  <c r="J13" i="151"/>
  <c r="EF16" i="185" s="1"/>
  <c r="I13" i="151"/>
  <c r="EE16" i="185" s="1"/>
  <c r="H13" i="151"/>
  <c r="ED16" i="185" s="1"/>
  <c r="G13" i="151"/>
  <c r="EC16" i="185" s="1"/>
  <c r="F13" i="151"/>
  <c r="EB16" i="185" s="1"/>
  <c r="E13" i="151"/>
  <c r="K12" i="151"/>
  <c r="EG15" i="185" s="1"/>
  <c r="J12" i="151"/>
  <c r="EF15" i="185" s="1"/>
  <c r="I12" i="151"/>
  <c r="EE15" i="185" s="1"/>
  <c r="H12" i="151"/>
  <c r="G12" i="151"/>
  <c r="EC15" i="185" s="1"/>
  <c r="F12" i="151"/>
  <c r="EB15" i="185" s="1"/>
  <c r="E12" i="151"/>
  <c r="EA15" i="185" s="1"/>
  <c r="K11" i="151"/>
  <c r="EG14" i="185" s="1"/>
  <c r="J11" i="151"/>
  <c r="EF14" i="185" s="1"/>
  <c r="I11" i="151"/>
  <c r="EE14" i="185" s="1"/>
  <c r="H11" i="151"/>
  <c r="ED14" i="185" s="1"/>
  <c r="G11" i="151"/>
  <c r="EC14" i="185" s="1"/>
  <c r="F11" i="151"/>
  <c r="EB14" i="185" s="1"/>
  <c r="E11" i="151"/>
  <c r="K10" i="151"/>
  <c r="EG13" i="185" s="1"/>
  <c r="J10" i="151"/>
  <c r="EF13" i="185" s="1"/>
  <c r="I10" i="151"/>
  <c r="EE13" i="185" s="1"/>
  <c r="H10" i="151"/>
  <c r="G10" i="151"/>
  <c r="EC13" i="185" s="1"/>
  <c r="F10" i="151"/>
  <c r="EB13" i="185" s="1"/>
  <c r="E10" i="151"/>
  <c r="K9" i="151"/>
  <c r="J9" i="151"/>
  <c r="EF12" i="185" s="1"/>
  <c r="I9" i="151"/>
  <c r="EE12" i="185" s="1"/>
  <c r="H9" i="151"/>
  <c r="ED12" i="185" s="1"/>
  <c r="G9" i="151"/>
  <c r="F9" i="151"/>
  <c r="EB12" i="185" s="1"/>
  <c r="E9" i="151"/>
  <c r="EA12" i="185" s="1"/>
  <c r="K13" i="152"/>
  <c r="EN16" i="185" s="1"/>
  <c r="J13" i="152"/>
  <c r="EM16" i="185" s="1"/>
  <c r="I13" i="152"/>
  <c r="EL16" i="185" s="1"/>
  <c r="H13" i="152"/>
  <c r="EK16" i="185" s="1"/>
  <c r="G13" i="152"/>
  <c r="EJ16" i="185" s="1"/>
  <c r="F13" i="152"/>
  <c r="E13" i="152"/>
  <c r="EH16" i="185" s="1"/>
  <c r="K12" i="152"/>
  <c r="EN15" i="185" s="1"/>
  <c r="J12" i="152"/>
  <c r="EM15" i="185" s="1"/>
  <c r="I12" i="152"/>
  <c r="EL15" i="185" s="1"/>
  <c r="H12" i="152"/>
  <c r="EK15" i="185" s="1"/>
  <c r="G12" i="152"/>
  <c r="EJ15" i="185" s="1"/>
  <c r="F12" i="152"/>
  <c r="E12" i="152"/>
  <c r="EH15" i="185" s="1"/>
  <c r="K11" i="152"/>
  <c r="EN14" i="185" s="1"/>
  <c r="J11" i="152"/>
  <c r="EM14" i="185" s="1"/>
  <c r="I11" i="152"/>
  <c r="EL14" i="185" s="1"/>
  <c r="H11" i="152"/>
  <c r="EK14" i="185" s="1"/>
  <c r="G11" i="152"/>
  <c r="EJ14" i="185" s="1"/>
  <c r="F11" i="152"/>
  <c r="EI14" i="185" s="1"/>
  <c r="E11" i="152"/>
  <c r="EH14" i="185" s="1"/>
  <c r="K10" i="152"/>
  <c r="EN13" i="185" s="1"/>
  <c r="J10" i="152"/>
  <c r="EM13" i="185" s="1"/>
  <c r="I10" i="152"/>
  <c r="EL13" i="185" s="1"/>
  <c r="H10" i="152"/>
  <c r="EK13" i="185" s="1"/>
  <c r="G10" i="152"/>
  <c r="F10" i="152"/>
  <c r="EI13" i="185" s="1"/>
  <c r="E10" i="152"/>
  <c r="EH13" i="185" s="1"/>
  <c r="K9" i="152"/>
  <c r="EN12" i="185" s="1"/>
  <c r="J9" i="152"/>
  <c r="I9" i="152"/>
  <c r="EL12" i="185" s="1"/>
  <c r="H9" i="152"/>
  <c r="EK12" i="185" s="1"/>
  <c r="G9" i="152"/>
  <c r="EJ12" i="185" s="1"/>
  <c r="F9" i="152"/>
  <c r="E9" i="152"/>
  <c r="EH12" i="185" s="1"/>
  <c r="K13" i="153"/>
  <c r="EU16" i="185" s="1"/>
  <c r="J13" i="153"/>
  <c r="ET16" i="185" s="1"/>
  <c r="I13" i="153"/>
  <c r="ES16" i="185" s="1"/>
  <c r="H13" i="153"/>
  <c r="ER16" i="185" s="1"/>
  <c r="G13" i="153"/>
  <c r="EQ16" i="185" s="1"/>
  <c r="F13" i="153"/>
  <c r="E13" i="153"/>
  <c r="EO16" i="185" s="1"/>
  <c r="K12" i="153"/>
  <c r="EU15" i="185" s="1"/>
  <c r="J12" i="153"/>
  <c r="ET15" i="185" s="1"/>
  <c r="I12" i="153"/>
  <c r="ES15" i="185" s="1"/>
  <c r="H12" i="153"/>
  <c r="G12" i="153"/>
  <c r="EQ15" i="185" s="1"/>
  <c r="F12" i="153"/>
  <c r="EP15" i="185" s="1"/>
  <c r="E12" i="153"/>
  <c r="K11" i="153"/>
  <c r="EU14" i="185" s="1"/>
  <c r="J11" i="153"/>
  <c r="ET14" i="185" s="1"/>
  <c r="I11" i="153"/>
  <c r="ES14" i="185" s="1"/>
  <c r="H11" i="153"/>
  <c r="G11" i="153"/>
  <c r="EQ14" i="185" s="1"/>
  <c r="F11" i="153"/>
  <c r="EP14" i="185" s="1"/>
  <c r="E11" i="153"/>
  <c r="EO14" i="185" s="1"/>
  <c r="K10" i="153"/>
  <c r="EU13" i="185" s="1"/>
  <c r="J10" i="153"/>
  <c r="I10" i="153"/>
  <c r="ES13" i="185" s="1"/>
  <c r="H10" i="153"/>
  <c r="ER13" i="185" s="1"/>
  <c r="G10" i="153"/>
  <c r="EQ13" i="185" s="1"/>
  <c r="F10" i="153"/>
  <c r="E10" i="153"/>
  <c r="EO13" i="185" s="1"/>
  <c r="K9" i="153"/>
  <c r="EU12" i="185" s="1"/>
  <c r="J9" i="153"/>
  <c r="ET12" i="185" s="1"/>
  <c r="I9" i="153"/>
  <c r="H9" i="153"/>
  <c r="ER12" i="185" s="1"/>
  <c r="G9" i="153"/>
  <c r="EQ12" i="185" s="1"/>
  <c r="F9" i="153"/>
  <c r="EP12" i="185" s="1"/>
  <c r="E9" i="153"/>
  <c r="K13" i="154"/>
  <c r="FB16" i="185" s="1"/>
  <c r="J13" i="154"/>
  <c r="FA16" i="185" s="1"/>
  <c r="I13" i="154"/>
  <c r="EZ16" i="185" s="1"/>
  <c r="H13" i="154"/>
  <c r="EY16" i="185" s="1"/>
  <c r="G13" i="154"/>
  <c r="EX16" i="185" s="1"/>
  <c r="F13" i="154"/>
  <c r="EW16" i="185" s="1"/>
  <c r="E13" i="154"/>
  <c r="K12" i="154"/>
  <c r="J12" i="154"/>
  <c r="FA15" i="185" s="1"/>
  <c r="I12" i="154"/>
  <c r="EZ15" i="185" s="1"/>
  <c r="H12" i="154"/>
  <c r="EY15" i="185" s="1"/>
  <c r="G12" i="154"/>
  <c r="EX15" i="185" s="1"/>
  <c r="F12" i="154"/>
  <c r="EW15" i="185" s="1"/>
  <c r="E12" i="154"/>
  <c r="EV15" i="185" s="1"/>
  <c r="K11" i="154"/>
  <c r="FB14" i="185" s="1"/>
  <c r="J11" i="154"/>
  <c r="I11" i="154"/>
  <c r="EZ14" i="185" s="1"/>
  <c r="H11" i="154"/>
  <c r="EY14" i="185" s="1"/>
  <c r="G11" i="154"/>
  <c r="EX14" i="185" s="1"/>
  <c r="F11" i="154"/>
  <c r="EW14" i="185" s="1"/>
  <c r="E11" i="154"/>
  <c r="K10" i="154"/>
  <c r="FB13" i="185" s="1"/>
  <c r="J10" i="154"/>
  <c r="FA13" i="185" s="1"/>
  <c r="I10" i="154"/>
  <c r="H10" i="154"/>
  <c r="EY13" i="185" s="1"/>
  <c r="G10" i="154"/>
  <c r="EX13" i="185" s="1"/>
  <c r="F10" i="154"/>
  <c r="EW13" i="185" s="1"/>
  <c r="E10" i="154"/>
  <c r="K9" i="154"/>
  <c r="FB12" i="185" s="1"/>
  <c r="J9" i="154"/>
  <c r="FA12" i="185" s="1"/>
  <c r="I9" i="154"/>
  <c r="EZ12" i="185" s="1"/>
  <c r="H9" i="154"/>
  <c r="G9" i="154"/>
  <c r="EX12" i="185" s="1"/>
  <c r="F9" i="154"/>
  <c r="EW12" i="185" s="1"/>
  <c r="E9" i="154"/>
  <c r="K13" i="155"/>
  <c r="FI16" i="185" s="1"/>
  <c r="J13" i="155"/>
  <c r="FH16" i="185" s="1"/>
  <c r="I13" i="155"/>
  <c r="FG16" i="185" s="1"/>
  <c r="H13" i="155"/>
  <c r="G13" i="155"/>
  <c r="FE16" i="185" s="1"/>
  <c r="F13" i="155"/>
  <c r="FD16" i="185" s="1"/>
  <c r="E13" i="155"/>
  <c r="FC16" i="185" s="1"/>
  <c r="K12" i="155"/>
  <c r="FI15" i="185" s="1"/>
  <c r="J12" i="155"/>
  <c r="FH15" i="185" s="1"/>
  <c r="I12" i="155"/>
  <c r="FG15" i="185" s="1"/>
  <c r="H12" i="155"/>
  <c r="FF15" i="185" s="1"/>
  <c r="G12" i="155"/>
  <c r="F12" i="155"/>
  <c r="FD15" i="185" s="1"/>
  <c r="E12" i="155"/>
  <c r="FC15" i="185" s="1"/>
  <c r="K11" i="155"/>
  <c r="FI14" i="185" s="1"/>
  <c r="J11" i="155"/>
  <c r="FH14" i="185" s="1"/>
  <c r="I11" i="155"/>
  <c r="FG14" i="185" s="1"/>
  <c r="H11" i="155"/>
  <c r="FF14" i="185" s="1"/>
  <c r="G11" i="155"/>
  <c r="FE14" i="185" s="1"/>
  <c r="F11" i="155"/>
  <c r="FD14" i="185" s="1"/>
  <c r="E11" i="155"/>
  <c r="K10" i="155"/>
  <c r="FI13" i="185" s="1"/>
  <c r="J10" i="155"/>
  <c r="FH13" i="185" s="1"/>
  <c r="I10" i="155"/>
  <c r="FG13" i="185" s="1"/>
  <c r="H10" i="155"/>
  <c r="G10" i="155"/>
  <c r="FE13" i="185" s="1"/>
  <c r="F10" i="155"/>
  <c r="FD13" i="185" s="1"/>
  <c r="E10" i="155"/>
  <c r="FC13" i="185" s="1"/>
  <c r="K9" i="155"/>
  <c r="J9" i="155"/>
  <c r="FH12" i="185" s="1"/>
  <c r="I9" i="155"/>
  <c r="FG12" i="185" s="1"/>
  <c r="H9" i="155"/>
  <c r="FF12" i="185" s="1"/>
  <c r="G9" i="155"/>
  <c r="F9" i="155"/>
  <c r="FD12" i="185" s="1"/>
  <c r="E9" i="155"/>
  <c r="FC12" i="185" s="1"/>
  <c r="K13" i="156"/>
  <c r="FP16" i="185" s="1"/>
  <c r="J13" i="156"/>
  <c r="FO16" i="185" s="1"/>
  <c r="I13" i="156"/>
  <c r="FN16" i="185" s="1"/>
  <c r="H13" i="156"/>
  <c r="FM16" i="185" s="1"/>
  <c r="G13" i="156"/>
  <c r="FL16" i="185" s="1"/>
  <c r="F13" i="156"/>
  <c r="E13" i="156"/>
  <c r="FJ16" i="185" s="1"/>
  <c r="K12" i="156"/>
  <c r="FP15" i="185" s="1"/>
  <c r="J12" i="156"/>
  <c r="FO15" i="185" s="1"/>
  <c r="I12" i="156"/>
  <c r="FN15" i="185" s="1"/>
  <c r="H12" i="156"/>
  <c r="G12" i="156"/>
  <c r="FL15" i="185" s="1"/>
  <c r="F12" i="156"/>
  <c r="FK15" i="185" s="1"/>
  <c r="E12" i="156"/>
  <c r="FJ15" i="185" s="1"/>
  <c r="K11" i="156"/>
  <c r="FP14" i="185" s="1"/>
  <c r="J11" i="156"/>
  <c r="FO14" i="185" s="1"/>
  <c r="I11" i="156"/>
  <c r="FN14" i="185" s="1"/>
  <c r="H11" i="156"/>
  <c r="G11" i="156"/>
  <c r="FL14" i="185" s="1"/>
  <c r="F11" i="156"/>
  <c r="FK14" i="185" s="1"/>
  <c r="E11" i="156"/>
  <c r="K10" i="156"/>
  <c r="J10" i="156"/>
  <c r="FO13" i="185" s="1"/>
  <c r="I10" i="156"/>
  <c r="FN13" i="185" s="1"/>
  <c r="H10" i="156"/>
  <c r="FM13" i="185" s="1"/>
  <c r="G10" i="156"/>
  <c r="FL13" i="185" s="1"/>
  <c r="F10" i="156"/>
  <c r="FK13" i="185" s="1"/>
  <c r="E10" i="156"/>
  <c r="FJ13" i="185" s="1"/>
  <c r="K9" i="156"/>
  <c r="FP12" i="185" s="1"/>
  <c r="J9" i="156"/>
  <c r="FO12" i="185" s="1"/>
  <c r="I9" i="156"/>
  <c r="FN12" i="185" s="1"/>
  <c r="H9" i="156"/>
  <c r="FM12" i="185" s="1"/>
  <c r="G9" i="156"/>
  <c r="FL12" i="185" s="1"/>
  <c r="F9" i="156"/>
  <c r="E9" i="156"/>
  <c r="FJ12" i="185" s="1"/>
  <c r="K13" i="157"/>
  <c r="FW16" i="185" s="1"/>
  <c r="J13" i="157"/>
  <c r="FV16" i="185" s="1"/>
  <c r="I13" i="157"/>
  <c r="H13" i="157"/>
  <c r="FT16" i="185" s="1"/>
  <c r="G13" i="157"/>
  <c r="FS16" i="185" s="1"/>
  <c r="F13" i="157"/>
  <c r="FR16" i="185" s="1"/>
  <c r="E13" i="157"/>
  <c r="FQ16" i="185" s="1"/>
  <c r="K12" i="157"/>
  <c r="FW15" i="185" s="1"/>
  <c r="J12" i="157"/>
  <c r="FV15" i="185" s="1"/>
  <c r="I12" i="157"/>
  <c r="FU15" i="185" s="1"/>
  <c r="H12" i="157"/>
  <c r="FT15" i="185" s="1"/>
  <c r="G12" i="157"/>
  <c r="FS15" i="185" s="1"/>
  <c r="F12" i="157"/>
  <c r="E12" i="157"/>
  <c r="FQ15" i="185" s="1"/>
  <c r="K11" i="157"/>
  <c r="FW14" i="185" s="1"/>
  <c r="J11" i="157"/>
  <c r="FV14" i="185" s="1"/>
  <c r="I11" i="157"/>
  <c r="FU14" i="185" s="1"/>
  <c r="H11" i="157"/>
  <c r="FT14" i="185" s="1"/>
  <c r="G11" i="157"/>
  <c r="F11" i="157"/>
  <c r="FR14" i="185" s="1"/>
  <c r="E11" i="157"/>
  <c r="K10" i="157"/>
  <c r="FW13" i="185" s="1"/>
  <c r="J10" i="157"/>
  <c r="FV13" i="185" s="1"/>
  <c r="I10" i="157"/>
  <c r="FU13" i="185" s="1"/>
  <c r="H10" i="157"/>
  <c r="FT13" i="185" s="1"/>
  <c r="G10" i="157"/>
  <c r="FS13" i="185" s="1"/>
  <c r="F10" i="157"/>
  <c r="FR13" i="185" s="1"/>
  <c r="E10" i="157"/>
  <c r="FQ13" i="185" s="1"/>
  <c r="K9" i="157"/>
  <c r="FW12" i="185" s="1"/>
  <c r="J9" i="157"/>
  <c r="FV12" i="185" s="1"/>
  <c r="I9" i="157"/>
  <c r="FU12" i="185" s="1"/>
  <c r="H9" i="157"/>
  <c r="FT12" i="185" s="1"/>
  <c r="G9" i="157"/>
  <c r="F9" i="157"/>
  <c r="FR12" i="185" s="1"/>
  <c r="E9" i="157"/>
  <c r="FQ12" i="185" s="1"/>
  <c r="K13" i="158"/>
  <c r="GD16" i="185" s="1"/>
  <c r="J13" i="158"/>
  <c r="GC16" i="185" s="1"/>
  <c r="I13" i="158"/>
  <c r="GB16" i="185" s="1"/>
  <c r="H13" i="158"/>
  <c r="GA16" i="185" s="1"/>
  <c r="G13" i="158"/>
  <c r="FZ16" i="185" s="1"/>
  <c r="F13" i="158"/>
  <c r="E13" i="158"/>
  <c r="FX16" i="185" s="1"/>
  <c r="K12" i="158"/>
  <c r="GD15" i="185" s="1"/>
  <c r="J12" i="158"/>
  <c r="GC15" i="185" s="1"/>
  <c r="I12" i="158"/>
  <c r="GB15" i="185" s="1"/>
  <c r="H12" i="158"/>
  <c r="GA15" i="185" s="1"/>
  <c r="G12" i="158"/>
  <c r="FZ15" i="185" s="1"/>
  <c r="F12" i="158"/>
  <c r="FY15" i="185" s="1"/>
  <c r="E12" i="158"/>
  <c r="K11" i="158"/>
  <c r="GD14" i="185" s="1"/>
  <c r="J11" i="158"/>
  <c r="I11" i="158"/>
  <c r="GB14" i="185" s="1"/>
  <c r="H11" i="158"/>
  <c r="GA14" i="185" s="1"/>
  <c r="G11" i="158"/>
  <c r="FZ14" i="185" s="1"/>
  <c r="F11" i="158"/>
  <c r="FY14" i="185" s="1"/>
  <c r="E11" i="158"/>
  <c r="FX14" i="185" s="1"/>
  <c r="K10" i="158"/>
  <c r="GD13" i="185" s="1"/>
  <c r="J10" i="158"/>
  <c r="GC13" i="185" s="1"/>
  <c r="I10" i="158"/>
  <c r="H10" i="158"/>
  <c r="GA13" i="185" s="1"/>
  <c r="G10" i="158"/>
  <c r="FZ13" i="185" s="1"/>
  <c r="F10" i="158"/>
  <c r="FY13" i="185" s="1"/>
  <c r="E10" i="158"/>
  <c r="K9" i="158"/>
  <c r="GD12" i="185" s="1"/>
  <c r="J9" i="158"/>
  <c r="GC12" i="185" s="1"/>
  <c r="I9" i="158"/>
  <c r="GB12" i="185" s="1"/>
  <c r="H9" i="158"/>
  <c r="GA12" i="185" s="1"/>
  <c r="G9" i="158"/>
  <c r="FZ12" i="185" s="1"/>
  <c r="F9" i="158"/>
  <c r="FY12" i="185" s="1"/>
  <c r="E9" i="158"/>
  <c r="FX12" i="185" s="1"/>
  <c r="K13" i="159"/>
  <c r="GK16" i="185" s="1"/>
  <c r="J13" i="159"/>
  <c r="GJ16" i="185" s="1"/>
  <c r="I13" i="159"/>
  <c r="GI16" i="185" s="1"/>
  <c r="H13" i="159"/>
  <c r="GH16" i="185" s="1"/>
  <c r="G13" i="159"/>
  <c r="GG16" i="185" s="1"/>
  <c r="F13" i="159"/>
  <c r="GF16" i="185" s="1"/>
  <c r="E13" i="159"/>
  <c r="GE16" i="185" s="1"/>
  <c r="K12" i="159"/>
  <c r="GK15" i="185" s="1"/>
  <c r="J12" i="159"/>
  <c r="GJ15" i="185" s="1"/>
  <c r="I12" i="159"/>
  <c r="GI15" i="185" s="1"/>
  <c r="H12" i="159"/>
  <c r="GH15" i="185" s="1"/>
  <c r="G12" i="159"/>
  <c r="GG15" i="185" s="1"/>
  <c r="F12" i="159"/>
  <c r="E12" i="159"/>
  <c r="GE15" i="185" s="1"/>
  <c r="K11" i="159"/>
  <c r="GK14" i="185" s="1"/>
  <c r="J11" i="159"/>
  <c r="GJ14" i="185" s="1"/>
  <c r="I11" i="159"/>
  <c r="GI14" i="185" s="1"/>
  <c r="H11" i="159"/>
  <c r="GH14" i="185" s="1"/>
  <c r="G11" i="159"/>
  <c r="GG14" i="185" s="1"/>
  <c r="F11" i="159"/>
  <c r="GF14" i="185" s="1"/>
  <c r="E11" i="159"/>
  <c r="GE14" i="185" s="1"/>
  <c r="K10" i="159"/>
  <c r="J10" i="159"/>
  <c r="GJ13" i="185" s="1"/>
  <c r="I10" i="159"/>
  <c r="GI13" i="185" s="1"/>
  <c r="H10" i="159"/>
  <c r="G10" i="159"/>
  <c r="F10" i="159"/>
  <c r="GF13" i="185" s="1"/>
  <c r="E10" i="159"/>
  <c r="GE13" i="185" s="1"/>
  <c r="K9" i="159"/>
  <c r="J9" i="159"/>
  <c r="GJ12" i="185" s="1"/>
  <c r="I9" i="159"/>
  <c r="GI12" i="185" s="1"/>
  <c r="H9" i="159"/>
  <c r="GH12" i="185" s="1"/>
  <c r="G9" i="159"/>
  <c r="F9" i="159"/>
  <c r="E9" i="159"/>
  <c r="GE12" i="185" s="1"/>
  <c r="K13" i="160"/>
  <c r="GR16" i="185" s="1"/>
  <c r="J13" i="160"/>
  <c r="I13" i="160"/>
  <c r="GP16" i="185" s="1"/>
  <c r="H13" i="160"/>
  <c r="GO16" i="185" s="1"/>
  <c r="G13" i="160"/>
  <c r="GN16" i="185" s="1"/>
  <c r="F13" i="160"/>
  <c r="GM16" i="185" s="1"/>
  <c r="E13" i="160"/>
  <c r="GL16" i="185" s="1"/>
  <c r="K12" i="160"/>
  <c r="GR15" i="185" s="1"/>
  <c r="J12" i="160"/>
  <c r="GQ15" i="185" s="1"/>
  <c r="I12" i="160"/>
  <c r="GP15" i="185" s="1"/>
  <c r="H12" i="160"/>
  <c r="GO15" i="185" s="1"/>
  <c r="G12" i="160"/>
  <c r="GN15" i="185" s="1"/>
  <c r="F12" i="160"/>
  <c r="GM15" i="185" s="1"/>
  <c r="E12" i="160"/>
  <c r="GL15" i="185" s="1"/>
  <c r="K11" i="160"/>
  <c r="GR14" i="185" s="1"/>
  <c r="J11" i="160"/>
  <c r="GQ14" i="185" s="1"/>
  <c r="I11" i="160"/>
  <c r="GP14" i="185" s="1"/>
  <c r="H11" i="160"/>
  <c r="GO14" i="185" s="1"/>
  <c r="G11" i="160"/>
  <c r="GN14" i="185" s="1"/>
  <c r="F11" i="160"/>
  <c r="GM14" i="185" s="1"/>
  <c r="E11" i="160"/>
  <c r="GL14" i="185" s="1"/>
  <c r="K10" i="160"/>
  <c r="J10" i="160"/>
  <c r="GQ13" i="185" s="1"/>
  <c r="I10" i="160"/>
  <c r="GP13" i="185" s="1"/>
  <c r="H10" i="160"/>
  <c r="GO13" i="185" s="1"/>
  <c r="G10" i="160"/>
  <c r="F10" i="160"/>
  <c r="GM13" i="185" s="1"/>
  <c r="E10" i="160"/>
  <c r="GL13" i="185" s="1"/>
  <c r="K9" i="160"/>
  <c r="GR12" i="185" s="1"/>
  <c r="J9" i="160"/>
  <c r="GQ12" i="185" s="1"/>
  <c r="I9" i="160"/>
  <c r="GP12" i="185" s="1"/>
  <c r="H9" i="160"/>
  <c r="GO12" i="185" s="1"/>
  <c r="G9" i="160"/>
  <c r="GN12" i="185" s="1"/>
  <c r="F9" i="160"/>
  <c r="GM12" i="185" s="1"/>
  <c r="E9" i="160"/>
  <c r="K13" i="161"/>
  <c r="GY16" i="185" s="1"/>
  <c r="J13" i="161"/>
  <c r="GX16" i="185" s="1"/>
  <c r="I13" i="161"/>
  <c r="GW16" i="185" s="1"/>
  <c r="H13" i="161"/>
  <c r="GV16" i="185" s="1"/>
  <c r="G13" i="161"/>
  <c r="GU16" i="185" s="1"/>
  <c r="F13" i="161"/>
  <c r="GT16" i="185" s="1"/>
  <c r="E13" i="161"/>
  <c r="GS16" i="185" s="1"/>
  <c r="K12" i="161"/>
  <c r="GY15" i="185" s="1"/>
  <c r="J12" i="161"/>
  <c r="GX15" i="185" s="1"/>
  <c r="I12" i="161"/>
  <c r="GW15" i="185" s="1"/>
  <c r="H12" i="161"/>
  <c r="GV15" i="185" s="1"/>
  <c r="G12" i="161"/>
  <c r="GU15" i="185" s="1"/>
  <c r="F12" i="161"/>
  <c r="GT15" i="185" s="1"/>
  <c r="E12" i="161"/>
  <c r="GS15" i="185" s="1"/>
  <c r="K11" i="161"/>
  <c r="GY14" i="185" s="1"/>
  <c r="J11" i="161"/>
  <c r="GX14" i="185" s="1"/>
  <c r="I11" i="161"/>
  <c r="GW14" i="185" s="1"/>
  <c r="H11" i="161"/>
  <c r="GV14" i="185" s="1"/>
  <c r="G11" i="161"/>
  <c r="F11" i="161"/>
  <c r="GT14" i="185" s="1"/>
  <c r="E11" i="161"/>
  <c r="GS14" i="185" s="1"/>
  <c r="K10" i="161"/>
  <c r="GY13" i="185" s="1"/>
  <c r="J10" i="161"/>
  <c r="I10" i="161"/>
  <c r="GW13" i="185" s="1"/>
  <c r="H10" i="161"/>
  <c r="GV13" i="185" s="1"/>
  <c r="G10" i="161"/>
  <c r="GU13" i="185" s="1"/>
  <c r="F10" i="161"/>
  <c r="E10" i="161"/>
  <c r="K9" i="161"/>
  <c r="GY12" i="185" s="1"/>
  <c r="J9" i="161"/>
  <c r="GX12" i="185" s="1"/>
  <c r="I9" i="161"/>
  <c r="GW12" i="185" s="1"/>
  <c r="H9" i="161"/>
  <c r="GV12" i="185" s="1"/>
  <c r="G9" i="161"/>
  <c r="GU12" i="185" s="1"/>
  <c r="F9" i="161"/>
  <c r="GT12" i="185" s="1"/>
  <c r="E9" i="161"/>
  <c r="K13" i="162"/>
  <c r="HF16" i="185" s="1"/>
  <c r="J13" i="162"/>
  <c r="HE16" i="185" s="1"/>
  <c r="I13" i="162"/>
  <c r="HD16" i="185" s="1"/>
  <c r="H13" i="162"/>
  <c r="HC16" i="185" s="1"/>
  <c r="G13" i="162"/>
  <c r="HB16" i="185" s="1"/>
  <c r="F13" i="162"/>
  <c r="E13" i="162"/>
  <c r="GZ16" i="185" s="1"/>
  <c r="K12" i="162"/>
  <c r="HF15" i="185" s="1"/>
  <c r="J12" i="162"/>
  <c r="HE15" i="185" s="1"/>
  <c r="I12" i="162"/>
  <c r="HD15" i="185" s="1"/>
  <c r="H12" i="162"/>
  <c r="HC15" i="185" s="1"/>
  <c r="G12" i="162"/>
  <c r="HB15" i="185" s="1"/>
  <c r="F12" i="162"/>
  <c r="HA15" i="185" s="1"/>
  <c r="E12" i="162"/>
  <c r="GZ15" i="185" s="1"/>
  <c r="K11" i="162"/>
  <c r="HF14" i="185" s="1"/>
  <c r="J11" i="162"/>
  <c r="I11" i="162"/>
  <c r="HD14" i="185" s="1"/>
  <c r="H11" i="162"/>
  <c r="HC14" i="185" s="1"/>
  <c r="G11" i="162"/>
  <c r="HB14" i="185" s="1"/>
  <c r="F11" i="162"/>
  <c r="HA14" i="185" s="1"/>
  <c r="E11" i="162"/>
  <c r="GZ14" i="185" s="1"/>
  <c r="K10" i="162"/>
  <c r="HF13" i="185" s="1"/>
  <c r="J10" i="162"/>
  <c r="HE13" i="185" s="1"/>
  <c r="I10" i="162"/>
  <c r="HD13" i="185" s="1"/>
  <c r="H10" i="162"/>
  <c r="HC13" i="185" s="1"/>
  <c r="G10" i="162"/>
  <c r="HB13" i="185" s="1"/>
  <c r="F10" i="162"/>
  <c r="HA13" i="185" s="1"/>
  <c r="E10" i="162"/>
  <c r="GZ13" i="185" s="1"/>
  <c r="K9" i="162"/>
  <c r="HF12" i="185" s="1"/>
  <c r="J9" i="162"/>
  <c r="HE12" i="185" s="1"/>
  <c r="I9" i="162"/>
  <c r="HD12" i="185" s="1"/>
  <c r="H9" i="162"/>
  <c r="G9" i="162"/>
  <c r="HB12" i="185" s="1"/>
  <c r="F9" i="162"/>
  <c r="HA12" i="185" s="1"/>
  <c r="E9" i="162"/>
  <c r="GZ12" i="185" s="1"/>
  <c r="K13" i="163"/>
  <c r="HM16" i="185" s="1"/>
  <c r="J13" i="163"/>
  <c r="HL16" i="185" s="1"/>
  <c r="I13" i="163"/>
  <c r="HK16" i="185" s="1"/>
  <c r="H13" i="163"/>
  <c r="HJ16" i="185" s="1"/>
  <c r="G13" i="163"/>
  <c r="HI16" i="185" s="1"/>
  <c r="F13" i="163"/>
  <c r="HH16" i="185" s="1"/>
  <c r="E13" i="163"/>
  <c r="K12" i="163"/>
  <c r="HM15" i="185" s="1"/>
  <c r="J12" i="163"/>
  <c r="HL15" i="185" s="1"/>
  <c r="I12" i="163"/>
  <c r="HK15" i="185" s="1"/>
  <c r="H12" i="163"/>
  <c r="HJ15" i="185" s="1"/>
  <c r="G12" i="163"/>
  <c r="HI15" i="185" s="1"/>
  <c r="F12" i="163"/>
  <c r="E12" i="163"/>
  <c r="HG15" i="185" s="1"/>
  <c r="K11" i="163"/>
  <c r="HM14" i="185" s="1"/>
  <c r="J11" i="163"/>
  <c r="HL14" i="185" s="1"/>
  <c r="I11" i="163"/>
  <c r="H11" i="163"/>
  <c r="HJ14" i="185" s="1"/>
  <c r="G11" i="163"/>
  <c r="HI14" i="185" s="1"/>
  <c r="F11" i="163"/>
  <c r="HH14" i="185" s="1"/>
  <c r="E11" i="163"/>
  <c r="HG14" i="185" s="1"/>
  <c r="K10" i="163"/>
  <c r="HM13" i="185" s="1"/>
  <c r="J10" i="163"/>
  <c r="HL13" i="185" s="1"/>
  <c r="I10" i="163"/>
  <c r="HK13" i="185" s="1"/>
  <c r="H10" i="163"/>
  <c r="HJ13" i="185" s="1"/>
  <c r="G10" i="163"/>
  <c r="HI13" i="185" s="1"/>
  <c r="F10" i="163"/>
  <c r="E10" i="163"/>
  <c r="K9" i="163"/>
  <c r="J9" i="163"/>
  <c r="HL12" i="185" s="1"/>
  <c r="I9" i="163"/>
  <c r="HK12" i="185" s="1"/>
  <c r="H9" i="163"/>
  <c r="HJ12" i="185" s="1"/>
  <c r="G9" i="163"/>
  <c r="HI12" i="185" s="1"/>
  <c r="F9" i="163"/>
  <c r="HH12" i="185" s="1"/>
  <c r="E9" i="163"/>
  <c r="HG12" i="185" s="1"/>
  <c r="K13" i="164"/>
  <c r="HT16" i="185" s="1"/>
  <c r="J13" i="164"/>
  <c r="I13" i="164"/>
  <c r="HR16" i="185" s="1"/>
  <c r="H13" i="164"/>
  <c r="HQ16" i="185" s="1"/>
  <c r="G13" i="164"/>
  <c r="HP16" i="185" s="1"/>
  <c r="F13" i="164"/>
  <c r="HO16" i="185" s="1"/>
  <c r="E13" i="164"/>
  <c r="K12" i="164"/>
  <c r="HT15" i="185" s="1"/>
  <c r="J12" i="164"/>
  <c r="HS15" i="185" s="1"/>
  <c r="I12" i="164"/>
  <c r="HR15" i="185" s="1"/>
  <c r="H12" i="164"/>
  <c r="HQ15" i="185" s="1"/>
  <c r="G12" i="164"/>
  <c r="HP15" i="185" s="1"/>
  <c r="F12" i="164"/>
  <c r="HO15" i="185" s="1"/>
  <c r="E12" i="164"/>
  <c r="HN15" i="185" s="1"/>
  <c r="K11" i="164"/>
  <c r="HT14" i="185" s="1"/>
  <c r="J11" i="164"/>
  <c r="HS14" i="185" s="1"/>
  <c r="I11" i="164"/>
  <c r="HR14" i="185" s="1"/>
  <c r="H11" i="164"/>
  <c r="HQ14" i="185" s="1"/>
  <c r="G11" i="164"/>
  <c r="F11" i="164"/>
  <c r="HO14" i="185" s="1"/>
  <c r="E11" i="164"/>
  <c r="HN14" i="185" s="1"/>
  <c r="K10" i="164"/>
  <c r="J10" i="164"/>
  <c r="HS13" i="185" s="1"/>
  <c r="I10" i="164"/>
  <c r="HR13" i="185" s="1"/>
  <c r="H10" i="164"/>
  <c r="HQ13" i="185" s="1"/>
  <c r="G10" i="164"/>
  <c r="F10" i="164"/>
  <c r="HO13" i="185" s="1"/>
  <c r="E10" i="164"/>
  <c r="HN13" i="185" s="1"/>
  <c r="K9" i="164"/>
  <c r="HT12" i="185" s="1"/>
  <c r="J9" i="164"/>
  <c r="HS12" i="185" s="1"/>
  <c r="I9" i="164"/>
  <c r="HR12" i="185" s="1"/>
  <c r="H9" i="164"/>
  <c r="HQ12" i="185" s="1"/>
  <c r="G9" i="164"/>
  <c r="HP12" i="185" s="1"/>
  <c r="F9" i="164"/>
  <c r="HO12" i="185" s="1"/>
  <c r="E9" i="164"/>
  <c r="HN12" i="185" s="1"/>
  <c r="K13" i="165"/>
  <c r="IA16" i="185" s="1"/>
  <c r="J13" i="165"/>
  <c r="HZ16" i="185" s="1"/>
  <c r="I13" i="165"/>
  <c r="HY16" i="185" s="1"/>
  <c r="H13" i="165"/>
  <c r="HX16" i="185" s="1"/>
  <c r="G13" i="165"/>
  <c r="HW16" i="185" s="1"/>
  <c r="F13" i="165"/>
  <c r="HV16" i="185" s="1"/>
  <c r="E13" i="165"/>
  <c r="HU16" i="185" s="1"/>
  <c r="K12" i="165"/>
  <c r="IA15" i="185" s="1"/>
  <c r="J12" i="165"/>
  <c r="HZ15" i="185" s="1"/>
  <c r="I12" i="165"/>
  <c r="HY15" i="185" s="1"/>
  <c r="H12" i="165"/>
  <c r="HX15" i="185" s="1"/>
  <c r="G12" i="165"/>
  <c r="HW15" i="185" s="1"/>
  <c r="F12" i="165"/>
  <c r="E12" i="165"/>
  <c r="HU15" i="185" s="1"/>
  <c r="K11" i="165"/>
  <c r="IA14" i="185" s="1"/>
  <c r="J11" i="165"/>
  <c r="HZ14" i="185" s="1"/>
  <c r="I11" i="165"/>
  <c r="HY14" i="185" s="1"/>
  <c r="H11" i="165"/>
  <c r="HX14" i="185" s="1"/>
  <c r="G11" i="165"/>
  <c r="HW14" i="185" s="1"/>
  <c r="F11" i="165"/>
  <c r="HV14" i="185" s="1"/>
  <c r="E11" i="165"/>
  <c r="HU14" i="185" s="1"/>
  <c r="K10" i="165"/>
  <c r="IA13" i="185" s="1"/>
  <c r="J10" i="165"/>
  <c r="I10" i="165"/>
  <c r="HY13" i="185" s="1"/>
  <c r="H10" i="165"/>
  <c r="G10" i="165"/>
  <c r="HW13" i="185" s="1"/>
  <c r="F10" i="165"/>
  <c r="E10" i="165"/>
  <c r="K9" i="165"/>
  <c r="IA12" i="185" s="1"/>
  <c r="J9" i="165"/>
  <c r="HZ12" i="185" s="1"/>
  <c r="I9" i="165"/>
  <c r="H9" i="165"/>
  <c r="HX12" i="185" s="1"/>
  <c r="G9" i="165"/>
  <c r="HW12" i="185" s="1"/>
  <c r="F9" i="165"/>
  <c r="HV12" i="185" s="1"/>
  <c r="E9" i="165"/>
  <c r="K13" i="166"/>
  <c r="IH16" i="185" s="1"/>
  <c r="J13" i="166"/>
  <c r="IG16" i="185" s="1"/>
  <c r="I13" i="166"/>
  <c r="IF16" i="185" s="1"/>
  <c r="H13" i="166"/>
  <c r="IE16" i="185" s="1"/>
  <c r="G13" i="166"/>
  <c r="ID16" i="185" s="1"/>
  <c r="F13" i="166"/>
  <c r="E13" i="166"/>
  <c r="IB16" i="185" s="1"/>
  <c r="K12" i="166"/>
  <c r="IH15" i="185" s="1"/>
  <c r="J12" i="166"/>
  <c r="IG15" i="185" s="1"/>
  <c r="I12" i="166"/>
  <c r="IF15" i="185" s="1"/>
  <c r="H12" i="166"/>
  <c r="IE15" i="185" s="1"/>
  <c r="G12" i="166"/>
  <c r="ID15" i="185" s="1"/>
  <c r="F12" i="166"/>
  <c r="IC15" i="185" s="1"/>
  <c r="E12" i="166"/>
  <c r="IB15" i="185" s="1"/>
  <c r="K11" i="166"/>
  <c r="IH14" i="185" s="1"/>
  <c r="J11" i="166"/>
  <c r="IG14" i="185" s="1"/>
  <c r="I11" i="166"/>
  <c r="IF14" i="185" s="1"/>
  <c r="H11" i="166"/>
  <c r="IE14" i="185" s="1"/>
  <c r="G11" i="166"/>
  <c r="ID14" i="185" s="1"/>
  <c r="F11" i="166"/>
  <c r="IC14" i="185" s="1"/>
  <c r="E11" i="166"/>
  <c r="IB14" i="185" s="1"/>
  <c r="K10" i="166"/>
  <c r="IH13" i="185" s="1"/>
  <c r="J10" i="166"/>
  <c r="IG13" i="185" s="1"/>
  <c r="I10" i="166"/>
  <c r="H10" i="166"/>
  <c r="IE13" i="185" s="1"/>
  <c r="G10" i="166"/>
  <c r="ID13" i="185" s="1"/>
  <c r="F10" i="166"/>
  <c r="E10" i="166"/>
  <c r="IB13" i="185" s="1"/>
  <c r="K9" i="166"/>
  <c r="IH12" i="185" s="1"/>
  <c r="J9" i="166"/>
  <c r="IG12" i="185" s="1"/>
  <c r="I9" i="166"/>
  <c r="IF12" i="185" s="1"/>
  <c r="H9" i="166"/>
  <c r="G9" i="166"/>
  <c r="ID12" i="185" s="1"/>
  <c r="F9" i="166"/>
  <c r="IC12" i="185" s="1"/>
  <c r="E9" i="166"/>
  <c r="IB12" i="185" s="1"/>
  <c r="K13" i="167"/>
  <c r="IO16" i="185" s="1"/>
  <c r="J13" i="167"/>
  <c r="IN16" i="185" s="1"/>
  <c r="I13" i="167"/>
  <c r="IM16" i="185" s="1"/>
  <c r="H13" i="167"/>
  <c r="IL16" i="185" s="1"/>
  <c r="G13" i="167"/>
  <c r="IK16" i="185" s="1"/>
  <c r="F13" i="167"/>
  <c r="IJ16" i="185" s="1"/>
  <c r="E13" i="167"/>
  <c r="II16" i="185" s="1"/>
  <c r="K12" i="167"/>
  <c r="IO15" i="185" s="1"/>
  <c r="J12" i="167"/>
  <c r="I12" i="167"/>
  <c r="IM15" i="185" s="1"/>
  <c r="H12" i="167"/>
  <c r="IL15" i="185" s="1"/>
  <c r="G12" i="167"/>
  <c r="IK15" i="185" s="1"/>
  <c r="F12" i="167"/>
  <c r="IJ15" i="185" s="1"/>
  <c r="E12" i="167"/>
  <c r="II15" i="185" s="1"/>
  <c r="K11" i="167"/>
  <c r="IO14" i="185" s="1"/>
  <c r="J11" i="167"/>
  <c r="IN14" i="185" s="1"/>
  <c r="I11" i="167"/>
  <c r="H11" i="167"/>
  <c r="IL14" i="185" s="1"/>
  <c r="G11" i="167"/>
  <c r="IK14" i="185" s="1"/>
  <c r="F11" i="167"/>
  <c r="IJ14" i="185" s="1"/>
  <c r="E11" i="167"/>
  <c r="II14" i="185" s="1"/>
  <c r="K10" i="167"/>
  <c r="IO13" i="185" s="1"/>
  <c r="J10" i="167"/>
  <c r="IN13" i="185" s="1"/>
  <c r="I10" i="167"/>
  <c r="IM13" i="185" s="1"/>
  <c r="H10" i="167"/>
  <c r="IL13" i="185" s="1"/>
  <c r="G10" i="167"/>
  <c r="IK13" i="185" s="1"/>
  <c r="F10" i="167"/>
  <c r="IJ13" i="185" s="1"/>
  <c r="E10" i="167"/>
  <c r="II13" i="185" s="1"/>
  <c r="K9" i="167"/>
  <c r="J9" i="167"/>
  <c r="IN12" i="185" s="1"/>
  <c r="I9" i="167"/>
  <c r="IM12" i="185" s="1"/>
  <c r="H9" i="167"/>
  <c r="IL12" i="185" s="1"/>
  <c r="G9" i="167"/>
  <c r="IK12" i="185" s="1"/>
  <c r="F9" i="167"/>
  <c r="IJ12" i="185" s="1"/>
  <c r="E9" i="167"/>
  <c r="K13" i="168"/>
  <c r="IV16" i="185" s="1"/>
  <c r="J13" i="168"/>
  <c r="I13" i="168"/>
  <c r="IT16" i="185" s="1"/>
  <c r="H13" i="168"/>
  <c r="IS16" i="185" s="1"/>
  <c r="G13" i="168"/>
  <c r="IR16" i="185" s="1"/>
  <c r="F13" i="168"/>
  <c r="IQ16" i="185" s="1"/>
  <c r="E13" i="168"/>
  <c r="IP16" i="185" s="1"/>
  <c r="K12" i="168"/>
  <c r="IV15" i="185" s="1"/>
  <c r="J12" i="168"/>
  <c r="IU15" i="185" s="1"/>
  <c r="I12" i="168"/>
  <c r="H12" i="168"/>
  <c r="IS15" i="185" s="1"/>
  <c r="G12" i="168"/>
  <c r="IR15" i="185" s="1"/>
  <c r="F12" i="168"/>
  <c r="IQ15" i="185" s="1"/>
  <c r="E12" i="168"/>
  <c r="IP15" i="185" s="1"/>
  <c r="K11" i="168"/>
  <c r="IV14" i="185" s="1"/>
  <c r="J11" i="168"/>
  <c r="IU14" i="185" s="1"/>
  <c r="I11" i="168"/>
  <c r="IT14" i="185" s="1"/>
  <c r="H11" i="168"/>
  <c r="IS14" i="185" s="1"/>
  <c r="G11" i="168"/>
  <c r="IR14" i="185" s="1"/>
  <c r="F11" i="168"/>
  <c r="IQ14" i="185" s="1"/>
  <c r="E11" i="168"/>
  <c r="K10" i="168"/>
  <c r="J10" i="168"/>
  <c r="IU13" i="185" s="1"/>
  <c r="I10" i="168"/>
  <c r="IT13" i="185" s="1"/>
  <c r="H10" i="168"/>
  <c r="IS13" i="185" s="1"/>
  <c r="G10" i="168"/>
  <c r="IR13" i="185" s="1"/>
  <c r="F10" i="168"/>
  <c r="IQ13" i="185" s="1"/>
  <c r="E10" i="168"/>
  <c r="IP13" i="185" s="1"/>
  <c r="K9" i="168"/>
  <c r="IV12" i="185" s="1"/>
  <c r="J9" i="168"/>
  <c r="IU12" i="185" s="1"/>
  <c r="I9" i="168"/>
  <c r="IT12" i="185" s="1"/>
  <c r="H9" i="168"/>
  <c r="IS12" i="185" s="1"/>
  <c r="G9" i="168"/>
  <c r="IR12" i="185" s="1"/>
  <c r="F9" i="168"/>
  <c r="IQ12" i="185" s="1"/>
  <c r="E9" i="168"/>
  <c r="IP12" i="185" s="1"/>
  <c r="K13" i="169"/>
  <c r="JC16" i="185" s="1"/>
  <c r="J13" i="169"/>
  <c r="JB16" i="185" s="1"/>
  <c r="I13" i="169"/>
  <c r="JA16" i="185" s="1"/>
  <c r="H13" i="169"/>
  <c r="IZ16" i="185" s="1"/>
  <c r="G13" i="169"/>
  <c r="IY16" i="185" s="1"/>
  <c r="F13" i="169"/>
  <c r="IX16" i="185" s="1"/>
  <c r="E13" i="169"/>
  <c r="IW16" i="185" s="1"/>
  <c r="K12" i="169"/>
  <c r="JC15" i="185" s="1"/>
  <c r="J12" i="169"/>
  <c r="JB15" i="185" s="1"/>
  <c r="I12" i="169"/>
  <c r="JA15" i="185" s="1"/>
  <c r="H12" i="169"/>
  <c r="IZ15" i="185" s="1"/>
  <c r="G12" i="169"/>
  <c r="IY15" i="185" s="1"/>
  <c r="F12" i="169"/>
  <c r="IX15" i="185" s="1"/>
  <c r="E12" i="169"/>
  <c r="IW15" i="185" s="1"/>
  <c r="K11" i="169"/>
  <c r="J11" i="169"/>
  <c r="JB14" i="185" s="1"/>
  <c r="I11" i="169"/>
  <c r="JA14" i="185" s="1"/>
  <c r="H11" i="169"/>
  <c r="IZ14" i="185" s="1"/>
  <c r="G11" i="169"/>
  <c r="IY14" i="185" s="1"/>
  <c r="F11" i="169"/>
  <c r="E11" i="169"/>
  <c r="IW14" i="185" s="1"/>
  <c r="K10" i="169"/>
  <c r="JC13" i="185" s="1"/>
  <c r="J10" i="169"/>
  <c r="I10" i="169"/>
  <c r="JA13" i="185" s="1"/>
  <c r="H10" i="169"/>
  <c r="IZ13" i="185" s="1"/>
  <c r="G10" i="169"/>
  <c r="IY13" i="185" s="1"/>
  <c r="F10" i="169"/>
  <c r="IX13" i="185" s="1"/>
  <c r="E10" i="169"/>
  <c r="IW13" i="185" s="1"/>
  <c r="K9" i="169"/>
  <c r="JC12" i="185" s="1"/>
  <c r="J9" i="169"/>
  <c r="JB12" i="185" s="1"/>
  <c r="I9" i="169"/>
  <c r="JA12" i="185" s="1"/>
  <c r="H9" i="169"/>
  <c r="IZ12" i="185" s="1"/>
  <c r="G9" i="169"/>
  <c r="F9" i="169"/>
  <c r="IX12" i="185" s="1"/>
  <c r="E9" i="169"/>
  <c r="K13" i="170"/>
  <c r="JJ16" i="185" s="1"/>
  <c r="J13" i="170"/>
  <c r="JI16" i="185" s="1"/>
  <c r="I13" i="170"/>
  <c r="JH16" i="185" s="1"/>
  <c r="H13" i="170"/>
  <c r="G13" i="170"/>
  <c r="JF16" i="185" s="1"/>
  <c r="F13" i="170"/>
  <c r="JE16" i="185" s="1"/>
  <c r="E13" i="170"/>
  <c r="JD16" i="185" s="1"/>
  <c r="K12" i="170"/>
  <c r="JJ15" i="185" s="1"/>
  <c r="J12" i="170"/>
  <c r="JI15" i="185" s="1"/>
  <c r="I12" i="170"/>
  <c r="JH15" i="185" s="1"/>
  <c r="H12" i="170"/>
  <c r="JG15" i="185" s="1"/>
  <c r="G12" i="170"/>
  <c r="JF15" i="185" s="1"/>
  <c r="F12" i="170"/>
  <c r="E12" i="170"/>
  <c r="JD15" i="185" s="1"/>
  <c r="K11" i="170"/>
  <c r="JJ14" i="185" s="1"/>
  <c r="J11" i="170"/>
  <c r="JI14" i="185" s="1"/>
  <c r="I11" i="170"/>
  <c r="JH14" i="185" s="1"/>
  <c r="H11" i="170"/>
  <c r="JG14" i="185" s="1"/>
  <c r="G11" i="170"/>
  <c r="JF14" i="185" s="1"/>
  <c r="F11" i="170"/>
  <c r="JE14" i="185" s="1"/>
  <c r="E11" i="170"/>
  <c r="JD14" i="185" s="1"/>
  <c r="K10" i="170"/>
  <c r="JJ13" i="185" s="1"/>
  <c r="J10" i="170"/>
  <c r="JI13" i="185" s="1"/>
  <c r="I10" i="170"/>
  <c r="JH13" i="185" s="1"/>
  <c r="H10" i="170"/>
  <c r="JG13" i="185" s="1"/>
  <c r="G10" i="170"/>
  <c r="JF13" i="185" s="1"/>
  <c r="F10" i="170"/>
  <c r="JE13" i="185" s="1"/>
  <c r="E10" i="170"/>
  <c r="K9" i="170"/>
  <c r="JJ12" i="185" s="1"/>
  <c r="J9" i="170"/>
  <c r="JI12" i="185" s="1"/>
  <c r="I9" i="170"/>
  <c r="JH12" i="185" s="1"/>
  <c r="H9" i="170"/>
  <c r="JG12" i="185" s="1"/>
  <c r="G9" i="170"/>
  <c r="JF12" i="185" s="1"/>
  <c r="F9" i="170"/>
  <c r="JE12" i="185" s="1"/>
  <c r="E9" i="170"/>
  <c r="JD12" i="185" s="1"/>
  <c r="K13" i="171"/>
  <c r="JQ16" i="185" s="1"/>
  <c r="J13" i="171"/>
  <c r="JP16" i="185" s="1"/>
  <c r="I13" i="171"/>
  <c r="JO16" i="185" s="1"/>
  <c r="H13" i="171"/>
  <c r="JN16" i="185" s="1"/>
  <c r="G13" i="171"/>
  <c r="JM16" i="185" s="1"/>
  <c r="F13" i="171"/>
  <c r="E13" i="171"/>
  <c r="JK16" i="185" s="1"/>
  <c r="K12" i="171"/>
  <c r="JQ15" i="185" s="1"/>
  <c r="J12" i="171"/>
  <c r="JP15" i="185" s="1"/>
  <c r="I12" i="171"/>
  <c r="JO15" i="185" s="1"/>
  <c r="H12" i="171"/>
  <c r="JN15" i="185" s="1"/>
  <c r="G12" i="171"/>
  <c r="JM15" i="185" s="1"/>
  <c r="F12" i="171"/>
  <c r="JL15" i="185" s="1"/>
  <c r="E12" i="171"/>
  <c r="K11" i="171"/>
  <c r="JQ14" i="185" s="1"/>
  <c r="J11" i="171"/>
  <c r="JP14" i="185" s="1"/>
  <c r="I11" i="171"/>
  <c r="JO14" i="185" s="1"/>
  <c r="H11" i="171"/>
  <c r="JN14" i="185" s="1"/>
  <c r="G11" i="171"/>
  <c r="JM14" i="185" s="1"/>
  <c r="F11" i="171"/>
  <c r="JL14" i="185" s="1"/>
  <c r="E11" i="171"/>
  <c r="K10" i="171"/>
  <c r="JQ13" i="185" s="1"/>
  <c r="J10" i="171"/>
  <c r="JP13" i="185" s="1"/>
  <c r="I10" i="171"/>
  <c r="JO13" i="185" s="1"/>
  <c r="H10" i="171"/>
  <c r="JN13" i="185" s="1"/>
  <c r="G10" i="171"/>
  <c r="JM13" i="185" s="1"/>
  <c r="F10" i="171"/>
  <c r="JL13" i="185" s="1"/>
  <c r="E10" i="171"/>
  <c r="JK13" i="185" s="1"/>
  <c r="K9" i="171"/>
  <c r="JQ12" i="185" s="1"/>
  <c r="J9" i="171"/>
  <c r="JP12" i="185" s="1"/>
  <c r="I9" i="171"/>
  <c r="JO12" i="185" s="1"/>
  <c r="H9" i="171"/>
  <c r="JN12" i="185" s="1"/>
  <c r="G9" i="171"/>
  <c r="JM12" i="185" s="1"/>
  <c r="F9" i="171"/>
  <c r="JL12" i="185" s="1"/>
  <c r="E9" i="171"/>
  <c r="JK12" i="185" s="1"/>
  <c r="K13" i="172"/>
  <c r="JX16" i="185" s="1"/>
  <c r="J13" i="172"/>
  <c r="JW16" i="185" s="1"/>
  <c r="I13" i="172"/>
  <c r="JV16" i="185" s="1"/>
  <c r="H13" i="172"/>
  <c r="JU16" i="185" s="1"/>
  <c r="G13" i="172"/>
  <c r="JT16" i="185" s="1"/>
  <c r="F13" i="172"/>
  <c r="JS16" i="185" s="1"/>
  <c r="E13" i="172"/>
  <c r="K12" i="172"/>
  <c r="JX15" i="185" s="1"/>
  <c r="J12" i="172"/>
  <c r="JW15" i="185" s="1"/>
  <c r="I12" i="172"/>
  <c r="JV15" i="185" s="1"/>
  <c r="H12" i="172"/>
  <c r="JU15" i="185" s="1"/>
  <c r="G12" i="172"/>
  <c r="JT15" i="185" s="1"/>
  <c r="F12" i="172"/>
  <c r="JS15" i="185" s="1"/>
  <c r="E12" i="172"/>
  <c r="K11" i="172"/>
  <c r="JX14" i="185" s="1"/>
  <c r="J11" i="172"/>
  <c r="JW14" i="185" s="1"/>
  <c r="I11" i="172"/>
  <c r="JV14" i="185" s="1"/>
  <c r="H11" i="172"/>
  <c r="JU14" i="185" s="1"/>
  <c r="G11" i="172"/>
  <c r="F11" i="172"/>
  <c r="JS14" i="185" s="1"/>
  <c r="E11" i="172"/>
  <c r="JR14" i="185" s="1"/>
  <c r="K10" i="172"/>
  <c r="JX13" i="185" s="1"/>
  <c r="J10" i="172"/>
  <c r="JW13" i="185" s="1"/>
  <c r="I10" i="172"/>
  <c r="JV13" i="185" s="1"/>
  <c r="H10" i="172"/>
  <c r="JU13" i="185" s="1"/>
  <c r="G10" i="172"/>
  <c r="JT13" i="185" s="1"/>
  <c r="F10" i="172"/>
  <c r="JS13" i="185" s="1"/>
  <c r="E10" i="172"/>
  <c r="JR13" i="185" s="1"/>
  <c r="K9" i="172"/>
  <c r="JX12" i="185" s="1"/>
  <c r="J9" i="172"/>
  <c r="JW12" i="185" s="1"/>
  <c r="I9" i="172"/>
  <c r="JV12" i="185" s="1"/>
  <c r="H9" i="172"/>
  <c r="JU12" i="185" s="1"/>
  <c r="G9" i="172"/>
  <c r="JT12" i="185" s="1"/>
  <c r="F9" i="172"/>
  <c r="JS12" i="185" s="1"/>
  <c r="E9" i="172"/>
  <c r="JR12" i="185" s="1"/>
  <c r="K13" i="173"/>
  <c r="KE16" i="185" s="1"/>
  <c r="J13" i="173"/>
  <c r="KD16" i="185" s="1"/>
  <c r="I13" i="173"/>
  <c r="KC16" i="185" s="1"/>
  <c r="H13" i="173"/>
  <c r="KB16" i="185" s="1"/>
  <c r="G13" i="173"/>
  <c r="KA16" i="185" s="1"/>
  <c r="F13" i="173"/>
  <c r="JZ16" i="185" s="1"/>
  <c r="E13" i="173"/>
  <c r="K12" i="173"/>
  <c r="KE15" i="185" s="1"/>
  <c r="J12" i="173"/>
  <c r="KD15" i="185" s="1"/>
  <c r="I12" i="173"/>
  <c r="KC15" i="185" s="1"/>
  <c r="H12" i="173"/>
  <c r="KB15" i="185" s="1"/>
  <c r="G12" i="173"/>
  <c r="KA15" i="185" s="1"/>
  <c r="F12" i="173"/>
  <c r="JZ15" i="185" s="1"/>
  <c r="E12" i="173"/>
  <c r="JY15" i="185" s="1"/>
  <c r="K11" i="173"/>
  <c r="KE14" i="185" s="1"/>
  <c r="J11" i="173"/>
  <c r="KD14" i="185" s="1"/>
  <c r="I11" i="173"/>
  <c r="KC14" i="185" s="1"/>
  <c r="H11" i="173"/>
  <c r="KB14" i="185" s="1"/>
  <c r="G11" i="173"/>
  <c r="KA14" i="185" s="1"/>
  <c r="F11" i="173"/>
  <c r="JZ14" i="185" s="1"/>
  <c r="E11" i="173"/>
  <c r="JY14" i="185" s="1"/>
  <c r="K10" i="173"/>
  <c r="KE13" i="185" s="1"/>
  <c r="J10" i="173"/>
  <c r="KD13" i="185" s="1"/>
  <c r="I10" i="173"/>
  <c r="KC13" i="185" s="1"/>
  <c r="H10" i="173"/>
  <c r="KB13" i="185" s="1"/>
  <c r="G10" i="173"/>
  <c r="KA13" i="185" s="1"/>
  <c r="F10" i="173"/>
  <c r="JZ13" i="185" s="1"/>
  <c r="E10" i="173"/>
  <c r="JY13" i="185" s="1"/>
  <c r="K9" i="173"/>
  <c r="KE12" i="185" s="1"/>
  <c r="J9" i="173"/>
  <c r="KD12" i="185" s="1"/>
  <c r="I9" i="173"/>
  <c r="KC12" i="185" s="1"/>
  <c r="H9" i="173"/>
  <c r="KB12" i="185" s="1"/>
  <c r="G9" i="173"/>
  <c r="KA12" i="185" s="1"/>
  <c r="F9" i="173"/>
  <c r="JZ12" i="185" s="1"/>
  <c r="E9" i="173"/>
  <c r="JY12" i="185" s="1"/>
  <c r="K13" i="174"/>
  <c r="KL16" i="185" s="1"/>
  <c r="J13" i="174"/>
  <c r="KK16" i="185" s="1"/>
  <c r="I13" i="174"/>
  <c r="KJ16" i="185" s="1"/>
  <c r="H13" i="174"/>
  <c r="KI16" i="185" s="1"/>
  <c r="G13" i="174"/>
  <c r="KH16" i="185" s="1"/>
  <c r="F13" i="174"/>
  <c r="KG16" i="185" s="1"/>
  <c r="E13" i="174"/>
  <c r="KF16" i="185" s="1"/>
  <c r="K12" i="174"/>
  <c r="KL15" i="185" s="1"/>
  <c r="J12" i="174"/>
  <c r="KK15" i="185" s="1"/>
  <c r="I12" i="174"/>
  <c r="KJ15" i="185" s="1"/>
  <c r="H12" i="174"/>
  <c r="KI15" i="185" s="1"/>
  <c r="G12" i="174"/>
  <c r="KH15" i="185" s="1"/>
  <c r="F12" i="174"/>
  <c r="KG15" i="185" s="1"/>
  <c r="E12" i="174"/>
  <c r="K11" i="174"/>
  <c r="KL14" i="185" s="1"/>
  <c r="J11" i="174"/>
  <c r="KK14" i="185" s="1"/>
  <c r="I11" i="174"/>
  <c r="KJ14" i="185" s="1"/>
  <c r="H11" i="174"/>
  <c r="KI14" i="185" s="1"/>
  <c r="G11" i="174"/>
  <c r="KH14" i="185" s="1"/>
  <c r="F11" i="174"/>
  <c r="KG14" i="185" s="1"/>
  <c r="E11" i="174"/>
  <c r="K10" i="174"/>
  <c r="KL13" i="185" s="1"/>
  <c r="J10" i="174"/>
  <c r="KK13" i="185" s="1"/>
  <c r="I10" i="174"/>
  <c r="KJ13" i="185" s="1"/>
  <c r="H10" i="174"/>
  <c r="KI13" i="185" s="1"/>
  <c r="G10" i="174"/>
  <c r="KH13" i="185" s="1"/>
  <c r="F10" i="174"/>
  <c r="KG13" i="185" s="1"/>
  <c r="E10" i="174"/>
  <c r="KF13" i="185" s="1"/>
  <c r="K9" i="174"/>
  <c r="KL12" i="185" s="1"/>
  <c r="J9" i="174"/>
  <c r="KK12" i="185" s="1"/>
  <c r="I9" i="174"/>
  <c r="KJ12" i="185" s="1"/>
  <c r="H9" i="174"/>
  <c r="KI12" i="185" s="1"/>
  <c r="G9" i="174"/>
  <c r="F9" i="174"/>
  <c r="KG12" i="185" s="1"/>
  <c r="E9" i="174"/>
  <c r="K13" i="175"/>
  <c r="KS16" i="185" s="1"/>
  <c r="J13" i="175"/>
  <c r="KR16" i="185" s="1"/>
  <c r="I13" i="175"/>
  <c r="KQ16" i="185" s="1"/>
  <c r="H13" i="175"/>
  <c r="G13" i="175"/>
  <c r="KO16" i="185" s="1"/>
  <c r="F13" i="175"/>
  <c r="KN16" i="185" s="1"/>
  <c r="E13" i="175"/>
  <c r="KM16" i="185" s="1"/>
  <c r="K12" i="175"/>
  <c r="KS15" i="185" s="1"/>
  <c r="J12" i="175"/>
  <c r="KR15" i="185" s="1"/>
  <c r="I12" i="175"/>
  <c r="KQ15" i="185" s="1"/>
  <c r="H12" i="175"/>
  <c r="KP15" i="185" s="1"/>
  <c r="G12" i="175"/>
  <c r="KO15" i="185" s="1"/>
  <c r="F12" i="175"/>
  <c r="KN15" i="185" s="1"/>
  <c r="E12" i="175"/>
  <c r="K11" i="175"/>
  <c r="KS14" i="185" s="1"/>
  <c r="J11" i="175"/>
  <c r="KR14" i="185" s="1"/>
  <c r="I11" i="175"/>
  <c r="H11" i="175"/>
  <c r="KP14" i="185" s="1"/>
  <c r="G11" i="175"/>
  <c r="KO14" i="185" s="1"/>
  <c r="F11" i="175"/>
  <c r="KN14" i="185" s="1"/>
  <c r="E11" i="175"/>
  <c r="KM14" i="185" s="1"/>
  <c r="K10" i="175"/>
  <c r="KS13" i="185" s="1"/>
  <c r="J10" i="175"/>
  <c r="KR13" i="185" s="1"/>
  <c r="I10" i="175"/>
  <c r="KQ13" i="185" s="1"/>
  <c r="H10" i="175"/>
  <c r="KP13" i="185" s="1"/>
  <c r="G10" i="175"/>
  <c r="KO13" i="185" s="1"/>
  <c r="F10" i="175"/>
  <c r="KN13" i="185" s="1"/>
  <c r="E10" i="175"/>
  <c r="KM13" i="185" s="1"/>
  <c r="K9" i="175"/>
  <c r="J9" i="175"/>
  <c r="KR12" i="185" s="1"/>
  <c r="I9" i="175"/>
  <c r="KQ12" i="185" s="1"/>
  <c r="H9" i="175"/>
  <c r="KP12" i="185" s="1"/>
  <c r="G9" i="175"/>
  <c r="F9" i="175"/>
  <c r="KN12" i="185" s="1"/>
  <c r="E9" i="175"/>
  <c r="KM12" i="185" s="1"/>
  <c r="K13" i="176"/>
  <c r="KZ16" i="185" s="1"/>
  <c r="J13" i="176"/>
  <c r="KY16" i="185" s="1"/>
  <c r="I13" i="176"/>
  <c r="KX16" i="185" s="1"/>
  <c r="H13" i="176"/>
  <c r="KW16" i="185" s="1"/>
  <c r="G13" i="176"/>
  <c r="KV16" i="185" s="1"/>
  <c r="F13" i="176"/>
  <c r="KU16" i="185" s="1"/>
  <c r="E13" i="176"/>
  <c r="K12" i="176"/>
  <c r="KZ15" i="185" s="1"/>
  <c r="J12" i="176"/>
  <c r="KY15" i="185" s="1"/>
  <c r="I12" i="176"/>
  <c r="KX15" i="185" s="1"/>
  <c r="H12" i="176"/>
  <c r="KW15" i="185" s="1"/>
  <c r="G12" i="176"/>
  <c r="KV15" i="185" s="1"/>
  <c r="F12" i="176"/>
  <c r="KU15" i="185" s="1"/>
  <c r="E12" i="176"/>
  <c r="KT15" i="185" s="1"/>
  <c r="K11" i="176"/>
  <c r="KZ14" i="185" s="1"/>
  <c r="J11" i="176"/>
  <c r="KY14" i="185" s="1"/>
  <c r="I11" i="176"/>
  <c r="KX14" i="185" s="1"/>
  <c r="H11" i="176"/>
  <c r="KW14" i="185" s="1"/>
  <c r="G11" i="176"/>
  <c r="KV14" i="185" s="1"/>
  <c r="F11" i="176"/>
  <c r="KU14" i="185" s="1"/>
  <c r="E11" i="176"/>
  <c r="K10" i="176"/>
  <c r="J10" i="176"/>
  <c r="KY13" i="185" s="1"/>
  <c r="I10" i="176"/>
  <c r="KX13" i="185" s="1"/>
  <c r="H10" i="176"/>
  <c r="KW13" i="185" s="1"/>
  <c r="G10" i="176"/>
  <c r="KV13" i="185" s="1"/>
  <c r="F10" i="176"/>
  <c r="E10" i="176"/>
  <c r="KT13" i="185" s="1"/>
  <c r="K9" i="176"/>
  <c r="KZ12" i="185" s="1"/>
  <c r="J9" i="176"/>
  <c r="KY12" i="185" s="1"/>
  <c r="I9" i="176"/>
  <c r="KX12" i="185" s="1"/>
  <c r="H9" i="176"/>
  <c r="KW12" i="185" s="1"/>
  <c r="G9" i="176"/>
  <c r="KV12" i="185" s="1"/>
  <c r="F9" i="176"/>
  <c r="KU12" i="185" s="1"/>
  <c r="E9" i="176"/>
  <c r="KT12" i="185" s="1"/>
  <c r="K13" i="177"/>
  <c r="LG16" i="185" s="1"/>
  <c r="J13" i="177"/>
  <c r="LF16" i="185" s="1"/>
  <c r="I13" i="177"/>
  <c r="LE16" i="185" s="1"/>
  <c r="H13" i="177"/>
  <c r="LD16" i="185" s="1"/>
  <c r="G13" i="177"/>
  <c r="LC16" i="185" s="1"/>
  <c r="F13" i="177"/>
  <c r="E13" i="177"/>
  <c r="LA16" i="185" s="1"/>
  <c r="K12" i="177"/>
  <c r="LG15" i="185" s="1"/>
  <c r="J12" i="177"/>
  <c r="LF15" i="185" s="1"/>
  <c r="I12" i="177"/>
  <c r="LE15" i="185" s="1"/>
  <c r="H12" i="177"/>
  <c r="LD15" i="185" s="1"/>
  <c r="G12" i="177"/>
  <c r="LC15" i="185" s="1"/>
  <c r="F12" i="177"/>
  <c r="E12" i="177"/>
  <c r="LA15" i="185" s="1"/>
  <c r="K11" i="177"/>
  <c r="LG14" i="185" s="1"/>
  <c r="J11" i="177"/>
  <c r="LF14" i="185" s="1"/>
  <c r="I11" i="177"/>
  <c r="LE14" i="185" s="1"/>
  <c r="H11" i="177"/>
  <c r="LD14" i="185" s="1"/>
  <c r="G11" i="177"/>
  <c r="LC14" i="185" s="1"/>
  <c r="F11" i="177"/>
  <c r="E11" i="177"/>
  <c r="LA14" i="185" s="1"/>
  <c r="K10" i="177"/>
  <c r="LG13" i="185" s="1"/>
  <c r="J10" i="177"/>
  <c r="I10" i="177"/>
  <c r="LE13" i="185" s="1"/>
  <c r="H10" i="177"/>
  <c r="LD13" i="185" s="1"/>
  <c r="G10" i="177"/>
  <c r="LC13" i="185" s="1"/>
  <c r="F10" i="177"/>
  <c r="LB13" i="185" s="1"/>
  <c r="E10" i="177"/>
  <c r="K9" i="177"/>
  <c r="LG12" i="185" s="1"/>
  <c r="J9" i="177"/>
  <c r="LF12" i="185" s="1"/>
  <c r="I9" i="177"/>
  <c r="LE12" i="185" s="1"/>
  <c r="H9" i="177"/>
  <c r="G9" i="177"/>
  <c r="LC12" i="185" s="1"/>
  <c r="F9" i="177"/>
  <c r="LB12" i="185" s="1"/>
  <c r="E9" i="177"/>
  <c r="LA12" i="185" s="1"/>
  <c r="K13" i="178"/>
  <c r="LN16" i="185" s="1"/>
  <c r="J13" i="178"/>
  <c r="LM16" i="185" s="1"/>
  <c r="I13" i="178"/>
  <c r="LL16" i="185" s="1"/>
  <c r="H13" i="178"/>
  <c r="LK16" i="185" s="1"/>
  <c r="G13" i="178"/>
  <c r="LJ16" i="185" s="1"/>
  <c r="F13" i="178"/>
  <c r="LI16" i="185" s="1"/>
  <c r="E13" i="178"/>
  <c r="K12" i="178"/>
  <c r="J12" i="178"/>
  <c r="LM15" i="185" s="1"/>
  <c r="I12" i="178"/>
  <c r="LL15" i="185" s="1"/>
  <c r="H12" i="178"/>
  <c r="LK15" i="185" s="1"/>
  <c r="G12" i="178"/>
  <c r="LJ15" i="185" s="1"/>
  <c r="F12" i="178"/>
  <c r="LI15" i="185" s="1"/>
  <c r="E12" i="178"/>
  <c r="K11" i="178"/>
  <c r="LN14" i="185" s="1"/>
  <c r="J11" i="178"/>
  <c r="LM14" i="185" s="1"/>
  <c r="I11" i="178"/>
  <c r="LL14" i="185" s="1"/>
  <c r="H11" i="178"/>
  <c r="LK14" i="185" s="1"/>
  <c r="G11" i="178"/>
  <c r="LJ14" i="185" s="1"/>
  <c r="F11" i="178"/>
  <c r="E11" i="178"/>
  <c r="LH14" i="185" s="1"/>
  <c r="K10" i="178"/>
  <c r="LN13" i="185" s="1"/>
  <c r="J10" i="178"/>
  <c r="LM13" i="185" s="1"/>
  <c r="I10" i="178"/>
  <c r="LL13" i="185" s="1"/>
  <c r="H10" i="178"/>
  <c r="LK13" i="185" s="1"/>
  <c r="G10" i="178"/>
  <c r="LJ13" i="185" s="1"/>
  <c r="F10" i="178"/>
  <c r="LI13" i="185" s="1"/>
  <c r="E10" i="178"/>
  <c r="LH13" i="185" s="1"/>
  <c r="K9" i="178"/>
  <c r="LN12" i="185" s="1"/>
  <c r="J9" i="178"/>
  <c r="LM12" i="185" s="1"/>
  <c r="I9" i="178"/>
  <c r="LL12" i="185" s="1"/>
  <c r="H9" i="178"/>
  <c r="LK12" i="185" s="1"/>
  <c r="G9" i="178"/>
  <c r="LJ12" i="185" s="1"/>
  <c r="F9" i="178"/>
  <c r="LI12" i="185" s="1"/>
  <c r="E9" i="178"/>
  <c r="LH12" i="185" s="1"/>
  <c r="K13" i="179"/>
  <c r="LU16" i="185" s="1"/>
  <c r="J13" i="179"/>
  <c r="LT16" i="185" s="1"/>
  <c r="I13" i="179"/>
  <c r="LS16" i="185" s="1"/>
  <c r="H13" i="179"/>
  <c r="LR16" i="185" s="1"/>
  <c r="G13" i="179"/>
  <c r="F13" i="179"/>
  <c r="LP16" i="185" s="1"/>
  <c r="E13" i="179"/>
  <c r="LO16" i="185" s="1"/>
  <c r="K12" i="179"/>
  <c r="LU15" i="185" s="1"/>
  <c r="J12" i="179"/>
  <c r="LT15" i="185" s="1"/>
  <c r="I12" i="179"/>
  <c r="LS15" i="185" s="1"/>
  <c r="H12" i="179"/>
  <c r="LR15" i="185" s="1"/>
  <c r="G12" i="179"/>
  <c r="LQ15" i="185" s="1"/>
  <c r="F12" i="179"/>
  <c r="LP15" i="185" s="1"/>
  <c r="E12" i="179"/>
  <c r="LO15" i="185" s="1"/>
  <c r="K11" i="179"/>
  <c r="LU14" i="185" s="1"/>
  <c r="J11" i="179"/>
  <c r="LT14" i="185" s="1"/>
  <c r="I11" i="179"/>
  <c r="LS14" i="185" s="1"/>
  <c r="H11" i="179"/>
  <c r="LR14" i="185" s="1"/>
  <c r="G11" i="179"/>
  <c r="LQ14" i="185" s="1"/>
  <c r="F11" i="179"/>
  <c r="LP14" i="185" s="1"/>
  <c r="E11" i="179"/>
  <c r="LO14" i="185" s="1"/>
  <c r="K10" i="179"/>
  <c r="LU13" i="185" s="1"/>
  <c r="J10" i="179"/>
  <c r="LT13" i="185" s="1"/>
  <c r="I10" i="179"/>
  <c r="LS13" i="185" s="1"/>
  <c r="H10" i="179"/>
  <c r="G10" i="179"/>
  <c r="LQ13" i="185" s="1"/>
  <c r="F10" i="179"/>
  <c r="LP13" i="185" s="1"/>
  <c r="E10" i="179"/>
  <c r="LO13" i="185" s="1"/>
  <c r="K9" i="179"/>
  <c r="LU12" i="185" s="1"/>
  <c r="J9" i="179"/>
  <c r="LT12" i="185" s="1"/>
  <c r="I9" i="179"/>
  <c r="LS12" i="185" s="1"/>
  <c r="H9" i="179"/>
  <c r="LR12" i="185" s="1"/>
  <c r="G9" i="179"/>
  <c r="F9" i="179"/>
  <c r="LP12" i="185" s="1"/>
  <c r="E9" i="179"/>
  <c r="LO12" i="185" s="1"/>
  <c r="K13" i="180"/>
  <c r="MB16" i="185" s="1"/>
  <c r="J13" i="180"/>
  <c r="MA16" i="185" s="1"/>
  <c r="I13" i="180"/>
  <c r="LZ16" i="185" s="1"/>
  <c r="H13" i="180"/>
  <c r="LY16" i="185" s="1"/>
  <c r="G13" i="180"/>
  <c r="LX16" i="185" s="1"/>
  <c r="F13" i="180"/>
  <c r="LW16" i="185" s="1"/>
  <c r="E13" i="180"/>
  <c r="K12" i="180"/>
  <c r="MB15" i="185" s="1"/>
  <c r="J12" i="180"/>
  <c r="MA15" i="185" s="1"/>
  <c r="I12" i="180"/>
  <c r="LZ15" i="185" s="1"/>
  <c r="H12" i="180"/>
  <c r="LY15" i="185" s="1"/>
  <c r="G12" i="180"/>
  <c r="LX15" i="185" s="1"/>
  <c r="F12" i="180"/>
  <c r="E12" i="180"/>
  <c r="K11" i="180"/>
  <c r="MB14" i="185" s="1"/>
  <c r="J11" i="180"/>
  <c r="MA14" i="185" s="1"/>
  <c r="I11" i="180"/>
  <c r="LZ14" i="185" s="1"/>
  <c r="H11" i="180"/>
  <c r="LY14" i="185" s="1"/>
  <c r="G11" i="180"/>
  <c r="F11" i="180"/>
  <c r="LW14" i="185" s="1"/>
  <c r="E11" i="180"/>
  <c r="LV14" i="185" s="1"/>
  <c r="K10" i="180"/>
  <c r="MB13" i="185" s="1"/>
  <c r="J10" i="180"/>
  <c r="MA13" i="185" s="1"/>
  <c r="I10" i="180"/>
  <c r="LZ13" i="185" s="1"/>
  <c r="H10" i="180"/>
  <c r="LY13" i="185" s="1"/>
  <c r="G10" i="180"/>
  <c r="LX13" i="185" s="1"/>
  <c r="F10" i="180"/>
  <c r="LW13" i="185" s="1"/>
  <c r="E10" i="180"/>
  <c r="LV13" i="185" s="1"/>
  <c r="K9" i="180"/>
  <c r="MB12" i="185" s="1"/>
  <c r="J9" i="180"/>
  <c r="MA12" i="185" s="1"/>
  <c r="I9" i="180"/>
  <c r="LZ12" i="185" s="1"/>
  <c r="H9" i="180"/>
  <c r="LY12" i="185" s="1"/>
  <c r="G9" i="180"/>
  <c r="LX12" i="185" s="1"/>
  <c r="F9" i="180"/>
  <c r="LW12" i="185" s="1"/>
  <c r="E9" i="180"/>
  <c r="K13" i="181"/>
  <c r="MI16" i="185" s="1"/>
  <c r="J13" i="181"/>
  <c r="MH16" i="185" s="1"/>
  <c r="I13" i="181"/>
  <c r="MG16" i="185" s="1"/>
  <c r="H13" i="181"/>
  <c r="MF16" i="185" s="1"/>
  <c r="G13" i="181"/>
  <c r="ME16" i="185" s="1"/>
  <c r="F13" i="181"/>
  <c r="MD16" i="185" s="1"/>
  <c r="E13" i="181"/>
  <c r="MC16" i="185" s="1"/>
  <c r="K12" i="181"/>
  <c r="MI15" i="185" s="1"/>
  <c r="J12" i="181"/>
  <c r="MH15" i="185" s="1"/>
  <c r="I12" i="181"/>
  <c r="MG15" i="185" s="1"/>
  <c r="H12" i="181"/>
  <c r="MF15" i="185" s="1"/>
  <c r="G12" i="181"/>
  <c r="ME15" i="185" s="1"/>
  <c r="F12" i="181"/>
  <c r="MD15" i="185" s="1"/>
  <c r="E12" i="181"/>
  <c r="MC15" i="185" s="1"/>
  <c r="K11" i="181"/>
  <c r="MI14" i="185" s="1"/>
  <c r="J11" i="181"/>
  <c r="MH14" i="185" s="1"/>
  <c r="I11" i="181"/>
  <c r="MG14" i="185" s="1"/>
  <c r="H11" i="181"/>
  <c r="MF14" i="185" s="1"/>
  <c r="G11" i="181"/>
  <c r="F11" i="181"/>
  <c r="MD14" i="185" s="1"/>
  <c r="E11" i="181"/>
  <c r="K10" i="181"/>
  <c r="MI13" i="185" s="1"/>
  <c r="J10" i="181"/>
  <c r="MH13" i="185" s="1"/>
  <c r="I10" i="181"/>
  <c r="MG13" i="185" s="1"/>
  <c r="H10" i="181"/>
  <c r="MF13" i="185" s="1"/>
  <c r="G10" i="181"/>
  <c r="ME13" i="185" s="1"/>
  <c r="F10" i="181"/>
  <c r="E10" i="181"/>
  <c r="MC13" i="185" s="1"/>
  <c r="K9" i="181"/>
  <c r="MI12" i="185" s="1"/>
  <c r="J9" i="181"/>
  <c r="MH12" i="185" s="1"/>
  <c r="I9" i="181"/>
  <c r="MG12" i="185" s="1"/>
  <c r="H9" i="181"/>
  <c r="MF12" i="185" s="1"/>
  <c r="G9" i="181"/>
  <c r="ME12" i="185" s="1"/>
  <c r="F9" i="181"/>
  <c r="MD12" i="185" s="1"/>
  <c r="E9" i="181"/>
  <c r="MC12" i="185" s="1"/>
  <c r="K13" i="182"/>
  <c r="MP16" i="185" s="1"/>
  <c r="J13" i="182"/>
  <c r="MO16" i="185" s="1"/>
  <c r="I13" i="182"/>
  <c r="MN16" i="185" s="1"/>
  <c r="H13" i="182"/>
  <c r="MM16" i="185" s="1"/>
  <c r="G13" i="182"/>
  <c r="ML16" i="185" s="1"/>
  <c r="F13" i="182"/>
  <c r="MK16" i="185" s="1"/>
  <c r="E13" i="182"/>
  <c r="MJ16" i="185" s="1"/>
  <c r="K12" i="182"/>
  <c r="MP15" i="185" s="1"/>
  <c r="J12" i="182"/>
  <c r="MO15" i="185" s="1"/>
  <c r="I12" i="182"/>
  <c r="MN15" i="185" s="1"/>
  <c r="H12" i="182"/>
  <c r="MM15" i="185" s="1"/>
  <c r="G12" i="182"/>
  <c r="ML15" i="185" s="1"/>
  <c r="F12" i="182"/>
  <c r="MK15" i="185" s="1"/>
  <c r="E12" i="182"/>
  <c r="MJ15" i="185" s="1"/>
  <c r="K11" i="182"/>
  <c r="MP14" i="185" s="1"/>
  <c r="J11" i="182"/>
  <c r="MO14" i="185" s="1"/>
  <c r="I11" i="182"/>
  <c r="MN14" i="185" s="1"/>
  <c r="H11" i="182"/>
  <c r="MM14" i="185" s="1"/>
  <c r="G11" i="182"/>
  <c r="ML14" i="185" s="1"/>
  <c r="F11" i="182"/>
  <c r="MK14" i="185" s="1"/>
  <c r="E11" i="182"/>
  <c r="K10" i="182"/>
  <c r="MP13" i="185" s="1"/>
  <c r="J10" i="182"/>
  <c r="MO13" i="185" s="1"/>
  <c r="I10" i="182"/>
  <c r="H10" i="182"/>
  <c r="MM13" i="185" s="1"/>
  <c r="G10" i="182"/>
  <c r="ML13" i="185" s="1"/>
  <c r="F10" i="182"/>
  <c r="MK13" i="185" s="1"/>
  <c r="E10" i="182"/>
  <c r="MJ13" i="185" s="1"/>
  <c r="K9" i="182"/>
  <c r="MP12" i="185" s="1"/>
  <c r="J9" i="182"/>
  <c r="MO12" i="185" s="1"/>
  <c r="I9" i="182"/>
  <c r="MN12" i="185" s="1"/>
  <c r="H9" i="182"/>
  <c r="MM12" i="185" s="1"/>
  <c r="G9" i="182"/>
  <c r="ML12" i="185" s="1"/>
  <c r="F9" i="182"/>
  <c r="E9" i="182"/>
  <c r="MJ12" i="185" s="1"/>
  <c r="K13" i="183"/>
  <c r="MW16" i="185" s="1"/>
  <c r="J13" i="183"/>
  <c r="MV16" i="185" s="1"/>
  <c r="I13" i="183"/>
  <c r="MU16" i="185" s="1"/>
  <c r="H13" i="183"/>
  <c r="MT16" i="185" s="1"/>
  <c r="G13" i="183"/>
  <c r="F13" i="183"/>
  <c r="MR16" i="185" s="1"/>
  <c r="E13" i="183"/>
  <c r="K12" i="183"/>
  <c r="MW15" i="185" s="1"/>
  <c r="J12" i="183"/>
  <c r="MV15" i="185" s="1"/>
  <c r="I12" i="183"/>
  <c r="MU15" i="185" s="1"/>
  <c r="H12" i="183"/>
  <c r="MT15" i="185" s="1"/>
  <c r="G12" i="183"/>
  <c r="MS15" i="185" s="1"/>
  <c r="F12" i="183"/>
  <c r="E12" i="183"/>
  <c r="MQ15" i="185" s="1"/>
  <c r="K11" i="183"/>
  <c r="MW14" i="185" s="1"/>
  <c r="J11" i="183"/>
  <c r="MV14" i="185" s="1"/>
  <c r="I11" i="183"/>
  <c r="MU14" i="185" s="1"/>
  <c r="H11" i="183"/>
  <c r="MT14" i="185" s="1"/>
  <c r="G11" i="183"/>
  <c r="MS14" i="185" s="1"/>
  <c r="F11" i="183"/>
  <c r="MR14" i="185" s="1"/>
  <c r="E11" i="183"/>
  <c r="MQ14" i="185" s="1"/>
  <c r="K10" i="183"/>
  <c r="MW13" i="185" s="1"/>
  <c r="J10" i="183"/>
  <c r="MV13" i="185" s="1"/>
  <c r="I10" i="183"/>
  <c r="MU13" i="185" s="1"/>
  <c r="H10" i="183"/>
  <c r="G10" i="183"/>
  <c r="F10" i="183"/>
  <c r="MR13" i="185" s="1"/>
  <c r="E10" i="183"/>
  <c r="MQ13" i="185" s="1"/>
  <c r="K9" i="183"/>
  <c r="J9" i="183"/>
  <c r="MV12" i="185" s="1"/>
  <c r="I9" i="183"/>
  <c r="MU12" i="185" s="1"/>
  <c r="H9" i="183"/>
  <c r="MT12" i="185" s="1"/>
  <c r="G9" i="183"/>
  <c r="F9" i="183"/>
  <c r="MR12" i="185" s="1"/>
  <c r="E9" i="183"/>
  <c r="MQ12" i="185" s="1"/>
  <c r="K13" i="184"/>
  <c r="ND16" i="185" s="1"/>
  <c r="J13" i="184"/>
  <c r="NC16" i="185" s="1"/>
  <c r="I13" i="184"/>
  <c r="NB16" i="185" s="1"/>
  <c r="H13" i="184"/>
  <c r="NA16" i="185" s="1"/>
  <c r="G13" i="184"/>
  <c r="F13" i="184"/>
  <c r="MY16" i="185" s="1"/>
  <c r="E13" i="184"/>
  <c r="MX16" i="185" s="1"/>
  <c r="K12" i="184"/>
  <c r="ND15" i="185" s="1"/>
  <c r="J12" i="184"/>
  <c r="NC15" i="185" s="1"/>
  <c r="I12" i="184"/>
  <c r="NB15" i="185" s="1"/>
  <c r="H12" i="184"/>
  <c r="NA15" i="185" s="1"/>
  <c r="G12" i="184"/>
  <c r="MZ15" i="185" s="1"/>
  <c r="F12" i="184"/>
  <c r="MY15" i="185" s="1"/>
  <c r="E12" i="184"/>
  <c r="K11" i="184"/>
  <c r="ND14" i="185" s="1"/>
  <c r="J11" i="184"/>
  <c r="NC14" i="185" s="1"/>
  <c r="I11" i="184"/>
  <c r="NB14" i="185" s="1"/>
  <c r="H11" i="184"/>
  <c r="NA14" i="185" s="1"/>
  <c r="G11" i="184"/>
  <c r="F11" i="184"/>
  <c r="MY14" i="185" s="1"/>
  <c r="E11" i="184"/>
  <c r="MX14" i="185" s="1"/>
  <c r="K10" i="184"/>
  <c r="ND13" i="185" s="1"/>
  <c r="J10" i="184"/>
  <c r="NC13" i="185" s="1"/>
  <c r="I10" i="184"/>
  <c r="NB13" i="185" s="1"/>
  <c r="H10" i="184"/>
  <c r="NA13" i="185" s="1"/>
  <c r="G10" i="184"/>
  <c r="MZ13" i="185" s="1"/>
  <c r="F10" i="184"/>
  <c r="E10" i="184"/>
  <c r="MX13" i="185" s="1"/>
  <c r="K9" i="184"/>
  <c r="ND12" i="185" s="1"/>
  <c r="J9" i="184"/>
  <c r="I9" i="184"/>
  <c r="NB12" i="185" s="1"/>
  <c r="H9" i="184"/>
  <c r="NA12" i="185" s="1"/>
  <c r="G9" i="184"/>
  <c r="MZ12" i="185" s="1"/>
  <c r="F9" i="184"/>
  <c r="E9" i="184"/>
  <c r="K13" i="134"/>
  <c r="R16" i="185" s="1"/>
  <c r="J13" i="134"/>
  <c r="Q16" i="185" s="1"/>
  <c r="I13" i="134"/>
  <c r="P16" i="185" s="1"/>
  <c r="H13" i="134"/>
  <c r="O16" i="185" s="1"/>
  <c r="G13" i="134"/>
  <c r="N16" i="185" s="1"/>
  <c r="F13" i="134"/>
  <c r="M16" i="185" s="1"/>
  <c r="E13" i="134"/>
  <c r="L16" i="185" s="1"/>
  <c r="K12" i="134"/>
  <c r="R15" i="185" s="1"/>
  <c r="J12" i="134"/>
  <c r="Q15" i="185" s="1"/>
  <c r="I12" i="134"/>
  <c r="P15" i="185" s="1"/>
  <c r="H12" i="134"/>
  <c r="O15" i="185" s="1"/>
  <c r="G12" i="134"/>
  <c r="N15" i="185" s="1"/>
  <c r="F12" i="134"/>
  <c r="E12" i="134"/>
  <c r="L15" i="185" s="1"/>
  <c r="K11" i="134"/>
  <c r="R14" i="185" s="1"/>
  <c r="J11" i="134"/>
  <c r="Q14" i="185" s="1"/>
  <c r="I11" i="134"/>
  <c r="P14" i="185" s="1"/>
  <c r="H11" i="134"/>
  <c r="O14" i="185" s="1"/>
  <c r="G11" i="134"/>
  <c r="F11" i="134"/>
  <c r="M14" i="185" s="1"/>
  <c r="E11" i="134"/>
  <c r="L14" i="185" s="1"/>
  <c r="K10" i="134"/>
  <c r="R13" i="185" s="1"/>
  <c r="J10" i="134"/>
  <c r="Q13" i="185" s="1"/>
  <c r="I10" i="134"/>
  <c r="P13" i="185" s="1"/>
  <c r="H10" i="134"/>
  <c r="O13" i="185" s="1"/>
  <c r="G10" i="134"/>
  <c r="N13" i="185" s="1"/>
  <c r="F10" i="134"/>
  <c r="M13" i="185" s="1"/>
  <c r="E10" i="134"/>
  <c r="L13" i="185" s="1"/>
  <c r="K9" i="134"/>
  <c r="R12" i="185" s="1"/>
  <c r="J9" i="134"/>
  <c r="Q12" i="185" s="1"/>
  <c r="I9" i="134"/>
  <c r="P12" i="185" s="1"/>
  <c r="H9" i="134"/>
  <c r="G9" i="134"/>
  <c r="N12" i="185" s="1"/>
  <c r="F9" i="134"/>
  <c r="M12" i="185" s="1"/>
  <c r="E9" i="134"/>
  <c r="E10" i="8"/>
  <c r="E13" i="185" s="1"/>
  <c r="F10" i="8"/>
  <c r="F13" i="185" s="1"/>
  <c r="G10" i="8"/>
  <c r="G13" i="185" s="1"/>
  <c r="H10" i="8"/>
  <c r="H13" i="185" s="1"/>
  <c r="I10" i="8"/>
  <c r="I13" i="185" s="1"/>
  <c r="J10" i="8"/>
  <c r="J13" i="185" s="1"/>
  <c r="K10" i="8"/>
  <c r="K13" i="185" s="1"/>
  <c r="E11" i="8"/>
  <c r="F11" i="8"/>
  <c r="G11" i="8"/>
  <c r="G14" i="185" s="1"/>
  <c r="H11" i="8"/>
  <c r="H14" i="185" s="1"/>
  <c r="I11" i="8"/>
  <c r="I14" i="185" s="1"/>
  <c r="J11" i="8"/>
  <c r="J14" i="185" s="1"/>
  <c r="K11" i="8"/>
  <c r="K14" i="185" s="1"/>
  <c r="E12" i="8"/>
  <c r="E15" i="185" s="1"/>
  <c r="F12" i="8"/>
  <c r="G12" i="8"/>
  <c r="G15" i="185" s="1"/>
  <c r="H12" i="8"/>
  <c r="H15" i="185" s="1"/>
  <c r="I12" i="8"/>
  <c r="I15" i="185" s="1"/>
  <c r="J12" i="8"/>
  <c r="J15" i="185" s="1"/>
  <c r="K12" i="8"/>
  <c r="K15" i="185" s="1"/>
  <c r="E13" i="8"/>
  <c r="E16" i="185" s="1"/>
  <c r="F13" i="8"/>
  <c r="F16" i="185" s="1"/>
  <c r="G13" i="8"/>
  <c r="H13" i="8"/>
  <c r="I13" i="8"/>
  <c r="I16" i="185" s="1"/>
  <c r="J13" i="8"/>
  <c r="J16" i="185" s="1"/>
  <c r="K13" i="8"/>
  <c r="K16" i="185" s="1"/>
  <c r="K9" i="8"/>
  <c r="K12" i="185" s="1"/>
  <c r="J9" i="8"/>
  <c r="J12" i="185" s="1"/>
  <c r="I9" i="8"/>
  <c r="I12" i="185" s="1"/>
  <c r="H9" i="8"/>
  <c r="G9" i="8"/>
  <c r="G12" i="185" s="1"/>
  <c r="F9" i="8"/>
  <c r="F12" i="185" s="1"/>
  <c r="E9" i="8"/>
  <c r="E12" i="185" s="1"/>
  <c r="E151" i="135"/>
  <c r="F151" i="135"/>
  <c r="G151" i="135"/>
  <c r="H151" i="135"/>
  <c r="I151" i="135"/>
  <c r="J151" i="135"/>
  <c r="K151" i="135"/>
  <c r="L151" i="135"/>
  <c r="M151" i="135"/>
  <c r="N151" i="135"/>
  <c r="O151" i="135"/>
  <c r="P151" i="135"/>
  <c r="Q151" i="135"/>
  <c r="R151" i="135"/>
  <c r="S151" i="135"/>
  <c r="T151" i="135"/>
  <c r="U151" i="135"/>
  <c r="V151" i="135"/>
  <c r="W151" i="135"/>
  <c r="X151" i="135"/>
  <c r="Y151" i="135"/>
  <c r="E151" i="136"/>
  <c r="F151" i="136"/>
  <c r="G151" i="136"/>
  <c r="E27" i="136" s="1"/>
  <c r="H151" i="136"/>
  <c r="I151" i="136"/>
  <c r="J151" i="136"/>
  <c r="K151" i="136"/>
  <c r="L151" i="136"/>
  <c r="M151" i="136"/>
  <c r="N151" i="136"/>
  <c r="O151" i="136"/>
  <c r="P151" i="136"/>
  <c r="Q151" i="136"/>
  <c r="R151" i="136"/>
  <c r="S151" i="136"/>
  <c r="I27" i="136" s="1"/>
  <c r="AD30" i="185" s="1"/>
  <c r="T151" i="136"/>
  <c r="U151" i="136"/>
  <c r="V151" i="136"/>
  <c r="W151" i="136"/>
  <c r="X151" i="136"/>
  <c r="Y151" i="136"/>
  <c r="E151" i="137"/>
  <c r="F151" i="137"/>
  <c r="E27" i="137" s="1"/>
  <c r="G151" i="137"/>
  <c r="H151" i="137"/>
  <c r="I151" i="137"/>
  <c r="J151" i="137"/>
  <c r="K151" i="137"/>
  <c r="L151" i="137"/>
  <c r="M151" i="137"/>
  <c r="N151" i="137"/>
  <c r="H27" i="137" s="1"/>
  <c r="AJ30" i="185" s="1"/>
  <c r="O151" i="137"/>
  <c r="P151" i="137"/>
  <c r="Q151" i="137"/>
  <c r="R151" i="137"/>
  <c r="S151" i="137"/>
  <c r="T151" i="137"/>
  <c r="U151" i="137"/>
  <c r="V151" i="137"/>
  <c r="W151" i="137"/>
  <c r="X151" i="137"/>
  <c r="Y151" i="137"/>
  <c r="K27" i="137" s="1"/>
  <c r="AM30" i="185" s="1"/>
  <c r="E151" i="138"/>
  <c r="F151" i="138"/>
  <c r="G151" i="138"/>
  <c r="H151" i="138"/>
  <c r="I151" i="138"/>
  <c r="J151" i="138"/>
  <c r="K151" i="138"/>
  <c r="L151" i="138"/>
  <c r="M151" i="138"/>
  <c r="N151" i="138"/>
  <c r="O151" i="138"/>
  <c r="P151" i="138"/>
  <c r="Q151" i="138"/>
  <c r="I27" i="138" s="1"/>
  <c r="AR30" i="185" s="1"/>
  <c r="R151" i="138"/>
  <c r="S151" i="138"/>
  <c r="T151" i="138"/>
  <c r="U151" i="138"/>
  <c r="J27" i="138" s="1"/>
  <c r="AS30" i="185" s="1"/>
  <c r="V151" i="138"/>
  <c r="W151" i="138"/>
  <c r="X151" i="138"/>
  <c r="Y151" i="138"/>
  <c r="E151" i="139"/>
  <c r="F151" i="139"/>
  <c r="G151" i="139"/>
  <c r="H151" i="139"/>
  <c r="I151" i="139"/>
  <c r="J151" i="139"/>
  <c r="K151" i="139"/>
  <c r="L151" i="139"/>
  <c r="M151" i="139"/>
  <c r="N151" i="139"/>
  <c r="O151" i="139"/>
  <c r="P151" i="139"/>
  <c r="Q151" i="139"/>
  <c r="R151" i="139"/>
  <c r="S151" i="139"/>
  <c r="T151" i="139"/>
  <c r="U151" i="139"/>
  <c r="V151" i="139"/>
  <c r="W151" i="139"/>
  <c r="X151" i="139"/>
  <c r="Y151" i="139"/>
  <c r="E151" i="140"/>
  <c r="F151" i="140"/>
  <c r="G151" i="140"/>
  <c r="H151" i="140"/>
  <c r="I151" i="140"/>
  <c r="J151" i="140"/>
  <c r="K151" i="140"/>
  <c r="L151" i="140"/>
  <c r="M151" i="140"/>
  <c r="N151" i="140"/>
  <c r="O151" i="140"/>
  <c r="P151" i="140"/>
  <c r="Q151" i="140"/>
  <c r="R151" i="140"/>
  <c r="S151" i="140"/>
  <c r="I27" i="140" s="1"/>
  <c r="BF30" i="185" s="1"/>
  <c r="T151" i="140"/>
  <c r="U151" i="140"/>
  <c r="J27" i="140" s="1"/>
  <c r="BG30" i="185" s="1"/>
  <c r="V151" i="140"/>
  <c r="W151" i="140"/>
  <c r="X151" i="140"/>
  <c r="Y151" i="140"/>
  <c r="E151" i="141"/>
  <c r="F151" i="141"/>
  <c r="G151" i="141"/>
  <c r="H151" i="141"/>
  <c r="I151" i="141"/>
  <c r="J151" i="141"/>
  <c r="K151" i="141"/>
  <c r="L151" i="141"/>
  <c r="M151" i="141"/>
  <c r="N151" i="141"/>
  <c r="O151" i="141"/>
  <c r="P151" i="141"/>
  <c r="Q151" i="141"/>
  <c r="R151" i="141"/>
  <c r="S151" i="141"/>
  <c r="T151" i="141"/>
  <c r="U151" i="141"/>
  <c r="V151" i="141"/>
  <c r="W151" i="141"/>
  <c r="X151" i="141"/>
  <c r="Y151" i="141"/>
  <c r="E151" i="142"/>
  <c r="F151" i="142"/>
  <c r="G151" i="142"/>
  <c r="H151" i="142"/>
  <c r="I151" i="142"/>
  <c r="J151" i="142"/>
  <c r="K151" i="142"/>
  <c r="L151" i="142"/>
  <c r="M151" i="142"/>
  <c r="N151" i="142"/>
  <c r="O151" i="142"/>
  <c r="P151" i="142"/>
  <c r="Q151" i="142"/>
  <c r="R151" i="142"/>
  <c r="S151" i="142"/>
  <c r="T151" i="142"/>
  <c r="U151" i="142"/>
  <c r="V151" i="142"/>
  <c r="W151" i="142"/>
  <c r="X151" i="142"/>
  <c r="Y151" i="142"/>
  <c r="E151" i="143"/>
  <c r="F151" i="143"/>
  <c r="H151" i="143"/>
  <c r="I151" i="143"/>
  <c r="J151" i="143"/>
  <c r="K151" i="143"/>
  <c r="L151" i="143"/>
  <c r="M151" i="143"/>
  <c r="N151" i="143"/>
  <c r="O151" i="143"/>
  <c r="P151" i="143"/>
  <c r="Q151" i="143"/>
  <c r="R151" i="143"/>
  <c r="S151" i="143"/>
  <c r="T151" i="143"/>
  <c r="U151" i="143"/>
  <c r="V151" i="143"/>
  <c r="W151" i="143"/>
  <c r="X151" i="143"/>
  <c r="Y151" i="143"/>
  <c r="K27" i="143" s="1"/>
  <c r="CC30" i="185" s="1"/>
  <c r="E151" i="144"/>
  <c r="F151" i="144"/>
  <c r="G151" i="144"/>
  <c r="H151" i="144"/>
  <c r="I151" i="144"/>
  <c r="J151" i="144"/>
  <c r="K151" i="144"/>
  <c r="G27" i="144"/>
  <c r="L151" i="144"/>
  <c r="M151" i="144"/>
  <c r="N151" i="144"/>
  <c r="O151" i="144"/>
  <c r="P151" i="144"/>
  <c r="Q151" i="144"/>
  <c r="R151" i="144"/>
  <c r="S151" i="144"/>
  <c r="T151" i="144"/>
  <c r="U151" i="144"/>
  <c r="V151" i="144"/>
  <c r="W151" i="144"/>
  <c r="X151" i="144"/>
  <c r="Y151" i="144"/>
  <c r="E151" i="145"/>
  <c r="F151" i="145"/>
  <c r="G151" i="145"/>
  <c r="H151" i="145"/>
  <c r="I151" i="145"/>
  <c r="J151" i="145"/>
  <c r="K151" i="145"/>
  <c r="G27" i="145" s="1"/>
  <c r="CM30" i="185" s="1"/>
  <c r="L151" i="145"/>
  <c r="M151" i="145"/>
  <c r="N151" i="145"/>
  <c r="O151" i="145"/>
  <c r="P151" i="145"/>
  <c r="Q151" i="145"/>
  <c r="R151" i="145"/>
  <c r="S151" i="145"/>
  <c r="T151" i="145"/>
  <c r="U151" i="145"/>
  <c r="V151" i="145"/>
  <c r="W151" i="145"/>
  <c r="X151" i="145"/>
  <c r="Y151" i="145"/>
  <c r="K27" i="145"/>
  <c r="CQ30" i="185" s="1"/>
  <c r="E151" i="146"/>
  <c r="F151" i="146"/>
  <c r="G151" i="146"/>
  <c r="H151" i="146"/>
  <c r="I151" i="146"/>
  <c r="J151" i="146"/>
  <c r="K151" i="146"/>
  <c r="L151" i="146"/>
  <c r="M151" i="146"/>
  <c r="N151" i="146"/>
  <c r="O151" i="146"/>
  <c r="P151" i="146"/>
  <c r="Q151" i="146"/>
  <c r="R151" i="146"/>
  <c r="S151" i="146"/>
  <c r="T151" i="146"/>
  <c r="U151" i="146"/>
  <c r="V151" i="146"/>
  <c r="W151" i="146"/>
  <c r="X151" i="146"/>
  <c r="Y151" i="146"/>
  <c r="E151" i="147"/>
  <c r="F151" i="147"/>
  <c r="G151" i="147"/>
  <c r="H151" i="147"/>
  <c r="F27" i="147" s="1"/>
  <c r="CZ30" i="185" s="1"/>
  <c r="I151" i="147"/>
  <c r="J151" i="147"/>
  <c r="K151" i="147"/>
  <c r="L151" i="147"/>
  <c r="M151" i="147"/>
  <c r="N151" i="147"/>
  <c r="O151" i="147"/>
  <c r="P151" i="147"/>
  <c r="Q151" i="147"/>
  <c r="R151" i="147"/>
  <c r="I27" i="147" s="1"/>
  <c r="DC30" i="185" s="1"/>
  <c r="S151" i="147"/>
  <c r="T151" i="147"/>
  <c r="U151" i="147"/>
  <c r="V151" i="147"/>
  <c r="J27" i="147" s="1"/>
  <c r="DD30" i="185" s="1"/>
  <c r="W151" i="147"/>
  <c r="X151" i="147"/>
  <c r="Y151" i="147"/>
  <c r="E151" i="148"/>
  <c r="F151" i="148"/>
  <c r="G151" i="148"/>
  <c r="H151" i="148"/>
  <c r="I151" i="148"/>
  <c r="F27" i="148" s="1"/>
  <c r="DG30" i="185" s="1"/>
  <c r="J151" i="148"/>
  <c r="K151" i="148"/>
  <c r="L151" i="148"/>
  <c r="M151" i="148"/>
  <c r="N151" i="148"/>
  <c r="O151" i="148"/>
  <c r="P151" i="148"/>
  <c r="Q151" i="148"/>
  <c r="R151" i="148"/>
  <c r="S151" i="148"/>
  <c r="T151" i="148"/>
  <c r="U151" i="148"/>
  <c r="V151" i="148"/>
  <c r="W151" i="148"/>
  <c r="X151" i="148"/>
  <c r="Y151" i="148"/>
  <c r="E151" i="149"/>
  <c r="F151" i="149"/>
  <c r="G151" i="149"/>
  <c r="H151" i="149"/>
  <c r="I151" i="149"/>
  <c r="J151" i="149"/>
  <c r="K151" i="149"/>
  <c r="L151" i="149"/>
  <c r="G27" i="149" s="1"/>
  <c r="DO30" i="185" s="1"/>
  <c r="M151" i="149"/>
  <c r="N151" i="149"/>
  <c r="O151" i="149"/>
  <c r="P151" i="149"/>
  <c r="Q151" i="149"/>
  <c r="R151" i="149"/>
  <c r="S151" i="149"/>
  <c r="I27" i="149" s="1"/>
  <c r="DQ30" i="185" s="1"/>
  <c r="T151" i="149"/>
  <c r="U151" i="149"/>
  <c r="V151" i="149"/>
  <c r="W151" i="149"/>
  <c r="X151" i="149"/>
  <c r="Y151" i="149"/>
  <c r="E151" i="150"/>
  <c r="F151" i="150"/>
  <c r="E27" i="150" s="1"/>
  <c r="DT30" i="185" s="1"/>
  <c r="G151" i="150"/>
  <c r="H151" i="150"/>
  <c r="I151" i="150"/>
  <c r="J151" i="150"/>
  <c r="K151" i="150"/>
  <c r="L151" i="150"/>
  <c r="M151" i="150"/>
  <c r="G27" i="150" s="1"/>
  <c r="DV30" i="185" s="1"/>
  <c r="N151" i="150"/>
  <c r="O151" i="150"/>
  <c r="P151" i="150"/>
  <c r="Q151" i="150"/>
  <c r="R151" i="150"/>
  <c r="S151" i="150"/>
  <c r="T151" i="150"/>
  <c r="U151" i="150"/>
  <c r="V151" i="150"/>
  <c r="W151" i="150"/>
  <c r="X151" i="150"/>
  <c r="Y151" i="150"/>
  <c r="E151" i="151"/>
  <c r="F151" i="151"/>
  <c r="G151" i="151"/>
  <c r="H151" i="151"/>
  <c r="I151" i="151"/>
  <c r="J151" i="151"/>
  <c r="K151" i="151"/>
  <c r="L151" i="151"/>
  <c r="M151" i="151"/>
  <c r="N151" i="151"/>
  <c r="O151" i="151"/>
  <c r="P151" i="151"/>
  <c r="Q151" i="151"/>
  <c r="I27" i="151" s="1"/>
  <c r="EE30" i="185" s="1"/>
  <c r="R151" i="151"/>
  <c r="S151" i="151"/>
  <c r="T151" i="151"/>
  <c r="U151" i="151"/>
  <c r="V151" i="151"/>
  <c r="W151" i="151"/>
  <c r="X151" i="151"/>
  <c r="Y151" i="151"/>
  <c r="E151" i="152"/>
  <c r="F151" i="152"/>
  <c r="G151" i="152"/>
  <c r="H151" i="152"/>
  <c r="I151" i="152"/>
  <c r="J151" i="152"/>
  <c r="K151" i="152"/>
  <c r="L151" i="152"/>
  <c r="M151" i="152"/>
  <c r="N151" i="152"/>
  <c r="O151" i="152"/>
  <c r="P151" i="152"/>
  <c r="Q151" i="152"/>
  <c r="R151" i="152"/>
  <c r="S151" i="152"/>
  <c r="T151" i="152"/>
  <c r="U151" i="152"/>
  <c r="V151" i="152"/>
  <c r="W151" i="152"/>
  <c r="X151" i="152"/>
  <c r="Y151" i="152"/>
  <c r="E151" i="153"/>
  <c r="F151" i="153"/>
  <c r="G151" i="153"/>
  <c r="H151" i="153"/>
  <c r="I151" i="153"/>
  <c r="F27" i="153" s="1"/>
  <c r="EP30" i="185" s="1"/>
  <c r="J151" i="153"/>
  <c r="K151" i="153"/>
  <c r="L151" i="153"/>
  <c r="M151" i="153"/>
  <c r="N151" i="153"/>
  <c r="O151" i="153"/>
  <c r="P151" i="153"/>
  <c r="Q151" i="153"/>
  <c r="R151" i="153"/>
  <c r="S151" i="153"/>
  <c r="T151" i="153"/>
  <c r="U151" i="153"/>
  <c r="V151" i="153"/>
  <c r="W151" i="153"/>
  <c r="X151" i="153"/>
  <c r="Y151" i="153"/>
  <c r="E151" i="154"/>
  <c r="F151" i="154"/>
  <c r="G151" i="154"/>
  <c r="H151" i="154"/>
  <c r="I151" i="154"/>
  <c r="J151" i="154"/>
  <c r="K151" i="154"/>
  <c r="L151" i="154"/>
  <c r="G27" i="154" s="1"/>
  <c r="M151" i="154"/>
  <c r="N151" i="154"/>
  <c r="H27" i="154" s="1"/>
  <c r="EY30" i="185" s="1"/>
  <c r="O151" i="154"/>
  <c r="P151" i="154"/>
  <c r="Q151" i="154"/>
  <c r="R151" i="154"/>
  <c r="S151" i="154"/>
  <c r="T151" i="154"/>
  <c r="U151" i="154"/>
  <c r="V151" i="154"/>
  <c r="W151" i="154"/>
  <c r="X151" i="154"/>
  <c r="Y151" i="154"/>
  <c r="E151" i="155"/>
  <c r="F151" i="155"/>
  <c r="G151" i="155"/>
  <c r="H151" i="155"/>
  <c r="I151" i="155"/>
  <c r="J151" i="155"/>
  <c r="K151" i="155"/>
  <c r="L151" i="155"/>
  <c r="M151" i="155"/>
  <c r="N151" i="155"/>
  <c r="O151" i="155"/>
  <c r="P151" i="155"/>
  <c r="Q151" i="155"/>
  <c r="R151" i="155"/>
  <c r="S151" i="155"/>
  <c r="T151" i="155"/>
  <c r="U151" i="155"/>
  <c r="V151" i="155"/>
  <c r="W151" i="155"/>
  <c r="X151" i="155"/>
  <c r="Y151" i="155"/>
  <c r="E151" i="156"/>
  <c r="F151" i="156"/>
  <c r="G151" i="156"/>
  <c r="H151" i="156"/>
  <c r="F27" i="156" s="1"/>
  <c r="FK30" i="185" s="1"/>
  <c r="I151" i="156"/>
  <c r="J151" i="156"/>
  <c r="K151" i="156"/>
  <c r="L151" i="156"/>
  <c r="M151" i="156"/>
  <c r="N151" i="156"/>
  <c r="O151" i="156"/>
  <c r="P151" i="156"/>
  <c r="Q151" i="156"/>
  <c r="R151" i="156"/>
  <c r="S151" i="156"/>
  <c r="T151" i="156"/>
  <c r="U151" i="156"/>
  <c r="V151" i="156"/>
  <c r="W151" i="156"/>
  <c r="X151" i="156"/>
  <c r="K27" i="156" s="1"/>
  <c r="FP30" i="185" s="1"/>
  <c r="Y151" i="156"/>
  <c r="E151" i="157"/>
  <c r="F151" i="157"/>
  <c r="G151" i="157"/>
  <c r="H151" i="157"/>
  <c r="I151" i="157"/>
  <c r="J151" i="157"/>
  <c r="K151" i="157"/>
  <c r="L151" i="157"/>
  <c r="M151" i="157"/>
  <c r="N151" i="157"/>
  <c r="O151" i="157"/>
  <c r="P151" i="157"/>
  <c r="Q151" i="157"/>
  <c r="R151" i="157"/>
  <c r="S151" i="157"/>
  <c r="T151" i="157"/>
  <c r="U151" i="157"/>
  <c r="V151" i="157"/>
  <c r="W151" i="157"/>
  <c r="X151" i="157"/>
  <c r="Y151" i="157"/>
  <c r="E151" i="158"/>
  <c r="F151" i="158"/>
  <c r="G151" i="158"/>
  <c r="H151" i="158"/>
  <c r="I151" i="158"/>
  <c r="J151" i="158"/>
  <c r="K151" i="158"/>
  <c r="L151" i="158"/>
  <c r="M151" i="158"/>
  <c r="N151" i="158"/>
  <c r="O151" i="158"/>
  <c r="P151" i="158"/>
  <c r="Q151" i="158"/>
  <c r="R151" i="158"/>
  <c r="I27" i="158" s="1"/>
  <c r="GB30" i="185" s="1"/>
  <c r="S151" i="158"/>
  <c r="T151" i="158"/>
  <c r="U151" i="158"/>
  <c r="V151" i="158"/>
  <c r="W151" i="158"/>
  <c r="X151" i="158"/>
  <c r="Y151" i="158"/>
  <c r="E151" i="159"/>
  <c r="F151" i="159"/>
  <c r="G151" i="159"/>
  <c r="H151" i="159"/>
  <c r="I151" i="159"/>
  <c r="J151" i="159"/>
  <c r="K151" i="159"/>
  <c r="L151" i="159"/>
  <c r="M151" i="159"/>
  <c r="N151" i="159"/>
  <c r="O151" i="159"/>
  <c r="P151" i="159"/>
  <c r="Q151" i="159"/>
  <c r="R151" i="159"/>
  <c r="S151" i="159"/>
  <c r="T151" i="159"/>
  <c r="U151" i="159"/>
  <c r="V151" i="159"/>
  <c r="W151" i="159"/>
  <c r="X151" i="159"/>
  <c r="Y151" i="159"/>
  <c r="E151" i="160"/>
  <c r="F151" i="160"/>
  <c r="G151" i="160"/>
  <c r="H151" i="160"/>
  <c r="I151" i="160"/>
  <c r="J151" i="160"/>
  <c r="K151" i="160"/>
  <c r="L151" i="160"/>
  <c r="M151" i="160"/>
  <c r="N151" i="160"/>
  <c r="O151" i="160"/>
  <c r="P151" i="160"/>
  <c r="Q151" i="160"/>
  <c r="R151" i="160"/>
  <c r="S151" i="160"/>
  <c r="T151" i="160"/>
  <c r="U151" i="160"/>
  <c r="V151" i="160"/>
  <c r="W151" i="160"/>
  <c r="X151" i="160"/>
  <c r="Y151" i="160"/>
  <c r="E151" i="161"/>
  <c r="F151" i="161"/>
  <c r="G151" i="161"/>
  <c r="H151" i="161"/>
  <c r="I151" i="161"/>
  <c r="J151" i="161"/>
  <c r="K151" i="161"/>
  <c r="L151" i="161"/>
  <c r="M151" i="161"/>
  <c r="N151" i="161"/>
  <c r="O151" i="161"/>
  <c r="P151" i="161"/>
  <c r="Q151" i="161"/>
  <c r="R151" i="161"/>
  <c r="S151" i="161"/>
  <c r="T151" i="161"/>
  <c r="U151" i="161"/>
  <c r="V151" i="161"/>
  <c r="W151" i="161"/>
  <c r="K27" i="161" s="1"/>
  <c r="GY30" i="185" s="1"/>
  <c r="X151" i="161"/>
  <c r="Y151" i="161"/>
  <c r="E151" i="162"/>
  <c r="F151" i="162"/>
  <c r="G151" i="162"/>
  <c r="H151" i="162"/>
  <c r="I151" i="162"/>
  <c r="J151" i="162"/>
  <c r="K151" i="162"/>
  <c r="L151" i="162"/>
  <c r="M151" i="162"/>
  <c r="N151" i="162"/>
  <c r="O151" i="162"/>
  <c r="P151" i="162"/>
  <c r="Q151" i="162"/>
  <c r="R151" i="162"/>
  <c r="S151" i="162"/>
  <c r="T151" i="162"/>
  <c r="U151" i="162"/>
  <c r="V151" i="162"/>
  <c r="W151" i="162"/>
  <c r="X151" i="162"/>
  <c r="Y151" i="162"/>
  <c r="E151" i="163"/>
  <c r="F151" i="163"/>
  <c r="G151" i="163"/>
  <c r="H151" i="163"/>
  <c r="I151" i="163"/>
  <c r="J151" i="163"/>
  <c r="K151" i="163"/>
  <c r="L151" i="163"/>
  <c r="M151" i="163"/>
  <c r="N151" i="163"/>
  <c r="O151" i="163"/>
  <c r="P151" i="163"/>
  <c r="Q151" i="163"/>
  <c r="I27" i="163" s="1"/>
  <c r="HK30" i="185" s="1"/>
  <c r="R151" i="163"/>
  <c r="S151" i="163"/>
  <c r="T151" i="163"/>
  <c r="J27" i="163" s="1"/>
  <c r="HL30" i="185" s="1"/>
  <c r="U151" i="163"/>
  <c r="V151" i="163"/>
  <c r="W151" i="163"/>
  <c r="X151" i="163"/>
  <c r="Y151" i="163"/>
  <c r="E151" i="164"/>
  <c r="F151" i="164"/>
  <c r="E27" i="164"/>
  <c r="G151" i="164"/>
  <c r="H151" i="164"/>
  <c r="I151" i="164"/>
  <c r="J151" i="164"/>
  <c r="K151" i="164"/>
  <c r="L151" i="164"/>
  <c r="M151" i="164"/>
  <c r="N151" i="164"/>
  <c r="O151" i="164"/>
  <c r="P151" i="164"/>
  <c r="Q151" i="164"/>
  <c r="R151" i="164"/>
  <c r="S151" i="164"/>
  <c r="T151" i="164"/>
  <c r="U151" i="164"/>
  <c r="V151" i="164"/>
  <c r="W151" i="164"/>
  <c r="K27" i="164" s="1"/>
  <c r="HT30" i="185" s="1"/>
  <c r="X151" i="164"/>
  <c r="Y151" i="164"/>
  <c r="E151" i="165"/>
  <c r="F151" i="165"/>
  <c r="G151" i="165"/>
  <c r="H151" i="165"/>
  <c r="I151" i="165"/>
  <c r="J151" i="165"/>
  <c r="K151" i="165"/>
  <c r="L151" i="165"/>
  <c r="M151" i="165"/>
  <c r="N151" i="165"/>
  <c r="O151" i="165"/>
  <c r="P151" i="165"/>
  <c r="Q151" i="165"/>
  <c r="R151" i="165"/>
  <c r="S151" i="165"/>
  <c r="T151" i="165"/>
  <c r="U151" i="165"/>
  <c r="V151" i="165"/>
  <c r="W151" i="165"/>
  <c r="X151" i="165"/>
  <c r="Y151" i="165"/>
  <c r="E151" i="166"/>
  <c r="F151" i="166"/>
  <c r="G151" i="166"/>
  <c r="H151" i="166"/>
  <c r="I151" i="166"/>
  <c r="J151" i="166"/>
  <c r="K151" i="166"/>
  <c r="L151" i="166"/>
  <c r="M151" i="166"/>
  <c r="N151" i="166"/>
  <c r="O151" i="166"/>
  <c r="P151" i="166"/>
  <c r="Q151" i="166"/>
  <c r="R151" i="166"/>
  <c r="S151" i="166"/>
  <c r="T151" i="166"/>
  <c r="J27" i="166" s="1"/>
  <c r="IG30" i="185" s="1"/>
  <c r="U151" i="166"/>
  <c r="V151" i="166"/>
  <c r="W151" i="166"/>
  <c r="X151" i="166"/>
  <c r="Y151" i="166"/>
  <c r="E151" i="167"/>
  <c r="F151" i="167"/>
  <c r="G151" i="167"/>
  <c r="H151" i="167"/>
  <c r="I151" i="167"/>
  <c r="J151" i="167"/>
  <c r="K151" i="167"/>
  <c r="L151" i="167"/>
  <c r="M151" i="167"/>
  <c r="N151" i="167"/>
  <c r="O151" i="167"/>
  <c r="H27" i="167" s="1"/>
  <c r="IL30" i="185" s="1"/>
  <c r="P151" i="167"/>
  <c r="Q151" i="167"/>
  <c r="R151" i="167"/>
  <c r="I27" i="167" s="1"/>
  <c r="IM30" i="185" s="1"/>
  <c r="S151" i="167"/>
  <c r="T151" i="167"/>
  <c r="U151" i="167"/>
  <c r="V151" i="167"/>
  <c r="W151" i="167"/>
  <c r="K27" i="167" s="1"/>
  <c r="IO30" i="185" s="1"/>
  <c r="X151" i="167"/>
  <c r="Y151" i="167"/>
  <c r="E151" i="168"/>
  <c r="F151" i="168"/>
  <c r="G151" i="168"/>
  <c r="H151" i="168"/>
  <c r="I151" i="168"/>
  <c r="J151" i="168"/>
  <c r="K151" i="168"/>
  <c r="L151" i="168"/>
  <c r="M151" i="168"/>
  <c r="N151" i="168"/>
  <c r="O151" i="168"/>
  <c r="P151" i="168"/>
  <c r="Q151" i="168"/>
  <c r="R151" i="168"/>
  <c r="S151" i="168"/>
  <c r="T151" i="168"/>
  <c r="U151" i="168"/>
  <c r="J27" i="168" s="1"/>
  <c r="IU30" i="185" s="1"/>
  <c r="V151" i="168"/>
  <c r="W151" i="168"/>
  <c r="X151" i="168"/>
  <c r="Y151" i="168"/>
  <c r="K27" i="168" s="1"/>
  <c r="IV30" i="185" s="1"/>
  <c r="E151" i="169"/>
  <c r="E27" i="169" s="1"/>
  <c r="F151" i="169"/>
  <c r="G151" i="169"/>
  <c r="H151" i="169"/>
  <c r="I151" i="169"/>
  <c r="J151" i="169"/>
  <c r="K151" i="169"/>
  <c r="L151" i="169"/>
  <c r="M151" i="169"/>
  <c r="N151" i="169"/>
  <c r="O151" i="169"/>
  <c r="H27" i="169" s="1"/>
  <c r="IZ30" i="185" s="1"/>
  <c r="P151" i="169"/>
  <c r="Q151" i="169"/>
  <c r="R151" i="169"/>
  <c r="S151" i="169"/>
  <c r="T151" i="169"/>
  <c r="U151" i="169"/>
  <c r="V151" i="169"/>
  <c r="W151" i="169"/>
  <c r="X151" i="169"/>
  <c r="Y151" i="169"/>
  <c r="E151" i="170"/>
  <c r="F151" i="170"/>
  <c r="G151" i="170"/>
  <c r="H151" i="170"/>
  <c r="I151" i="170"/>
  <c r="J151" i="170"/>
  <c r="K151" i="170"/>
  <c r="L151" i="170"/>
  <c r="M151" i="170"/>
  <c r="N151" i="170"/>
  <c r="O151" i="170"/>
  <c r="P151" i="170"/>
  <c r="Q151" i="170"/>
  <c r="R151" i="170"/>
  <c r="S151" i="170"/>
  <c r="T151" i="170"/>
  <c r="U151" i="170"/>
  <c r="V151" i="170"/>
  <c r="W151" i="170"/>
  <c r="X151" i="170"/>
  <c r="Y151" i="170"/>
  <c r="E151" i="171"/>
  <c r="F151" i="171"/>
  <c r="G151" i="171"/>
  <c r="H151" i="171"/>
  <c r="I151" i="171"/>
  <c r="J151" i="171"/>
  <c r="K151" i="171"/>
  <c r="L151" i="171"/>
  <c r="M151" i="171"/>
  <c r="N151" i="171"/>
  <c r="O151" i="171"/>
  <c r="P151" i="171"/>
  <c r="H27" i="171" s="1"/>
  <c r="Q151" i="171"/>
  <c r="R151" i="171"/>
  <c r="S151" i="171"/>
  <c r="T151" i="171"/>
  <c r="U151" i="171"/>
  <c r="V151" i="171"/>
  <c r="W151" i="171"/>
  <c r="X151" i="171"/>
  <c r="Y151" i="171"/>
  <c r="E151" i="172"/>
  <c r="F151" i="172"/>
  <c r="G151" i="172"/>
  <c r="H151" i="172"/>
  <c r="I151" i="172"/>
  <c r="J151" i="172"/>
  <c r="K151" i="172"/>
  <c r="L151" i="172"/>
  <c r="M151" i="172"/>
  <c r="N151" i="172"/>
  <c r="O151" i="172"/>
  <c r="P151" i="172"/>
  <c r="H27" i="172" s="1"/>
  <c r="JU30" i="185" s="1"/>
  <c r="Q151" i="172"/>
  <c r="R151" i="172"/>
  <c r="S151" i="172"/>
  <c r="T151" i="172"/>
  <c r="U151" i="172"/>
  <c r="J27" i="172" s="1"/>
  <c r="JW30" i="185" s="1"/>
  <c r="V151" i="172"/>
  <c r="W151" i="172"/>
  <c r="X151" i="172"/>
  <c r="Y151" i="172"/>
  <c r="E151" i="173"/>
  <c r="F151" i="173"/>
  <c r="G151" i="173"/>
  <c r="E27" i="173" s="1"/>
  <c r="H151" i="173"/>
  <c r="I151" i="173"/>
  <c r="J151" i="173"/>
  <c r="K151" i="173"/>
  <c r="L151" i="173"/>
  <c r="M151" i="173"/>
  <c r="N151" i="173"/>
  <c r="O151" i="173"/>
  <c r="P151" i="173"/>
  <c r="Q151" i="173"/>
  <c r="R151" i="173"/>
  <c r="S151" i="173"/>
  <c r="T151" i="173"/>
  <c r="U151" i="173"/>
  <c r="V151" i="173"/>
  <c r="W151" i="173"/>
  <c r="X151" i="173"/>
  <c r="Y151" i="173"/>
  <c r="E151" i="174"/>
  <c r="F151" i="174"/>
  <c r="G151" i="174"/>
  <c r="H151" i="174"/>
  <c r="I151" i="174"/>
  <c r="J151" i="174"/>
  <c r="K151" i="174"/>
  <c r="L151" i="174"/>
  <c r="M151" i="174"/>
  <c r="N151" i="174"/>
  <c r="O151" i="174"/>
  <c r="P151" i="174"/>
  <c r="Q151" i="174"/>
  <c r="R151" i="174"/>
  <c r="I27" i="174" s="1"/>
  <c r="KJ30" i="185" s="1"/>
  <c r="S151" i="174"/>
  <c r="T151" i="174"/>
  <c r="U151" i="174"/>
  <c r="V151" i="174"/>
  <c r="W151" i="174"/>
  <c r="X151" i="174"/>
  <c r="Y151" i="174"/>
  <c r="E151" i="175"/>
  <c r="E27" i="175" s="1"/>
  <c r="KM30" i="185" s="1"/>
  <c r="F151" i="175"/>
  <c r="G151" i="175"/>
  <c r="H151" i="175"/>
  <c r="I151" i="175"/>
  <c r="J151" i="175"/>
  <c r="K151" i="175"/>
  <c r="L151" i="175"/>
  <c r="M151" i="175"/>
  <c r="N151" i="175"/>
  <c r="O151" i="175"/>
  <c r="P151" i="175"/>
  <c r="Q151" i="175"/>
  <c r="R151" i="175"/>
  <c r="S151" i="175"/>
  <c r="T151" i="175"/>
  <c r="U151" i="175"/>
  <c r="V151" i="175"/>
  <c r="W151" i="175"/>
  <c r="X151" i="175"/>
  <c r="Y151" i="175"/>
  <c r="E151" i="176"/>
  <c r="F151" i="176"/>
  <c r="G151" i="176"/>
  <c r="H151" i="176"/>
  <c r="I151" i="176"/>
  <c r="J151" i="176"/>
  <c r="K151" i="176"/>
  <c r="L151" i="176"/>
  <c r="M151" i="176"/>
  <c r="N151" i="176"/>
  <c r="O151" i="176"/>
  <c r="P151" i="176"/>
  <c r="Q151" i="176"/>
  <c r="R151" i="176"/>
  <c r="S151" i="176"/>
  <c r="T151" i="176"/>
  <c r="U151" i="176"/>
  <c r="V151" i="176"/>
  <c r="W151" i="176"/>
  <c r="X151" i="176"/>
  <c r="Y151" i="176"/>
  <c r="E151" i="177"/>
  <c r="F151" i="177"/>
  <c r="G151" i="177"/>
  <c r="H151" i="177"/>
  <c r="I151" i="177"/>
  <c r="J151" i="177"/>
  <c r="K151" i="177"/>
  <c r="L151" i="177"/>
  <c r="M151" i="177"/>
  <c r="N151" i="177"/>
  <c r="O151" i="177"/>
  <c r="P151" i="177"/>
  <c r="Q151" i="177"/>
  <c r="R151" i="177"/>
  <c r="S151" i="177"/>
  <c r="T151" i="177"/>
  <c r="U151" i="177"/>
  <c r="V151" i="177"/>
  <c r="W151" i="177"/>
  <c r="X151" i="177"/>
  <c r="Y151" i="177"/>
  <c r="E151" i="178"/>
  <c r="F151" i="178"/>
  <c r="G151" i="178"/>
  <c r="H151" i="178"/>
  <c r="I151" i="178"/>
  <c r="J151" i="178"/>
  <c r="K151" i="178"/>
  <c r="L151" i="178"/>
  <c r="M151" i="178"/>
  <c r="N151" i="178"/>
  <c r="O151" i="178"/>
  <c r="P151" i="178"/>
  <c r="Q151" i="178"/>
  <c r="R151" i="178"/>
  <c r="S151" i="178"/>
  <c r="T151" i="178"/>
  <c r="U151" i="178"/>
  <c r="V151" i="178"/>
  <c r="W151" i="178"/>
  <c r="X151" i="178"/>
  <c r="Y151" i="178"/>
  <c r="E151" i="179"/>
  <c r="F151" i="179"/>
  <c r="G151" i="179"/>
  <c r="H151" i="179"/>
  <c r="I151" i="179"/>
  <c r="J151" i="179"/>
  <c r="K151" i="179"/>
  <c r="L151" i="179"/>
  <c r="M151" i="179"/>
  <c r="N151" i="179"/>
  <c r="O151" i="179"/>
  <c r="P151" i="179"/>
  <c r="Q151" i="179"/>
  <c r="R151" i="179"/>
  <c r="S151" i="179"/>
  <c r="T151" i="179"/>
  <c r="U151" i="179"/>
  <c r="V151" i="179"/>
  <c r="W151" i="179"/>
  <c r="X151" i="179"/>
  <c r="Y151" i="179"/>
  <c r="E151" i="180"/>
  <c r="F151" i="180"/>
  <c r="G151" i="180"/>
  <c r="H151" i="180"/>
  <c r="F27" i="180" s="1"/>
  <c r="LW30" i="185" s="1"/>
  <c r="I151" i="180"/>
  <c r="J151" i="180"/>
  <c r="K151" i="180"/>
  <c r="L151" i="180"/>
  <c r="M151" i="180"/>
  <c r="N151" i="180"/>
  <c r="O151" i="180"/>
  <c r="P151" i="180"/>
  <c r="Q151" i="180"/>
  <c r="R151" i="180"/>
  <c r="S151" i="180"/>
  <c r="T151" i="180"/>
  <c r="U151" i="180"/>
  <c r="V151" i="180"/>
  <c r="W151" i="180"/>
  <c r="X151" i="180"/>
  <c r="Y151" i="180"/>
  <c r="E151" i="181"/>
  <c r="F151" i="181"/>
  <c r="G151" i="181"/>
  <c r="H151" i="181"/>
  <c r="I151" i="181"/>
  <c r="J151" i="181"/>
  <c r="K151" i="181"/>
  <c r="L151" i="181"/>
  <c r="M151" i="181"/>
  <c r="N151" i="181"/>
  <c r="O151" i="181"/>
  <c r="P151" i="181"/>
  <c r="Q151" i="181"/>
  <c r="R151" i="181"/>
  <c r="S151" i="181"/>
  <c r="T151" i="181"/>
  <c r="U151" i="181"/>
  <c r="V151" i="181"/>
  <c r="W151" i="181"/>
  <c r="X151" i="181"/>
  <c r="Y151" i="181"/>
  <c r="E151" i="182"/>
  <c r="F151" i="182"/>
  <c r="G151" i="182"/>
  <c r="H151" i="182"/>
  <c r="I151" i="182"/>
  <c r="J151" i="182"/>
  <c r="K151" i="182"/>
  <c r="L151" i="182"/>
  <c r="M151" i="182"/>
  <c r="N151" i="182"/>
  <c r="O151" i="182"/>
  <c r="P151" i="182"/>
  <c r="Q151" i="182"/>
  <c r="R151" i="182"/>
  <c r="S151" i="182"/>
  <c r="T151" i="182"/>
  <c r="U151" i="182"/>
  <c r="V151" i="182"/>
  <c r="W151" i="182"/>
  <c r="X151" i="182"/>
  <c r="Y151" i="182"/>
  <c r="E151" i="183"/>
  <c r="F151" i="183"/>
  <c r="G151" i="183"/>
  <c r="H151" i="183"/>
  <c r="F27" i="183" s="1"/>
  <c r="MR30" i="185" s="1"/>
  <c r="I151" i="183"/>
  <c r="J151" i="183"/>
  <c r="K151" i="183"/>
  <c r="L151" i="183"/>
  <c r="M151" i="183"/>
  <c r="N151" i="183"/>
  <c r="O151" i="183"/>
  <c r="P151" i="183"/>
  <c r="Q151" i="183"/>
  <c r="I27" i="183" s="1"/>
  <c r="MU30" i="185" s="1"/>
  <c r="R151" i="183"/>
  <c r="S151" i="183"/>
  <c r="T151" i="183"/>
  <c r="J27" i="183"/>
  <c r="MV30" i="185" s="1"/>
  <c r="U151" i="183"/>
  <c r="V151" i="183"/>
  <c r="W151" i="183"/>
  <c r="X151" i="183"/>
  <c r="Y151" i="183"/>
  <c r="E151" i="184"/>
  <c r="F151" i="184"/>
  <c r="G151" i="184"/>
  <c r="H151" i="184"/>
  <c r="I151" i="184"/>
  <c r="J151" i="184"/>
  <c r="K151" i="184"/>
  <c r="G27" i="184" s="1"/>
  <c r="MZ30" i="185" s="1"/>
  <c r="L151" i="184"/>
  <c r="M151" i="184"/>
  <c r="N151" i="184"/>
  <c r="O151" i="184"/>
  <c r="P151" i="184"/>
  <c r="Q151" i="184"/>
  <c r="R151" i="184"/>
  <c r="S151" i="184"/>
  <c r="T151" i="184"/>
  <c r="U151" i="184"/>
  <c r="V151" i="184"/>
  <c r="W151" i="184"/>
  <c r="X151" i="184"/>
  <c r="Y151" i="184"/>
  <c r="E151" i="134"/>
  <c r="F151" i="134"/>
  <c r="G151" i="134"/>
  <c r="H151" i="134"/>
  <c r="I151" i="134"/>
  <c r="J151" i="134"/>
  <c r="K151" i="134"/>
  <c r="L151" i="134"/>
  <c r="M151" i="134"/>
  <c r="N151" i="134"/>
  <c r="O151" i="134"/>
  <c r="P151" i="134"/>
  <c r="Q151" i="134"/>
  <c r="R151" i="134"/>
  <c r="S151" i="134"/>
  <c r="T151" i="134"/>
  <c r="U151" i="134"/>
  <c r="V151" i="134"/>
  <c r="W151" i="134"/>
  <c r="X151" i="134"/>
  <c r="Y151" i="134"/>
  <c r="F27" i="170"/>
  <c r="JE30" i="185" s="1"/>
  <c r="E27" i="174"/>
  <c r="CF30" i="185"/>
  <c r="F27" i="184"/>
  <c r="MY30" i="185" s="1"/>
  <c r="I27" i="176"/>
  <c r="KX30" i="185" s="1"/>
  <c r="JN30" i="185"/>
  <c r="EX30" i="185"/>
  <c r="K27" i="146"/>
  <c r="CX30" i="185" s="1"/>
  <c r="H27" i="138"/>
  <c r="AQ30" i="185" s="1"/>
  <c r="K27" i="177"/>
  <c r="LG30" i="185" s="1"/>
  <c r="E27" i="171"/>
  <c r="K27" i="153"/>
  <c r="EU30" i="185" s="1"/>
  <c r="E151" i="8"/>
  <c r="F151" i="8"/>
  <c r="E27" i="8" s="1"/>
  <c r="E30" i="185" s="1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E193" i="8"/>
  <c r="K206" i="8"/>
  <c r="J206" i="8"/>
  <c r="I206" i="8"/>
  <c r="H206" i="8"/>
  <c r="G206" i="8"/>
  <c r="F206" i="8"/>
  <c r="E206" i="8"/>
  <c r="K205" i="8"/>
  <c r="J205" i="8"/>
  <c r="I205" i="8"/>
  <c r="H205" i="8"/>
  <c r="G205" i="8"/>
  <c r="F205" i="8"/>
  <c r="E205" i="8"/>
  <c r="K204" i="8"/>
  <c r="J204" i="8"/>
  <c r="I204" i="8"/>
  <c r="H204" i="8"/>
  <c r="G204" i="8"/>
  <c r="F204" i="8"/>
  <c r="E204" i="8"/>
  <c r="K203" i="8"/>
  <c r="J203" i="8"/>
  <c r="I203" i="8"/>
  <c r="H203" i="8"/>
  <c r="G203" i="8"/>
  <c r="F203" i="8"/>
  <c r="E203" i="8"/>
  <c r="K202" i="8"/>
  <c r="J202" i="8"/>
  <c r="I202" i="8"/>
  <c r="H202" i="8"/>
  <c r="G202" i="8"/>
  <c r="F202" i="8"/>
  <c r="E202" i="8"/>
  <c r="K201" i="8"/>
  <c r="J201" i="8"/>
  <c r="I201" i="8"/>
  <c r="H201" i="8"/>
  <c r="G201" i="8"/>
  <c r="F201" i="8"/>
  <c r="E201" i="8"/>
  <c r="K200" i="8"/>
  <c r="J200" i="8"/>
  <c r="I200" i="8"/>
  <c r="H200" i="8"/>
  <c r="G200" i="8"/>
  <c r="F200" i="8"/>
  <c r="E200" i="8"/>
  <c r="E54" i="8" s="1"/>
  <c r="K199" i="8"/>
  <c r="J199" i="8"/>
  <c r="I199" i="8"/>
  <c r="H199" i="8"/>
  <c r="H53" i="8" s="1"/>
  <c r="H56" i="185" s="1"/>
  <c r="G199" i="8"/>
  <c r="F199" i="8"/>
  <c r="E199" i="8"/>
  <c r="E53" i="8" s="1"/>
  <c r="E56" i="185" s="1"/>
  <c r="K198" i="8"/>
  <c r="J198" i="8"/>
  <c r="I198" i="8"/>
  <c r="H198" i="8"/>
  <c r="G198" i="8"/>
  <c r="F198" i="8"/>
  <c r="E198" i="8"/>
  <c r="K197" i="8"/>
  <c r="J197" i="8"/>
  <c r="I197" i="8"/>
  <c r="H197" i="8"/>
  <c r="G197" i="8"/>
  <c r="F197" i="8"/>
  <c r="E197" i="8"/>
  <c r="K196" i="8"/>
  <c r="J196" i="8"/>
  <c r="I196" i="8"/>
  <c r="H196" i="8"/>
  <c r="G196" i="8"/>
  <c r="F196" i="8"/>
  <c r="E196" i="8"/>
  <c r="K195" i="8"/>
  <c r="J195" i="8"/>
  <c r="I195" i="8"/>
  <c r="H195" i="8"/>
  <c r="G195" i="8"/>
  <c r="F195" i="8"/>
  <c r="E195" i="8"/>
  <c r="K194" i="8"/>
  <c r="J194" i="8"/>
  <c r="I194" i="8"/>
  <c r="H194" i="8"/>
  <c r="G194" i="8"/>
  <c r="F194" i="8"/>
  <c r="E194" i="8"/>
  <c r="K193" i="8"/>
  <c r="J193" i="8"/>
  <c r="I193" i="8"/>
  <c r="H193" i="8"/>
  <c r="G193" i="8"/>
  <c r="F193" i="8"/>
  <c r="K192" i="8"/>
  <c r="J192" i="8"/>
  <c r="I192" i="8"/>
  <c r="H192" i="8"/>
  <c r="G192" i="8"/>
  <c r="F192" i="8"/>
  <c r="E192" i="8"/>
  <c r="K191" i="8"/>
  <c r="J191" i="8"/>
  <c r="J187" i="8" s="1"/>
  <c r="I191" i="8"/>
  <c r="H191" i="8"/>
  <c r="G191" i="8"/>
  <c r="F191" i="8"/>
  <c r="E191" i="8"/>
  <c r="E51" i="8" s="1"/>
  <c r="K190" i="8"/>
  <c r="J190" i="8"/>
  <c r="J56" i="8" s="1"/>
  <c r="J59" i="185" s="1"/>
  <c r="I190" i="8"/>
  <c r="I56" i="8" s="1"/>
  <c r="I59" i="185" s="1"/>
  <c r="H190" i="8"/>
  <c r="G190" i="8"/>
  <c r="G56" i="8" s="1"/>
  <c r="G59" i="185" s="1"/>
  <c r="F190" i="8"/>
  <c r="F56" i="8" s="1"/>
  <c r="E190" i="8"/>
  <c r="K189" i="8"/>
  <c r="J189" i="8"/>
  <c r="J55" i="8" s="1"/>
  <c r="J58" i="185" s="1"/>
  <c r="I189" i="8"/>
  <c r="I55" i="8"/>
  <c r="I58" i="185" s="1"/>
  <c r="H189" i="8"/>
  <c r="G189" i="8"/>
  <c r="F189" i="8"/>
  <c r="E189" i="8"/>
  <c r="E55" i="8" s="1"/>
  <c r="E58" i="185" s="1"/>
  <c r="K186" i="8"/>
  <c r="J186" i="8"/>
  <c r="I186" i="8"/>
  <c r="H186" i="8"/>
  <c r="G186" i="8"/>
  <c r="F186" i="8"/>
  <c r="E186" i="8"/>
  <c r="E156" i="8"/>
  <c r="F156" i="8"/>
  <c r="E157" i="8"/>
  <c r="F157" i="8"/>
  <c r="K190" i="184"/>
  <c r="K56" i="184" s="1"/>
  <c r="J190" i="184"/>
  <c r="I190" i="184"/>
  <c r="H190" i="184"/>
  <c r="H56" i="184" s="1"/>
  <c r="NA59" i="185" s="1"/>
  <c r="G190" i="184"/>
  <c r="G56" i="184" s="1"/>
  <c r="F190" i="184"/>
  <c r="E190" i="184"/>
  <c r="E56" i="184" s="1"/>
  <c r="K190" i="183"/>
  <c r="K56" i="183" s="1"/>
  <c r="MW59" i="185" s="1"/>
  <c r="J190" i="183"/>
  <c r="I190" i="183"/>
  <c r="H190" i="183"/>
  <c r="H56" i="183" s="1"/>
  <c r="G190" i="183"/>
  <c r="F190" i="183"/>
  <c r="F56" i="183" s="1"/>
  <c r="E190" i="183"/>
  <c r="K190" i="182"/>
  <c r="K56" i="182" s="1"/>
  <c r="J190" i="182"/>
  <c r="J56" i="182" s="1"/>
  <c r="MO59" i="185" s="1"/>
  <c r="I190" i="182"/>
  <c r="H190" i="182"/>
  <c r="G190" i="182"/>
  <c r="G56" i="182" s="1"/>
  <c r="F190" i="182"/>
  <c r="E190" i="182"/>
  <c r="K190" i="181"/>
  <c r="J190" i="181"/>
  <c r="I190" i="181"/>
  <c r="I56" i="181" s="1"/>
  <c r="MG59" i="185" s="1"/>
  <c r="H190" i="181"/>
  <c r="H56" i="181" s="1"/>
  <c r="MF59" i="185" s="1"/>
  <c r="G190" i="181"/>
  <c r="F190" i="181"/>
  <c r="E190" i="181"/>
  <c r="K190" i="180"/>
  <c r="K56" i="180" s="1"/>
  <c r="J190" i="180"/>
  <c r="J56" i="180" s="1"/>
  <c r="I190" i="180"/>
  <c r="H190" i="180"/>
  <c r="G190" i="180"/>
  <c r="G56" i="180" s="1"/>
  <c r="F190" i="180"/>
  <c r="E190" i="180"/>
  <c r="E56" i="180" s="1"/>
  <c r="K190" i="179"/>
  <c r="J190" i="179"/>
  <c r="I190" i="179"/>
  <c r="I56" i="179" s="1"/>
  <c r="H190" i="179"/>
  <c r="G190" i="179"/>
  <c r="G56" i="179" s="1"/>
  <c r="LQ59" i="185" s="1"/>
  <c r="F190" i="179"/>
  <c r="E190" i="179"/>
  <c r="K190" i="178"/>
  <c r="K56" i="178" s="1"/>
  <c r="J190" i="178"/>
  <c r="J56" i="178" s="1"/>
  <c r="LM59" i="185" s="1"/>
  <c r="I190" i="178"/>
  <c r="H190" i="178"/>
  <c r="H56" i="178" s="1"/>
  <c r="LK59" i="185" s="1"/>
  <c r="G190" i="178"/>
  <c r="F190" i="178"/>
  <c r="E190" i="178"/>
  <c r="K190" i="177"/>
  <c r="J190" i="177"/>
  <c r="J56" i="177" s="1"/>
  <c r="LF59" i="185" s="1"/>
  <c r="I190" i="177"/>
  <c r="I56" i="177" s="1"/>
  <c r="LE59" i="185" s="1"/>
  <c r="H190" i="177"/>
  <c r="H56" i="177"/>
  <c r="G190" i="177"/>
  <c r="G56" i="177" s="1"/>
  <c r="LC59" i="185" s="1"/>
  <c r="F190" i="177"/>
  <c r="E190" i="177"/>
  <c r="K190" i="176"/>
  <c r="K56" i="176"/>
  <c r="J190" i="176"/>
  <c r="I190" i="176"/>
  <c r="H190" i="176"/>
  <c r="G190" i="176"/>
  <c r="G56" i="176" s="1"/>
  <c r="F190" i="176"/>
  <c r="E190" i="176"/>
  <c r="K190" i="175"/>
  <c r="K56" i="175" s="1"/>
  <c r="KS59" i="185" s="1"/>
  <c r="J190" i="175"/>
  <c r="I190" i="175"/>
  <c r="I56" i="175" s="1"/>
  <c r="H190" i="175"/>
  <c r="G190" i="175"/>
  <c r="F190" i="175"/>
  <c r="F56" i="175" s="1"/>
  <c r="E190" i="175"/>
  <c r="E56" i="175" s="1"/>
  <c r="K190" i="174"/>
  <c r="K56" i="174" s="1"/>
  <c r="J190" i="174"/>
  <c r="J56" i="174"/>
  <c r="I190" i="174"/>
  <c r="H190" i="174"/>
  <c r="G190" i="174"/>
  <c r="G56" i="174" s="1"/>
  <c r="F190" i="174"/>
  <c r="E190" i="174"/>
  <c r="K190" i="173"/>
  <c r="J190" i="173"/>
  <c r="I190" i="173"/>
  <c r="I56" i="173" s="1"/>
  <c r="KC59" i="185" s="1"/>
  <c r="H190" i="173"/>
  <c r="H56" i="173" s="1"/>
  <c r="G190" i="173"/>
  <c r="G56" i="173" s="1"/>
  <c r="F190" i="173"/>
  <c r="E190" i="173"/>
  <c r="K190" i="172"/>
  <c r="K56" i="172" s="1"/>
  <c r="J190" i="172"/>
  <c r="I190" i="172"/>
  <c r="I56" i="172" s="1"/>
  <c r="JV59" i="185" s="1"/>
  <c r="H190" i="172"/>
  <c r="G190" i="172"/>
  <c r="G56" i="172" s="1"/>
  <c r="F190" i="172"/>
  <c r="F56" i="172" s="1"/>
  <c r="E190" i="172"/>
  <c r="K190" i="171"/>
  <c r="K56" i="171" s="1"/>
  <c r="JQ59" i="185" s="1"/>
  <c r="J190" i="171"/>
  <c r="J56" i="171" s="1"/>
  <c r="JP59" i="185" s="1"/>
  <c r="I190" i="171"/>
  <c r="H190" i="171"/>
  <c r="G190" i="171"/>
  <c r="F190" i="171"/>
  <c r="E190" i="171"/>
  <c r="E56" i="171" s="1"/>
  <c r="K190" i="170"/>
  <c r="J190" i="170"/>
  <c r="J56" i="170"/>
  <c r="JI59" i="185" s="1"/>
  <c r="I190" i="170"/>
  <c r="H190" i="170"/>
  <c r="H56" i="170" s="1"/>
  <c r="G190" i="170"/>
  <c r="F190" i="170"/>
  <c r="E190" i="170"/>
  <c r="E56" i="170" s="1"/>
  <c r="K190" i="169"/>
  <c r="J190" i="169"/>
  <c r="J56" i="169" s="1"/>
  <c r="I190" i="169"/>
  <c r="I56" i="169" s="1"/>
  <c r="JA59" i="185" s="1"/>
  <c r="H190" i="169"/>
  <c r="H56" i="169"/>
  <c r="G190" i="169"/>
  <c r="G56" i="169" s="1"/>
  <c r="F190" i="169"/>
  <c r="E190" i="169"/>
  <c r="K190" i="168"/>
  <c r="K56" i="168" s="1"/>
  <c r="J190" i="168"/>
  <c r="I190" i="168"/>
  <c r="I56" i="168" s="1"/>
  <c r="IT59" i="185" s="1"/>
  <c r="H190" i="168"/>
  <c r="H56" i="168" s="1"/>
  <c r="G190" i="168"/>
  <c r="G56" i="168" s="1"/>
  <c r="F190" i="168"/>
  <c r="F56" i="168" s="1"/>
  <c r="E190" i="168"/>
  <c r="K190" i="167"/>
  <c r="K56" i="167" s="1"/>
  <c r="IO59" i="185" s="1"/>
  <c r="J190" i="167"/>
  <c r="I190" i="167"/>
  <c r="H190" i="167"/>
  <c r="H56" i="167" s="1"/>
  <c r="IL59" i="185" s="1"/>
  <c r="G190" i="167"/>
  <c r="F190" i="167"/>
  <c r="E190" i="167"/>
  <c r="K190" i="166"/>
  <c r="J190" i="166"/>
  <c r="J56" i="166" s="1"/>
  <c r="IG59" i="185" s="1"/>
  <c r="I190" i="166"/>
  <c r="H190" i="166"/>
  <c r="G190" i="166"/>
  <c r="F190" i="166"/>
  <c r="E190" i="166"/>
  <c r="K190" i="165"/>
  <c r="J190" i="165"/>
  <c r="I190" i="165"/>
  <c r="I56" i="165" s="1"/>
  <c r="HY59" i="185" s="1"/>
  <c r="H190" i="165"/>
  <c r="H56" i="165" s="1"/>
  <c r="G190" i="165"/>
  <c r="G56" i="165" s="1"/>
  <c r="F190" i="165"/>
  <c r="E190" i="165"/>
  <c r="K190" i="164"/>
  <c r="K56" i="164" s="1"/>
  <c r="J190" i="164"/>
  <c r="I190" i="164"/>
  <c r="H190" i="164"/>
  <c r="G190" i="164"/>
  <c r="G56" i="164" s="1"/>
  <c r="F190" i="164"/>
  <c r="E190" i="164"/>
  <c r="E56" i="164" s="1"/>
  <c r="HN59" i="185" s="1"/>
  <c r="K190" i="163"/>
  <c r="K56" i="163" s="1"/>
  <c r="HM59" i="185" s="1"/>
  <c r="J190" i="163"/>
  <c r="J56" i="163" s="1"/>
  <c r="I190" i="163"/>
  <c r="I56" i="163" s="1"/>
  <c r="H190" i="163"/>
  <c r="G190" i="163"/>
  <c r="F190" i="163"/>
  <c r="F56" i="163" s="1"/>
  <c r="E190" i="163"/>
  <c r="K190" i="162"/>
  <c r="J190" i="162"/>
  <c r="J56" i="162" s="1"/>
  <c r="HE59" i="185" s="1"/>
  <c r="I190" i="162"/>
  <c r="I56" i="162" s="1"/>
  <c r="H190" i="162"/>
  <c r="H56" i="162" s="1"/>
  <c r="G190" i="162"/>
  <c r="F190" i="162"/>
  <c r="E190" i="162"/>
  <c r="E56" i="162" s="1"/>
  <c r="K190" i="161"/>
  <c r="J190" i="161"/>
  <c r="J56" i="161" s="1"/>
  <c r="GX59" i="185" s="1"/>
  <c r="I190" i="161"/>
  <c r="I56" i="161" s="1"/>
  <c r="GW59" i="185" s="1"/>
  <c r="H190" i="161"/>
  <c r="H56" i="161"/>
  <c r="G190" i="161"/>
  <c r="G56" i="161" s="1"/>
  <c r="F190" i="161"/>
  <c r="E190" i="161"/>
  <c r="K190" i="160"/>
  <c r="K56" i="160" s="1"/>
  <c r="J190" i="160"/>
  <c r="I190" i="160"/>
  <c r="H190" i="160"/>
  <c r="H56" i="160"/>
  <c r="GO59" i="185" s="1"/>
  <c r="G190" i="160"/>
  <c r="F190" i="160"/>
  <c r="E190" i="160"/>
  <c r="K190" i="159"/>
  <c r="J190" i="159"/>
  <c r="I190" i="159"/>
  <c r="I56" i="159" s="1"/>
  <c r="H190" i="159"/>
  <c r="G190" i="159"/>
  <c r="F190" i="159"/>
  <c r="E190" i="159"/>
  <c r="K190" i="158"/>
  <c r="K56" i="158" s="1"/>
  <c r="GD59" i="185" s="1"/>
  <c r="J190" i="158"/>
  <c r="J56" i="158" s="1"/>
  <c r="GC59" i="185" s="1"/>
  <c r="I190" i="158"/>
  <c r="H190" i="158"/>
  <c r="G190" i="158"/>
  <c r="F190" i="158"/>
  <c r="E190" i="158"/>
  <c r="K190" i="157"/>
  <c r="K56" i="157" s="1"/>
  <c r="J190" i="157"/>
  <c r="I190" i="157"/>
  <c r="I56" i="157" s="1"/>
  <c r="FU59" i="185" s="1"/>
  <c r="H190" i="157"/>
  <c r="G190" i="157"/>
  <c r="G56" i="157" s="1"/>
  <c r="F190" i="157"/>
  <c r="E190" i="157"/>
  <c r="E56" i="157" s="1"/>
  <c r="K190" i="156"/>
  <c r="K56" i="156"/>
  <c r="J190" i="156"/>
  <c r="I190" i="156"/>
  <c r="H190" i="156"/>
  <c r="H56" i="156" s="1"/>
  <c r="FM59" i="185" s="1"/>
  <c r="G190" i="156"/>
  <c r="G56" i="156"/>
  <c r="F190" i="156"/>
  <c r="F56" i="156" s="1"/>
  <c r="E190" i="156"/>
  <c r="K190" i="155"/>
  <c r="K56" i="155" s="1"/>
  <c r="FI59" i="185"/>
  <c r="J190" i="155"/>
  <c r="J56" i="155" s="1"/>
  <c r="I190" i="155"/>
  <c r="H190" i="155"/>
  <c r="H56" i="155" s="1"/>
  <c r="FF59" i="185" s="1"/>
  <c r="G190" i="155"/>
  <c r="G56" i="155" s="1"/>
  <c r="FE59" i="185" s="1"/>
  <c r="F190" i="155"/>
  <c r="F56" i="155" s="1"/>
  <c r="E190" i="155"/>
  <c r="K190" i="154"/>
  <c r="J190" i="154"/>
  <c r="J56" i="154" s="1"/>
  <c r="I190" i="154"/>
  <c r="I56" i="154"/>
  <c r="H190" i="154"/>
  <c r="H56" i="154" s="1"/>
  <c r="G190" i="154"/>
  <c r="F190" i="154"/>
  <c r="E190" i="154"/>
  <c r="E56" i="154"/>
  <c r="K190" i="153"/>
  <c r="J190" i="153"/>
  <c r="I190" i="153"/>
  <c r="I56" i="153" s="1"/>
  <c r="ES59" i="185" s="1"/>
  <c r="H190" i="153"/>
  <c r="H56" i="153" s="1"/>
  <c r="G190" i="153"/>
  <c r="G56" i="153" s="1"/>
  <c r="F190" i="153"/>
  <c r="E190" i="153"/>
  <c r="K190" i="152"/>
  <c r="J190" i="152"/>
  <c r="I190" i="152"/>
  <c r="I56" i="152" s="1"/>
  <c r="EL59" i="185" s="1"/>
  <c r="H190" i="152"/>
  <c r="G190" i="152"/>
  <c r="F190" i="152"/>
  <c r="F56" i="152" s="1"/>
  <c r="E190" i="152"/>
  <c r="K190" i="151"/>
  <c r="K56" i="151" s="1"/>
  <c r="J190" i="151"/>
  <c r="I190" i="151"/>
  <c r="H190" i="151"/>
  <c r="H56" i="151" s="1"/>
  <c r="G190" i="151"/>
  <c r="F190" i="151"/>
  <c r="E190" i="151"/>
  <c r="K190" i="150"/>
  <c r="J190" i="150"/>
  <c r="J56" i="150" s="1"/>
  <c r="DY59" i="185" s="1"/>
  <c r="I190" i="150"/>
  <c r="I56" i="150" s="1"/>
  <c r="H190" i="150"/>
  <c r="H56" i="150" s="1"/>
  <c r="DW59" i="185" s="1"/>
  <c r="G190" i="150"/>
  <c r="F190" i="150"/>
  <c r="E190" i="150"/>
  <c r="K190" i="149"/>
  <c r="J190" i="149"/>
  <c r="J56" i="149" s="1"/>
  <c r="I190" i="149"/>
  <c r="I56" i="149" s="1"/>
  <c r="DQ59" i="185" s="1"/>
  <c r="H190" i="149"/>
  <c r="H56" i="149" s="1"/>
  <c r="DP59" i="185" s="1"/>
  <c r="G190" i="149"/>
  <c r="G56" i="149" s="1"/>
  <c r="DO59" i="185" s="1"/>
  <c r="F190" i="149"/>
  <c r="E190" i="149"/>
  <c r="K190" i="148"/>
  <c r="K56" i="148" s="1"/>
  <c r="DL59" i="185" s="1"/>
  <c r="J190" i="148"/>
  <c r="I190" i="148"/>
  <c r="I56" i="148" s="1"/>
  <c r="DJ59" i="185" s="1"/>
  <c r="H190" i="148"/>
  <c r="G190" i="148"/>
  <c r="G56" i="148" s="1"/>
  <c r="F190" i="148"/>
  <c r="F56" i="148" s="1"/>
  <c r="E190" i="148"/>
  <c r="K190" i="147"/>
  <c r="K56" i="147" s="1"/>
  <c r="DE59" i="185" s="1"/>
  <c r="J190" i="147"/>
  <c r="J56" i="147" s="1"/>
  <c r="DD59" i="185" s="1"/>
  <c r="I190" i="147"/>
  <c r="H190" i="147"/>
  <c r="H56" i="147" s="1"/>
  <c r="G190" i="147"/>
  <c r="F190" i="147"/>
  <c r="F56" i="147" s="1"/>
  <c r="E190" i="147"/>
  <c r="E56" i="147" s="1"/>
  <c r="CY59" i="185" s="1"/>
  <c r="K190" i="146"/>
  <c r="J190" i="146"/>
  <c r="J56" i="146" s="1"/>
  <c r="CW59" i="185" s="1"/>
  <c r="I190" i="146"/>
  <c r="I56" i="146" s="1"/>
  <c r="H190" i="146"/>
  <c r="G190" i="146"/>
  <c r="G56" i="146" s="1"/>
  <c r="CT59" i="185" s="1"/>
  <c r="F190" i="146"/>
  <c r="F56" i="146" s="1"/>
  <c r="E190" i="146"/>
  <c r="E56" i="146" s="1"/>
  <c r="K190" i="145"/>
  <c r="K56" i="145" s="1"/>
  <c r="CQ59" i="185" s="1"/>
  <c r="J190" i="145"/>
  <c r="I190" i="145"/>
  <c r="I56" i="145" s="1"/>
  <c r="H190" i="145"/>
  <c r="G190" i="145"/>
  <c r="F190" i="145"/>
  <c r="E190" i="145"/>
  <c r="K190" i="144"/>
  <c r="J190" i="144"/>
  <c r="J56" i="144" s="1"/>
  <c r="I190" i="144"/>
  <c r="H190" i="144"/>
  <c r="G190" i="144"/>
  <c r="F190" i="144"/>
  <c r="E190" i="144"/>
  <c r="E56" i="144" s="1"/>
  <c r="K190" i="143"/>
  <c r="K56" i="143" s="1"/>
  <c r="CC59" i="185" s="1"/>
  <c r="J190" i="143"/>
  <c r="J56" i="143" s="1"/>
  <c r="I190" i="143"/>
  <c r="I56" i="143" s="1"/>
  <c r="CA59" i="185" s="1"/>
  <c r="H190" i="143"/>
  <c r="G190" i="143"/>
  <c r="F190" i="143"/>
  <c r="F56" i="143" s="1"/>
  <c r="E190" i="143"/>
  <c r="K190" i="142"/>
  <c r="K56" i="142" s="1"/>
  <c r="BV59" i="185" s="1"/>
  <c r="J190" i="142"/>
  <c r="J56" i="142" s="1"/>
  <c r="BU59" i="185" s="1"/>
  <c r="I190" i="142"/>
  <c r="I56" i="142" s="1"/>
  <c r="BT59" i="185" s="1"/>
  <c r="H190" i="142"/>
  <c r="H56" i="142" s="1"/>
  <c r="G190" i="142"/>
  <c r="F190" i="142"/>
  <c r="E190" i="142"/>
  <c r="E56" i="142" s="1"/>
  <c r="K190" i="141"/>
  <c r="J190" i="141"/>
  <c r="J56" i="141" s="1"/>
  <c r="I190" i="141"/>
  <c r="I56" i="141" s="1"/>
  <c r="BM59" i="185" s="1"/>
  <c r="H190" i="141"/>
  <c r="G190" i="141"/>
  <c r="G56" i="141" s="1"/>
  <c r="BK59" i="185" s="1"/>
  <c r="F190" i="141"/>
  <c r="E190" i="141"/>
  <c r="K190" i="140"/>
  <c r="K56" i="140" s="1"/>
  <c r="J190" i="140"/>
  <c r="I190" i="140"/>
  <c r="I56" i="140" s="1"/>
  <c r="H190" i="140"/>
  <c r="G190" i="140"/>
  <c r="G56" i="140" s="1"/>
  <c r="F190" i="140"/>
  <c r="F56" i="140" s="1"/>
  <c r="E190" i="140"/>
  <c r="K190" i="139"/>
  <c r="K56" i="139"/>
  <c r="BA59" i="185" s="1"/>
  <c r="J190" i="139"/>
  <c r="J56" i="139" s="1"/>
  <c r="I190" i="139"/>
  <c r="I56" i="139" s="1"/>
  <c r="H190" i="139"/>
  <c r="G190" i="139"/>
  <c r="F190" i="139"/>
  <c r="F56" i="139" s="1"/>
  <c r="E190" i="139"/>
  <c r="K190" i="138"/>
  <c r="J190" i="138"/>
  <c r="J56" i="138" s="1"/>
  <c r="AS59" i="185" s="1"/>
  <c r="I190" i="138"/>
  <c r="I56" i="138"/>
  <c r="H190" i="138"/>
  <c r="G190" i="138"/>
  <c r="F190" i="138"/>
  <c r="E190" i="138"/>
  <c r="E56" i="138" s="1"/>
  <c r="K190" i="137"/>
  <c r="J190" i="137"/>
  <c r="J56" i="137" s="1"/>
  <c r="I190" i="137"/>
  <c r="I56" i="137" s="1"/>
  <c r="AK59" i="185" s="1"/>
  <c r="H190" i="137"/>
  <c r="H56" i="137" s="1"/>
  <c r="G190" i="137"/>
  <c r="F190" i="137"/>
  <c r="F56" i="137" s="1"/>
  <c r="E190" i="137"/>
  <c r="K190" i="136"/>
  <c r="J190" i="136"/>
  <c r="I190" i="136"/>
  <c r="H190" i="136"/>
  <c r="G190" i="136"/>
  <c r="F190" i="136"/>
  <c r="E190" i="136"/>
  <c r="K190" i="135"/>
  <c r="K56" i="135" s="1"/>
  <c r="J190" i="135"/>
  <c r="J56" i="135" s="1"/>
  <c r="I190" i="135"/>
  <c r="H190" i="135"/>
  <c r="H56" i="135" s="1"/>
  <c r="G190" i="135"/>
  <c r="F190" i="135"/>
  <c r="F56" i="135" s="1"/>
  <c r="E190" i="135"/>
  <c r="K190" i="134"/>
  <c r="K56" i="134" s="1"/>
  <c r="R59" i="185" s="1"/>
  <c r="J190" i="134"/>
  <c r="J56" i="134" s="1"/>
  <c r="Q59" i="185" s="1"/>
  <c r="I190" i="134"/>
  <c r="I56" i="134" s="1"/>
  <c r="H190" i="134"/>
  <c r="G190" i="134"/>
  <c r="G56" i="134" s="1"/>
  <c r="F190" i="134"/>
  <c r="F56" i="134" s="1"/>
  <c r="M59" i="185" s="1"/>
  <c r="E190" i="134"/>
  <c r="E56" i="134" s="1"/>
  <c r="K42" i="184"/>
  <c r="ND45" i="185"/>
  <c r="J42" i="184"/>
  <c r="I42" i="184"/>
  <c r="NB45" i="185" s="1"/>
  <c r="H42" i="184"/>
  <c r="G42" i="184"/>
  <c r="MZ45" i="185" s="1"/>
  <c r="F42" i="184"/>
  <c r="E42" i="184"/>
  <c r="K42" i="183"/>
  <c r="MW45" i="185" s="1"/>
  <c r="J42" i="183"/>
  <c r="MV45" i="185" s="1"/>
  <c r="I42" i="183"/>
  <c r="MU45" i="185" s="1"/>
  <c r="H42" i="183"/>
  <c r="MT45" i="185" s="1"/>
  <c r="G42" i="183"/>
  <c r="F42" i="183"/>
  <c r="MR45" i="185" s="1"/>
  <c r="E42" i="183"/>
  <c r="K42" i="182"/>
  <c r="MP45" i="185" s="1"/>
  <c r="J42" i="182"/>
  <c r="MO45" i="185" s="1"/>
  <c r="I42" i="182"/>
  <c r="MN45" i="185" s="1"/>
  <c r="H42" i="182"/>
  <c r="G42" i="182"/>
  <c r="ML45" i="185"/>
  <c r="F42" i="182"/>
  <c r="E42" i="182"/>
  <c r="K42" i="181"/>
  <c r="J42" i="181"/>
  <c r="MH45" i="185" s="1"/>
  <c r="I42" i="181"/>
  <c r="MG45" i="185" s="1"/>
  <c r="H42" i="181"/>
  <c r="MF45" i="185"/>
  <c r="G42" i="181"/>
  <c r="F42" i="181"/>
  <c r="MD45" i="185"/>
  <c r="E42" i="181"/>
  <c r="K42" i="180"/>
  <c r="MB45" i="185" s="1"/>
  <c r="J42" i="180"/>
  <c r="I42" i="180"/>
  <c r="LZ45" i="185" s="1"/>
  <c r="H42" i="180"/>
  <c r="G42" i="180"/>
  <c r="LX45" i="185" s="1"/>
  <c r="F42" i="180"/>
  <c r="E42" i="180"/>
  <c r="LV45" i="185" s="1"/>
  <c r="K42" i="179"/>
  <c r="LU45" i="185" s="1"/>
  <c r="J42" i="179"/>
  <c r="LT45" i="185" s="1"/>
  <c r="I42" i="179"/>
  <c r="H42" i="179"/>
  <c r="G42" i="179"/>
  <c r="F42" i="179"/>
  <c r="LP45" i="185" s="1"/>
  <c r="E42" i="179"/>
  <c r="K42" i="178"/>
  <c r="LN45" i="185" s="1"/>
  <c r="J42" i="178"/>
  <c r="LM45" i="185" s="1"/>
  <c r="I42" i="178"/>
  <c r="LL45" i="185" s="1"/>
  <c r="H42" i="178"/>
  <c r="LK45" i="185" s="1"/>
  <c r="G42" i="178"/>
  <c r="LJ45" i="185" s="1"/>
  <c r="F42" i="178"/>
  <c r="E42" i="178"/>
  <c r="LH45" i="185" s="1"/>
  <c r="K42" i="177"/>
  <c r="LG45" i="185" s="1"/>
  <c r="J42" i="177"/>
  <c r="LF45" i="185" s="1"/>
  <c r="I42" i="177"/>
  <c r="LE45" i="185" s="1"/>
  <c r="H42" i="177"/>
  <c r="LD45" i="185" s="1"/>
  <c r="G42" i="177"/>
  <c r="F42" i="177"/>
  <c r="LB45" i="185" s="1"/>
  <c r="E42" i="177"/>
  <c r="K42" i="176"/>
  <c r="KZ45" i="185" s="1"/>
  <c r="J42" i="176"/>
  <c r="I42" i="176"/>
  <c r="KX45" i="185" s="1"/>
  <c r="H42" i="176"/>
  <c r="G42" i="176"/>
  <c r="KV45" i="185" s="1"/>
  <c r="F42" i="176"/>
  <c r="E42" i="176"/>
  <c r="KT45" i="185" s="1"/>
  <c r="K42" i="175"/>
  <c r="KS45" i="185"/>
  <c r="J42" i="175"/>
  <c r="KR45" i="185" s="1"/>
  <c r="I42" i="175"/>
  <c r="H42" i="175"/>
  <c r="KP45" i="185" s="1"/>
  <c r="G42" i="175"/>
  <c r="F42" i="175"/>
  <c r="KN45" i="185" s="1"/>
  <c r="E42" i="175"/>
  <c r="KM45" i="185" s="1"/>
  <c r="K42" i="174"/>
  <c r="J42" i="174"/>
  <c r="KK45" i="185" s="1"/>
  <c r="I42" i="174"/>
  <c r="KJ45" i="185" s="1"/>
  <c r="H42" i="174"/>
  <c r="G42" i="174"/>
  <c r="KH45" i="185" s="1"/>
  <c r="F42" i="174"/>
  <c r="E42" i="174"/>
  <c r="KF45" i="185"/>
  <c r="K42" i="173"/>
  <c r="J42" i="173"/>
  <c r="I42" i="173"/>
  <c r="KC45" i="185" s="1"/>
  <c r="H42" i="173"/>
  <c r="KB45" i="185" s="1"/>
  <c r="G42" i="173"/>
  <c r="F42" i="173"/>
  <c r="JZ45" i="185" s="1"/>
  <c r="E42" i="173"/>
  <c r="K42" i="172"/>
  <c r="J42" i="172"/>
  <c r="I42" i="172"/>
  <c r="JV45" i="185" s="1"/>
  <c r="H42" i="172"/>
  <c r="G42" i="172"/>
  <c r="JT45" i="185" s="1"/>
  <c r="F42" i="172"/>
  <c r="E42" i="172"/>
  <c r="K42" i="171"/>
  <c r="JQ45" i="185" s="1"/>
  <c r="J42" i="171"/>
  <c r="JP45" i="185" s="1"/>
  <c r="I42" i="171"/>
  <c r="JO45" i="185" s="1"/>
  <c r="H42" i="171"/>
  <c r="JN45" i="185" s="1"/>
  <c r="G42" i="171"/>
  <c r="F42" i="171"/>
  <c r="JL45" i="185" s="1"/>
  <c r="E42" i="171"/>
  <c r="K42" i="170"/>
  <c r="J42" i="170"/>
  <c r="JI45" i="185"/>
  <c r="I42" i="170"/>
  <c r="JH45" i="185" s="1"/>
  <c r="H42" i="170"/>
  <c r="G42" i="170"/>
  <c r="JF45" i="185" s="1"/>
  <c r="F42" i="170"/>
  <c r="E42" i="170"/>
  <c r="JD45" i="185" s="1"/>
  <c r="K42" i="169"/>
  <c r="J42" i="169"/>
  <c r="JB45" i="185"/>
  <c r="I42" i="169"/>
  <c r="JA45" i="185" s="1"/>
  <c r="H42" i="169"/>
  <c r="IZ45" i="185" s="1"/>
  <c r="G42" i="169"/>
  <c r="F42" i="169"/>
  <c r="IX45" i="185" s="1"/>
  <c r="E42" i="169"/>
  <c r="K42" i="168"/>
  <c r="IV45" i="185" s="1"/>
  <c r="J42" i="168"/>
  <c r="I42" i="168"/>
  <c r="IT45" i="185" s="1"/>
  <c r="H42" i="168"/>
  <c r="G42" i="168"/>
  <c r="IR45" i="185"/>
  <c r="F42" i="168"/>
  <c r="E42" i="168"/>
  <c r="IP45" i="185" s="1"/>
  <c r="K42" i="167"/>
  <c r="IO45" i="185" s="1"/>
  <c r="J42" i="167"/>
  <c r="IN45" i="185" s="1"/>
  <c r="I42" i="167"/>
  <c r="IM45" i="185" s="1"/>
  <c r="H42" i="167"/>
  <c r="G42" i="167"/>
  <c r="F42" i="167"/>
  <c r="IJ45" i="185" s="1"/>
  <c r="E42" i="167"/>
  <c r="K42" i="166"/>
  <c r="IH45" i="185" s="1"/>
  <c r="J42" i="166"/>
  <c r="IG45" i="185" s="1"/>
  <c r="I42" i="166"/>
  <c r="IF45" i="185" s="1"/>
  <c r="H42" i="166"/>
  <c r="G42" i="166"/>
  <c r="ID45" i="185" s="1"/>
  <c r="F42" i="166"/>
  <c r="IC45" i="185" s="1"/>
  <c r="E42" i="166"/>
  <c r="K42" i="165"/>
  <c r="J42" i="165"/>
  <c r="I42" i="165"/>
  <c r="HY45" i="185" s="1"/>
  <c r="H42" i="165"/>
  <c r="HX45" i="185" s="1"/>
  <c r="G42" i="165"/>
  <c r="F42" i="165"/>
  <c r="HV45" i="185" s="1"/>
  <c r="E42" i="165"/>
  <c r="K42" i="164"/>
  <c r="HT45" i="185" s="1"/>
  <c r="J42" i="164"/>
  <c r="I42" i="164"/>
  <c r="H42" i="164"/>
  <c r="G42" i="164"/>
  <c r="HP45" i="185" s="1"/>
  <c r="F42" i="164"/>
  <c r="E42" i="164"/>
  <c r="HN45" i="185" s="1"/>
  <c r="K42" i="163"/>
  <c r="HM45" i="185" s="1"/>
  <c r="J42" i="163"/>
  <c r="HL45" i="185" s="1"/>
  <c r="I42" i="163"/>
  <c r="H42" i="163"/>
  <c r="HJ45" i="185"/>
  <c r="G42" i="163"/>
  <c r="F42" i="163"/>
  <c r="HH45" i="185" s="1"/>
  <c r="E42" i="163"/>
  <c r="K42" i="162"/>
  <c r="HF45" i="185" s="1"/>
  <c r="J42" i="162"/>
  <c r="HE45" i="185"/>
  <c r="I42" i="162"/>
  <c r="HD45" i="185" s="1"/>
  <c r="H42" i="162"/>
  <c r="G42" i="162"/>
  <c r="HB45" i="185" s="1"/>
  <c r="F42" i="162"/>
  <c r="E42" i="162"/>
  <c r="GZ45" i="185"/>
  <c r="K42" i="161"/>
  <c r="GY45" i="185" s="1"/>
  <c r="J42" i="161"/>
  <c r="GX45" i="185" s="1"/>
  <c r="I42" i="161"/>
  <c r="GW45" i="185"/>
  <c r="H42" i="161"/>
  <c r="GV45" i="185" s="1"/>
  <c r="G42" i="161"/>
  <c r="F42" i="161"/>
  <c r="E42" i="161"/>
  <c r="K42" i="160"/>
  <c r="GR45" i="185" s="1"/>
  <c r="J42" i="160"/>
  <c r="I42" i="160"/>
  <c r="GP45" i="185" s="1"/>
  <c r="H42" i="160"/>
  <c r="G42" i="160"/>
  <c r="F42" i="160"/>
  <c r="E42" i="160"/>
  <c r="GL45" i="185" s="1"/>
  <c r="K42" i="159"/>
  <c r="GK45" i="185" s="1"/>
  <c r="J42" i="159"/>
  <c r="GJ45" i="185" s="1"/>
  <c r="I42" i="159"/>
  <c r="H42" i="159"/>
  <c r="GH45" i="185" s="1"/>
  <c r="G42" i="159"/>
  <c r="F42" i="159"/>
  <c r="GF45" i="185" s="1"/>
  <c r="E42" i="159"/>
  <c r="K42" i="158"/>
  <c r="GD45" i="185" s="1"/>
  <c r="J42" i="158"/>
  <c r="GC45" i="185" s="1"/>
  <c r="I42" i="158"/>
  <c r="GB45" i="185" s="1"/>
  <c r="H42" i="158"/>
  <c r="G42" i="158"/>
  <c r="F42" i="158"/>
  <c r="E42" i="158"/>
  <c r="FX45" i="185" s="1"/>
  <c r="K42" i="157"/>
  <c r="J42" i="157"/>
  <c r="FV45" i="185"/>
  <c r="I42" i="157"/>
  <c r="FU45" i="185" s="1"/>
  <c r="H42" i="157"/>
  <c r="FT45" i="185" s="1"/>
  <c r="G42" i="157"/>
  <c r="F42" i="157"/>
  <c r="E42" i="157"/>
  <c r="K42" i="156"/>
  <c r="FP45" i="185"/>
  <c r="J42" i="156"/>
  <c r="I42" i="156"/>
  <c r="FN45" i="185" s="1"/>
  <c r="H42" i="156"/>
  <c r="G42" i="156"/>
  <c r="FL45" i="185" s="1"/>
  <c r="F42" i="156"/>
  <c r="E42" i="156"/>
  <c r="FJ45" i="185" s="1"/>
  <c r="K42" i="155"/>
  <c r="FI45" i="185" s="1"/>
  <c r="J42" i="155"/>
  <c r="FH45" i="185" s="1"/>
  <c r="I42" i="155"/>
  <c r="H42" i="155"/>
  <c r="FF45" i="185" s="1"/>
  <c r="G42" i="155"/>
  <c r="FE45" i="185" s="1"/>
  <c r="F42" i="155"/>
  <c r="FD45" i="185" s="1"/>
  <c r="E42" i="155"/>
  <c r="FC45" i="185" s="1"/>
  <c r="K42" i="154"/>
  <c r="FB45" i="185" s="1"/>
  <c r="J42" i="154"/>
  <c r="FA45" i="185" s="1"/>
  <c r="I42" i="154"/>
  <c r="EZ45" i="185" s="1"/>
  <c r="H42" i="154"/>
  <c r="G42" i="154"/>
  <c r="EX45" i="185" s="1"/>
  <c r="F42" i="154"/>
  <c r="EW45" i="185" s="1"/>
  <c r="E42" i="154"/>
  <c r="K42" i="153"/>
  <c r="J42" i="153"/>
  <c r="I42" i="153"/>
  <c r="ES45" i="185"/>
  <c r="H42" i="153"/>
  <c r="ER45" i="185" s="1"/>
  <c r="G42" i="153"/>
  <c r="F42" i="153"/>
  <c r="EP45" i="185" s="1"/>
  <c r="E42" i="153"/>
  <c r="K42" i="152"/>
  <c r="EN45" i="185" s="1"/>
  <c r="J42" i="152"/>
  <c r="EM45" i="185" s="1"/>
  <c r="I42" i="152"/>
  <c r="H42" i="152"/>
  <c r="EK45" i="185"/>
  <c r="G42" i="152"/>
  <c r="EJ45" i="185" s="1"/>
  <c r="F42" i="152"/>
  <c r="E42" i="152"/>
  <c r="EH45" i="185" s="1"/>
  <c r="K42" i="151"/>
  <c r="EG45" i="185" s="1"/>
  <c r="J42" i="151"/>
  <c r="EF45" i="185" s="1"/>
  <c r="I42" i="151"/>
  <c r="EE45" i="185" s="1"/>
  <c r="H42" i="151"/>
  <c r="ED45" i="185" s="1"/>
  <c r="G42" i="151"/>
  <c r="F42" i="151"/>
  <c r="E42" i="151"/>
  <c r="K42" i="150"/>
  <c r="DZ45" i="185"/>
  <c r="J42" i="150"/>
  <c r="DY45" i="185" s="1"/>
  <c r="I42" i="150"/>
  <c r="DX45" i="185"/>
  <c r="H42" i="150"/>
  <c r="G42" i="150"/>
  <c r="DV45" i="185" s="1"/>
  <c r="F42" i="150"/>
  <c r="E42" i="150"/>
  <c r="DT45" i="185" s="1"/>
  <c r="K42" i="149"/>
  <c r="DS45" i="185" s="1"/>
  <c r="J42" i="149"/>
  <c r="DR45" i="185" s="1"/>
  <c r="I42" i="149"/>
  <c r="DQ45" i="185" s="1"/>
  <c r="H42" i="149"/>
  <c r="DP45" i="185" s="1"/>
  <c r="G42" i="149"/>
  <c r="DO45" i="185" s="1"/>
  <c r="F42" i="149"/>
  <c r="DN45" i="185" s="1"/>
  <c r="E42" i="149"/>
  <c r="K42" i="148"/>
  <c r="DL45" i="185" s="1"/>
  <c r="J42" i="148"/>
  <c r="I42" i="148"/>
  <c r="DJ45" i="185" s="1"/>
  <c r="H42" i="148"/>
  <c r="DI45" i="185" s="1"/>
  <c r="G42" i="148"/>
  <c r="DH45" i="185" s="1"/>
  <c r="F42" i="148"/>
  <c r="E42" i="148"/>
  <c r="K42" i="147"/>
  <c r="DE45" i="185" s="1"/>
  <c r="J42" i="147"/>
  <c r="DD45" i="185" s="1"/>
  <c r="I42" i="147"/>
  <c r="H42" i="147"/>
  <c r="DB45" i="185" s="1"/>
  <c r="G42" i="147"/>
  <c r="F42" i="147"/>
  <c r="CZ45" i="185" s="1"/>
  <c r="E42" i="147"/>
  <c r="K42" i="146"/>
  <c r="CX45" i="185" s="1"/>
  <c r="J42" i="146"/>
  <c r="CW45" i="185" s="1"/>
  <c r="I42" i="146"/>
  <c r="CV45" i="185"/>
  <c r="H42" i="146"/>
  <c r="G42" i="146"/>
  <c r="CT45" i="185" s="1"/>
  <c r="F42" i="146"/>
  <c r="E42" i="146"/>
  <c r="CR45" i="185" s="1"/>
  <c r="K42" i="145"/>
  <c r="CQ45" i="185" s="1"/>
  <c r="J42" i="145"/>
  <c r="CP45" i="185" s="1"/>
  <c r="I42" i="145"/>
  <c r="CO45" i="185" s="1"/>
  <c r="H42" i="145"/>
  <c r="CN45" i="185" s="1"/>
  <c r="G42" i="145"/>
  <c r="F42" i="145"/>
  <c r="CL45" i="185" s="1"/>
  <c r="E42" i="145"/>
  <c r="K42" i="144"/>
  <c r="CJ45" i="185" s="1"/>
  <c r="J42" i="144"/>
  <c r="I42" i="144"/>
  <c r="CH45" i="185"/>
  <c r="H42" i="144"/>
  <c r="G42" i="144"/>
  <c r="CF45" i="185" s="1"/>
  <c r="F42" i="144"/>
  <c r="E42" i="144"/>
  <c r="CD45" i="185" s="1"/>
  <c r="K42" i="143"/>
  <c r="CC45" i="185" s="1"/>
  <c r="J42" i="143"/>
  <c r="CB45" i="185" s="1"/>
  <c r="I42" i="143"/>
  <c r="H42" i="143"/>
  <c r="G42" i="143"/>
  <c r="BY45" i="185" s="1"/>
  <c r="E42" i="143"/>
  <c r="K42" i="142"/>
  <c r="BV45" i="185" s="1"/>
  <c r="J42" i="142"/>
  <c r="BU45" i="185" s="1"/>
  <c r="I42" i="142"/>
  <c r="BT45" i="185" s="1"/>
  <c r="H42" i="142"/>
  <c r="G42" i="142"/>
  <c r="F42" i="142"/>
  <c r="E42" i="142"/>
  <c r="K42" i="141"/>
  <c r="J42" i="141"/>
  <c r="BN45" i="185" s="1"/>
  <c r="I42" i="141"/>
  <c r="BM45" i="185" s="1"/>
  <c r="H42" i="141"/>
  <c r="BL45" i="185" s="1"/>
  <c r="G42" i="141"/>
  <c r="F42" i="141"/>
  <c r="BJ45" i="185" s="1"/>
  <c r="E42" i="141"/>
  <c r="K42" i="140"/>
  <c r="BH45" i="185" s="1"/>
  <c r="J42" i="140"/>
  <c r="I42" i="140"/>
  <c r="BF45" i="185" s="1"/>
  <c r="H42" i="140"/>
  <c r="G42" i="140"/>
  <c r="BD45" i="185" s="1"/>
  <c r="F42" i="140"/>
  <c r="E42" i="140"/>
  <c r="BB45" i="185"/>
  <c r="K42" i="139"/>
  <c r="BA45" i="185" s="1"/>
  <c r="J42" i="139"/>
  <c r="AZ45" i="185" s="1"/>
  <c r="I42" i="139"/>
  <c r="H42" i="139"/>
  <c r="G42" i="139"/>
  <c r="F42" i="139"/>
  <c r="AV45" i="185" s="1"/>
  <c r="E42" i="139"/>
  <c r="K42" i="138"/>
  <c r="AT45" i="185" s="1"/>
  <c r="J42" i="138"/>
  <c r="AS45" i="185" s="1"/>
  <c r="I42" i="138"/>
  <c r="AR45" i="185" s="1"/>
  <c r="H42" i="138"/>
  <c r="G42" i="138"/>
  <c r="F42" i="138"/>
  <c r="E42" i="138"/>
  <c r="AN45" i="185" s="1"/>
  <c r="K42" i="137"/>
  <c r="J42" i="137"/>
  <c r="AL45" i="185"/>
  <c r="I42" i="137"/>
  <c r="AK45" i="185" s="1"/>
  <c r="H42" i="137"/>
  <c r="AJ45" i="185"/>
  <c r="G42" i="137"/>
  <c r="AI45" i="185" s="1"/>
  <c r="F42" i="137"/>
  <c r="AH45" i="185" s="1"/>
  <c r="E42" i="137"/>
  <c r="K42" i="136"/>
  <c r="AF45" i="185" s="1"/>
  <c r="J42" i="136"/>
  <c r="I42" i="136"/>
  <c r="AD45" i="185" s="1"/>
  <c r="H42" i="136"/>
  <c r="G42" i="136"/>
  <c r="AB45" i="185" s="1"/>
  <c r="F42" i="136"/>
  <c r="E42" i="136"/>
  <c r="Z45" i="185" s="1"/>
  <c r="K42" i="135"/>
  <c r="Y45" i="185" s="1"/>
  <c r="J42" i="135"/>
  <c r="X45" i="185" s="1"/>
  <c r="I42" i="135"/>
  <c r="H42" i="135"/>
  <c r="G42" i="135"/>
  <c r="F42" i="135"/>
  <c r="T45" i="185" s="1"/>
  <c r="E42" i="135"/>
  <c r="K42" i="134"/>
  <c r="R45" i="185" s="1"/>
  <c r="J42" i="134"/>
  <c r="Q45" i="185" s="1"/>
  <c r="I42" i="134"/>
  <c r="P45" i="185" s="1"/>
  <c r="H42" i="134"/>
  <c r="G42" i="134"/>
  <c r="N45" i="185" s="1"/>
  <c r="F42" i="134"/>
  <c r="E42" i="134"/>
  <c r="L45" i="185" s="1"/>
  <c r="K185" i="184"/>
  <c r="I185" i="184"/>
  <c r="G185" i="184"/>
  <c r="H184" i="184"/>
  <c r="H49" i="184" s="1"/>
  <c r="NA52" i="185" s="1"/>
  <c r="F184" i="184"/>
  <c r="F49" i="184" s="1"/>
  <c r="MY52" i="185" s="1"/>
  <c r="I185" i="183"/>
  <c r="G185" i="183"/>
  <c r="E185" i="183"/>
  <c r="J184" i="183"/>
  <c r="J49" i="183" s="1"/>
  <c r="MV52" i="185" s="1"/>
  <c r="F184" i="183"/>
  <c r="F49" i="183" s="1"/>
  <c r="MR52" i="185" s="1"/>
  <c r="E184" i="183"/>
  <c r="E49" i="183" s="1"/>
  <c r="MQ52" i="185" s="1"/>
  <c r="K185" i="182"/>
  <c r="I185" i="182"/>
  <c r="E185" i="182"/>
  <c r="J184" i="182"/>
  <c r="J49" i="182"/>
  <c r="MO52" i="185" s="1"/>
  <c r="H184" i="182"/>
  <c r="H49" i="182" s="1"/>
  <c r="F184" i="182"/>
  <c r="F49" i="182" s="1"/>
  <c r="MK52" i="185" s="1"/>
  <c r="I185" i="181"/>
  <c r="G185" i="181"/>
  <c r="J184" i="181"/>
  <c r="J49" i="181" s="1"/>
  <c r="MH52" i="185" s="1"/>
  <c r="H184" i="181"/>
  <c r="F184" i="181"/>
  <c r="F49" i="181" s="1"/>
  <c r="F185" i="180"/>
  <c r="E185" i="180"/>
  <c r="K184" i="180"/>
  <c r="K49" i="180" s="1"/>
  <c r="MB52" i="185" s="1"/>
  <c r="J184" i="180"/>
  <c r="I184" i="180"/>
  <c r="I49" i="180" s="1"/>
  <c r="LZ52" i="185" s="1"/>
  <c r="H184" i="180"/>
  <c r="H49" i="180" s="1"/>
  <c r="LY52" i="185" s="1"/>
  <c r="F184" i="180"/>
  <c r="I185" i="179"/>
  <c r="G185" i="179"/>
  <c r="E185" i="179"/>
  <c r="J184" i="179"/>
  <c r="J49" i="179" s="1"/>
  <c r="LT52" i="185" s="1"/>
  <c r="H184" i="179"/>
  <c r="I185" i="178"/>
  <c r="G185" i="178"/>
  <c r="E185" i="178"/>
  <c r="J184" i="178"/>
  <c r="J49" i="178"/>
  <c r="LM52" i="185" s="1"/>
  <c r="F184" i="178"/>
  <c r="F49" i="178" s="1"/>
  <c r="G185" i="177"/>
  <c r="E185" i="177"/>
  <c r="J184" i="177"/>
  <c r="J49" i="177" s="1"/>
  <c r="LF52" i="185" s="1"/>
  <c r="G185" i="176"/>
  <c r="E185" i="176"/>
  <c r="I184" i="176"/>
  <c r="I49" i="176" s="1"/>
  <c r="F184" i="176"/>
  <c r="K185" i="175"/>
  <c r="K184" i="175"/>
  <c r="H184" i="175"/>
  <c r="H49" i="175" s="1"/>
  <c r="KP52" i="185" s="1"/>
  <c r="F184" i="175"/>
  <c r="F49" i="175" s="1"/>
  <c r="K185" i="174"/>
  <c r="I185" i="174"/>
  <c r="H185" i="174"/>
  <c r="G185" i="174"/>
  <c r="F185" i="174"/>
  <c r="E185" i="174"/>
  <c r="J184" i="174"/>
  <c r="H184" i="174"/>
  <c r="H49" i="174" s="1"/>
  <c r="KI52" i="185" s="1"/>
  <c r="F184" i="174"/>
  <c r="K185" i="173"/>
  <c r="I185" i="173"/>
  <c r="G185" i="173"/>
  <c r="E185" i="173"/>
  <c r="K184" i="173"/>
  <c r="I184" i="173"/>
  <c r="I49" i="173" s="1"/>
  <c r="KC52" i="185" s="1"/>
  <c r="H184" i="173"/>
  <c r="H49" i="173" s="1"/>
  <c r="KB52" i="185" s="1"/>
  <c r="F184" i="173"/>
  <c r="F49" i="173" s="1"/>
  <c r="K185" i="172"/>
  <c r="I185" i="172"/>
  <c r="H184" i="172"/>
  <c r="K185" i="171"/>
  <c r="I185" i="171"/>
  <c r="G185" i="171"/>
  <c r="E185" i="171"/>
  <c r="J184" i="171"/>
  <c r="J49" i="171" s="1"/>
  <c r="JP52" i="185" s="1"/>
  <c r="H184" i="171"/>
  <c r="H49" i="171" s="1"/>
  <c r="JN52" i="185" s="1"/>
  <c r="F184" i="171"/>
  <c r="I185" i="170"/>
  <c r="J184" i="170"/>
  <c r="J49" i="170" s="1"/>
  <c r="JI52" i="185" s="1"/>
  <c r="H184" i="170"/>
  <c r="F184" i="170"/>
  <c r="K185" i="169"/>
  <c r="I185" i="169"/>
  <c r="E185" i="169"/>
  <c r="H184" i="169"/>
  <c r="F184" i="169"/>
  <c r="F49" i="169" s="1"/>
  <c r="K185" i="168"/>
  <c r="G185" i="168"/>
  <c r="F184" i="168"/>
  <c r="F49" i="168" s="1"/>
  <c r="E185" i="167"/>
  <c r="J184" i="167"/>
  <c r="J49" i="167" s="1"/>
  <c r="IN52" i="185" s="1"/>
  <c r="G184" i="167"/>
  <c r="E184" i="167"/>
  <c r="J185" i="166"/>
  <c r="I185" i="166"/>
  <c r="E185" i="166"/>
  <c r="J184" i="166"/>
  <c r="J49" i="166" s="1"/>
  <c r="IG52" i="185" s="1"/>
  <c r="H184" i="166"/>
  <c r="H49" i="166" s="1"/>
  <c r="IE52" i="185" s="1"/>
  <c r="F184" i="166"/>
  <c r="K185" i="165"/>
  <c r="G185" i="165"/>
  <c r="E185" i="165"/>
  <c r="J184" i="165"/>
  <c r="J49" i="165" s="1"/>
  <c r="HZ52" i="185" s="1"/>
  <c r="H184" i="165"/>
  <c r="H49" i="165" s="1"/>
  <c r="HX52" i="185" s="1"/>
  <c r="F184" i="165"/>
  <c r="F49" i="165" s="1"/>
  <c r="HV52" i="185" s="1"/>
  <c r="I185" i="164"/>
  <c r="G185" i="164"/>
  <c r="E185" i="164"/>
  <c r="J184" i="164"/>
  <c r="H184" i="164"/>
  <c r="K185" i="163"/>
  <c r="I185" i="163"/>
  <c r="G185" i="163"/>
  <c r="E185" i="163"/>
  <c r="F184" i="163"/>
  <c r="K185" i="162"/>
  <c r="I185" i="162"/>
  <c r="G185" i="162"/>
  <c r="J184" i="162"/>
  <c r="J49" i="162" s="1"/>
  <c r="HE52" i="185" s="1"/>
  <c r="H184" i="162"/>
  <c r="H49" i="162" s="1"/>
  <c r="HC52" i="185" s="1"/>
  <c r="K185" i="161"/>
  <c r="I185" i="161"/>
  <c r="G185" i="161"/>
  <c r="E185" i="161"/>
  <c r="J184" i="161"/>
  <c r="J49" i="161"/>
  <c r="GX52" i="185" s="1"/>
  <c r="H184" i="161"/>
  <c r="H49" i="161" s="1"/>
  <c r="GV52" i="185" s="1"/>
  <c r="G185" i="160"/>
  <c r="J184" i="160"/>
  <c r="J49" i="160" s="1"/>
  <c r="GQ52" i="185" s="1"/>
  <c r="H184" i="160"/>
  <c r="H49" i="160" s="1"/>
  <c r="GO52" i="185" s="1"/>
  <c r="F184" i="160"/>
  <c r="F49" i="160" s="1"/>
  <c r="K185" i="159"/>
  <c r="I185" i="159"/>
  <c r="J184" i="159"/>
  <c r="F184" i="159"/>
  <c r="F49" i="159" s="1"/>
  <c r="GF52" i="185" s="1"/>
  <c r="E184" i="159"/>
  <c r="E49" i="159" s="1"/>
  <c r="I185" i="158"/>
  <c r="E185" i="158"/>
  <c r="J184" i="158"/>
  <c r="H184" i="158"/>
  <c r="H49" i="158" s="1"/>
  <c r="GA52" i="185" s="1"/>
  <c r="F184" i="158"/>
  <c r="F49" i="158" s="1"/>
  <c r="FY52" i="185" s="1"/>
  <c r="E184" i="158"/>
  <c r="K185" i="157"/>
  <c r="I185" i="157"/>
  <c r="G185" i="157"/>
  <c r="E185" i="157"/>
  <c r="J184" i="157"/>
  <c r="J49" i="157" s="1"/>
  <c r="FV52" i="185" s="1"/>
  <c r="H184" i="157"/>
  <c r="F184" i="157"/>
  <c r="F49" i="157"/>
  <c r="FR52" i="185" s="1"/>
  <c r="K185" i="156"/>
  <c r="I185" i="156"/>
  <c r="G185" i="156"/>
  <c r="E185" i="156"/>
  <c r="H184" i="156"/>
  <c r="H49" i="156" s="1"/>
  <c r="FM52" i="185" s="1"/>
  <c r="K185" i="155"/>
  <c r="J185" i="155"/>
  <c r="I185" i="155"/>
  <c r="E185" i="155"/>
  <c r="J184" i="155"/>
  <c r="J49" i="155" s="1"/>
  <c r="H184" i="155"/>
  <c r="H49" i="155" s="1"/>
  <c r="FF52" i="185" s="1"/>
  <c r="F184" i="155"/>
  <c r="K185" i="154"/>
  <c r="I185" i="154"/>
  <c r="G185" i="154"/>
  <c r="E185" i="154"/>
  <c r="K184" i="154"/>
  <c r="K49" i="154" s="1"/>
  <c r="FB52" i="185" s="1"/>
  <c r="J184" i="154"/>
  <c r="H184" i="154"/>
  <c r="H49" i="154" s="1"/>
  <c r="EY52" i="185" s="1"/>
  <c r="F184" i="154"/>
  <c r="F49" i="154" s="1"/>
  <c r="EW52" i="185" s="1"/>
  <c r="K185" i="153"/>
  <c r="I185" i="153"/>
  <c r="E185" i="153"/>
  <c r="J184" i="153"/>
  <c r="H184" i="153"/>
  <c r="F184" i="153"/>
  <c r="K185" i="152"/>
  <c r="I185" i="152"/>
  <c r="H184" i="152"/>
  <c r="F184" i="152"/>
  <c r="E184" i="152"/>
  <c r="K185" i="151"/>
  <c r="J185" i="151"/>
  <c r="I185" i="151"/>
  <c r="J184" i="151"/>
  <c r="J49" i="151" s="1"/>
  <c r="EF52" i="185" s="1"/>
  <c r="I184" i="151"/>
  <c r="I49" i="151" s="1"/>
  <c r="EE52" i="185" s="1"/>
  <c r="H184" i="151"/>
  <c r="F184" i="151"/>
  <c r="K185" i="150"/>
  <c r="J185" i="150"/>
  <c r="I185" i="150"/>
  <c r="H185" i="150"/>
  <c r="G185" i="150"/>
  <c r="F185" i="150"/>
  <c r="E185" i="150"/>
  <c r="K184" i="150"/>
  <c r="K49" i="150" s="1"/>
  <c r="DZ52" i="185" s="1"/>
  <c r="J184" i="150"/>
  <c r="J49" i="150" s="1"/>
  <c r="I184" i="150"/>
  <c r="I49" i="150" s="1"/>
  <c r="H184" i="150"/>
  <c r="F184" i="150"/>
  <c r="G185" i="149"/>
  <c r="F185" i="149"/>
  <c r="E185" i="149"/>
  <c r="J184" i="149"/>
  <c r="J49" i="149" s="1"/>
  <c r="H184" i="149"/>
  <c r="H49" i="149" s="1"/>
  <c r="I185" i="148"/>
  <c r="E185" i="148"/>
  <c r="J184" i="148"/>
  <c r="J49" i="148" s="1"/>
  <c r="DK52" i="185" s="1"/>
  <c r="H184" i="148"/>
  <c r="F184" i="148"/>
  <c r="F49" i="148" s="1"/>
  <c r="DG52" i="185" s="1"/>
  <c r="K185" i="147"/>
  <c r="G185" i="147"/>
  <c r="E185" i="147"/>
  <c r="J184" i="147"/>
  <c r="J49" i="147" s="1"/>
  <c r="DD52" i="185" s="1"/>
  <c r="H184" i="147"/>
  <c r="F184" i="147"/>
  <c r="F49" i="147" s="1"/>
  <c r="CZ52" i="185" s="1"/>
  <c r="K185" i="146"/>
  <c r="G185" i="146"/>
  <c r="F185" i="146"/>
  <c r="E185" i="146"/>
  <c r="K184" i="146"/>
  <c r="K49" i="146" s="1"/>
  <c r="CX52" i="185" s="1"/>
  <c r="J184" i="146"/>
  <c r="H184" i="146"/>
  <c r="H49" i="146" s="1"/>
  <c r="F184" i="146"/>
  <c r="K185" i="145"/>
  <c r="I185" i="145"/>
  <c r="J184" i="145"/>
  <c r="H184" i="145"/>
  <c r="K185" i="144"/>
  <c r="I185" i="144"/>
  <c r="G185" i="144"/>
  <c r="E185" i="144"/>
  <c r="J184" i="144"/>
  <c r="F184" i="144"/>
  <c r="F49" i="144" s="1"/>
  <c r="I185" i="143"/>
  <c r="G185" i="143"/>
  <c r="F185" i="143"/>
  <c r="J184" i="143"/>
  <c r="J49" i="143" s="1"/>
  <c r="I184" i="143"/>
  <c r="G184" i="143"/>
  <c r="F184" i="143"/>
  <c r="F49" i="143" s="1"/>
  <c r="BX52" i="185" s="1"/>
  <c r="H185" i="142"/>
  <c r="G185" i="142"/>
  <c r="F185" i="142"/>
  <c r="E185" i="142"/>
  <c r="H184" i="142"/>
  <c r="H49" i="142" s="1"/>
  <c r="BS52" i="185" s="1"/>
  <c r="F184" i="142"/>
  <c r="F183" i="142" s="1"/>
  <c r="F48" i="142" s="1"/>
  <c r="BQ51" i="185" s="1"/>
  <c r="K185" i="141"/>
  <c r="I185" i="141"/>
  <c r="H185" i="141"/>
  <c r="G185" i="141"/>
  <c r="H184" i="141"/>
  <c r="H49" i="141" s="1"/>
  <c r="I185" i="140"/>
  <c r="G185" i="140"/>
  <c r="G184" i="140"/>
  <c r="G49" i="140" s="1"/>
  <c r="BD52" i="185" s="1"/>
  <c r="F184" i="140"/>
  <c r="F49" i="140" s="1"/>
  <c r="J185" i="139"/>
  <c r="H185" i="139"/>
  <c r="G185" i="139"/>
  <c r="F185" i="139"/>
  <c r="E185" i="139"/>
  <c r="J184" i="139"/>
  <c r="H184" i="139"/>
  <c r="H49" i="139" s="1"/>
  <c r="AX52" i="185" s="1"/>
  <c r="F184" i="139"/>
  <c r="F183" i="139" s="1"/>
  <c r="F48" i="139" s="1"/>
  <c r="AV51" i="185" s="1"/>
  <c r="K185" i="134"/>
  <c r="G185" i="134"/>
  <c r="H184" i="134"/>
  <c r="H49" i="134" s="1"/>
  <c r="O52" i="185" s="1"/>
  <c r="F184" i="134"/>
  <c r="I185" i="138"/>
  <c r="H185" i="138"/>
  <c r="H183" i="138" s="1"/>
  <c r="H48" i="138" s="1"/>
  <c r="G185" i="138"/>
  <c r="G183" i="138" s="1"/>
  <c r="G48" i="138" s="1"/>
  <c r="AP51" i="185" s="1"/>
  <c r="K184" i="138"/>
  <c r="K49" i="138" s="1"/>
  <c r="H184" i="138"/>
  <c r="G184" i="138"/>
  <c r="F184" i="138"/>
  <c r="F49" i="138" s="1"/>
  <c r="AO52" i="185" s="1"/>
  <c r="E184" i="138"/>
  <c r="J185" i="137"/>
  <c r="I185" i="137"/>
  <c r="H185" i="137"/>
  <c r="G185" i="137"/>
  <c r="E185" i="137"/>
  <c r="K184" i="137"/>
  <c r="J184" i="137"/>
  <c r="I184" i="137"/>
  <c r="I49" i="137" s="1"/>
  <c r="G184" i="137"/>
  <c r="G49" i="137" s="1"/>
  <c r="AI52" i="185" s="1"/>
  <c r="K185" i="136"/>
  <c r="J185" i="136"/>
  <c r="I185" i="136"/>
  <c r="H185" i="136"/>
  <c r="G185" i="136"/>
  <c r="F185" i="136"/>
  <c r="E185" i="136"/>
  <c r="J184" i="136"/>
  <c r="J49" i="136" s="1"/>
  <c r="AE52" i="185" s="1"/>
  <c r="H184" i="136"/>
  <c r="H49" i="136" s="1"/>
  <c r="E184" i="136"/>
  <c r="E49" i="136" s="1"/>
  <c r="Z52" i="185" s="1"/>
  <c r="I185" i="135"/>
  <c r="G185" i="135"/>
  <c r="K184" i="135"/>
  <c r="K49" i="135" s="1"/>
  <c r="Y52" i="185" s="1"/>
  <c r="I184" i="135"/>
  <c r="I49" i="135" s="1"/>
  <c r="W52" i="185" s="1"/>
  <c r="G184" i="135"/>
  <c r="G49" i="135" s="1"/>
  <c r="E184" i="135"/>
  <c r="E49" i="135" s="1"/>
  <c r="S52" i="185" s="1"/>
  <c r="R157" i="8"/>
  <c r="Q157" i="8"/>
  <c r="R156" i="8"/>
  <c r="K184" i="8" s="1"/>
  <c r="Q156" i="8"/>
  <c r="P157" i="8"/>
  <c r="O157" i="8"/>
  <c r="P156" i="8"/>
  <c r="O156" i="8"/>
  <c r="N157" i="8"/>
  <c r="M157" i="8"/>
  <c r="I185" i="8" s="1"/>
  <c r="N156" i="8"/>
  <c r="M156" i="8"/>
  <c r="L157" i="8"/>
  <c r="K157" i="8"/>
  <c r="H185" i="8" s="1"/>
  <c r="L156" i="8"/>
  <c r="K156" i="8"/>
  <c r="J157" i="8"/>
  <c r="I157" i="8"/>
  <c r="J156" i="8"/>
  <c r="I156" i="8"/>
  <c r="H157" i="8"/>
  <c r="G157" i="8"/>
  <c r="H156" i="8"/>
  <c r="G156" i="8"/>
  <c r="C54" i="191"/>
  <c r="C53" i="191"/>
  <c r="C52" i="191"/>
  <c r="C51" i="191"/>
  <c r="C50" i="191"/>
  <c r="C49" i="191"/>
  <c r="C48" i="191"/>
  <c r="C47" i="191"/>
  <c r="C46" i="191"/>
  <c r="C45" i="191"/>
  <c r="C44" i="191"/>
  <c r="C43" i="191"/>
  <c r="C42" i="191"/>
  <c r="C41" i="191"/>
  <c r="C40" i="191"/>
  <c r="C39" i="191"/>
  <c r="C38" i="191"/>
  <c r="C37" i="191"/>
  <c r="C36" i="191"/>
  <c r="C35" i="191"/>
  <c r="C34" i="191"/>
  <c r="C33" i="191"/>
  <c r="C32" i="191"/>
  <c r="C31" i="191"/>
  <c r="C30" i="191"/>
  <c r="C29" i="191"/>
  <c r="C28" i="191"/>
  <c r="C27" i="191"/>
  <c r="C26" i="191"/>
  <c r="C25" i="191"/>
  <c r="C24" i="191"/>
  <c r="C23" i="191"/>
  <c r="C22" i="191"/>
  <c r="C21" i="191"/>
  <c r="C20" i="191"/>
  <c r="C19" i="191"/>
  <c r="C18" i="191"/>
  <c r="C17" i="191"/>
  <c r="C16" i="191"/>
  <c r="C15" i="191"/>
  <c r="C14" i="191"/>
  <c r="C13" i="191"/>
  <c r="C12" i="191"/>
  <c r="C11" i="191"/>
  <c r="C10" i="191"/>
  <c r="C9" i="191"/>
  <c r="C8" i="191"/>
  <c r="C7" i="191"/>
  <c r="C6" i="191"/>
  <c r="C5" i="191"/>
  <c r="C4" i="191"/>
  <c r="C3" i="191"/>
  <c r="K186" i="184"/>
  <c r="J186" i="184"/>
  <c r="I186" i="184"/>
  <c r="H186" i="184"/>
  <c r="G186" i="184"/>
  <c r="F186" i="184"/>
  <c r="E186" i="184"/>
  <c r="K186" i="183"/>
  <c r="J186" i="183"/>
  <c r="I186" i="183"/>
  <c r="H186" i="183"/>
  <c r="G186" i="183"/>
  <c r="F186" i="183"/>
  <c r="E186" i="183"/>
  <c r="K186" i="182"/>
  <c r="J186" i="182"/>
  <c r="I186" i="182"/>
  <c r="H186" i="182"/>
  <c r="G186" i="182"/>
  <c r="F186" i="182"/>
  <c r="E186" i="182"/>
  <c r="K186" i="181"/>
  <c r="J186" i="181"/>
  <c r="I186" i="181"/>
  <c r="H186" i="181"/>
  <c r="G186" i="181"/>
  <c r="F186" i="181"/>
  <c r="E186" i="181"/>
  <c r="K186" i="180"/>
  <c r="J186" i="180"/>
  <c r="I186" i="180"/>
  <c r="H186" i="180"/>
  <c r="G186" i="180"/>
  <c r="F186" i="180"/>
  <c r="E186" i="180"/>
  <c r="K186" i="179"/>
  <c r="J186" i="179"/>
  <c r="I186" i="179"/>
  <c r="H186" i="179"/>
  <c r="G186" i="179"/>
  <c r="F186" i="179"/>
  <c r="E186" i="179"/>
  <c r="K186" i="178"/>
  <c r="J186" i="178"/>
  <c r="I186" i="178"/>
  <c r="H186" i="178"/>
  <c r="G186" i="178"/>
  <c r="F186" i="178"/>
  <c r="E186" i="178"/>
  <c r="K186" i="177"/>
  <c r="J186" i="177"/>
  <c r="I186" i="177"/>
  <c r="H186" i="177"/>
  <c r="G186" i="177"/>
  <c r="F186" i="177"/>
  <c r="E186" i="177"/>
  <c r="K186" i="176"/>
  <c r="J186" i="176"/>
  <c r="I186" i="176"/>
  <c r="H186" i="176"/>
  <c r="G186" i="176"/>
  <c r="F186" i="176"/>
  <c r="E186" i="176"/>
  <c r="K186" i="175"/>
  <c r="J186" i="175"/>
  <c r="I186" i="175"/>
  <c r="H186" i="175"/>
  <c r="G186" i="175"/>
  <c r="F186" i="175"/>
  <c r="E186" i="175"/>
  <c r="K186" i="174"/>
  <c r="J186" i="174"/>
  <c r="I186" i="174"/>
  <c r="H186" i="174"/>
  <c r="G186" i="174"/>
  <c r="F186" i="174"/>
  <c r="E186" i="174"/>
  <c r="K186" i="173"/>
  <c r="J186" i="173"/>
  <c r="I186" i="173"/>
  <c r="H186" i="173"/>
  <c r="G186" i="173"/>
  <c r="F186" i="173"/>
  <c r="E186" i="173"/>
  <c r="K186" i="172"/>
  <c r="J186" i="172"/>
  <c r="I186" i="172"/>
  <c r="H186" i="172"/>
  <c r="G186" i="172"/>
  <c r="F186" i="172"/>
  <c r="E186" i="172"/>
  <c r="K186" i="171"/>
  <c r="J186" i="171"/>
  <c r="I186" i="171"/>
  <c r="H186" i="171"/>
  <c r="G186" i="171"/>
  <c r="F186" i="171"/>
  <c r="E186" i="171"/>
  <c r="K186" i="170"/>
  <c r="J186" i="170"/>
  <c r="I186" i="170"/>
  <c r="H186" i="170"/>
  <c r="G186" i="170"/>
  <c r="F186" i="170"/>
  <c r="E186" i="170"/>
  <c r="K186" i="169"/>
  <c r="J186" i="169"/>
  <c r="I186" i="169"/>
  <c r="H186" i="169"/>
  <c r="G186" i="169"/>
  <c r="F186" i="169"/>
  <c r="E186" i="169"/>
  <c r="K186" i="168"/>
  <c r="J186" i="168"/>
  <c r="I186" i="168"/>
  <c r="H186" i="168"/>
  <c r="G186" i="168"/>
  <c r="L186" i="168" s="1"/>
  <c r="AN39" i="190" s="1"/>
  <c r="F186" i="168"/>
  <c r="E186" i="168"/>
  <c r="K186" i="167"/>
  <c r="J186" i="167"/>
  <c r="I186" i="167"/>
  <c r="H186" i="167"/>
  <c r="G186" i="167"/>
  <c r="F186" i="167"/>
  <c r="E186" i="167"/>
  <c r="K186" i="166"/>
  <c r="J186" i="166"/>
  <c r="I186" i="166"/>
  <c r="H186" i="166"/>
  <c r="G186" i="166"/>
  <c r="F186" i="166"/>
  <c r="E186" i="166"/>
  <c r="K186" i="165"/>
  <c r="J186" i="165"/>
  <c r="I186" i="165"/>
  <c r="H186" i="165"/>
  <c r="G186" i="165"/>
  <c r="F186" i="165"/>
  <c r="E186" i="165"/>
  <c r="K186" i="164"/>
  <c r="J186" i="164"/>
  <c r="I186" i="164"/>
  <c r="H186" i="164"/>
  <c r="G186" i="164"/>
  <c r="F186" i="164"/>
  <c r="E186" i="164"/>
  <c r="K186" i="163"/>
  <c r="J186" i="163"/>
  <c r="I186" i="163"/>
  <c r="H186" i="163"/>
  <c r="G186" i="163"/>
  <c r="F186" i="163"/>
  <c r="E186" i="163"/>
  <c r="K186" i="162"/>
  <c r="J186" i="162"/>
  <c r="I186" i="162"/>
  <c r="H186" i="162"/>
  <c r="G186" i="162"/>
  <c r="F186" i="162"/>
  <c r="E186" i="162"/>
  <c r="K186" i="161"/>
  <c r="J186" i="161"/>
  <c r="I186" i="161"/>
  <c r="H186" i="161"/>
  <c r="G186" i="161"/>
  <c r="F186" i="161"/>
  <c r="E186" i="161"/>
  <c r="K186" i="160"/>
  <c r="J186" i="160"/>
  <c r="I186" i="160"/>
  <c r="H186" i="160"/>
  <c r="G186" i="160"/>
  <c r="F186" i="160"/>
  <c r="E186" i="160"/>
  <c r="K186" i="159"/>
  <c r="J186" i="159"/>
  <c r="I186" i="159"/>
  <c r="H186" i="159"/>
  <c r="G186" i="159"/>
  <c r="F186" i="159"/>
  <c r="E186" i="159"/>
  <c r="K186" i="158"/>
  <c r="J186" i="158"/>
  <c r="I186" i="158"/>
  <c r="H186" i="158"/>
  <c r="G186" i="158"/>
  <c r="F186" i="158"/>
  <c r="E186" i="158"/>
  <c r="K186" i="157"/>
  <c r="J186" i="157"/>
  <c r="I186" i="157"/>
  <c r="H186" i="157"/>
  <c r="G186" i="157"/>
  <c r="F186" i="157"/>
  <c r="E186" i="157"/>
  <c r="K186" i="156"/>
  <c r="L186" i="156" s="1"/>
  <c r="J186" i="156"/>
  <c r="I186" i="156"/>
  <c r="H186" i="156"/>
  <c r="G186" i="156"/>
  <c r="F186" i="156"/>
  <c r="E186" i="156"/>
  <c r="K186" i="155"/>
  <c r="J186" i="155"/>
  <c r="I186" i="155"/>
  <c r="H186" i="155"/>
  <c r="G186" i="155"/>
  <c r="F186" i="155"/>
  <c r="E186" i="155"/>
  <c r="K186" i="154"/>
  <c r="J186" i="154"/>
  <c r="I186" i="154"/>
  <c r="H186" i="154"/>
  <c r="G186" i="154"/>
  <c r="F186" i="154"/>
  <c r="E186" i="154"/>
  <c r="K186" i="153"/>
  <c r="J186" i="153"/>
  <c r="I186" i="153"/>
  <c r="H186" i="153"/>
  <c r="G186" i="153"/>
  <c r="F186" i="153"/>
  <c r="E186" i="153"/>
  <c r="K186" i="152"/>
  <c r="J186" i="152"/>
  <c r="I186" i="152"/>
  <c r="H186" i="152"/>
  <c r="G186" i="152"/>
  <c r="F186" i="152"/>
  <c r="E186" i="152"/>
  <c r="K186" i="151"/>
  <c r="J186" i="151"/>
  <c r="I186" i="151"/>
  <c r="H186" i="151"/>
  <c r="G186" i="151"/>
  <c r="F186" i="151"/>
  <c r="E186" i="151"/>
  <c r="K186" i="150"/>
  <c r="J186" i="150"/>
  <c r="I186" i="150"/>
  <c r="H186" i="150"/>
  <c r="G186" i="150"/>
  <c r="F186" i="150"/>
  <c r="E186" i="150"/>
  <c r="K186" i="149"/>
  <c r="J186" i="149"/>
  <c r="I186" i="149"/>
  <c r="H186" i="149"/>
  <c r="G186" i="149"/>
  <c r="F186" i="149"/>
  <c r="E186" i="149"/>
  <c r="K186" i="148"/>
  <c r="J186" i="148"/>
  <c r="I186" i="148"/>
  <c r="H186" i="148"/>
  <c r="G186" i="148"/>
  <c r="F186" i="148"/>
  <c r="E186" i="148"/>
  <c r="K186" i="147"/>
  <c r="J186" i="147"/>
  <c r="I186" i="147"/>
  <c r="H186" i="147"/>
  <c r="G186" i="147"/>
  <c r="F186" i="147"/>
  <c r="E186" i="147"/>
  <c r="K186" i="146"/>
  <c r="J186" i="146"/>
  <c r="I186" i="146"/>
  <c r="H186" i="146"/>
  <c r="G186" i="146"/>
  <c r="F186" i="146"/>
  <c r="E186" i="146"/>
  <c r="K186" i="145"/>
  <c r="J186" i="145"/>
  <c r="I186" i="145"/>
  <c r="H186" i="145"/>
  <c r="G186" i="145"/>
  <c r="F186" i="145"/>
  <c r="E186" i="145"/>
  <c r="K186" i="144"/>
  <c r="J186" i="144"/>
  <c r="I186" i="144"/>
  <c r="H186" i="144"/>
  <c r="G186" i="144"/>
  <c r="F186" i="144"/>
  <c r="E186" i="144"/>
  <c r="K186" i="143"/>
  <c r="J186" i="143"/>
  <c r="I186" i="143"/>
  <c r="H186" i="143"/>
  <c r="G186" i="143"/>
  <c r="F186" i="143"/>
  <c r="E186" i="143"/>
  <c r="K186" i="142"/>
  <c r="J186" i="142"/>
  <c r="I186" i="142"/>
  <c r="H186" i="142"/>
  <c r="G186" i="142"/>
  <c r="F186" i="142"/>
  <c r="E186" i="142"/>
  <c r="K186" i="141"/>
  <c r="J186" i="141"/>
  <c r="I186" i="141"/>
  <c r="H186" i="141"/>
  <c r="G186" i="141"/>
  <c r="F186" i="141"/>
  <c r="E186" i="141"/>
  <c r="K186" i="140"/>
  <c r="J186" i="140"/>
  <c r="I186" i="140"/>
  <c r="H186" i="140"/>
  <c r="G186" i="140"/>
  <c r="F186" i="140"/>
  <c r="E186" i="140"/>
  <c r="K186" i="139"/>
  <c r="J186" i="139"/>
  <c r="I186" i="139"/>
  <c r="H186" i="139"/>
  <c r="G186" i="139"/>
  <c r="F186" i="139"/>
  <c r="E186" i="139"/>
  <c r="K186" i="138"/>
  <c r="J186" i="138"/>
  <c r="I186" i="138"/>
  <c r="H186" i="138"/>
  <c r="G186" i="138"/>
  <c r="F186" i="138"/>
  <c r="E186" i="138"/>
  <c r="K186" i="137"/>
  <c r="J186" i="137"/>
  <c r="I186" i="137"/>
  <c r="H186" i="137"/>
  <c r="G186" i="137"/>
  <c r="F186" i="137"/>
  <c r="E186" i="137"/>
  <c r="K186" i="136"/>
  <c r="J186" i="136"/>
  <c r="I186" i="136"/>
  <c r="H186" i="136"/>
  <c r="G186" i="136"/>
  <c r="F186" i="136"/>
  <c r="E186" i="136"/>
  <c r="K186" i="135"/>
  <c r="J186" i="135"/>
  <c r="I186" i="135"/>
  <c r="H186" i="135"/>
  <c r="G186" i="135"/>
  <c r="F186" i="135"/>
  <c r="E186" i="135"/>
  <c r="K186" i="134"/>
  <c r="J186" i="134"/>
  <c r="I186" i="134"/>
  <c r="H186" i="134"/>
  <c r="G186" i="134"/>
  <c r="F186" i="134"/>
  <c r="E186" i="134"/>
  <c r="J56" i="184"/>
  <c r="I56" i="184"/>
  <c r="NB59" i="185" s="1"/>
  <c r="F56" i="184"/>
  <c r="K50" i="184"/>
  <c r="ND53" i="185" s="1"/>
  <c r="J50" i="184"/>
  <c r="I50" i="184"/>
  <c r="H50" i="184"/>
  <c r="NA53" i="185" s="1"/>
  <c r="G50" i="184"/>
  <c r="F50" i="184"/>
  <c r="E50" i="184"/>
  <c r="J56" i="183"/>
  <c r="MV59" i="185" s="1"/>
  <c r="I56" i="183"/>
  <c r="G56" i="183"/>
  <c r="MS59" i="185" s="1"/>
  <c r="E56" i="183"/>
  <c r="K50" i="183"/>
  <c r="J50" i="183"/>
  <c r="MV53" i="185" s="1"/>
  <c r="I50" i="183"/>
  <c r="MU53" i="185" s="1"/>
  <c r="H50" i="183"/>
  <c r="G50" i="183"/>
  <c r="F50" i="183"/>
  <c r="MR53" i="185" s="1"/>
  <c r="E50" i="183"/>
  <c r="I56" i="182"/>
  <c r="H56" i="182"/>
  <c r="MM59" i="185" s="1"/>
  <c r="E56" i="182"/>
  <c r="K50" i="182"/>
  <c r="J50" i="182"/>
  <c r="I50" i="182"/>
  <c r="H50" i="182"/>
  <c r="G50" i="182"/>
  <c r="F50" i="182"/>
  <c r="E50" i="182"/>
  <c r="K56" i="181"/>
  <c r="J56" i="181"/>
  <c r="G56" i="181"/>
  <c r="F56" i="181"/>
  <c r="MD59" i="185" s="1"/>
  <c r="K50" i="181"/>
  <c r="J50" i="181"/>
  <c r="I50" i="181"/>
  <c r="H50" i="181"/>
  <c r="G50" i="181"/>
  <c r="F50" i="181"/>
  <c r="E50" i="181"/>
  <c r="I56" i="180"/>
  <c r="F56" i="180"/>
  <c r="K50" i="180"/>
  <c r="J50" i="180"/>
  <c r="I50" i="180"/>
  <c r="H50" i="180"/>
  <c r="G50" i="180"/>
  <c r="F50" i="180"/>
  <c r="E50" i="180"/>
  <c r="K56" i="179"/>
  <c r="LU59" i="185" s="1"/>
  <c r="J56" i="179"/>
  <c r="H56" i="179"/>
  <c r="F56" i="179"/>
  <c r="E56" i="179"/>
  <c r="K50" i="179"/>
  <c r="J50" i="179"/>
  <c r="I50" i="179"/>
  <c r="H50" i="179"/>
  <c r="G50" i="179"/>
  <c r="F50" i="179"/>
  <c r="E50" i="179"/>
  <c r="L50" i="179" s="1"/>
  <c r="I56" i="178"/>
  <c r="G56" i="178"/>
  <c r="E56" i="178"/>
  <c r="K50" i="178"/>
  <c r="J50" i="178"/>
  <c r="I50" i="178"/>
  <c r="H50" i="178"/>
  <c r="G50" i="178"/>
  <c r="F50" i="178"/>
  <c r="E50" i="178"/>
  <c r="K56" i="177"/>
  <c r="LG59" i="185" s="1"/>
  <c r="F56" i="177"/>
  <c r="K50" i="177"/>
  <c r="J50" i="177"/>
  <c r="I50" i="177"/>
  <c r="H50" i="177"/>
  <c r="G50" i="177"/>
  <c r="F50" i="177"/>
  <c r="E50" i="177"/>
  <c r="J56" i="176"/>
  <c r="I56" i="176"/>
  <c r="F56" i="176"/>
  <c r="E56" i="176"/>
  <c r="K50" i="176"/>
  <c r="J50" i="176"/>
  <c r="I50" i="176"/>
  <c r="H50" i="176"/>
  <c r="G50" i="176"/>
  <c r="F50" i="176"/>
  <c r="E50" i="176"/>
  <c r="J56" i="175"/>
  <c r="H56" i="175"/>
  <c r="K50" i="175"/>
  <c r="J50" i="175"/>
  <c r="I50" i="175"/>
  <c r="H50" i="175"/>
  <c r="G50" i="175"/>
  <c r="F50" i="175"/>
  <c r="E50" i="175"/>
  <c r="I56" i="174"/>
  <c r="H56" i="174"/>
  <c r="E56" i="174"/>
  <c r="K50" i="174"/>
  <c r="J50" i="174"/>
  <c r="I50" i="174"/>
  <c r="H50" i="174"/>
  <c r="KI53" i="185" s="1"/>
  <c r="G50" i="174"/>
  <c r="F50" i="174"/>
  <c r="E50" i="174"/>
  <c r="K56" i="173"/>
  <c r="KE59" i="185" s="1"/>
  <c r="J56" i="173"/>
  <c r="KD59" i="185" s="1"/>
  <c r="F56" i="173"/>
  <c r="K50" i="173"/>
  <c r="J50" i="173"/>
  <c r="I50" i="173"/>
  <c r="H50" i="173"/>
  <c r="G50" i="173"/>
  <c r="F50" i="173"/>
  <c r="E50" i="173"/>
  <c r="J56" i="172"/>
  <c r="E56" i="172"/>
  <c r="K50" i="172"/>
  <c r="J50" i="172"/>
  <c r="I50" i="172"/>
  <c r="H50" i="172"/>
  <c r="G50" i="172"/>
  <c r="F50" i="172"/>
  <c r="E50" i="172"/>
  <c r="I56" i="171"/>
  <c r="H56" i="171"/>
  <c r="F56" i="171"/>
  <c r="K50" i="171"/>
  <c r="J50" i="171"/>
  <c r="I50" i="171"/>
  <c r="H50" i="171"/>
  <c r="G50" i="171"/>
  <c r="F50" i="171"/>
  <c r="E50" i="171"/>
  <c r="K56" i="170"/>
  <c r="I56" i="170"/>
  <c r="G56" i="170"/>
  <c r="K50" i="170"/>
  <c r="J50" i="170"/>
  <c r="I50" i="170"/>
  <c r="H50" i="170"/>
  <c r="JG53" i="185" s="1"/>
  <c r="G50" i="170"/>
  <c r="F50" i="170"/>
  <c r="E50" i="170"/>
  <c r="K56" i="169"/>
  <c r="F56" i="169"/>
  <c r="IX59" i="185" s="1"/>
  <c r="K50" i="169"/>
  <c r="J50" i="169"/>
  <c r="I50" i="169"/>
  <c r="H50" i="169"/>
  <c r="G50" i="169"/>
  <c r="F50" i="169"/>
  <c r="E50" i="169"/>
  <c r="J56" i="168"/>
  <c r="E56" i="168"/>
  <c r="K50" i="168"/>
  <c r="J50" i="168"/>
  <c r="I50" i="168"/>
  <c r="H50" i="168"/>
  <c r="G50" i="168"/>
  <c r="F50" i="168"/>
  <c r="E50" i="168"/>
  <c r="J56" i="167"/>
  <c r="I56" i="167"/>
  <c r="F56" i="167"/>
  <c r="E56" i="167"/>
  <c r="K50" i="167"/>
  <c r="J50" i="167"/>
  <c r="I50" i="167"/>
  <c r="H50" i="167"/>
  <c r="G50" i="167"/>
  <c r="F50" i="167"/>
  <c r="E50" i="167"/>
  <c r="K56" i="166"/>
  <c r="I56" i="166"/>
  <c r="H56" i="166"/>
  <c r="G56" i="166"/>
  <c r="E56" i="166"/>
  <c r="K50" i="166"/>
  <c r="J50" i="166"/>
  <c r="I50" i="166"/>
  <c r="H50" i="166"/>
  <c r="G50" i="166"/>
  <c r="F50" i="166"/>
  <c r="L50" i="166" s="1"/>
  <c r="E50" i="166"/>
  <c r="K56" i="165"/>
  <c r="J56" i="165"/>
  <c r="F56" i="165"/>
  <c r="K50" i="165"/>
  <c r="IA53" i="185" s="1"/>
  <c r="J50" i="165"/>
  <c r="I50" i="165"/>
  <c r="H50" i="165"/>
  <c r="G50" i="165"/>
  <c r="HW53" i="185" s="1"/>
  <c r="F50" i="165"/>
  <c r="E50" i="165"/>
  <c r="J56" i="164"/>
  <c r="I56" i="164"/>
  <c r="HR59" i="185" s="1"/>
  <c r="F56" i="164"/>
  <c r="K50" i="164"/>
  <c r="J50" i="164"/>
  <c r="I50" i="164"/>
  <c r="H50" i="164"/>
  <c r="G50" i="164"/>
  <c r="F50" i="164"/>
  <c r="E50" i="164"/>
  <c r="H56" i="163"/>
  <c r="HJ59" i="185" s="1"/>
  <c r="E56" i="163"/>
  <c r="K50" i="163"/>
  <c r="J50" i="163"/>
  <c r="I50" i="163"/>
  <c r="H50" i="163"/>
  <c r="G50" i="163"/>
  <c r="F50" i="163"/>
  <c r="E50" i="163"/>
  <c r="K56" i="162"/>
  <c r="HF59" i="185" s="1"/>
  <c r="G56" i="162"/>
  <c r="K50" i="162"/>
  <c r="J50" i="162"/>
  <c r="I50" i="162"/>
  <c r="H50" i="162"/>
  <c r="G50" i="162"/>
  <c r="F50" i="162"/>
  <c r="E50" i="162"/>
  <c r="K56" i="161"/>
  <c r="F56" i="161"/>
  <c r="K50" i="161"/>
  <c r="J50" i="161"/>
  <c r="I50" i="161"/>
  <c r="H50" i="161"/>
  <c r="G50" i="161"/>
  <c r="F50" i="161"/>
  <c r="E50" i="161"/>
  <c r="J56" i="160"/>
  <c r="I56" i="160"/>
  <c r="G56" i="160"/>
  <c r="F56" i="160"/>
  <c r="K50" i="160"/>
  <c r="J50" i="160"/>
  <c r="I50" i="160"/>
  <c r="H50" i="160"/>
  <c r="G50" i="160"/>
  <c r="F50" i="160"/>
  <c r="E50" i="160"/>
  <c r="K56" i="159"/>
  <c r="GK59" i="185"/>
  <c r="J56" i="159"/>
  <c r="H56" i="159"/>
  <c r="G56" i="159"/>
  <c r="GG59" i="185" s="1"/>
  <c r="F56" i="159"/>
  <c r="E56" i="159"/>
  <c r="K50" i="159"/>
  <c r="J50" i="159"/>
  <c r="I50" i="159"/>
  <c r="H50" i="159"/>
  <c r="G50" i="159"/>
  <c r="F50" i="159"/>
  <c r="E50" i="159"/>
  <c r="I56" i="158"/>
  <c r="GB59" i="185" s="1"/>
  <c r="H56" i="158"/>
  <c r="G56" i="158"/>
  <c r="E56" i="158"/>
  <c r="K50" i="158"/>
  <c r="J50" i="158"/>
  <c r="I50" i="158"/>
  <c r="H50" i="158"/>
  <c r="G50" i="158"/>
  <c r="F50" i="158"/>
  <c r="E50" i="158"/>
  <c r="H56" i="157"/>
  <c r="FT59" i="185" s="1"/>
  <c r="F56" i="157"/>
  <c r="K50" i="157"/>
  <c r="FW53" i="185" s="1"/>
  <c r="J50" i="157"/>
  <c r="FV53" i="185" s="1"/>
  <c r="I50" i="157"/>
  <c r="H50" i="157"/>
  <c r="G50" i="157"/>
  <c r="FS53" i="185" s="1"/>
  <c r="F50" i="157"/>
  <c r="E50" i="157"/>
  <c r="I56" i="156"/>
  <c r="FN59" i="185" s="1"/>
  <c r="E56" i="156"/>
  <c r="K50" i="156"/>
  <c r="J50" i="156"/>
  <c r="I50" i="156"/>
  <c r="FN53" i="185" s="1"/>
  <c r="H50" i="156"/>
  <c r="G50" i="156"/>
  <c r="F50" i="156"/>
  <c r="E50" i="156"/>
  <c r="I56" i="155"/>
  <c r="FG59" i="185" s="1"/>
  <c r="E56" i="155"/>
  <c r="K50" i="155"/>
  <c r="J50" i="155"/>
  <c r="I50" i="155"/>
  <c r="H50" i="155"/>
  <c r="FF53" i="185" s="1"/>
  <c r="G50" i="155"/>
  <c r="F50" i="155"/>
  <c r="E50" i="155"/>
  <c r="K56" i="154"/>
  <c r="FB59" i="185"/>
  <c r="G56" i="154"/>
  <c r="K50" i="154"/>
  <c r="J50" i="154"/>
  <c r="I50" i="154"/>
  <c r="H50" i="154"/>
  <c r="G50" i="154"/>
  <c r="F50" i="154"/>
  <c r="E50" i="154"/>
  <c r="K56" i="153"/>
  <c r="J56" i="153"/>
  <c r="F56" i="153"/>
  <c r="K50" i="153"/>
  <c r="J50" i="153"/>
  <c r="I50" i="153"/>
  <c r="H50" i="153"/>
  <c r="G50" i="153"/>
  <c r="F50" i="153"/>
  <c r="E50" i="153"/>
  <c r="K56" i="152"/>
  <c r="EN59" i="185" s="1"/>
  <c r="J56" i="152"/>
  <c r="G56" i="152"/>
  <c r="EJ59" i="185" s="1"/>
  <c r="E56" i="152"/>
  <c r="K50" i="152"/>
  <c r="J50" i="152"/>
  <c r="I50" i="152"/>
  <c r="H50" i="152"/>
  <c r="G50" i="152"/>
  <c r="F50" i="152"/>
  <c r="E50" i="152"/>
  <c r="J56" i="151"/>
  <c r="EF59" i="185" s="1"/>
  <c r="I56" i="151"/>
  <c r="F56" i="151"/>
  <c r="E56" i="151"/>
  <c r="K50" i="151"/>
  <c r="J50" i="151"/>
  <c r="I50" i="151"/>
  <c r="EE53" i="185" s="1"/>
  <c r="H50" i="151"/>
  <c r="G50" i="151"/>
  <c r="F50" i="151"/>
  <c r="E50" i="151"/>
  <c r="K56" i="150"/>
  <c r="G56" i="150"/>
  <c r="E56" i="150"/>
  <c r="K50" i="150"/>
  <c r="J50" i="150"/>
  <c r="I50" i="150"/>
  <c r="H50" i="150"/>
  <c r="G50" i="150"/>
  <c r="F50" i="150"/>
  <c r="E50" i="150"/>
  <c r="K56" i="149"/>
  <c r="F56" i="149"/>
  <c r="K50" i="149"/>
  <c r="J50" i="149"/>
  <c r="DR53" i="185" s="1"/>
  <c r="I50" i="149"/>
  <c r="H50" i="149"/>
  <c r="G50" i="149"/>
  <c r="F50" i="149"/>
  <c r="E50" i="149"/>
  <c r="J56" i="148"/>
  <c r="E56" i="148"/>
  <c r="K50" i="148"/>
  <c r="J50" i="148"/>
  <c r="I50" i="148"/>
  <c r="DJ53" i="185" s="1"/>
  <c r="H50" i="148"/>
  <c r="G50" i="148"/>
  <c r="F50" i="148"/>
  <c r="E50" i="148"/>
  <c r="I56" i="147"/>
  <c r="K50" i="147"/>
  <c r="J50" i="147"/>
  <c r="I50" i="147"/>
  <c r="H50" i="147"/>
  <c r="G50" i="147"/>
  <c r="F50" i="147"/>
  <c r="E50" i="147"/>
  <c r="K56" i="146"/>
  <c r="CX59" i="185" s="1"/>
  <c r="H56" i="146"/>
  <c r="K50" i="146"/>
  <c r="J50" i="146"/>
  <c r="I50" i="146"/>
  <c r="H50" i="146"/>
  <c r="G50" i="146"/>
  <c r="F50" i="146"/>
  <c r="E50" i="146"/>
  <c r="J56" i="145"/>
  <c r="H56" i="145"/>
  <c r="CN59" i="185" s="1"/>
  <c r="G56" i="145"/>
  <c r="F56" i="145"/>
  <c r="K50" i="145"/>
  <c r="J50" i="145"/>
  <c r="I50" i="145"/>
  <c r="H50" i="145"/>
  <c r="G50" i="145"/>
  <c r="F50" i="145"/>
  <c r="E50" i="145"/>
  <c r="K56" i="144"/>
  <c r="I56" i="144"/>
  <c r="G56" i="144"/>
  <c r="F56" i="144"/>
  <c r="K50" i="144"/>
  <c r="J50" i="144"/>
  <c r="I50" i="144"/>
  <c r="H50" i="144"/>
  <c r="G50" i="144"/>
  <c r="F50" i="144"/>
  <c r="E50" i="144"/>
  <c r="H56" i="143"/>
  <c r="BZ59" i="185" s="1"/>
  <c r="E56" i="143"/>
  <c r="K50" i="143"/>
  <c r="J50" i="143"/>
  <c r="I50" i="143"/>
  <c r="H50" i="143"/>
  <c r="G50" i="143"/>
  <c r="F50" i="143"/>
  <c r="E50" i="143"/>
  <c r="G56" i="142"/>
  <c r="K50" i="142"/>
  <c r="J50" i="142"/>
  <c r="I50" i="142"/>
  <c r="H50" i="142"/>
  <c r="G50" i="142"/>
  <c r="F50" i="142"/>
  <c r="E50" i="142"/>
  <c r="K56" i="141"/>
  <c r="H56" i="141"/>
  <c r="BL59" i="185" s="1"/>
  <c r="F56" i="141"/>
  <c r="K50" i="141"/>
  <c r="J50" i="141"/>
  <c r="I50" i="141"/>
  <c r="H50" i="141"/>
  <c r="G50" i="141"/>
  <c r="F50" i="141"/>
  <c r="E50" i="141"/>
  <c r="BH59" i="185"/>
  <c r="J56" i="140"/>
  <c r="E56" i="140"/>
  <c r="K50" i="140"/>
  <c r="J50" i="140"/>
  <c r="I50" i="140"/>
  <c r="BF53" i="185"/>
  <c r="H50" i="140"/>
  <c r="G50" i="140"/>
  <c r="F50" i="140"/>
  <c r="E50" i="140"/>
  <c r="H56" i="139"/>
  <c r="E56" i="139"/>
  <c r="K50" i="139"/>
  <c r="J50" i="139"/>
  <c r="I50" i="139"/>
  <c r="H50" i="139"/>
  <c r="G50" i="139"/>
  <c r="F50" i="139"/>
  <c r="E50" i="139"/>
  <c r="K56" i="138"/>
  <c r="H56" i="138"/>
  <c r="G56" i="138"/>
  <c r="AP59" i="185" s="1"/>
  <c r="K50" i="138"/>
  <c r="J50" i="138"/>
  <c r="I50" i="138"/>
  <c r="H50" i="138"/>
  <c r="G50" i="138"/>
  <c r="F50" i="138"/>
  <c r="E50" i="138"/>
  <c r="K56" i="137"/>
  <c r="G56" i="137"/>
  <c r="AI59" i="185" s="1"/>
  <c r="K50" i="137"/>
  <c r="J50" i="137"/>
  <c r="I50" i="137"/>
  <c r="H50" i="137"/>
  <c r="G50" i="137"/>
  <c r="F50" i="137"/>
  <c r="E50" i="137"/>
  <c r="K56" i="136"/>
  <c r="AF59" i="185" s="1"/>
  <c r="J56" i="136"/>
  <c r="I56" i="136"/>
  <c r="G56" i="136"/>
  <c r="AB59" i="185" s="1"/>
  <c r="F56" i="136"/>
  <c r="E56" i="136"/>
  <c r="K50" i="136"/>
  <c r="J50" i="136"/>
  <c r="AE53" i="185"/>
  <c r="I50" i="136"/>
  <c r="AD53" i="185" s="1"/>
  <c r="H50" i="136"/>
  <c r="G50" i="136"/>
  <c r="F50" i="136"/>
  <c r="AA53" i="185" s="1"/>
  <c r="E50" i="136"/>
  <c r="I56" i="135"/>
  <c r="E56" i="135"/>
  <c r="K50" i="135"/>
  <c r="J50" i="135"/>
  <c r="I50" i="135"/>
  <c r="H50" i="135"/>
  <c r="V53" i="185"/>
  <c r="G50" i="135"/>
  <c r="U53" i="185" s="1"/>
  <c r="F50" i="135"/>
  <c r="E50" i="135"/>
  <c r="H56" i="134"/>
  <c r="K50" i="134"/>
  <c r="J50" i="134"/>
  <c r="I50" i="134"/>
  <c r="H50" i="134"/>
  <c r="G50" i="134"/>
  <c r="F50" i="134"/>
  <c r="E50" i="134"/>
  <c r="L50" i="134" s="1"/>
  <c r="K50" i="8"/>
  <c r="J50" i="8"/>
  <c r="I50" i="8"/>
  <c r="H50" i="8"/>
  <c r="G50" i="8"/>
  <c r="F50" i="8"/>
  <c r="E50" i="8"/>
  <c r="E57" i="159"/>
  <c r="F57" i="159"/>
  <c r="GF60" i="185" s="1"/>
  <c r="G57" i="159"/>
  <c r="GG60" i="185" s="1"/>
  <c r="H57" i="159"/>
  <c r="GH60" i="185" s="1"/>
  <c r="I57" i="159"/>
  <c r="GI60" i="185" s="1"/>
  <c r="J57" i="159"/>
  <c r="K57" i="159"/>
  <c r="GK60" i="185" s="1"/>
  <c r="E44" i="159"/>
  <c r="GE47" i="185" s="1"/>
  <c r="F44" i="159"/>
  <c r="G44" i="159"/>
  <c r="H44" i="159"/>
  <c r="I44" i="159"/>
  <c r="GI47" i="185" s="1"/>
  <c r="J44" i="159"/>
  <c r="K44" i="159"/>
  <c r="E43" i="159"/>
  <c r="F43" i="159"/>
  <c r="GF46" i="185" s="1"/>
  <c r="G43" i="159"/>
  <c r="H43" i="159"/>
  <c r="I43" i="159"/>
  <c r="J43" i="159"/>
  <c r="GJ46" i="185" s="1"/>
  <c r="K43" i="159"/>
  <c r="E41" i="159"/>
  <c r="GE44" i="185" s="1"/>
  <c r="F41" i="159"/>
  <c r="G41" i="159"/>
  <c r="H41" i="159"/>
  <c r="I41" i="159"/>
  <c r="GI44" i="185" s="1"/>
  <c r="J41" i="159"/>
  <c r="K41" i="159"/>
  <c r="GK44" i="185" s="1"/>
  <c r="E40" i="159"/>
  <c r="F40" i="159"/>
  <c r="G40" i="159"/>
  <c r="H40" i="159"/>
  <c r="I40" i="159"/>
  <c r="J40" i="159"/>
  <c r="K40" i="159"/>
  <c r="E39" i="159"/>
  <c r="F39" i="159"/>
  <c r="G39" i="159"/>
  <c r="H39" i="159"/>
  <c r="I39" i="159"/>
  <c r="J39" i="159"/>
  <c r="K39" i="159"/>
  <c r="E38" i="159"/>
  <c r="F38" i="159"/>
  <c r="G38" i="159"/>
  <c r="H38" i="159"/>
  <c r="I38" i="159"/>
  <c r="J38" i="159"/>
  <c r="K38" i="159"/>
  <c r="E37" i="159"/>
  <c r="F37" i="159"/>
  <c r="G37" i="159"/>
  <c r="GG40" i="185" s="1"/>
  <c r="H37" i="159"/>
  <c r="I37" i="159"/>
  <c r="GI40" i="185" s="1"/>
  <c r="J37" i="159"/>
  <c r="GJ40" i="185" s="1"/>
  <c r="K37" i="159"/>
  <c r="GK40" i="185" s="1"/>
  <c r="E36" i="159"/>
  <c r="F36" i="159"/>
  <c r="G36" i="159"/>
  <c r="H36" i="159"/>
  <c r="GH39" i="185" s="1"/>
  <c r="I36" i="159"/>
  <c r="J36" i="159"/>
  <c r="K36" i="159"/>
  <c r="E35" i="159"/>
  <c r="F35" i="159"/>
  <c r="G35" i="159"/>
  <c r="H35" i="159"/>
  <c r="I35" i="159"/>
  <c r="GI38" i="185" s="1"/>
  <c r="J35" i="159"/>
  <c r="K35" i="159"/>
  <c r="E34" i="159"/>
  <c r="F34" i="159"/>
  <c r="G34" i="159"/>
  <c r="H34" i="159"/>
  <c r="I34" i="159"/>
  <c r="J34" i="159"/>
  <c r="GJ37" i="185" s="1"/>
  <c r="K34" i="159"/>
  <c r="GK37" i="185" s="1"/>
  <c r="E33" i="159"/>
  <c r="F33" i="159"/>
  <c r="G33" i="159"/>
  <c r="GG36" i="185" s="1"/>
  <c r="H33" i="159"/>
  <c r="I33" i="159"/>
  <c r="J33" i="159"/>
  <c r="K33" i="159"/>
  <c r="GK36" i="185" s="1"/>
  <c r="E199" i="159"/>
  <c r="E53" i="159" s="1"/>
  <c r="E200" i="159"/>
  <c r="E54" i="159" s="1"/>
  <c r="K57" i="158"/>
  <c r="GD60" i="185" s="1"/>
  <c r="J57" i="158"/>
  <c r="GC60" i="185"/>
  <c r="I57" i="158"/>
  <c r="GB60" i="185" s="1"/>
  <c r="H57" i="158"/>
  <c r="G57" i="158"/>
  <c r="F57" i="158"/>
  <c r="FY60" i="185" s="1"/>
  <c r="E57" i="158"/>
  <c r="K189" i="158"/>
  <c r="K199" i="158"/>
  <c r="K53" i="158" s="1"/>
  <c r="GD56" i="185" s="1"/>
  <c r="K200" i="158"/>
  <c r="J193" i="158"/>
  <c r="J194" i="158"/>
  <c r="K184" i="158"/>
  <c r="K44" i="158"/>
  <c r="GD47" i="185" s="1"/>
  <c r="J44" i="158"/>
  <c r="I44" i="158"/>
  <c r="H44" i="158"/>
  <c r="G44" i="158"/>
  <c r="FZ47" i="185" s="1"/>
  <c r="F44" i="158"/>
  <c r="E44" i="158"/>
  <c r="K43" i="158"/>
  <c r="J43" i="158"/>
  <c r="GC46" i="185" s="1"/>
  <c r="I43" i="158"/>
  <c r="H43" i="158"/>
  <c r="G43" i="158"/>
  <c r="F43" i="158"/>
  <c r="FY46" i="185" s="1"/>
  <c r="E43" i="158"/>
  <c r="K41" i="158"/>
  <c r="J41" i="158"/>
  <c r="I41" i="158"/>
  <c r="GB44" i="185" s="1"/>
  <c r="H41" i="158"/>
  <c r="G41" i="158"/>
  <c r="F41" i="158"/>
  <c r="FY44" i="185" s="1"/>
  <c r="E41" i="158"/>
  <c r="FX44" i="185" s="1"/>
  <c r="K40" i="158"/>
  <c r="J40" i="158"/>
  <c r="I40" i="158"/>
  <c r="H40" i="158"/>
  <c r="G40" i="158"/>
  <c r="F40" i="158"/>
  <c r="E40" i="158"/>
  <c r="K39" i="158"/>
  <c r="GD42" i="185" s="1"/>
  <c r="J39" i="158"/>
  <c r="I39" i="158"/>
  <c r="H39" i="158"/>
  <c r="G39" i="158"/>
  <c r="F39" i="158"/>
  <c r="E39" i="158"/>
  <c r="K38" i="158"/>
  <c r="J38" i="158"/>
  <c r="GC41" i="185" s="1"/>
  <c r="I38" i="158"/>
  <c r="H38" i="158"/>
  <c r="G38" i="158"/>
  <c r="F38" i="158"/>
  <c r="E38" i="158"/>
  <c r="K37" i="158"/>
  <c r="J37" i="158"/>
  <c r="I37" i="158"/>
  <c r="GB40" i="185"/>
  <c r="H37" i="158"/>
  <c r="G37" i="158"/>
  <c r="F37" i="158"/>
  <c r="E37" i="158"/>
  <c r="K36" i="158"/>
  <c r="J36" i="158"/>
  <c r="I36" i="158"/>
  <c r="H36" i="158"/>
  <c r="GA39" i="185" s="1"/>
  <c r="G36" i="158"/>
  <c r="F36" i="158"/>
  <c r="E36" i="158"/>
  <c r="K35" i="158"/>
  <c r="J35" i="158"/>
  <c r="I35" i="158"/>
  <c r="H35" i="158"/>
  <c r="G35" i="158"/>
  <c r="F35" i="158"/>
  <c r="E35" i="158"/>
  <c r="K34" i="158"/>
  <c r="J34" i="158"/>
  <c r="GC37" i="185" s="1"/>
  <c r="I34" i="158"/>
  <c r="H34" i="158"/>
  <c r="G34" i="158"/>
  <c r="F34" i="158"/>
  <c r="E34" i="158"/>
  <c r="K33" i="158"/>
  <c r="J33" i="158"/>
  <c r="I33" i="158"/>
  <c r="GB36" i="185" s="1"/>
  <c r="H33" i="158"/>
  <c r="G33" i="158"/>
  <c r="F33" i="158"/>
  <c r="E33" i="158"/>
  <c r="K57" i="157"/>
  <c r="J57" i="157"/>
  <c r="FV60" i="185" s="1"/>
  <c r="I57" i="157"/>
  <c r="FU60" i="185" s="1"/>
  <c r="H57" i="157"/>
  <c r="FT60" i="185" s="1"/>
  <c r="G57" i="157"/>
  <c r="FS60" i="185" s="1"/>
  <c r="F57" i="157"/>
  <c r="FR60" i="185"/>
  <c r="E57" i="157"/>
  <c r="FQ60" i="185" s="1"/>
  <c r="K44" i="157"/>
  <c r="J44" i="157"/>
  <c r="FV47" i="185" s="1"/>
  <c r="I44" i="157"/>
  <c r="H44" i="157"/>
  <c r="G44" i="157"/>
  <c r="F44" i="157"/>
  <c r="FR47" i="185" s="1"/>
  <c r="E44" i="157"/>
  <c r="K43" i="157"/>
  <c r="J43" i="157"/>
  <c r="I43" i="157"/>
  <c r="FU46" i="185" s="1"/>
  <c r="H43" i="157"/>
  <c r="G43" i="157"/>
  <c r="F43" i="157"/>
  <c r="E43" i="157"/>
  <c r="FQ46" i="185" s="1"/>
  <c r="K41" i="157"/>
  <c r="J41" i="157"/>
  <c r="FV44" i="185" s="1"/>
  <c r="I41" i="157"/>
  <c r="H41" i="157"/>
  <c r="FT44" i="185" s="1"/>
  <c r="G41" i="157"/>
  <c r="F41" i="157"/>
  <c r="FR44" i="185" s="1"/>
  <c r="E41" i="157"/>
  <c r="K40" i="157"/>
  <c r="FW43" i="185" s="1"/>
  <c r="J40" i="157"/>
  <c r="I40" i="157"/>
  <c r="H40" i="157"/>
  <c r="G40" i="157"/>
  <c r="FS43" i="185" s="1"/>
  <c r="F40" i="157"/>
  <c r="E40" i="157"/>
  <c r="K39" i="157"/>
  <c r="J39" i="157"/>
  <c r="FV42" i="185" s="1"/>
  <c r="I39" i="157"/>
  <c r="H39" i="157"/>
  <c r="G39" i="157"/>
  <c r="F39" i="157"/>
  <c r="FR42" i="185" s="1"/>
  <c r="E39" i="157"/>
  <c r="K38" i="157"/>
  <c r="J38" i="157"/>
  <c r="I38" i="157"/>
  <c r="FU41" i="185" s="1"/>
  <c r="H38" i="157"/>
  <c r="G38" i="157"/>
  <c r="F38" i="157"/>
  <c r="E38" i="157"/>
  <c r="FQ41" i="185" s="1"/>
  <c r="K37" i="157"/>
  <c r="J37" i="157"/>
  <c r="I37" i="157"/>
  <c r="H37" i="157"/>
  <c r="G37" i="157"/>
  <c r="F37" i="157"/>
  <c r="E37" i="157"/>
  <c r="K36" i="157"/>
  <c r="FW39" i="185" s="1"/>
  <c r="J36" i="157"/>
  <c r="I36" i="157"/>
  <c r="H36" i="157"/>
  <c r="G36" i="157"/>
  <c r="FS39" i="185" s="1"/>
  <c r="F36" i="157"/>
  <c r="E36" i="157"/>
  <c r="K35" i="157"/>
  <c r="J35" i="157"/>
  <c r="I35" i="157"/>
  <c r="H35" i="157"/>
  <c r="FT38" i="185" s="1"/>
  <c r="G35" i="157"/>
  <c r="F35" i="157"/>
  <c r="E35" i="157"/>
  <c r="K34" i="157"/>
  <c r="FW37" i="185" s="1"/>
  <c r="J34" i="157"/>
  <c r="I34" i="157"/>
  <c r="FU37" i="185"/>
  <c r="H34" i="157"/>
  <c r="G34" i="157"/>
  <c r="F34" i="157"/>
  <c r="E34" i="157"/>
  <c r="FQ37" i="185"/>
  <c r="K33" i="157"/>
  <c r="J33" i="157"/>
  <c r="I33" i="157"/>
  <c r="H33" i="157"/>
  <c r="G33" i="157"/>
  <c r="F33" i="157"/>
  <c r="E33" i="157"/>
  <c r="K57" i="156"/>
  <c r="FP60" i="185" s="1"/>
  <c r="J57" i="156"/>
  <c r="FO60" i="185"/>
  <c r="I57" i="156"/>
  <c r="FN60" i="185" s="1"/>
  <c r="H57" i="156"/>
  <c r="FM60" i="185" s="1"/>
  <c r="G57" i="156"/>
  <c r="F57" i="156"/>
  <c r="FK60" i="185" s="1"/>
  <c r="E57" i="156"/>
  <c r="FJ60" i="185" s="1"/>
  <c r="K44" i="156"/>
  <c r="J44" i="156"/>
  <c r="FO47" i="185" s="1"/>
  <c r="I44" i="156"/>
  <c r="H44" i="156"/>
  <c r="G44" i="156"/>
  <c r="F44" i="156"/>
  <c r="E44" i="156"/>
  <c r="K43" i="156"/>
  <c r="J43" i="156"/>
  <c r="I43" i="156"/>
  <c r="H43" i="156"/>
  <c r="G43" i="156"/>
  <c r="F43" i="156"/>
  <c r="E43" i="156"/>
  <c r="K41" i="156"/>
  <c r="J41" i="156"/>
  <c r="FO44" i="185" s="1"/>
  <c r="I41" i="156"/>
  <c r="H41" i="156"/>
  <c r="FM44" i="185" s="1"/>
  <c r="G41" i="156"/>
  <c r="F41" i="156"/>
  <c r="E41" i="156"/>
  <c r="K40" i="156"/>
  <c r="FP43" i="185" s="1"/>
  <c r="J40" i="156"/>
  <c r="I40" i="156"/>
  <c r="H40" i="156"/>
  <c r="G40" i="156"/>
  <c r="FL43" i="185" s="1"/>
  <c r="F40" i="156"/>
  <c r="E40" i="156"/>
  <c r="K39" i="156"/>
  <c r="J39" i="156"/>
  <c r="I39" i="156"/>
  <c r="H39" i="156"/>
  <c r="G39" i="156"/>
  <c r="F39" i="156"/>
  <c r="E39" i="156"/>
  <c r="K38" i="156"/>
  <c r="J38" i="156"/>
  <c r="I38" i="156"/>
  <c r="FN41" i="185"/>
  <c r="H38" i="156"/>
  <c r="G38" i="156"/>
  <c r="F38" i="156"/>
  <c r="E38" i="156"/>
  <c r="K37" i="156"/>
  <c r="J37" i="156"/>
  <c r="I37" i="156"/>
  <c r="H37" i="156"/>
  <c r="G37" i="156"/>
  <c r="F37" i="156"/>
  <c r="E37" i="156"/>
  <c r="K36" i="156"/>
  <c r="FP39" i="185" s="1"/>
  <c r="J36" i="156"/>
  <c r="I36" i="156"/>
  <c r="H36" i="156"/>
  <c r="G36" i="156"/>
  <c r="FL39" i="185" s="1"/>
  <c r="F36" i="156"/>
  <c r="E36" i="156"/>
  <c r="K35" i="156"/>
  <c r="J35" i="156"/>
  <c r="FO38" i="185"/>
  <c r="I35" i="156"/>
  <c r="H35" i="156"/>
  <c r="G35" i="156"/>
  <c r="F35" i="156"/>
  <c r="E35" i="156"/>
  <c r="K34" i="156"/>
  <c r="J34" i="156"/>
  <c r="I34" i="156"/>
  <c r="FN37" i="185" s="1"/>
  <c r="H34" i="156"/>
  <c r="G34" i="156"/>
  <c r="F34" i="156"/>
  <c r="E34" i="156"/>
  <c r="FJ37" i="185" s="1"/>
  <c r="K33" i="156"/>
  <c r="J33" i="156"/>
  <c r="I33" i="156"/>
  <c r="H33" i="156"/>
  <c r="G33" i="156"/>
  <c r="F33" i="156"/>
  <c r="E33" i="156"/>
  <c r="K57" i="155"/>
  <c r="FI60" i="185" s="1"/>
  <c r="J57" i="155"/>
  <c r="FH60" i="185" s="1"/>
  <c r="I57" i="155"/>
  <c r="H57" i="155"/>
  <c r="G57" i="155"/>
  <c r="FE60" i="185" s="1"/>
  <c r="F57" i="155"/>
  <c r="FD60" i="185" s="1"/>
  <c r="E57" i="155"/>
  <c r="FC60" i="185" s="1"/>
  <c r="K44" i="155"/>
  <c r="J44" i="155"/>
  <c r="I44" i="155"/>
  <c r="FG47" i="185" s="1"/>
  <c r="H44" i="155"/>
  <c r="G44" i="155"/>
  <c r="F44" i="155"/>
  <c r="E44" i="155"/>
  <c r="K43" i="155"/>
  <c r="J43" i="155"/>
  <c r="I43" i="155"/>
  <c r="H43" i="155"/>
  <c r="G43" i="155"/>
  <c r="F43" i="155"/>
  <c r="E43" i="155"/>
  <c r="K41" i="155"/>
  <c r="FI44" i="185" s="1"/>
  <c r="J41" i="155"/>
  <c r="I41" i="155"/>
  <c r="FG44" i="185"/>
  <c r="H41" i="155"/>
  <c r="G41" i="155"/>
  <c r="F41" i="155"/>
  <c r="E41" i="155"/>
  <c r="FC44" i="185" s="1"/>
  <c r="K40" i="155"/>
  <c r="J40" i="155"/>
  <c r="FH43" i="185" s="1"/>
  <c r="I40" i="155"/>
  <c r="H40" i="155"/>
  <c r="G40" i="155"/>
  <c r="F40" i="155"/>
  <c r="E40" i="155"/>
  <c r="K39" i="155"/>
  <c r="J39" i="155"/>
  <c r="I39" i="155"/>
  <c r="H39" i="155"/>
  <c r="G39" i="155"/>
  <c r="F39" i="155"/>
  <c r="E39" i="155"/>
  <c r="K38" i="155"/>
  <c r="J38" i="155"/>
  <c r="I38" i="155"/>
  <c r="H38" i="155"/>
  <c r="G38" i="155"/>
  <c r="F38" i="155"/>
  <c r="E38" i="155"/>
  <c r="K37" i="155"/>
  <c r="FI40" i="185" s="1"/>
  <c r="J37" i="155"/>
  <c r="I37" i="155"/>
  <c r="H37" i="155"/>
  <c r="G37" i="155"/>
  <c r="FE40" i="185" s="1"/>
  <c r="F37" i="155"/>
  <c r="E37" i="155"/>
  <c r="K36" i="155"/>
  <c r="J36" i="155"/>
  <c r="FH39" i="185" s="1"/>
  <c r="I36" i="155"/>
  <c r="H36" i="155"/>
  <c r="G36" i="155"/>
  <c r="F36" i="155"/>
  <c r="FD39" i="185" s="1"/>
  <c r="E36" i="155"/>
  <c r="K35" i="155"/>
  <c r="J35" i="155"/>
  <c r="I35" i="155"/>
  <c r="FG38" i="185" s="1"/>
  <c r="H35" i="155"/>
  <c r="G35" i="155"/>
  <c r="F35" i="155"/>
  <c r="E35" i="155"/>
  <c r="K34" i="155"/>
  <c r="J34" i="155"/>
  <c r="I34" i="155"/>
  <c r="H34" i="155"/>
  <c r="FF37" i="185" s="1"/>
  <c r="G34" i="155"/>
  <c r="F34" i="155"/>
  <c r="E34" i="155"/>
  <c r="K33" i="155"/>
  <c r="FI36" i="185" s="1"/>
  <c r="J33" i="155"/>
  <c r="I33" i="155"/>
  <c r="H33" i="155"/>
  <c r="G33" i="155"/>
  <c r="FE36" i="185" s="1"/>
  <c r="F33" i="155"/>
  <c r="E33" i="155"/>
  <c r="K57" i="154"/>
  <c r="FB60" i="185" s="1"/>
  <c r="J57" i="154"/>
  <c r="FA60" i="185" s="1"/>
  <c r="I57" i="154"/>
  <c r="H57" i="154"/>
  <c r="EY60" i="185" s="1"/>
  <c r="G57" i="154"/>
  <c r="EX60" i="185"/>
  <c r="F57" i="154"/>
  <c r="E57" i="154"/>
  <c r="K44" i="154"/>
  <c r="J44" i="154"/>
  <c r="I44" i="154"/>
  <c r="H44" i="154"/>
  <c r="EY47" i="185" s="1"/>
  <c r="G44" i="154"/>
  <c r="F44" i="154"/>
  <c r="E44" i="154"/>
  <c r="K43" i="154"/>
  <c r="J43" i="154"/>
  <c r="I43" i="154"/>
  <c r="H43" i="154"/>
  <c r="EY46" i="185" s="1"/>
  <c r="G43" i="154"/>
  <c r="F43" i="154"/>
  <c r="E43" i="154"/>
  <c r="K41" i="154"/>
  <c r="FB44" i="185" s="1"/>
  <c r="J41" i="154"/>
  <c r="FA44" i="185" s="1"/>
  <c r="I41" i="154"/>
  <c r="H41" i="154"/>
  <c r="EY44" i="185" s="1"/>
  <c r="G41" i="154"/>
  <c r="F41" i="154"/>
  <c r="EW44" i="185"/>
  <c r="E41" i="154"/>
  <c r="EV44" i="185" s="1"/>
  <c r="K40" i="154"/>
  <c r="J40" i="154"/>
  <c r="I40" i="154"/>
  <c r="EZ43" i="185" s="1"/>
  <c r="H40" i="154"/>
  <c r="G40" i="154"/>
  <c r="F40" i="154"/>
  <c r="E40" i="154"/>
  <c r="EV43" i="185" s="1"/>
  <c r="K39" i="154"/>
  <c r="J39" i="154"/>
  <c r="I39" i="154"/>
  <c r="H39" i="154"/>
  <c r="G39" i="154"/>
  <c r="F39" i="154"/>
  <c r="E39" i="154"/>
  <c r="K38" i="154"/>
  <c r="FB41" i="185" s="1"/>
  <c r="J38" i="154"/>
  <c r="I38" i="154"/>
  <c r="H38" i="154"/>
  <c r="G38" i="154"/>
  <c r="F38" i="154"/>
  <c r="E38" i="154"/>
  <c r="K37" i="154"/>
  <c r="J37" i="154"/>
  <c r="FA40" i="185" s="1"/>
  <c r="I37" i="154"/>
  <c r="H37" i="154"/>
  <c r="G37" i="154"/>
  <c r="F37" i="154"/>
  <c r="E37" i="154"/>
  <c r="K36" i="154"/>
  <c r="J36" i="154"/>
  <c r="I36" i="154"/>
  <c r="EZ39" i="185" s="1"/>
  <c r="H36" i="154"/>
  <c r="G36" i="154"/>
  <c r="F36" i="154"/>
  <c r="E36" i="154"/>
  <c r="EV39" i="185" s="1"/>
  <c r="K35" i="154"/>
  <c r="J35" i="154"/>
  <c r="I35" i="154"/>
  <c r="H35" i="154"/>
  <c r="G35" i="154"/>
  <c r="F35" i="154"/>
  <c r="E35" i="154"/>
  <c r="K34" i="154"/>
  <c r="FB37" i="185" s="1"/>
  <c r="J34" i="154"/>
  <c r="I34" i="154"/>
  <c r="H34" i="154"/>
  <c r="G34" i="154"/>
  <c r="F34" i="154"/>
  <c r="E34" i="154"/>
  <c r="K33" i="154"/>
  <c r="J33" i="154"/>
  <c r="FA36" i="185" s="1"/>
  <c r="I33" i="154"/>
  <c r="H33" i="154"/>
  <c r="G33" i="154"/>
  <c r="F33" i="154"/>
  <c r="EW36" i="185" s="1"/>
  <c r="E33" i="154"/>
  <c r="K57" i="134"/>
  <c r="J57" i="134"/>
  <c r="Q60" i="185" s="1"/>
  <c r="I57" i="134"/>
  <c r="P60" i="185" s="1"/>
  <c r="H57" i="134"/>
  <c r="G57" i="134"/>
  <c r="F57" i="134"/>
  <c r="E57" i="134"/>
  <c r="L60" i="185" s="1"/>
  <c r="K57" i="135"/>
  <c r="J57" i="135"/>
  <c r="X60" i="185" s="1"/>
  <c r="I57" i="135"/>
  <c r="H57" i="135"/>
  <c r="G57" i="135"/>
  <c r="F57" i="135"/>
  <c r="T60" i="185" s="1"/>
  <c r="E57" i="135"/>
  <c r="K57" i="136"/>
  <c r="AF60" i="185" s="1"/>
  <c r="J57" i="136"/>
  <c r="I57" i="136"/>
  <c r="H57" i="136"/>
  <c r="G57" i="136"/>
  <c r="AB60" i="185" s="1"/>
  <c r="F57" i="136"/>
  <c r="E57" i="136"/>
  <c r="K57" i="137"/>
  <c r="J57" i="137"/>
  <c r="AL60" i="185" s="1"/>
  <c r="I57" i="137"/>
  <c r="H57" i="137"/>
  <c r="G57" i="137"/>
  <c r="F57" i="137"/>
  <c r="AH60" i="185" s="1"/>
  <c r="E57" i="137"/>
  <c r="K57" i="138"/>
  <c r="J57" i="138"/>
  <c r="I57" i="138"/>
  <c r="AR60" i="185" s="1"/>
  <c r="H57" i="138"/>
  <c r="G57" i="138"/>
  <c r="F57" i="138"/>
  <c r="E57" i="138"/>
  <c r="AN60" i="185"/>
  <c r="K57" i="139"/>
  <c r="BA60" i="185" s="1"/>
  <c r="J57" i="139"/>
  <c r="I57" i="139"/>
  <c r="H57" i="139"/>
  <c r="G57" i="139"/>
  <c r="F57" i="139"/>
  <c r="E57" i="139"/>
  <c r="K57" i="140"/>
  <c r="BH60" i="185" s="1"/>
  <c r="J57" i="140"/>
  <c r="I57" i="140"/>
  <c r="H57" i="140"/>
  <c r="G57" i="140"/>
  <c r="F57" i="140"/>
  <c r="E57" i="140"/>
  <c r="K57" i="141"/>
  <c r="BO60" i="185" s="1"/>
  <c r="J57" i="141"/>
  <c r="I57" i="141"/>
  <c r="H57" i="141"/>
  <c r="G57" i="141"/>
  <c r="BK60" i="185" s="1"/>
  <c r="F57" i="141"/>
  <c r="E57" i="141"/>
  <c r="K57" i="142"/>
  <c r="J57" i="142"/>
  <c r="BU60" i="185" s="1"/>
  <c r="I57" i="142"/>
  <c r="BT60" i="185" s="1"/>
  <c r="H57" i="142"/>
  <c r="G57" i="142"/>
  <c r="F57" i="142"/>
  <c r="E57" i="142"/>
  <c r="BP60" i="185" s="1"/>
  <c r="K57" i="143"/>
  <c r="CC60" i="185"/>
  <c r="J57" i="143"/>
  <c r="CB60" i="185" s="1"/>
  <c r="I57" i="143"/>
  <c r="H57" i="143"/>
  <c r="G57" i="143"/>
  <c r="BY60" i="185" s="1"/>
  <c r="F57" i="143"/>
  <c r="BX60" i="185" s="1"/>
  <c r="E57" i="143"/>
  <c r="K57" i="144"/>
  <c r="CJ60" i="185" s="1"/>
  <c r="J57" i="144"/>
  <c r="I57" i="144"/>
  <c r="H57" i="144"/>
  <c r="G57" i="144"/>
  <c r="CF60" i="185" s="1"/>
  <c r="F57" i="144"/>
  <c r="E57" i="144"/>
  <c r="K57" i="145"/>
  <c r="CQ60" i="185" s="1"/>
  <c r="J57" i="145"/>
  <c r="CP60" i="185" s="1"/>
  <c r="I57" i="145"/>
  <c r="H57" i="145"/>
  <c r="G57" i="145"/>
  <c r="CM60" i="185" s="1"/>
  <c r="F57" i="145"/>
  <c r="CL60" i="185" s="1"/>
  <c r="E57" i="145"/>
  <c r="K57" i="146"/>
  <c r="J57" i="146"/>
  <c r="CW60" i="185" s="1"/>
  <c r="I57" i="146"/>
  <c r="CV60" i="185" s="1"/>
  <c r="H57" i="146"/>
  <c r="G57" i="146"/>
  <c r="F57" i="146"/>
  <c r="E57" i="146"/>
  <c r="CR60" i="185" s="1"/>
  <c r="K57" i="147"/>
  <c r="J57" i="147"/>
  <c r="I57" i="147"/>
  <c r="H57" i="147"/>
  <c r="G57" i="147"/>
  <c r="F57" i="147"/>
  <c r="E57" i="147"/>
  <c r="K57" i="148"/>
  <c r="DL60" i="185" s="1"/>
  <c r="J57" i="148"/>
  <c r="I57" i="148"/>
  <c r="H57" i="148"/>
  <c r="G57" i="148"/>
  <c r="DH60" i="185" s="1"/>
  <c r="F57" i="148"/>
  <c r="E57" i="148"/>
  <c r="K57" i="149"/>
  <c r="J57" i="149"/>
  <c r="I57" i="149"/>
  <c r="H57" i="149"/>
  <c r="G57" i="149"/>
  <c r="F57" i="149"/>
  <c r="E57" i="149"/>
  <c r="K57" i="150"/>
  <c r="DZ60" i="185"/>
  <c r="J57" i="150"/>
  <c r="DY60" i="185" s="1"/>
  <c r="I57" i="150"/>
  <c r="DX60" i="185" s="1"/>
  <c r="H57" i="150"/>
  <c r="DW60" i="185" s="1"/>
  <c r="G57" i="150"/>
  <c r="DV60" i="185" s="1"/>
  <c r="F57" i="150"/>
  <c r="DU60" i="185" s="1"/>
  <c r="E57" i="150"/>
  <c r="K57" i="151"/>
  <c r="EG60" i="185"/>
  <c r="J57" i="151"/>
  <c r="EF60" i="185" s="1"/>
  <c r="I57" i="151"/>
  <c r="EE60" i="185" s="1"/>
  <c r="H57" i="151"/>
  <c r="ED60" i="185" s="1"/>
  <c r="G57" i="151"/>
  <c r="EC60" i="185" s="1"/>
  <c r="F57" i="151"/>
  <c r="E57" i="151"/>
  <c r="EA60" i="185" s="1"/>
  <c r="K57" i="152"/>
  <c r="EN60" i="185" s="1"/>
  <c r="J57" i="152"/>
  <c r="EM60" i="185" s="1"/>
  <c r="I57" i="152"/>
  <c r="EL60" i="185" s="1"/>
  <c r="H57" i="152"/>
  <c r="EK60" i="185" s="1"/>
  <c r="G57" i="152"/>
  <c r="EJ60" i="185" s="1"/>
  <c r="F57" i="152"/>
  <c r="EI60" i="185" s="1"/>
  <c r="E57" i="152"/>
  <c r="EH60" i="185" s="1"/>
  <c r="K57" i="153"/>
  <c r="EU60" i="185" s="1"/>
  <c r="J57" i="153"/>
  <c r="ET60" i="185" s="1"/>
  <c r="I57" i="153"/>
  <c r="ES60" i="185" s="1"/>
  <c r="H57" i="153"/>
  <c r="ER60" i="185" s="1"/>
  <c r="G57" i="153"/>
  <c r="EQ60" i="185" s="1"/>
  <c r="F57" i="153"/>
  <c r="EP60" i="185" s="1"/>
  <c r="E57" i="153"/>
  <c r="EZ60" i="185"/>
  <c r="FG60" i="185"/>
  <c r="FL60" i="185"/>
  <c r="FW60" i="185"/>
  <c r="FZ60" i="185"/>
  <c r="GJ60" i="185"/>
  <c r="K57" i="160"/>
  <c r="GR60" i="185" s="1"/>
  <c r="J57" i="160"/>
  <c r="GQ60" i="185"/>
  <c r="I57" i="160"/>
  <c r="GP60" i="185" s="1"/>
  <c r="H57" i="160"/>
  <c r="GO60" i="185" s="1"/>
  <c r="G57" i="160"/>
  <c r="F57" i="160"/>
  <c r="GM60" i="185" s="1"/>
  <c r="E57" i="160"/>
  <c r="GL60" i="185" s="1"/>
  <c r="K57" i="161"/>
  <c r="GY60" i="185"/>
  <c r="J57" i="161"/>
  <c r="GX60" i="185" s="1"/>
  <c r="I57" i="161"/>
  <c r="GW60" i="185" s="1"/>
  <c r="H57" i="161"/>
  <c r="GV60" i="185" s="1"/>
  <c r="G57" i="161"/>
  <c r="GU60" i="185" s="1"/>
  <c r="F57" i="161"/>
  <c r="E57" i="161"/>
  <c r="GS60" i="185" s="1"/>
  <c r="K57" i="162"/>
  <c r="HF60" i="185"/>
  <c r="J57" i="162"/>
  <c r="HE60" i="185"/>
  <c r="I57" i="162"/>
  <c r="HD60" i="185"/>
  <c r="H57" i="162"/>
  <c r="HC60" i="185" s="1"/>
  <c r="G57" i="162"/>
  <c r="HB60" i="185" s="1"/>
  <c r="F57" i="162"/>
  <c r="E57" i="162"/>
  <c r="GZ60" i="185" s="1"/>
  <c r="K57" i="163"/>
  <c r="HM60" i="185" s="1"/>
  <c r="J57" i="163"/>
  <c r="HL60" i="185" s="1"/>
  <c r="I57" i="163"/>
  <c r="HK60" i="185" s="1"/>
  <c r="H57" i="163"/>
  <c r="HJ60" i="185" s="1"/>
  <c r="G57" i="163"/>
  <c r="F57" i="163"/>
  <c r="HH60" i="185" s="1"/>
  <c r="E57" i="163"/>
  <c r="HG60" i="185"/>
  <c r="K57" i="164"/>
  <c r="HT60" i="185" s="1"/>
  <c r="J57" i="164"/>
  <c r="HS60" i="185" s="1"/>
  <c r="I57" i="164"/>
  <c r="HR60" i="185" s="1"/>
  <c r="H57" i="164"/>
  <c r="G57" i="164"/>
  <c r="HP60" i="185" s="1"/>
  <c r="F57" i="164"/>
  <c r="HO60" i="185" s="1"/>
  <c r="E57" i="164"/>
  <c r="HN60" i="185" s="1"/>
  <c r="K57" i="165"/>
  <c r="IA60" i="185" s="1"/>
  <c r="J57" i="165"/>
  <c r="HZ60" i="185" s="1"/>
  <c r="I57" i="165"/>
  <c r="HY60" i="185"/>
  <c r="H57" i="165"/>
  <c r="HX60" i="185" s="1"/>
  <c r="G57" i="165"/>
  <c r="HW60" i="185" s="1"/>
  <c r="F57" i="165"/>
  <c r="HV60" i="185" s="1"/>
  <c r="E57" i="165"/>
  <c r="K57" i="166"/>
  <c r="IH60" i="185" s="1"/>
  <c r="J57" i="166"/>
  <c r="IG60" i="185" s="1"/>
  <c r="I57" i="166"/>
  <c r="IF60" i="185"/>
  <c r="H57" i="166"/>
  <c r="IE60" i="185" s="1"/>
  <c r="G57" i="166"/>
  <c r="ID60" i="185" s="1"/>
  <c r="F57" i="166"/>
  <c r="IC60" i="185" s="1"/>
  <c r="E57" i="166"/>
  <c r="IB60" i="185" s="1"/>
  <c r="K57" i="167"/>
  <c r="IO60" i="185" s="1"/>
  <c r="J57" i="167"/>
  <c r="IN60" i="185" s="1"/>
  <c r="I57" i="167"/>
  <c r="IM60" i="185" s="1"/>
  <c r="H57" i="167"/>
  <c r="IL60" i="185"/>
  <c r="G57" i="167"/>
  <c r="IK60" i="185" s="1"/>
  <c r="F57" i="167"/>
  <c r="IJ60" i="185" s="1"/>
  <c r="E57" i="167"/>
  <c r="K57" i="168"/>
  <c r="IV60" i="185" s="1"/>
  <c r="J57" i="168"/>
  <c r="IU60" i="185" s="1"/>
  <c r="I57" i="168"/>
  <c r="IT60" i="185" s="1"/>
  <c r="H57" i="168"/>
  <c r="G57" i="168"/>
  <c r="F57" i="168"/>
  <c r="IQ60" i="185" s="1"/>
  <c r="E57" i="168"/>
  <c r="IP60" i="185" s="1"/>
  <c r="K57" i="169"/>
  <c r="JC60" i="185" s="1"/>
  <c r="J57" i="169"/>
  <c r="JB60" i="185" s="1"/>
  <c r="I57" i="169"/>
  <c r="JA60" i="185" s="1"/>
  <c r="H57" i="169"/>
  <c r="IZ60" i="185" s="1"/>
  <c r="G57" i="169"/>
  <c r="IY60" i="185" s="1"/>
  <c r="F57" i="169"/>
  <c r="IX60" i="185" s="1"/>
  <c r="E57" i="169"/>
  <c r="K57" i="170"/>
  <c r="JJ60" i="185"/>
  <c r="J57" i="170"/>
  <c r="JI60" i="185" s="1"/>
  <c r="I57" i="170"/>
  <c r="JH60" i="185" s="1"/>
  <c r="H57" i="170"/>
  <c r="JG60" i="185" s="1"/>
  <c r="G57" i="170"/>
  <c r="JF60" i="185" s="1"/>
  <c r="F57" i="170"/>
  <c r="JE60" i="185" s="1"/>
  <c r="E57" i="170"/>
  <c r="JD60" i="185" s="1"/>
  <c r="K57" i="171"/>
  <c r="JQ60" i="185" s="1"/>
  <c r="J57" i="171"/>
  <c r="JP60" i="185"/>
  <c r="I57" i="171"/>
  <c r="JO60" i="185" s="1"/>
  <c r="H57" i="171"/>
  <c r="JN60" i="185" s="1"/>
  <c r="G57" i="171"/>
  <c r="JM60" i="185" s="1"/>
  <c r="F57" i="171"/>
  <c r="JL60" i="185" s="1"/>
  <c r="E57" i="171"/>
  <c r="K57" i="172"/>
  <c r="JX60" i="185" s="1"/>
  <c r="J57" i="172"/>
  <c r="JW60" i="185" s="1"/>
  <c r="I57" i="172"/>
  <c r="JV60" i="185" s="1"/>
  <c r="H57" i="172"/>
  <c r="JU60" i="185" s="1"/>
  <c r="G57" i="172"/>
  <c r="JT60" i="185" s="1"/>
  <c r="F57" i="172"/>
  <c r="JS60" i="185" s="1"/>
  <c r="E57" i="172"/>
  <c r="JR60" i="185" s="1"/>
  <c r="K57" i="173"/>
  <c r="KE60" i="185" s="1"/>
  <c r="J57" i="173"/>
  <c r="KD60" i="185" s="1"/>
  <c r="I57" i="173"/>
  <c r="KC60" i="185" s="1"/>
  <c r="H57" i="173"/>
  <c r="KB60" i="185" s="1"/>
  <c r="G57" i="173"/>
  <c r="KA60" i="185" s="1"/>
  <c r="F57" i="173"/>
  <c r="JZ60" i="185" s="1"/>
  <c r="E57" i="173"/>
  <c r="K57" i="174"/>
  <c r="KL60" i="185" s="1"/>
  <c r="J57" i="174"/>
  <c r="KK60" i="185" s="1"/>
  <c r="I57" i="174"/>
  <c r="KJ60" i="185"/>
  <c r="H57" i="174"/>
  <c r="KI60" i="185" s="1"/>
  <c r="G57" i="174"/>
  <c r="KH60" i="185" s="1"/>
  <c r="F57" i="174"/>
  <c r="KG60" i="185" s="1"/>
  <c r="E57" i="174"/>
  <c r="KF60" i="185" s="1"/>
  <c r="K57" i="175"/>
  <c r="KS60" i="185"/>
  <c r="J57" i="175"/>
  <c r="KR60" i="185" s="1"/>
  <c r="I57" i="175"/>
  <c r="KQ60" i="185" s="1"/>
  <c r="H57" i="175"/>
  <c r="G57" i="175"/>
  <c r="KO60" i="185" s="1"/>
  <c r="F57" i="175"/>
  <c r="E57" i="175"/>
  <c r="KM60" i="185" s="1"/>
  <c r="K57" i="176"/>
  <c r="KZ60" i="185" s="1"/>
  <c r="J57" i="176"/>
  <c r="KY60" i="185" s="1"/>
  <c r="I57" i="176"/>
  <c r="KX60" i="185" s="1"/>
  <c r="H57" i="176"/>
  <c r="KW60" i="185" s="1"/>
  <c r="G57" i="176"/>
  <c r="F57" i="176"/>
  <c r="KU60" i="185" s="1"/>
  <c r="E57" i="176"/>
  <c r="KT60" i="185" s="1"/>
  <c r="K57" i="177"/>
  <c r="LG60" i="185" s="1"/>
  <c r="J57" i="177"/>
  <c r="LF60" i="185" s="1"/>
  <c r="I57" i="177"/>
  <c r="H57" i="177"/>
  <c r="LD60" i="185" s="1"/>
  <c r="G57" i="177"/>
  <c r="LC60" i="185"/>
  <c r="F57" i="177"/>
  <c r="LB60" i="185" s="1"/>
  <c r="E57" i="177"/>
  <c r="LA60" i="185" s="1"/>
  <c r="K57" i="178"/>
  <c r="LN60" i="185"/>
  <c r="J57" i="178"/>
  <c r="LM60" i="185" s="1"/>
  <c r="I57" i="178"/>
  <c r="LL60" i="185" s="1"/>
  <c r="H57" i="178"/>
  <c r="LK60" i="185" s="1"/>
  <c r="G57" i="178"/>
  <c r="LJ60" i="185" s="1"/>
  <c r="F57" i="178"/>
  <c r="LI60" i="185"/>
  <c r="E57" i="178"/>
  <c r="K57" i="179"/>
  <c r="LU60" i="185" s="1"/>
  <c r="J57" i="179"/>
  <c r="LT60" i="185" s="1"/>
  <c r="I57" i="179"/>
  <c r="LS60" i="185" s="1"/>
  <c r="H57" i="179"/>
  <c r="LR60" i="185" s="1"/>
  <c r="G57" i="179"/>
  <c r="LQ60" i="185"/>
  <c r="F57" i="179"/>
  <c r="E57" i="179"/>
  <c r="LO60" i="185"/>
  <c r="K57" i="180"/>
  <c r="MB60" i="185" s="1"/>
  <c r="J57" i="180"/>
  <c r="MA60" i="185" s="1"/>
  <c r="I57" i="180"/>
  <c r="LZ60" i="185" s="1"/>
  <c r="H57" i="180"/>
  <c r="LY60" i="185" s="1"/>
  <c r="G57" i="180"/>
  <c r="LX60" i="185"/>
  <c r="F57" i="180"/>
  <c r="LW60" i="185" s="1"/>
  <c r="E57" i="180"/>
  <c r="LV60" i="185" s="1"/>
  <c r="K57" i="181"/>
  <c r="MI60" i="185"/>
  <c r="J57" i="181"/>
  <c r="MH60" i="185" s="1"/>
  <c r="I57" i="181"/>
  <c r="MG60" i="185" s="1"/>
  <c r="H57" i="181"/>
  <c r="MF60" i="185" s="1"/>
  <c r="G57" i="181"/>
  <c r="ME60" i="185" s="1"/>
  <c r="F57" i="181"/>
  <c r="MD60" i="185" s="1"/>
  <c r="E57" i="181"/>
  <c r="K57" i="182"/>
  <c r="MP60" i="185" s="1"/>
  <c r="J57" i="182"/>
  <c r="MO60" i="185" s="1"/>
  <c r="I57" i="182"/>
  <c r="MN60" i="185" s="1"/>
  <c r="H57" i="182"/>
  <c r="MM60" i="185" s="1"/>
  <c r="G57" i="182"/>
  <c r="ML60" i="185"/>
  <c r="F57" i="182"/>
  <c r="MK60" i="185" s="1"/>
  <c r="E57" i="182"/>
  <c r="MJ60" i="185" s="1"/>
  <c r="K57" i="183"/>
  <c r="MW60" i="185" s="1"/>
  <c r="J57" i="183"/>
  <c r="MV60" i="185" s="1"/>
  <c r="I57" i="183"/>
  <c r="MU60" i="185"/>
  <c r="H57" i="183"/>
  <c r="MT60" i="185" s="1"/>
  <c r="G57" i="183"/>
  <c r="F57" i="183"/>
  <c r="MR60" i="185" s="1"/>
  <c r="E57" i="183"/>
  <c r="MQ60" i="185" s="1"/>
  <c r="K57" i="184"/>
  <c r="ND60" i="185" s="1"/>
  <c r="J57" i="184"/>
  <c r="NC60" i="185"/>
  <c r="I57" i="184"/>
  <c r="NB60" i="185" s="1"/>
  <c r="H57" i="184"/>
  <c r="NA60" i="185" s="1"/>
  <c r="G57" i="184"/>
  <c r="MZ60" i="185" s="1"/>
  <c r="F57" i="184"/>
  <c r="E57" i="184"/>
  <c r="MX60" i="185" s="1"/>
  <c r="K57" i="8"/>
  <c r="K60" i="185"/>
  <c r="J57" i="8"/>
  <c r="J60" i="185" s="1"/>
  <c r="I57" i="8"/>
  <c r="I60" i="185" s="1"/>
  <c r="H57" i="8"/>
  <c r="H60" i="185" s="1"/>
  <c r="G57" i="8"/>
  <c r="G60" i="185" s="1"/>
  <c r="F57" i="8"/>
  <c r="E57" i="8"/>
  <c r="E60" i="185"/>
  <c r="LH60" i="185"/>
  <c r="DT60" i="185"/>
  <c r="K44" i="153"/>
  <c r="EU47" i="185" s="1"/>
  <c r="J44" i="153"/>
  <c r="I44" i="153"/>
  <c r="H44" i="153"/>
  <c r="ER47" i="185" s="1"/>
  <c r="G44" i="153"/>
  <c r="EQ47" i="185" s="1"/>
  <c r="F44" i="153"/>
  <c r="E44" i="153"/>
  <c r="K43" i="153"/>
  <c r="J43" i="153"/>
  <c r="I43" i="153"/>
  <c r="H43" i="153"/>
  <c r="G43" i="153"/>
  <c r="F43" i="153"/>
  <c r="E43" i="153"/>
  <c r="K41" i="153"/>
  <c r="J41" i="153"/>
  <c r="I41" i="153"/>
  <c r="ES44" i="185" s="1"/>
  <c r="H41" i="153"/>
  <c r="G41" i="153"/>
  <c r="F41" i="153"/>
  <c r="E41" i="153"/>
  <c r="EO44" i="185" s="1"/>
  <c r="K40" i="153"/>
  <c r="J40" i="153"/>
  <c r="I40" i="153"/>
  <c r="H40" i="153"/>
  <c r="ER43" i="185" s="1"/>
  <c r="G40" i="153"/>
  <c r="F40" i="153"/>
  <c r="E40" i="153"/>
  <c r="K39" i="153"/>
  <c r="J39" i="153"/>
  <c r="I39" i="153"/>
  <c r="H39" i="153"/>
  <c r="G39" i="153"/>
  <c r="F39" i="153"/>
  <c r="E39" i="153"/>
  <c r="K38" i="153"/>
  <c r="J38" i="153"/>
  <c r="ET41" i="185" s="1"/>
  <c r="I38" i="153"/>
  <c r="H38" i="153"/>
  <c r="G38" i="153"/>
  <c r="F38" i="153"/>
  <c r="EP41" i="185" s="1"/>
  <c r="E38" i="153"/>
  <c r="K37" i="153"/>
  <c r="J37" i="153"/>
  <c r="I37" i="153"/>
  <c r="ES40" i="185" s="1"/>
  <c r="H37" i="153"/>
  <c r="G37" i="153"/>
  <c r="F37" i="153"/>
  <c r="E37" i="153"/>
  <c r="EO40" i="185" s="1"/>
  <c r="K36" i="153"/>
  <c r="J36" i="153"/>
  <c r="I36" i="153"/>
  <c r="H36" i="153"/>
  <c r="G36" i="153"/>
  <c r="F36" i="153"/>
  <c r="E36" i="153"/>
  <c r="K35" i="153"/>
  <c r="J35" i="153"/>
  <c r="I35" i="153"/>
  <c r="H35" i="153"/>
  <c r="G35" i="153"/>
  <c r="F35" i="153"/>
  <c r="E35" i="153"/>
  <c r="K34" i="153"/>
  <c r="J34" i="153"/>
  <c r="ET37" i="185" s="1"/>
  <c r="I34" i="153"/>
  <c r="H34" i="153"/>
  <c r="G34" i="153"/>
  <c r="F34" i="153"/>
  <c r="EP37" i="185" s="1"/>
  <c r="E34" i="153"/>
  <c r="K33" i="153"/>
  <c r="J33" i="153"/>
  <c r="I33" i="153"/>
  <c r="H33" i="153"/>
  <c r="G33" i="153"/>
  <c r="F33" i="153"/>
  <c r="E33" i="153"/>
  <c r="K44" i="152"/>
  <c r="J44" i="152"/>
  <c r="EM47" i="185" s="1"/>
  <c r="I44" i="152"/>
  <c r="EL47" i="185" s="1"/>
  <c r="H44" i="152"/>
  <c r="G44" i="152"/>
  <c r="F44" i="152"/>
  <c r="E44" i="152"/>
  <c r="K43" i="152"/>
  <c r="EN46" i="185" s="1"/>
  <c r="J43" i="152"/>
  <c r="I43" i="152"/>
  <c r="H43" i="152"/>
  <c r="G43" i="152"/>
  <c r="EJ46" i="185" s="1"/>
  <c r="F43" i="152"/>
  <c r="E43" i="152"/>
  <c r="K41" i="152"/>
  <c r="J41" i="152"/>
  <c r="EM44" i="185" s="1"/>
  <c r="I41" i="152"/>
  <c r="H41" i="152"/>
  <c r="G41" i="152"/>
  <c r="F41" i="152"/>
  <c r="EI44" i="185" s="1"/>
  <c r="E41" i="152"/>
  <c r="K40" i="152"/>
  <c r="J40" i="152"/>
  <c r="I40" i="152"/>
  <c r="H40" i="152"/>
  <c r="G40" i="152"/>
  <c r="F40" i="152"/>
  <c r="E40" i="152"/>
  <c r="K39" i="152"/>
  <c r="J39" i="152"/>
  <c r="I39" i="152"/>
  <c r="H39" i="152"/>
  <c r="EK42" i="185" s="1"/>
  <c r="G39" i="152"/>
  <c r="F39" i="152"/>
  <c r="E39" i="152"/>
  <c r="K38" i="152"/>
  <c r="J38" i="152"/>
  <c r="I38" i="152"/>
  <c r="H38" i="152"/>
  <c r="G38" i="152"/>
  <c r="F38" i="152"/>
  <c r="E38" i="152"/>
  <c r="K37" i="152"/>
  <c r="J37" i="152"/>
  <c r="I37" i="152"/>
  <c r="H37" i="152"/>
  <c r="G37" i="152"/>
  <c r="F37" i="152"/>
  <c r="E37" i="152"/>
  <c r="K36" i="152"/>
  <c r="J36" i="152"/>
  <c r="I36" i="152"/>
  <c r="EL39" i="185" s="1"/>
  <c r="H36" i="152"/>
  <c r="G36" i="152"/>
  <c r="F36" i="152"/>
  <c r="E36" i="152"/>
  <c r="EH39" i="185" s="1"/>
  <c r="K35" i="152"/>
  <c r="J35" i="152"/>
  <c r="I35" i="152"/>
  <c r="H35" i="152"/>
  <c r="EK38" i="185" s="1"/>
  <c r="G35" i="152"/>
  <c r="F35" i="152"/>
  <c r="E35" i="152"/>
  <c r="K34" i="152"/>
  <c r="J34" i="152"/>
  <c r="I34" i="152"/>
  <c r="H34" i="152"/>
  <c r="G34" i="152"/>
  <c r="F34" i="152"/>
  <c r="E34" i="152"/>
  <c r="K33" i="152"/>
  <c r="J33" i="152"/>
  <c r="EM36" i="185" s="1"/>
  <c r="I33" i="152"/>
  <c r="H33" i="152"/>
  <c r="G33" i="152"/>
  <c r="F33" i="152"/>
  <c r="EI36" i="185" s="1"/>
  <c r="E33" i="152"/>
  <c r="EH36" i="185" s="1"/>
  <c r="K44" i="151"/>
  <c r="J44" i="151"/>
  <c r="I44" i="151"/>
  <c r="EE47" i="185"/>
  <c r="H44" i="151"/>
  <c r="G44" i="151"/>
  <c r="F44" i="151"/>
  <c r="E44" i="151"/>
  <c r="K43" i="151"/>
  <c r="J43" i="151"/>
  <c r="I43" i="151"/>
  <c r="H43" i="151"/>
  <c r="G43" i="151"/>
  <c r="F43" i="151"/>
  <c r="E43" i="151"/>
  <c r="K41" i="151"/>
  <c r="EG44" i="185" s="1"/>
  <c r="J41" i="151"/>
  <c r="I41" i="151"/>
  <c r="H41" i="151"/>
  <c r="G41" i="151"/>
  <c r="EC44" i="185" s="1"/>
  <c r="F41" i="151"/>
  <c r="E41" i="151"/>
  <c r="K40" i="151"/>
  <c r="J40" i="151"/>
  <c r="EF43" i="185"/>
  <c r="I40" i="151"/>
  <c r="H40" i="151"/>
  <c r="G40" i="151"/>
  <c r="F40" i="151"/>
  <c r="EB43" i="185" s="1"/>
  <c r="E40" i="151"/>
  <c r="K39" i="151"/>
  <c r="J39" i="151"/>
  <c r="I39" i="151"/>
  <c r="H39" i="151"/>
  <c r="G39" i="151"/>
  <c r="F39" i="151"/>
  <c r="E39" i="151"/>
  <c r="K38" i="151"/>
  <c r="J38" i="151"/>
  <c r="I38" i="151"/>
  <c r="H38" i="151"/>
  <c r="ED41" i="185" s="1"/>
  <c r="G38" i="151"/>
  <c r="F38" i="151"/>
  <c r="E38" i="151"/>
  <c r="K37" i="151"/>
  <c r="EG40" i="185" s="1"/>
  <c r="J37" i="151"/>
  <c r="I37" i="151"/>
  <c r="H37" i="151"/>
  <c r="G37" i="151"/>
  <c r="EC40" i="185" s="1"/>
  <c r="F37" i="151"/>
  <c r="E37" i="151"/>
  <c r="EA40" i="185" s="1"/>
  <c r="K36" i="151"/>
  <c r="J36" i="151"/>
  <c r="I36" i="151"/>
  <c r="H36" i="151"/>
  <c r="ED39" i="185" s="1"/>
  <c r="G36" i="151"/>
  <c r="F36" i="151"/>
  <c r="E36" i="151"/>
  <c r="K35" i="151"/>
  <c r="J35" i="151"/>
  <c r="I35" i="151"/>
  <c r="H35" i="151"/>
  <c r="G35" i="151"/>
  <c r="F35" i="151"/>
  <c r="E35" i="151"/>
  <c r="K34" i="151"/>
  <c r="J34" i="151"/>
  <c r="EF37" i="185" s="1"/>
  <c r="I34" i="151"/>
  <c r="H34" i="151"/>
  <c r="ED37" i="185" s="1"/>
  <c r="G34" i="151"/>
  <c r="F34" i="151"/>
  <c r="E34" i="151"/>
  <c r="K33" i="151"/>
  <c r="J33" i="151"/>
  <c r="I33" i="151"/>
  <c r="H33" i="151"/>
  <c r="G33" i="151"/>
  <c r="F33" i="151"/>
  <c r="E33" i="151"/>
  <c r="K44" i="150"/>
  <c r="J44" i="150"/>
  <c r="I44" i="150"/>
  <c r="DX47" i="185" s="1"/>
  <c r="H44" i="150"/>
  <c r="G44" i="150"/>
  <c r="F44" i="150"/>
  <c r="E44" i="150"/>
  <c r="DT47" i="185" s="1"/>
  <c r="K43" i="150"/>
  <c r="J43" i="150"/>
  <c r="I43" i="150"/>
  <c r="DX46" i="185"/>
  <c r="H43" i="150"/>
  <c r="G43" i="150"/>
  <c r="F43" i="150"/>
  <c r="E43" i="150"/>
  <c r="K41" i="150"/>
  <c r="J41" i="150"/>
  <c r="I41" i="150"/>
  <c r="H41" i="150"/>
  <c r="G41" i="150"/>
  <c r="F41" i="150"/>
  <c r="E41" i="150"/>
  <c r="K40" i="150"/>
  <c r="J40" i="150"/>
  <c r="I40" i="150"/>
  <c r="H40" i="150"/>
  <c r="G40" i="150"/>
  <c r="F40" i="150"/>
  <c r="E40" i="150"/>
  <c r="K39" i="150"/>
  <c r="J39" i="150"/>
  <c r="DY42" i="185" s="1"/>
  <c r="I39" i="150"/>
  <c r="H39" i="150"/>
  <c r="G39" i="150"/>
  <c r="F39" i="150"/>
  <c r="DU42" i="185" s="1"/>
  <c r="E39" i="150"/>
  <c r="K38" i="150"/>
  <c r="J38" i="150"/>
  <c r="I38" i="150"/>
  <c r="H38" i="150"/>
  <c r="G38" i="150"/>
  <c r="F38" i="150"/>
  <c r="E38" i="150"/>
  <c r="K37" i="150"/>
  <c r="J37" i="150"/>
  <c r="I37" i="150"/>
  <c r="H37" i="150"/>
  <c r="G37" i="150"/>
  <c r="F37" i="150"/>
  <c r="E37" i="150"/>
  <c r="K36" i="150"/>
  <c r="DZ39" i="185" s="1"/>
  <c r="J36" i="150"/>
  <c r="I36" i="150"/>
  <c r="H36" i="150"/>
  <c r="G36" i="150"/>
  <c r="DV39" i="185" s="1"/>
  <c r="F36" i="150"/>
  <c r="E36" i="150"/>
  <c r="K35" i="150"/>
  <c r="J35" i="150"/>
  <c r="DY38" i="185" s="1"/>
  <c r="I35" i="150"/>
  <c r="H35" i="150"/>
  <c r="G35" i="150"/>
  <c r="F35" i="150"/>
  <c r="DU38" i="185" s="1"/>
  <c r="E35" i="150"/>
  <c r="K34" i="150"/>
  <c r="J34" i="150"/>
  <c r="I34" i="150"/>
  <c r="H34" i="150"/>
  <c r="G34" i="150"/>
  <c r="F34" i="150"/>
  <c r="E34" i="150"/>
  <c r="K33" i="150"/>
  <c r="J33" i="150"/>
  <c r="I33" i="150"/>
  <c r="H33" i="150"/>
  <c r="DW36" i="185" s="1"/>
  <c r="G33" i="150"/>
  <c r="F33" i="150"/>
  <c r="E33" i="150"/>
  <c r="K44" i="149"/>
  <c r="DS47" i="185" s="1"/>
  <c r="J44" i="149"/>
  <c r="I44" i="149"/>
  <c r="H44" i="149"/>
  <c r="G44" i="149"/>
  <c r="DO47" i="185" s="1"/>
  <c r="F44" i="149"/>
  <c r="E44" i="149"/>
  <c r="K43" i="149"/>
  <c r="J43" i="149"/>
  <c r="I43" i="149"/>
  <c r="H43" i="149"/>
  <c r="G43" i="149"/>
  <c r="F43" i="149"/>
  <c r="E43" i="149"/>
  <c r="K41" i="149"/>
  <c r="J41" i="149"/>
  <c r="I41" i="149"/>
  <c r="DQ44" i="185" s="1"/>
  <c r="H41" i="149"/>
  <c r="G41" i="149"/>
  <c r="F41" i="149"/>
  <c r="E41" i="149"/>
  <c r="DM44" i="185" s="1"/>
  <c r="K40" i="149"/>
  <c r="J40" i="149"/>
  <c r="I40" i="149"/>
  <c r="H40" i="149"/>
  <c r="DP43" i="185" s="1"/>
  <c r="G40" i="149"/>
  <c r="F40" i="149"/>
  <c r="E40" i="149"/>
  <c r="K39" i="149"/>
  <c r="J39" i="149"/>
  <c r="I39" i="149"/>
  <c r="H39" i="149"/>
  <c r="G39" i="149"/>
  <c r="F39" i="149"/>
  <c r="E39" i="149"/>
  <c r="K38" i="149"/>
  <c r="J38" i="149"/>
  <c r="DR41" i="185" s="1"/>
  <c r="I38" i="149"/>
  <c r="H38" i="149"/>
  <c r="G38" i="149"/>
  <c r="F38" i="149"/>
  <c r="DN41" i="185" s="1"/>
  <c r="E38" i="149"/>
  <c r="K37" i="149"/>
  <c r="J37" i="149"/>
  <c r="I37" i="149"/>
  <c r="DQ40" i="185" s="1"/>
  <c r="H37" i="149"/>
  <c r="G37" i="149"/>
  <c r="F37" i="149"/>
  <c r="E37" i="149"/>
  <c r="DM40" i="185" s="1"/>
  <c r="K36" i="149"/>
  <c r="J36" i="149"/>
  <c r="I36" i="149"/>
  <c r="H36" i="149"/>
  <c r="G36" i="149"/>
  <c r="F36" i="149"/>
  <c r="E36" i="149"/>
  <c r="K35" i="149"/>
  <c r="J35" i="149"/>
  <c r="I35" i="149"/>
  <c r="H35" i="149"/>
  <c r="G35" i="149"/>
  <c r="F35" i="149"/>
  <c r="E35" i="149"/>
  <c r="K34" i="149"/>
  <c r="J34" i="149"/>
  <c r="DR37" i="185"/>
  <c r="I34" i="149"/>
  <c r="H34" i="149"/>
  <c r="G34" i="149"/>
  <c r="F34" i="149"/>
  <c r="DN37" i="185" s="1"/>
  <c r="E34" i="149"/>
  <c r="K33" i="149"/>
  <c r="J33" i="149"/>
  <c r="I33" i="149"/>
  <c r="H33" i="149"/>
  <c r="G33" i="149"/>
  <c r="F33" i="149"/>
  <c r="E33" i="149"/>
  <c r="K44" i="148"/>
  <c r="J44" i="148"/>
  <c r="I44" i="148"/>
  <c r="DJ47" i="185" s="1"/>
  <c r="H44" i="148"/>
  <c r="G44" i="148"/>
  <c r="F44" i="148"/>
  <c r="E44" i="148"/>
  <c r="K43" i="148"/>
  <c r="J43" i="148"/>
  <c r="I43" i="148"/>
  <c r="H43" i="148"/>
  <c r="G43" i="148"/>
  <c r="F43" i="148"/>
  <c r="E43" i="148"/>
  <c r="K41" i="148"/>
  <c r="DL44" i="185" s="1"/>
  <c r="J41" i="148"/>
  <c r="I41" i="148"/>
  <c r="H41" i="148"/>
  <c r="G41" i="148"/>
  <c r="DH44" i="185" s="1"/>
  <c r="F41" i="148"/>
  <c r="E41" i="148"/>
  <c r="K40" i="148"/>
  <c r="J40" i="148"/>
  <c r="DK43" i="185" s="1"/>
  <c r="I40" i="148"/>
  <c r="H40" i="148"/>
  <c r="G40" i="148"/>
  <c r="F40" i="148"/>
  <c r="E40" i="148"/>
  <c r="K39" i="148"/>
  <c r="J39" i="148"/>
  <c r="I39" i="148"/>
  <c r="H39" i="148"/>
  <c r="G39" i="148"/>
  <c r="F39" i="148"/>
  <c r="E39" i="148"/>
  <c r="L39" i="148" s="1"/>
  <c r="K38" i="148"/>
  <c r="J38" i="148"/>
  <c r="I38" i="148"/>
  <c r="H38" i="148"/>
  <c r="G38" i="148"/>
  <c r="F38" i="148"/>
  <c r="E38" i="148"/>
  <c r="K37" i="148"/>
  <c r="J37" i="148"/>
  <c r="I37" i="148"/>
  <c r="H37" i="148"/>
  <c r="G37" i="148"/>
  <c r="F37" i="148"/>
  <c r="E37" i="148"/>
  <c r="K36" i="148"/>
  <c r="J36" i="148"/>
  <c r="DK39" i="185" s="1"/>
  <c r="I36" i="148"/>
  <c r="H36" i="148"/>
  <c r="G36" i="148"/>
  <c r="F36" i="148"/>
  <c r="DG39" i="185" s="1"/>
  <c r="E36" i="148"/>
  <c r="K35" i="148"/>
  <c r="J35" i="148"/>
  <c r="I35" i="148"/>
  <c r="H35" i="148"/>
  <c r="G35" i="148"/>
  <c r="F35" i="148"/>
  <c r="E35" i="148"/>
  <c r="K34" i="148"/>
  <c r="J34" i="148"/>
  <c r="I34" i="148"/>
  <c r="H34" i="148"/>
  <c r="DI37" i="185" s="1"/>
  <c r="G34" i="148"/>
  <c r="F34" i="148"/>
  <c r="E34" i="148"/>
  <c r="K33" i="148"/>
  <c r="DL36" i="185" s="1"/>
  <c r="J33" i="148"/>
  <c r="I33" i="148"/>
  <c r="H33" i="148"/>
  <c r="G33" i="148"/>
  <c r="F33" i="148"/>
  <c r="E33" i="148"/>
  <c r="K44" i="147"/>
  <c r="J44" i="147"/>
  <c r="I44" i="147"/>
  <c r="H44" i="147"/>
  <c r="G44" i="147"/>
  <c r="F44" i="147"/>
  <c r="E44" i="147"/>
  <c r="K43" i="147"/>
  <c r="J43" i="147"/>
  <c r="I43" i="147"/>
  <c r="DC46" i="185" s="1"/>
  <c r="H43" i="147"/>
  <c r="G43" i="147"/>
  <c r="F43" i="147"/>
  <c r="E43" i="147"/>
  <c r="K41" i="147"/>
  <c r="J41" i="147"/>
  <c r="I41" i="147"/>
  <c r="H41" i="147"/>
  <c r="G41" i="147"/>
  <c r="F41" i="147"/>
  <c r="E41" i="147"/>
  <c r="K40" i="147"/>
  <c r="J40" i="147"/>
  <c r="I40" i="147"/>
  <c r="H40" i="147"/>
  <c r="G40" i="147"/>
  <c r="F40" i="147"/>
  <c r="E40" i="147"/>
  <c r="K39" i="147"/>
  <c r="J39" i="147"/>
  <c r="DD42" i="185" s="1"/>
  <c r="I39" i="147"/>
  <c r="H39" i="147"/>
  <c r="G39" i="147"/>
  <c r="F39" i="147"/>
  <c r="E39" i="147"/>
  <c r="K38" i="147"/>
  <c r="J38" i="147"/>
  <c r="I38" i="147"/>
  <c r="DC41" i="185" s="1"/>
  <c r="H38" i="147"/>
  <c r="G38" i="147"/>
  <c r="F38" i="147"/>
  <c r="E38" i="147"/>
  <c r="CY41" i="185" s="1"/>
  <c r="K37" i="147"/>
  <c r="J37" i="147"/>
  <c r="I37" i="147"/>
  <c r="H37" i="147"/>
  <c r="G37" i="147"/>
  <c r="F37" i="147"/>
  <c r="E37" i="147"/>
  <c r="K36" i="147"/>
  <c r="J36" i="147"/>
  <c r="I36" i="147"/>
  <c r="H36" i="147"/>
  <c r="G36" i="147"/>
  <c r="L36" i="147" s="1"/>
  <c r="S38" i="63" s="1"/>
  <c r="F36" i="147"/>
  <c r="E36" i="147"/>
  <c r="K35" i="147"/>
  <c r="J35" i="147"/>
  <c r="DD38" i="185" s="1"/>
  <c r="I35" i="147"/>
  <c r="H35" i="147"/>
  <c r="G35" i="147"/>
  <c r="F35" i="147"/>
  <c r="E35" i="147"/>
  <c r="K34" i="147"/>
  <c r="J34" i="147"/>
  <c r="I34" i="147"/>
  <c r="H34" i="147"/>
  <c r="G34" i="147"/>
  <c r="F34" i="147"/>
  <c r="E34" i="147"/>
  <c r="L34" i="147" s="1"/>
  <c r="K33" i="147"/>
  <c r="J33" i="147"/>
  <c r="I33" i="147"/>
  <c r="H33" i="147"/>
  <c r="G33" i="147"/>
  <c r="F33" i="147"/>
  <c r="E33" i="147"/>
  <c r="K44" i="146"/>
  <c r="CX47" i="185" s="1"/>
  <c r="J44" i="146"/>
  <c r="I44" i="146"/>
  <c r="H44" i="146"/>
  <c r="G44" i="146"/>
  <c r="F44" i="146"/>
  <c r="E44" i="146"/>
  <c r="K43" i="146"/>
  <c r="J43" i="146"/>
  <c r="CW46" i="185" s="1"/>
  <c r="I43" i="146"/>
  <c r="H43" i="146"/>
  <c r="G43" i="146"/>
  <c r="F43" i="146"/>
  <c r="E43" i="146"/>
  <c r="K41" i="146"/>
  <c r="J41" i="146"/>
  <c r="I41" i="146"/>
  <c r="CV44" i="185" s="1"/>
  <c r="H41" i="146"/>
  <c r="G41" i="146"/>
  <c r="F41" i="146"/>
  <c r="E41" i="146"/>
  <c r="CR44" i="185" s="1"/>
  <c r="K40" i="146"/>
  <c r="J40" i="146"/>
  <c r="I40" i="146"/>
  <c r="H40" i="146"/>
  <c r="CU43" i="185" s="1"/>
  <c r="G40" i="146"/>
  <c r="F40" i="146"/>
  <c r="E40" i="146"/>
  <c r="K39" i="146"/>
  <c r="CX42" i="185" s="1"/>
  <c r="J39" i="146"/>
  <c r="I39" i="146"/>
  <c r="H39" i="146"/>
  <c r="G39" i="146"/>
  <c r="CT42" i="185" s="1"/>
  <c r="F39" i="146"/>
  <c r="E39" i="146"/>
  <c r="K38" i="146"/>
  <c r="J38" i="146"/>
  <c r="I38" i="146"/>
  <c r="H38" i="146"/>
  <c r="G38" i="146"/>
  <c r="F38" i="146"/>
  <c r="E38" i="146"/>
  <c r="K37" i="146"/>
  <c r="J37" i="146"/>
  <c r="I37" i="146"/>
  <c r="H37" i="146"/>
  <c r="G37" i="146"/>
  <c r="F37" i="146"/>
  <c r="E37" i="146"/>
  <c r="L37" i="146" s="1"/>
  <c r="K36" i="146"/>
  <c r="J36" i="146"/>
  <c r="I36" i="146"/>
  <c r="H36" i="146"/>
  <c r="G36" i="146"/>
  <c r="F36" i="146"/>
  <c r="E36" i="146"/>
  <c r="K35" i="146"/>
  <c r="J35" i="146"/>
  <c r="I35" i="146"/>
  <c r="H35" i="146"/>
  <c r="G35" i="146"/>
  <c r="F35" i="146"/>
  <c r="E35" i="146"/>
  <c r="K34" i="146"/>
  <c r="J34" i="146"/>
  <c r="CW37" i="185" s="1"/>
  <c r="I34" i="146"/>
  <c r="H34" i="146"/>
  <c r="G34" i="146"/>
  <c r="F34" i="146"/>
  <c r="CS37" i="185" s="1"/>
  <c r="E34" i="146"/>
  <c r="K33" i="146"/>
  <c r="J33" i="146"/>
  <c r="I33" i="146"/>
  <c r="CV36" i="185" s="1"/>
  <c r="H33" i="146"/>
  <c r="G33" i="146"/>
  <c r="F33" i="146"/>
  <c r="E33" i="146"/>
  <c r="CR36" i="185" s="1"/>
  <c r="K44" i="145"/>
  <c r="J44" i="145"/>
  <c r="I44" i="145"/>
  <c r="H44" i="145"/>
  <c r="G44" i="145"/>
  <c r="F44" i="145"/>
  <c r="E44" i="145"/>
  <c r="K43" i="145"/>
  <c r="CQ46" i="185" s="1"/>
  <c r="J43" i="145"/>
  <c r="I43" i="145"/>
  <c r="H43" i="145"/>
  <c r="G43" i="145"/>
  <c r="CM46" i="185" s="1"/>
  <c r="F43" i="145"/>
  <c r="E43" i="145"/>
  <c r="K41" i="145"/>
  <c r="J41" i="145"/>
  <c r="CP44" i="185" s="1"/>
  <c r="I41" i="145"/>
  <c r="H41" i="145"/>
  <c r="G41" i="145"/>
  <c r="F41" i="145"/>
  <c r="CL44" i="185" s="1"/>
  <c r="E41" i="145"/>
  <c r="K40" i="145"/>
  <c r="J40" i="145"/>
  <c r="I40" i="145"/>
  <c r="CO43" i="185" s="1"/>
  <c r="H40" i="145"/>
  <c r="G40" i="145"/>
  <c r="F40" i="145"/>
  <c r="E40" i="145"/>
  <c r="CK43" i="185" s="1"/>
  <c r="K39" i="145"/>
  <c r="J39" i="145"/>
  <c r="I39" i="145"/>
  <c r="H39" i="145"/>
  <c r="CN42" i="185" s="1"/>
  <c r="G39" i="145"/>
  <c r="F39" i="145"/>
  <c r="E39" i="145"/>
  <c r="K38" i="145"/>
  <c r="CQ41" i="185" s="1"/>
  <c r="J38" i="145"/>
  <c r="I38" i="145"/>
  <c r="H38" i="145"/>
  <c r="G38" i="145"/>
  <c r="F38" i="145"/>
  <c r="E38" i="145"/>
  <c r="K37" i="145"/>
  <c r="J37" i="145"/>
  <c r="CP40" i="185" s="1"/>
  <c r="I37" i="145"/>
  <c r="H37" i="145"/>
  <c r="G37" i="145"/>
  <c r="F37" i="145"/>
  <c r="E37" i="145"/>
  <c r="K36" i="145"/>
  <c r="J36" i="145"/>
  <c r="I36" i="145"/>
  <c r="H36" i="145"/>
  <c r="G36" i="145"/>
  <c r="F36" i="145"/>
  <c r="E36" i="145"/>
  <c r="K35" i="145"/>
  <c r="J35" i="145"/>
  <c r="I35" i="145"/>
  <c r="H35" i="145"/>
  <c r="G35" i="145"/>
  <c r="F35" i="145"/>
  <c r="E35" i="145"/>
  <c r="K34" i="145"/>
  <c r="J34" i="145"/>
  <c r="I34" i="145"/>
  <c r="H34" i="145"/>
  <c r="G34" i="145"/>
  <c r="F34" i="145"/>
  <c r="E34" i="145"/>
  <c r="K33" i="145"/>
  <c r="J33" i="145"/>
  <c r="I33" i="145"/>
  <c r="H33" i="145"/>
  <c r="G33" i="145"/>
  <c r="F33" i="145"/>
  <c r="E33" i="145"/>
  <c r="K44" i="144"/>
  <c r="J44" i="144"/>
  <c r="I44" i="144"/>
  <c r="CH47" i="185" s="1"/>
  <c r="H44" i="144"/>
  <c r="G44" i="144"/>
  <c r="F44" i="144"/>
  <c r="E44" i="144"/>
  <c r="CD47" i="185" s="1"/>
  <c r="K43" i="144"/>
  <c r="J43" i="144"/>
  <c r="I43" i="144"/>
  <c r="H43" i="144"/>
  <c r="G43" i="144"/>
  <c r="F43" i="144"/>
  <c r="E43" i="144"/>
  <c r="K41" i="144"/>
  <c r="CJ44" i="185" s="1"/>
  <c r="J41" i="144"/>
  <c r="I41" i="144"/>
  <c r="H41" i="144"/>
  <c r="G41" i="144"/>
  <c r="CF44" i="185" s="1"/>
  <c r="F41" i="144"/>
  <c r="E41" i="144"/>
  <c r="K40" i="144"/>
  <c r="J40" i="144"/>
  <c r="CI43" i="185" s="1"/>
  <c r="I40" i="144"/>
  <c r="H40" i="144"/>
  <c r="G40" i="144"/>
  <c r="F40" i="144"/>
  <c r="CE43" i="185" s="1"/>
  <c r="E40" i="144"/>
  <c r="K39" i="144"/>
  <c r="J39" i="144"/>
  <c r="I39" i="144"/>
  <c r="H39" i="144"/>
  <c r="G39" i="144"/>
  <c r="F39" i="144"/>
  <c r="E39" i="144"/>
  <c r="K38" i="144"/>
  <c r="J38" i="144"/>
  <c r="I38" i="144"/>
  <c r="H38" i="144"/>
  <c r="L38" i="144" s="1"/>
  <c r="P40" i="63" s="1"/>
  <c r="G38" i="144"/>
  <c r="F38" i="144"/>
  <c r="E38" i="144"/>
  <c r="K37" i="144"/>
  <c r="J37" i="144"/>
  <c r="I37" i="144"/>
  <c r="H37" i="144"/>
  <c r="G37" i="144"/>
  <c r="L37" i="144" s="1"/>
  <c r="P39" i="63" s="1"/>
  <c r="F37" i="144"/>
  <c r="E37" i="144"/>
  <c r="K36" i="144"/>
  <c r="J36" i="144"/>
  <c r="CI39" i="185" s="1"/>
  <c r="I36" i="144"/>
  <c r="H36" i="144"/>
  <c r="G36" i="144"/>
  <c r="F36" i="144"/>
  <c r="CE39" i="185" s="1"/>
  <c r="E36" i="144"/>
  <c r="K35" i="144"/>
  <c r="J35" i="144"/>
  <c r="I35" i="144"/>
  <c r="H35" i="144"/>
  <c r="G35" i="144"/>
  <c r="F35" i="144"/>
  <c r="E35" i="144"/>
  <c r="K34" i="144"/>
  <c r="J34" i="144"/>
  <c r="I34" i="144"/>
  <c r="H34" i="144"/>
  <c r="G34" i="144"/>
  <c r="F34" i="144"/>
  <c r="E34" i="144"/>
  <c r="K33" i="144"/>
  <c r="CJ36" i="185" s="1"/>
  <c r="J33" i="144"/>
  <c r="I33" i="144"/>
  <c r="H33" i="144"/>
  <c r="G33" i="144"/>
  <c r="F33" i="144"/>
  <c r="E33" i="144"/>
  <c r="K44" i="143"/>
  <c r="J44" i="143"/>
  <c r="L44" i="143" s="1"/>
  <c r="O46" i="63" s="1"/>
  <c r="I44" i="143"/>
  <c r="E44" i="143"/>
  <c r="K43" i="143"/>
  <c r="J43" i="143"/>
  <c r="CB46" i="185" s="1"/>
  <c r="I43" i="143"/>
  <c r="H43" i="143"/>
  <c r="F43" i="143"/>
  <c r="E43" i="143"/>
  <c r="K41" i="143"/>
  <c r="J41" i="143"/>
  <c r="I41" i="143"/>
  <c r="H41" i="143"/>
  <c r="G41" i="143"/>
  <c r="F41" i="143"/>
  <c r="E41" i="143"/>
  <c r="K40" i="143"/>
  <c r="J40" i="143"/>
  <c r="I40" i="143"/>
  <c r="H40" i="143"/>
  <c r="F40" i="143"/>
  <c r="E40" i="143"/>
  <c r="K39" i="143"/>
  <c r="J39" i="143"/>
  <c r="I39" i="143"/>
  <c r="H39" i="143"/>
  <c r="F39" i="143"/>
  <c r="E39" i="143"/>
  <c r="K38" i="143"/>
  <c r="J38" i="143"/>
  <c r="I38" i="143"/>
  <c r="H38" i="143"/>
  <c r="G38" i="143"/>
  <c r="F38" i="143"/>
  <c r="E38" i="143"/>
  <c r="K37" i="143"/>
  <c r="J37" i="143"/>
  <c r="I37" i="143"/>
  <c r="H37" i="143"/>
  <c r="G37" i="143"/>
  <c r="F37" i="143"/>
  <c r="E37" i="143"/>
  <c r="K36" i="143"/>
  <c r="J36" i="143"/>
  <c r="I36" i="143"/>
  <c r="CA39" i="185" s="1"/>
  <c r="H36" i="143"/>
  <c r="G36" i="143"/>
  <c r="F36" i="143"/>
  <c r="E36" i="143"/>
  <c r="K35" i="143"/>
  <c r="J35" i="143"/>
  <c r="I35" i="143"/>
  <c r="H35" i="143"/>
  <c r="G35" i="143"/>
  <c r="F35" i="143"/>
  <c r="E35" i="143"/>
  <c r="K34" i="143"/>
  <c r="CC37" i="185" s="1"/>
  <c r="J34" i="143"/>
  <c r="I34" i="143"/>
  <c r="H34" i="143"/>
  <c r="F34" i="143"/>
  <c r="BX37" i="185" s="1"/>
  <c r="E34" i="143"/>
  <c r="K33" i="143"/>
  <c r="J33" i="143"/>
  <c r="I33" i="143"/>
  <c r="H33" i="143"/>
  <c r="G33" i="143"/>
  <c r="F33" i="143"/>
  <c r="G44" i="142"/>
  <c r="BR47" i="185" s="1"/>
  <c r="F44" i="142"/>
  <c r="E44" i="142"/>
  <c r="K43" i="142"/>
  <c r="J43" i="142"/>
  <c r="BU46" i="185" s="1"/>
  <c r="H43" i="142"/>
  <c r="G43" i="142"/>
  <c r="F43" i="142"/>
  <c r="E43" i="142"/>
  <c r="K41" i="142"/>
  <c r="J41" i="142"/>
  <c r="I41" i="142"/>
  <c r="H41" i="142"/>
  <c r="G41" i="142"/>
  <c r="F41" i="142"/>
  <c r="E41" i="142"/>
  <c r="K40" i="142"/>
  <c r="BV43" i="185" s="1"/>
  <c r="J40" i="142"/>
  <c r="H40" i="142"/>
  <c r="G40" i="142"/>
  <c r="F40" i="142"/>
  <c r="BQ43" i="185" s="1"/>
  <c r="E40" i="142"/>
  <c r="K39" i="142"/>
  <c r="J39" i="142"/>
  <c r="H39" i="142"/>
  <c r="G39" i="142"/>
  <c r="F39" i="142"/>
  <c r="E39" i="142"/>
  <c r="K38" i="142"/>
  <c r="J38" i="142"/>
  <c r="I38" i="142"/>
  <c r="H38" i="142"/>
  <c r="G38" i="142"/>
  <c r="F38" i="142"/>
  <c r="E38" i="142"/>
  <c r="K37" i="142"/>
  <c r="J37" i="142"/>
  <c r="BU40" i="185" s="1"/>
  <c r="I37" i="142"/>
  <c r="H37" i="142"/>
  <c r="G37" i="142"/>
  <c r="F37" i="142"/>
  <c r="BQ40" i="185" s="1"/>
  <c r="E37" i="142"/>
  <c r="K36" i="142"/>
  <c r="J36" i="142"/>
  <c r="I36" i="142"/>
  <c r="BT39" i="185" s="1"/>
  <c r="H36" i="142"/>
  <c r="G36" i="142"/>
  <c r="F36" i="142"/>
  <c r="E36" i="142"/>
  <c r="K35" i="142"/>
  <c r="J35" i="142"/>
  <c r="I35" i="142"/>
  <c r="H35" i="142"/>
  <c r="L35" i="142" s="1"/>
  <c r="G35" i="142"/>
  <c r="F35" i="142"/>
  <c r="E35" i="142"/>
  <c r="K34" i="142"/>
  <c r="J34" i="142"/>
  <c r="H34" i="142"/>
  <c r="G34" i="142"/>
  <c r="F34" i="142"/>
  <c r="L34" i="142" s="1"/>
  <c r="N36" i="63" s="1"/>
  <c r="E34" i="142"/>
  <c r="K33" i="142"/>
  <c r="J33" i="142"/>
  <c r="I33" i="142"/>
  <c r="BT36" i="185" s="1"/>
  <c r="H33" i="142"/>
  <c r="G33" i="142"/>
  <c r="F33" i="142"/>
  <c r="E33" i="142"/>
  <c r="BP36" i="185" s="1"/>
  <c r="K44" i="141"/>
  <c r="J44" i="141"/>
  <c r="I44" i="141"/>
  <c r="H44" i="141"/>
  <c r="G44" i="141"/>
  <c r="F44" i="141"/>
  <c r="E44" i="141"/>
  <c r="K43" i="141"/>
  <c r="BO46" i="185" s="1"/>
  <c r="J43" i="141"/>
  <c r="I43" i="141"/>
  <c r="H43" i="141"/>
  <c r="G43" i="141"/>
  <c r="BK46" i="185" s="1"/>
  <c r="F43" i="141"/>
  <c r="E43" i="141"/>
  <c r="K41" i="141"/>
  <c r="J41" i="141"/>
  <c r="I41" i="141"/>
  <c r="H41" i="141"/>
  <c r="G41" i="141"/>
  <c r="F41" i="141"/>
  <c r="E41" i="141"/>
  <c r="K40" i="141"/>
  <c r="J40" i="141"/>
  <c r="I40" i="141"/>
  <c r="BM43" i="185" s="1"/>
  <c r="H40" i="141"/>
  <c r="G40" i="141"/>
  <c r="F40" i="141"/>
  <c r="E40" i="141"/>
  <c r="BI43" i="185" s="1"/>
  <c r="K39" i="141"/>
  <c r="J39" i="141"/>
  <c r="I39" i="141"/>
  <c r="H39" i="141"/>
  <c r="G39" i="141"/>
  <c r="F39" i="141"/>
  <c r="E39" i="141"/>
  <c r="K38" i="141"/>
  <c r="BO41" i="185" s="1"/>
  <c r="J38" i="141"/>
  <c r="I38" i="141"/>
  <c r="H38" i="141"/>
  <c r="G38" i="141"/>
  <c r="F38" i="141"/>
  <c r="E38" i="141"/>
  <c r="K37" i="141"/>
  <c r="J37" i="141"/>
  <c r="BN40" i="185" s="1"/>
  <c r="I37" i="141"/>
  <c r="H37" i="141"/>
  <c r="G37" i="141"/>
  <c r="F37" i="141"/>
  <c r="BJ40" i="185" s="1"/>
  <c r="E37" i="141"/>
  <c r="K36" i="141"/>
  <c r="J36" i="141"/>
  <c r="I36" i="141"/>
  <c r="H36" i="141"/>
  <c r="G36" i="141"/>
  <c r="F36" i="141"/>
  <c r="E36" i="141"/>
  <c r="K35" i="141"/>
  <c r="J35" i="141"/>
  <c r="I35" i="141"/>
  <c r="H35" i="141"/>
  <c r="G35" i="141"/>
  <c r="F35" i="141"/>
  <c r="E35" i="141"/>
  <c r="K34" i="141"/>
  <c r="BO37" i="185" s="1"/>
  <c r="J34" i="141"/>
  <c r="I34" i="141"/>
  <c r="H34" i="141"/>
  <c r="G34" i="141"/>
  <c r="F34" i="141"/>
  <c r="E34" i="141"/>
  <c r="K33" i="141"/>
  <c r="J33" i="141"/>
  <c r="I33" i="141"/>
  <c r="H33" i="141"/>
  <c r="G33" i="141"/>
  <c r="F33" i="141"/>
  <c r="E33" i="141"/>
  <c r="K44" i="140"/>
  <c r="J44" i="140"/>
  <c r="I44" i="140"/>
  <c r="BF47" i="185" s="1"/>
  <c r="H44" i="140"/>
  <c r="G44" i="140"/>
  <c r="F44" i="140"/>
  <c r="E44" i="140"/>
  <c r="K43" i="140"/>
  <c r="J43" i="140"/>
  <c r="I43" i="140"/>
  <c r="H43" i="140"/>
  <c r="BE46" i="185" s="1"/>
  <c r="G43" i="140"/>
  <c r="F43" i="140"/>
  <c r="E43" i="140"/>
  <c r="K41" i="140"/>
  <c r="BH44" i="185" s="1"/>
  <c r="J41" i="140"/>
  <c r="I41" i="140"/>
  <c r="H41" i="140"/>
  <c r="G41" i="140"/>
  <c r="BD44" i="185" s="1"/>
  <c r="F41" i="140"/>
  <c r="E41" i="140"/>
  <c r="K40" i="140"/>
  <c r="J40" i="140"/>
  <c r="I40" i="140"/>
  <c r="H40" i="140"/>
  <c r="G40" i="140"/>
  <c r="F40" i="140"/>
  <c r="L40" i="140" s="1"/>
  <c r="E40" i="140"/>
  <c r="K39" i="140"/>
  <c r="J39" i="140"/>
  <c r="I39" i="140"/>
  <c r="BF42" i="185" s="1"/>
  <c r="H39" i="140"/>
  <c r="G39" i="140"/>
  <c r="F39" i="140"/>
  <c r="E39" i="140"/>
  <c r="BB42" i="185" s="1"/>
  <c r="K38" i="140"/>
  <c r="J38" i="140"/>
  <c r="I38" i="140"/>
  <c r="H38" i="140"/>
  <c r="G38" i="140"/>
  <c r="F38" i="140"/>
  <c r="E38" i="140"/>
  <c r="K37" i="140"/>
  <c r="J37" i="140"/>
  <c r="I37" i="140"/>
  <c r="H37" i="140"/>
  <c r="G37" i="140"/>
  <c r="F37" i="140"/>
  <c r="E37" i="140"/>
  <c r="K36" i="140"/>
  <c r="J36" i="140"/>
  <c r="BG39" i="185" s="1"/>
  <c r="I36" i="140"/>
  <c r="H36" i="140"/>
  <c r="G36" i="140"/>
  <c r="F36" i="140"/>
  <c r="BC39" i="185" s="1"/>
  <c r="E36" i="140"/>
  <c r="K35" i="140"/>
  <c r="J35" i="140"/>
  <c r="I35" i="140"/>
  <c r="H35" i="140"/>
  <c r="G35" i="140"/>
  <c r="F35" i="140"/>
  <c r="E35" i="140"/>
  <c r="K34" i="140"/>
  <c r="J34" i="140"/>
  <c r="I34" i="140"/>
  <c r="H34" i="140"/>
  <c r="L34" i="140" s="1"/>
  <c r="G34" i="140"/>
  <c r="F34" i="140"/>
  <c r="E34" i="140"/>
  <c r="K33" i="140"/>
  <c r="BH36" i="185" s="1"/>
  <c r="J33" i="140"/>
  <c r="I33" i="140"/>
  <c r="H33" i="140"/>
  <c r="G33" i="140"/>
  <c r="BD36" i="185" s="1"/>
  <c r="F33" i="140"/>
  <c r="E33" i="140"/>
  <c r="K44" i="139"/>
  <c r="J44" i="139"/>
  <c r="AZ47" i="185" s="1"/>
  <c r="I44" i="139"/>
  <c r="AY47" i="185" s="1"/>
  <c r="H44" i="139"/>
  <c r="G44" i="139"/>
  <c r="F44" i="139"/>
  <c r="AV47" i="185" s="1"/>
  <c r="E44" i="139"/>
  <c r="AU47" i="185" s="1"/>
  <c r="K43" i="139"/>
  <c r="J43" i="139"/>
  <c r="AZ46" i="185" s="1"/>
  <c r="I43" i="139"/>
  <c r="H43" i="139"/>
  <c r="AX46" i="185" s="1"/>
  <c r="G43" i="139"/>
  <c r="F43" i="139"/>
  <c r="E43" i="139"/>
  <c r="K41" i="139"/>
  <c r="J41" i="139"/>
  <c r="AZ44" i="185" s="1"/>
  <c r="I41" i="139"/>
  <c r="H41" i="139"/>
  <c r="AX44" i="185" s="1"/>
  <c r="G41" i="139"/>
  <c r="F41" i="139"/>
  <c r="E41" i="139"/>
  <c r="K40" i="139"/>
  <c r="BA43" i="185" s="1"/>
  <c r="J40" i="139"/>
  <c r="I40" i="139"/>
  <c r="AY43" i="185" s="1"/>
  <c r="H40" i="139"/>
  <c r="G40" i="139"/>
  <c r="AW43" i="185" s="1"/>
  <c r="F40" i="139"/>
  <c r="E40" i="139"/>
  <c r="AU43" i="185" s="1"/>
  <c r="K39" i="139"/>
  <c r="J39" i="139"/>
  <c r="I39" i="139"/>
  <c r="AY42" i="185" s="1"/>
  <c r="H39" i="139"/>
  <c r="G39" i="139"/>
  <c r="F39" i="139"/>
  <c r="E39" i="139"/>
  <c r="K38" i="139"/>
  <c r="J38" i="139"/>
  <c r="I38" i="139"/>
  <c r="AY41" i="185" s="1"/>
  <c r="H38" i="139"/>
  <c r="AX41" i="185" s="1"/>
  <c r="G38" i="139"/>
  <c r="F38" i="139"/>
  <c r="E38" i="139"/>
  <c r="K37" i="139"/>
  <c r="J37" i="139"/>
  <c r="AZ40" i="185" s="1"/>
  <c r="I37" i="139"/>
  <c r="AY40" i="185" s="1"/>
  <c r="H37" i="139"/>
  <c r="AX40" i="185" s="1"/>
  <c r="G37" i="139"/>
  <c r="F37" i="139"/>
  <c r="E37" i="139"/>
  <c r="K36" i="139"/>
  <c r="J36" i="139"/>
  <c r="I36" i="139"/>
  <c r="H36" i="139"/>
  <c r="G36" i="139"/>
  <c r="F36" i="139"/>
  <c r="E36" i="139"/>
  <c r="K35" i="139"/>
  <c r="J35" i="139"/>
  <c r="AZ38" i="185" s="1"/>
  <c r="I35" i="139"/>
  <c r="H35" i="139"/>
  <c r="AX38" i="185" s="1"/>
  <c r="G35" i="139"/>
  <c r="F35" i="139"/>
  <c r="AV38" i="185" s="1"/>
  <c r="E35" i="139"/>
  <c r="K34" i="139"/>
  <c r="J34" i="139"/>
  <c r="I34" i="139"/>
  <c r="AY37" i="185" s="1"/>
  <c r="H34" i="139"/>
  <c r="G34" i="139"/>
  <c r="AW37" i="185" s="1"/>
  <c r="F34" i="139"/>
  <c r="E34" i="139"/>
  <c r="AU37" i="185" s="1"/>
  <c r="K33" i="139"/>
  <c r="BA36" i="185" s="1"/>
  <c r="J33" i="139"/>
  <c r="I33" i="139"/>
  <c r="H33" i="139"/>
  <c r="G33" i="139"/>
  <c r="F33" i="139"/>
  <c r="E33" i="139"/>
  <c r="K44" i="138"/>
  <c r="J44" i="138"/>
  <c r="AS47" i="185" s="1"/>
  <c r="I44" i="138"/>
  <c r="H44" i="138"/>
  <c r="G44" i="138"/>
  <c r="F44" i="138"/>
  <c r="AO47" i="185" s="1"/>
  <c r="E44" i="138"/>
  <c r="K43" i="138"/>
  <c r="J43" i="138"/>
  <c r="I43" i="138"/>
  <c r="H43" i="138"/>
  <c r="G43" i="138"/>
  <c r="F43" i="138"/>
  <c r="E43" i="138"/>
  <c r="AN46" i="185" s="1"/>
  <c r="K41" i="138"/>
  <c r="J41" i="138"/>
  <c r="I41" i="138"/>
  <c r="H41" i="138"/>
  <c r="AQ44" i="185" s="1"/>
  <c r="G41" i="138"/>
  <c r="F41" i="138"/>
  <c r="E41" i="138"/>
  <c r="K40" i="138"/>
  <c r="AT43" i="185" s="1"/>
  <c r="J40" i="138"/>
  <c r="I40" i="138"/>
  <c r="H40" i="138"/>
  <c r="G40" i="138"/>
  <c r="AP43" i="185" s="1"/>
  <c r="F40" i="138"/>
  <c r="E40" i="138"/>
  <c r="K39" i="138"/>
  <c r="J39" i="138"/>
  <c r="AS42" i="185" s="1"/>
  <c r="I39" i="138"/>
  <c r="H39" i="138"/>
  <c r="G39" i="138"/>
  <c r="F39" i="138"/>
  <c r="AO42" i="185" s="1"/>
  <c r="E39" i="138"/>
  <c r="K38" i="138"/>
  <c r="J38" i="138"/>
  <c r="I38" i="138"/>
  <c r="AR41" i="185" s="1"/>
  <c r="H38" i="138"/>
  <c r="G38" i="138"/>
  <c r="F38" i="138"/>
  <c r="E38" i="138"/>
  <c r="AN41" i="185" s="1"/>
  <c r="K37" i="138"/>
  <c r="J37" i="138"/>
  <c r="AS40" i="185" s="1"/>
  <c r="I37" i="138"/>
  <c r="H37" i="138"/>
  <c r="AQ40" i="185" s="1"/>
  <c r="G37" i="138"/>
  <c r="F37" i="138"/>
  <c r="E37" i="138"/>
  <c r="K36" i="138"/>
  <c r="AT39" i="185" s="1"/>
  <c r="J36" i="138"/>
  <c r="I36" i="138"/>
  <c r="H36" i="138"/>
  <c r="G36" i="138"/>
  <c r="AP39" i="185" s="1"/>
  <c r="F36" i="138"/>
  <c r="E36" i="138"/>
  <c r="K35" i="138"/>
  <c r="J35" i="138"/>
  <c r="I35" i="138"/>
  <c r="H35" i="138"/>
  <c r="G35" i="138"/>
  <c r="F35" i="138"/>
  <c r="E35" i="138"/>
  <c r="K34" i="138"/>
  <c r="J34" i="138"/>
  <c r="I34" i="138"/>
  <c r="AR37" i="185" s="1"/>
  <c r="H34" i="138"/>
  <c r="G34" i="138"/>
  <c r="F34" i="138"/>
  <c r="E34" i="138"/>
  <c r="AN37" i="185" s="1"/>
  <c r="K33" i="138"/>
  <c r="J33" i="138"/>
  <c r="I33" i="138"/>
  <c r="H33" i="138"/>
  <c r="AQ36" i="185" s="1"/>
  <c r="G33" i="138"/>
  <c r="F33" i="138"/>
  <c r="E33" i="138"/>
  <c r="K44" i="137"/>
  <c r="J44" i="137"/>
  <c r="AL47" i="185" s="1"/>
  <c r="I44" i="137"/>
  <c r="AK47" i="185" s="1"/>
  <c r="H44" i="137"/>
  <c r="G44" i="137"/>
  <c r="F44" i="137"/>
  <c r="E44" i="137"/>
  <c r="K43" i="137"/>
  <c r="J43" i="137"/>
  <c r="AL46" i="185" s="1"/>
  <c r="I43" i="137"/>
  <c r="AK46" i="185" s="1"/>
  <c r="H43" i="137"/>
  <c r="G43" i="137"/>
  <c r="F43" i="137"/>
  <c r="E43" i="137"/>
  <c r="AG46" i="185" s="1"/>
  <c r="K41" i="137"/>
  <c r="J41" i="137"/>
  <c r="I41" i="137"/>
  <c r="AK44" i="185" s="1"/>
  <c r="H41" i="137"/>
  <c r="G41" i="137"/>
  <c r="F41" i="137"/>
  <c r="E41" i="137"/>
  <c r="K40" i="137"/>
  <c r="AM43" i="185" s="1"/>
  <c r="J40" i="137"/>
  <c r="I40" i="137"/>
  <c r="H40" i="137"/>
  <c r="AJ43" i="185" s="1"/>
  <c r="G40" i="137"/>
  <c r="F40" i="137"/>
  <c r="E40" i="137"/>
  <c r="K39" i="137"/>
  <c r="J39" i="137"/>
  <c r="I39" i="137"/>
  <c r="H39" i="137"/>
  <c r="G39" i="137"/>
  <c r="AI42" i="185" s="1"/>
  <c r="F39" i="137"/>
  <c r="E39" i="137"/>
  <c r="K38" i="137"/>
  <c r="J38" i="137"/>
  <c r="I38" i="137"/>
  <c r="AK41" i="185" s="1"/>
  <c r="H38" i="137"/>
  <c r="AJ41" i="185" s="1"/>
  <c r="G38" i="137"/>
  <c r="F38" i="137"/>
  <c r="E38" i="137"/>
  <c r="K37" i="137"/>
  <c r="J37" i="137"/>
  <c r="I37" i="137"/>
  <c r="H37" i="137"/>
  <c r="AJ40" i="185" s="1"/>
  <c r="G37" i="137"/>
  <c r="AI40" i="185" s="1"/>
  <c r="F37" i="137"/>
  <c r="E37" i="137"/>
  <c r="K36" i="137"/>
  <c r="J36" i="137"/>
  <c r="I36" i="137"/>
  <c r="H36" i="137"/>
  <c r="AJ39" i="185" s="1"/>
  <c r="G36" i="137"/>
  <c r="AI39" i="185" s="1"/>
  <c r="F36" i="137"/>
  <c r="AH39" i="185" s="1"/>
  <c r="E36" i="137"/>
  <c r="K35" i="137"/>
  <c r="AM38" i="185" s="1"/>
  <c r="J35" i="137"/>
  <c r="I35" i="137"/>
  <c r="H35" i="137"/>
  <c r="AJ38" i="185"/>
  <c r="G35" i="137"/>
  <c r="AI38" i="185" s="1"/>
  <c r="F35" i="137"/>
  <c r="AH38" i="185" s="1"/>
  <c r="E35" i="137"/>
  <c r="K34" i="137"/>
  <c r="AM37" i="185" s="1"/>
  <c r="J34" i="137"/>
  <c r="AL37" i="185" s="1"/>
  <c r="I34" i="137"/>
  <c r="H34" i="137"/>
  <c r="AJ37" i="185" s="1"/>
  <c r="G34" i="137"/>
  <c r="F34" i="137"/>
  <c r="AH37" i="185" s="1"/>
  <c r="E34" i="137"/>
  <c r="AG37" i="185"/>
  <c r="K33" i="137"/>
  <c r="J33" i="137"/>
  <c r="I33" i="137"/>
  <c r="AK36" i="185" s="1"/>
  <c r="H33" i="137"/>
  <c r="G33" i="137"/>
  <c r="AI36" i="185" s="1"/>
  <c r="F33" i="137"/>
  <c r="E33" i="137"/>
  <c r="AG36" i="185" s="1"/>
  <c r="K44" i="136"/>
  <c r="AF47" i="185" s="1"/>
  <c r="J44" i="136"/>
  <c r="I44" i="136"/>
  <c r="H44" i="136"/>
  <c r="G44" i="136"/>
  <c r="AB47" i="185" s="1"/>
  <c r="F44" i="136"/>
  <c r="AA47" i="185" s="1"/>
  <c r="E44" i="136"/>
  <c r="K43" i="136"/>
  <c r="J43" i="136"/>
  <c r="I43" i="136"/>
  <c r="L43" i="136" s="1"/>
  <c r="H43" i="136"/>
  <c r="G43" i="136"/>
  <c r="F43" i="136"/>
  <c r="E43" i="136"/>
  <c r="K41" i="136"/>
  <c r="J41" i="136"/>
  <c r="I41" i="136"/>
  <c r="AD44" i="185" s="1"/>
  <c r="H41" i="136"/>
  <c r="G41" i="136"/>
  <c r="F41" i="136"/>
  <c r="E41" i="136"/>
  <c r="Z44" i="185" s="1"/>
  <c r="K40" i="136"/>
  <c r="J40" i="136"/>
  <c r="I40" i="136"/>
  <c r="H40" i="136"/>
  <c r="AC43" i="185" s="1"/>
  <c r="G40" i="136"/>
  <c r="F40" i="136"/>
  <c r="E40" i="136"/>
  <c r="K39" i="136"/>
  <c r="AF42" i="185" s="1"/>
  <c r="J39" i="136"/>
  <c r="I39" i="136"/>
  <c r="H39" i="136"/>
  <c r="G39" i="136"/>
  <c r="F39" i="136"/>
  <c r="E39" i="136"/>
  <c r="K38" i="136"/>
  <c r="J38" i="136"/>
  <c r="AE41" i="185" s="1"/>
  <c r="I38" i="136"/>
  <c r="H38" i="136"/>
  <c r="G38" i="136"/>
  <c r="F38" i="136"/>
  <c r="AA41" i="185" s="1"/>
  <c r="E38" i="136"/>
  <c r="K37" i="136"/>
  <c r="AF40" i="185" s="1"/>
  <c r="J37" i="136"/>
  <c r="I37" i="136"/>
  <c r="AD40" i="185"/>
  <c r="H37" i="136"/>
  <c r="G37" i="136"/>
  <c r="F37" i="136"/>
  <c r="E37" i="136"/>
  <c r="K36" i="136"/>
  <c r="J36" i="136"/>
  <c r="I36" i="136"/>
  <c r="H36" i="136"/>
  <c r="AC39" i="185"/>
  <c r="G36" i="136"/>
  <c r="F36" i="136"/>
  <c r="E36" i="136"/>
  <c r="K35" i="136"/>
  <c r="AF38" i="185" s="1"/>
  <c r="J35" i="136"/>
  <c r="I35" i="136"/>
  <c r="H35" i="136"/>
  <c r="G35" i="136"/>
  <c r="F35" i="136"/>
  <c r="E35" i="136"/>
  <c r="K34" i="136"/>
  <c r="AF37" i="185" s="1"/>
  <c r="J34" i="136"/>
  <c r="AE37" i="185" s="1"/>
  <c r="I34" i="136"/>
  <c r="H34" i="136"/>
  <c r="G34" i="136"/>
  <c r="F34" i="136"/>
  <c r="AA37" i="185" s="1"/>
  <c r="E34" i="136"/>
  <c r="K33" i="136"/>
  <c r="J33" i="136"/>
  <c r="I33" i="136"/>
  <c r="AD36" i="185" s="1"/>
  <c r="H33" i="136"/>
  <c r="G33" i="136"/>
  <c r="F33" i="136"/>
  <c r="E33" i="136"/>
  <c r="K44" i="135"/>
  <c r="Y47" i="185" s="1"/>
  <c r="J44" i="135"/>
  <c r="I44" i="135"/>
  <c r="H44" i="135"/>
  <c r="G44" i="135"/>
  <c r="F44" i="135"/>
  <c r="E44" i="135"/>
  <c r="K43" i="135"/>
  <c r="Y46" i="185" s="1"/>
  <c r="J43" i="135"/>
  <c r="I43" i="135"/>
  <c r="H43" i="135"/>
  <c r="G43" i="135"/>
  <c r="F43" i="135"/>
  <c r="E43" i="135"/>
  <c r="K41" i="135"/>
  <c r="Y44" i="185" s="1"/>
  <c r="J41" i="135"/>
  <c r="X44" i="185"/>
  <c r="I41" i="135"/>
  <c r="H41" i="135"/>
  <c r="G41" i="135"/>
  <c r="U44" i="185" s="1"/>
  <c r="F41" i="135"/>
  <c r="T44" i="185" s="1"/>
  <c r="E41" i="135"/>
  <c r="K40" i="135"/>
  <c r="Y43" i="185" s="1"/>
  <c r="J40" i="135"/>
  <c r="X43" i="185" s="1"/>
  <c r="I40" i="135"/>
  <c r="W43" i="185"/>
  <c r="H40" i="135"/>
  <c r="V43" i="185" s="1"/>
  <c r="G40" i="135"/>
  <c r="F40" i="135"/>
  <c r="T43" i="185"/>
  <c r="E40" i="135"/>
  <c r="S43" i="185" s="1"/>
  <c r="K39" i="135"/>
  <c r="J39" i="135"/>
  <c r="I39" i="135"/>
  <c r="W42" i="185" s="1"/>
  <c r="H39" i="135"/>
  <c r="V42" i="185" s="1"/>
  <c r="G39" i="135"/>
  <c r="F39" i="135"/>
  <c r="E39" i="135"/>
  <c r="K38" i="135"/>
  <c r="Y41" i="185" s="1"/>
  <c r="J38" i="135"/>
  <c r="I38" i="135"/>
  <c r="H38" i="135"/>
  <c r="V41" i="185" s="1"/>
  <c r="G38" i="135"/>
  <c r="U41" i="185" s="1"/>
  <c r="F38" i="135"/>
  <c r="E38" i="135"/>
  <c r="K37" i="135"/>
  <c r="J37" i="135"/>
  <c r="X40" i="185" s="1"/>
  <c r="I37" i="135"/>
  <c r="H37" i="135"/>
  <c r="V40" i="185" s="1"/>
  <c r="G37" i="135"/>
  <c r="U40" i="185" s="1"/>
  <c r="F37" i="135"/>
  <c r="E37" i="135"/>
  <c r="S40" i="185" s="1"/>
  <c r="K36" i="135"/>
  <c r="Y39" i="185" s="1"/>
  <c r="J36" i="135"/>
  <c r="X39" i="185" s="1"/>
  <c r="I36" i="135"/>
  <c r="H36" i="135"/>
  <c r="G36" i="135"/>
  <c r="F36" i="135"/>
  <c r="T39" i="185" s="1"/>
  <c r="E36" i="135"/>
  <c r="K35" i="135"/>
  <c r="J35" i="135"/>
  <c r="I35" i="135"/>
  <c r="H35" i="135"/>
  <c r="V38" i="185" s="1"/>
  <c r="G35" i="135"/>
  <c r="U38" i="185" s="1"/>
  <c r="F35" i="135"/>
  <c r="E35" i="135"/>
  <c r="S38" i="185" s="1"/>
  <c r="K34" i="135"/>
  <c r="Y37" i="185"/>
  <c r="J34" i="135"/>
  <c r="I34" i="135"/>
  <c r="H34" i="135"/>
  <c r="V37" i="185" s="1"/>
  <c r="G34" i="135"/>
  <c r="F34" i="135"/>
  <c r="E34" i="135"/>
  <c r="S37" i="185" s="1"/>
  <c r="K33" i="135"/>
  <c r="J33" i="135"/>
  <c r="X36" i="185" s="1"/>
  <c r="I33" i="135"/>
  <c r="H33" i="135"/>
  <c r="G33" i="135"/>
  <c r="U36" i="185" s="1"/>
  <c r="F33" i="135"/>
  <c r="E33" i="135"/>
  <c r="K206" i="136"/>
  <c r="J206" i="136"/>
  <c r="I206" i="136"/>
  <c r="H206" i="136"/>
  <c r="G206" i="136"/>
  <c r="F206" i="136"/>
  <c r="E206" i="136"/>
  <c r="K205" i="136"/>
  <c r="J205" i="136"/>
  <c r="I205" i="136"/>
  <c r="H205" i="136"/>
  <c r="G205" i="136"/>
  <c r="F205" i="136"/>
  <c r="E205" i="136"/>
  <c r="K204" i="136"/>
  <c r="J204" i="136"/>
  <c r="I204" i="136"/>
  <c r="H204" i="136"/>
  <c r="G204" i="136"/>
  <c r="F204" i="136"/>
  <c r="E204" i="136"/>
  <c r="K203" i="136"/>
  <c r="J203" i="136"/>
  <c r="I203" i="136"/>
  <c r="H203" i="136"/>
  <c r="G203" i="136"/>
  <c r="F203" i="136"/>
  <c r="E203" i="136"/>
  <c r="K202" i="136"/>
  <c r="J202" i="136"/>
  <c r="I202" i="136"/>
  <c r="H202" i="136"/>
  <c r="G202" i="136"/>
  <c r="F202" i="136"/>
  <c r="E202" i="136"/>
  <c r="K201" i="136"/>
  <c r="J201" i="136"/>
  <c r="I201" i="136"/>
  <c r="H201" i="136"/>
  <c r="G201" i="136"/>
  <c r="F201" i="136"/>
  <c r="E201" i="136"/>
  <c r="K200" i="136"/>
  <c r="K54" i="136" s="1"/>
  <c r="AF57" i="185" s="1"/>
  <c r="J200" i="136"/>
  <c r="J54" i="136" s="1"/>
  <c r="AE57" i="185" s="1"/>
  <c r="I200" i="136"/>
  <c r="H200" i="136"/>
  <c r="H54" i="136" s="1"/>
  <c r="G200" i="136"/>
  <c r="F200" i="136"/>
  <c r="F54" i="136"/>
  <c r="AA57" i="185" s="1"/>
  <c r="E200" i="136"/>
  <c r="E54" i="136" s="1"/>
  <c r="Z57" i="185" s="1"/>
  <c r="K199" i="136"/>
  <c r="K53" i="136" s="1"/>
  <c r="J199" i="136"/>
  <c r="J53" i="136" s="1"/>
  <c r="I199" i="136"/>
  <c r="I53" i="136" s="1"/>
  <c r="AD56" i="185" s="1"/>
  <c r="H199" i="136"/>
  <c r="G199" i="136"/>
  <c r="G53" i="136" s="1"/>
  <c r="AB56" i="185" s="1"/>
  <c r="F199" i="136"/>
  <c r="F53" i="136" s="1"/>
  <c r="E199" i="136"/>
  <c r="E53" i="136" s="1"/>
  <c r="K198" i="136"/>
  <c r="J198" i="136"/>
  <c r="I198" i="136"/>
  <c r="H198" i="136"/>
  <c r="G198" i="136"/>
  <c r="F198" i="136"/>
  <c r="E198" i="136"/>
  <c r="K197" i="136"/>
  <c r="J197" i="136"/>
  <c r="I197" i="136"/>
  <c r="H197" i="136"/>
  <c r="G197" i="136"/>
  <c r="F197" i="136"/>
  <c r="E197" i="136"/>
  <c r="K196" i="136"/>
  <c r="J196" i="136"/>
  <c r="I196" i="136"/>
  <c r="H196" i="136"/>
  <c r="G196" i="136"/>
  <c r="F196" i="136"/>
  <c r="E196" i="136"/>
  <c r="K195" i="136"/>
  <c r="J195" i="136"/>
  <c r="I195" i="136"/>
  <c r="H195" i="136"/>
  <c r="G195" i="136"/>
  <c r="F195" i="136"/>
  <c r="E195" i="136"/>
  <c r="K194" i="136"/>
  <c r="J194" i="136"/>
  <c r="I194" i="136"/>
  <c r="H194" i="136"/>
  <c r="G194" i="136"/>
  <c r="F194" i="136"/>
  <c r="E194" i="136"/>
  <c r="K193" i="136"/>
  <c r="J193" i="136"/>
  <c r="I193" i="136"/>
  <c r="H193" i="136"/>
  <c r="G193" i="136"/>
  <c r="F193" i="136"/>
  <c r="E193" i="136"/>
  <c r="K192" i="136"/>
  <c r="K52" i="136" s="1"/>
  <c r="J192" i="136"/>
  <c r="J52" i="136" s="1"/>
  <c r="AE55" i="185" s="1"/>
  <c r="I192" i="136"/>
  <c r="H192" i="136"/>
  <c r="H52" i="136" s="1"/>
  <c r="G192" i="136"/>
  <c r="G52" i="136" s="1"/>
  <c r="AB55" i="185" s="1"/>
  <c r="F192" i="136"/>
  <c r="E192" i="136"/>
  <c r="K191" i="136"/>
  <c r="K51" i="136"/>
  <c r="J191" i="136"/>
  <c r="J51" i="136" s="1"/>
  <c r="I191" i="136"/>
  <c r="I51" i="136"/>
  <c r="H191" i="136"/>
  <c r="G191" i="136"/>
  <c r="F191" i="136"/>
  <c r="E191" i="136"/>
  <c r="E51" i="136" s="1"/>
  <c r="K189" i="136"/>
  <c r="J189" i="136"/>
  <c r="I189" i="136"/>
  <c r="H189" i="136"/>
  <c r="G189" i="136"/>
  <c r="F189" i="136"/>
  <c r="E189" i="136"/>
  <c r="K184" i="136"/>
  <c r="K49" i="136"/>
  <c r="G184" i="136"/>
  <c r="G49" i="136" s="1"/>
  <c r="AB52" i="185" s="1"/>
  <c r="K206" i="137"/>
  <c r="J206" i="137"/>
  <c r="I206" i="137"/>
  <c r="H206" i="137"/>
  <c r="G206" i="137"/>
  <c r="F206" i="137"/>
  <c r="E206" i="137"/>
  <c r="K205" i="137"/>
  <c r="J205" i="137"/>
  <c r="I205" i="137"/>
  <c r="H205" i="137"/>
  <c r="G205" i="137"/>
  <c r="F205" i="137"/>
  <c r="E205" i="137"/>
  <c r="K204" i="137"/>
  <c r="J204" i="137"/>
  <c r="I204" i="137"/>
  <c r="H204" i="137"/>
  <c r="G204" i="137"/>
  <c r="F204" i="137"/>
  <c r="E204" i="137"/>
  <c r="K203" i="137"/>
  <c r="J203" i="137"/>
  <c r="I203" i="137"/>
  <c r="H203" i="137"/>
  <c r="G203" i="137"/>
  <c r="F203" i="137"/>
  <c r="E203" i="137"/>
  <c r="K202" i="137"/>
  <c r="J202" i="137"/>
  <c r="I202" i="137"/>
  <c r="H202" i="137"/>
  <c r="G202" i="137"/>
  <c r="F202" i="137"/>
  <c r="E202" i="137"/>
  <c r="K201" i="137"/>
  <c r="J201" i="137"/>
  <c r="I201" i="137"/>
  <c r="H201" i="137"/>
  <c r="G201" i="137"/>
  <c r="F201" i="137"/>
  <c r="E201" i="137"/>
  <c r="K200" i="137"/>
  <c r="K54" i="137" s="1"/>
  <c r="AM57" i="185" s="1"/>
  <c r="J200" i="137"/>
  <c r="J54" i="137" s="1"/>
  <c r="AL57" i="185" s="1"/>
  <c r="I200" i="137"/>
  <c r="I54" i="137" s="1"/>
  <c r="H200" i="137"/>
  <c r="H54" i="137"/>
  <c r="AJ57" i="185" s="1"/>
  <c r="G200" i="137"/>
  <c r="F200" i="137"/>
  <c r="F54" i="137" s="1"/>
  <c r="AH57" i="185" s="1"/>
  <c r="E200" i="137"/>
  <c r="E54" i="137" s="1"/>
  <c r="K199" i="137"/>
  <c r="K53" i="137" s="1"/>
  <c r="AM56" i="185" s="1"/>
  <c r="J199" i="137"/>
  <c r="J53" i="137" s="1"/>
  <c r="AL56" i="185" s="1"/>
  <c r="I199" i="137"/>
  <c r="I53" i="137"/>
  <c r="AK56" i="185" s="1"/>
  <c r="H199" i="137"/>
  <c r="H53" i="137" s="1"/>
  <c r="G199" i="137"/>
  <c r="G53" i="137" s="1"/>
  <c r="AI56" i="185" s="1"/>
  <c r="F199" i="137"/>
  <c r="F53" i="137" s="1"/>
  <c r="AH56" i="185" s="1"/>
  <c r="E199" i="137"/>
  <c r="E53" i="137" s="1"/>
  <c r="AG56" i="185"/>
  <c r="K198" i="137"/>
  <c r="J198" i="137"/>
  <c r="I198" i="137"/>
  <c r="H198" i="137"/>
  <c r="G198" i="137"/>
  <c r="F198" i="137"/>
  <c r="E198" i="137"/>
  <c r="K197" i="137"/>
  <c r="J197" i="137"/>
  <c r="I197" i="137"/>
  <c r="H197" i="137"/>
  <c r="G197" i="137"/>
  <c r="F197" i="137"/>
  <c r="E197" i="137"/>
  <c r="K196" i="137"/>
  <c r="J196" i="137"/>
  <c r="I196" i="137"/>
  <c r="H196" i="137"/>
  <c r="G196" i="137"/>
  <c r="F196" i="137"/>
  <c r="E196" i="137"/>
  <c r="K195" i="137"/>
  <c r="J195" i="137"/>
  <c r="I195" i="137"/>
  <c r="H195" i="137"/>
  <c r="G195" i="137"/>
  <c r="F195" i="137"/>
  <c r="E195" i="137"/>
  <c r="K194" i="137"/>
  <c r="J194" i="137"/>
  <c r="I194" i="137"/>
  <c r="H194" i="137"/>
  <c r="G194" i="137"/>
  <c r="F194" i="137"/>
  <c r="E194" i="137"/>
  <c r="K193" i="137"/>
  <c r="J193" i="137"/>
  <c r="I193" i="137"/>
  <c r="H193" i="137"/>
  <c r="G193" i="137"/>
  <c r="F193" i="137"/>
  <c r="E193" i="137"/>
  <c r="K192" i="137"/>
  <c r="K52" i="137" s="1"/>
  <c r="AM55" i="185" s="1"/>
  <c r="J192" i="137"/>
  <c r="I192" i="137"/>
  <c r="I52" i="137" s="1"/>
  <c r="H192" i="137"/>
  <c r="G192" i="137"/>
  <c r="G52" i="137"/>
  <c r="AI55" i="185" s="1"/>
  <c r="F192" i="137"/>
  <c r="F52" i="137" s="1"/>
  <c r="AH55" i="185" s="1"/>
  <c r="E192" i="137"/>
  <c r="E52" i="137" s="1"/>
  <c r="K191" i="137"/>
  <c r="K51" i="137"/>
  <c r="J191" i="137"/>
  <c r="J51" i="137" s="1"/>
  <c r="I191" i="137"/>
  <c r="I51" i="137" s="1"/>
  <c r="H191" i="137"/>
  <c r="H51" i="137" s="1"/>
  <c r="AJ54" i="185" s="1"/>
  <c r="G191" i="137"/>
  <c r="F191" i="137"/>
  <c r="E191" i="137"/>
  <c r="E51" i="137" s="1"/>
  <c r="K189" i="137"/>
  <c r="J189" i="137"/>
  <c r="I189" i="137"/>
  <c r="H189" i="137"/>
  <c r="G189" i="137"/>
  <c r="F189" i="137"/>
  <c r="E189" i="137"/>
  <c r="F185" i="137"/>
  <c r="K206" i="138"/>
  <c r="J206" i="138"/>
  <c r="I206" i="138"/>
  <c r="H206" i="138"/>
  <c r="G206" i="138"/>
  <c r="F206" i="138"/>
  <c r="E206" i="138"/>
  <c r="K205" i="138"/>
  <c r="J205" i="138"/>
  <c r="I205" i="138"/>
  <c r="H205" i="138"/>
  <c r="G205" i="138"/>
  <c r="F205" i="138"/>
  <c r="E205" i="138"/>
  <c r="K204" i="138"/>
  <c r="J204" i="138"/>
  <c r="I204" i="138"/>
  <c r="H204" i="138"/>
  <c r="G204" i="138"/>
  <c r="F204" i="138"/>
  <c r="E204" i="138"/>
  <c r="K203" i="138"/>
  <c r="J203" i="138"/>
  <c r="I203" i="138"/>
  <c r="H203" i="138"/>
  <c r="G203" i="138"/>
  <c r="F203" i="138"/>
  <c r="E203" i="138"/>
  <c r="K202" i="138"/>
  <c r="J202" i="138"/>
  <c r="I202" i="138"/>
  <c r="H202" i="138"/>
  <c r="G202" i="138"/>
  <c r="F202" i="138"/>
  <c r="E202" i="138"/>
  <c r="K201" i="138"/>
  <c r="J201" i="138"/>
  <c r="I201" i="138"/>
  <c r="H201" i="138"/>
  <c r="G201" i="138"/>
  <c r="F201" i="138"/>
  <c r="E201" i="138"/>
  <c r="K200" i="138"/>
  <c r="K54" i="138" s="1"/>
  <c r="AT57" i="185" s="1"/>
  <c r="J200" i="138"/>
  <c r="J54" i="138" s="1"/>
  <c r="AS57" i="185" s="1"/>
  <c r="I200" i="138"/>
  <c r="I54" i="138" s="1"/>
  <c r="AR57" i="185" s="1"/>
  <c r="H200" i="138"/>
  <c r="H54" i="138" s="1"/>
  <c r="G200" i="138"/>
  <c r="G54" i="138" s="1"/>
  <c r="AP57" i="185" s="1"/>
  <c r="F200" i="138"/>
  <c r="F54" i="138" s="1"/>
  <c r="E200" i="138"/>
  <c r="E54" i="138" s="1"/>
  <c r="AN57" i="185" s="1"/>
  <c r="K199" i="138"/>
  <c r="K53" i="138" s="1"/>
  <c r="J199" i="138"/>
  <c r="J53" i="138" s="1"/>
  <c r="I199" i="138"/>
  <c r="H199" i="138"/>
  <c r="G199" i="138"/>
  <c r="G53" i="138"/>
  <c r="F199" i="138"/>
  <c r="F53" i="138" s="1"/>
  <c r="AO56" i="185" s="1"/>
  <c r="E199" i="138"/>
  <c r="E53" i="138" s="1"/>
  <c r="K198" i="138"/>
  <c r="J198" i="138"/>
  <c r="I198" i="138"/>
  <c r="H198" i="138"/>
  <c r="G198" i="138"/>
  <c r="F198" i="138"/>
  <c r="E198" i="138"/>
  <c r="K197" i="138"/>
  <c r="J197" i="138"/>
  <c r="I197" i="138"/>
  <c r="H197" i="138"/>
  <c r="G197" i="138"/>
  <c r="F197" i="138"/>
  <c r="E197" i="138"/>
  <c r="K196" i="138"/>
  <c r="J196" i="138"/>
  <c r="I196" i="138"/>
  <c r="H196" i="138"/>
  <c r="G196" i="138"/>
  <c r="F196" i="138"/>
  <c r="E196" i="138"/>
  <c r="K195" i="138"/>
  <c r="J195" i="138"/>
  <c r="I195" i="138"/>
  <c r="H195" i="138"/>
  <c r="G195" i="138"/>
  <c r="F195" i="138"/>
  <c r="E195" i="138"/>
  <c r="K194" i="138"/>
  <c r="J194" i="138"/>
  <c r="I194" i="138"/>
  <c r="H194" i="138"/>
  <c r="G194" i="138"/>
  <c r="F194" i="138"/>
  <c r="E194" i="138"/>
  <c r="K193" i="138"/>
  <c r="J193" i="138"/>
  <c r="I193" i="138"/>
  <c r="I187" i="138" s="1"/>
  <c r="H193" i="138"/>
  <c r="G193" i="138"/>
  <c r="F193" i="138"/>
  <c r="E193" i="138"/>
  <c r="K192" i="138"/>
  <c r="K52" i="138" s="1"/>
  <c r="AT55" i="185" s="1"/>
  <c r="J192" i="138"/>
  <c r="J52" i="138" s="1"/>
  <c r="AS55" i="185" s="1"/>
  <c r="I192" i="138"/>
  <c r="I52" i="138" s="1"/>
  <c r="H192" i="138"/>
  <c r="G192" i="138"/>
  <c r="F192" i="138"/>
  <c r="F52" i="138" s="1"/>
  <c r="AO55" i="185" s="1"/>
  <c r="E192" i="138"/>
  <c r="K191" i="138"/>
  <c r="K51" i="138" s="1"/>
  <c r="AT54" i="185" s="1"/>
  <c r="J191" i="138"/>
  <c r="I191" i="138"/>
  <c r="I51" i="138" s="1"/>
  <c r="H191" i="138"/>
  <c r="G191" i="138"/>
  <c r="F191" i="138"/>
  <c r="F51" i="138" s="1"/>
  <c r="AO54" i="185" s="1"/>
  <c r="E191" i="138"/>
  <c r="E51" i="138" s="1"/>
  <c r="AN54" i="185" s="1"/>
  <c r="AQ59" i="185"/>
  <c r="K189" i="138"/>
  <c r="J189" i="138"/>
  <c r="I189" i="138"/>
  <c r="H189" i="138"/>
  <c r="G189" i="138"/>
  <c r="F189" i="138"/>
  <c r="E189" i="138"/>
  <c r="F185" i="138"/>
  <c r="I184" i="138"/>
  <c r="I49" i="138" s="1"/>
  <c r="AR52" i="185" s="1"/>
  <c r="K206" i="139"/>
  <c r="J206" i="139"/>
  <c r="I206" i="139"/>
  <c r="H206" i="139"/>
  <c r="G206" i="139"/>
  <c r="F206" i="139"/>
  <c r="E206" i="139"/>
  <c r="K205" i="139"/>
  <c r="J205" i="139"/>
  <c r="I205" i="139"/>
  <c r="H205" i="139"/>
  <c r="G205" i="139"/>
  <c r="F205" i="139"/>
  <c r="E205" i="139"/>
  <c r="K204" i="139"/>
  <c r="J204" i="139"/>
  <c r="I204" i="139"/>
  <c r="H204" i="139"/>
  <c r="G204" i="139"/>
  <c r="F204" i="139"/>
  <c r="E204" i="139"/>
  <c r="K203" i="139"/>
  <c r="J203" i="139"/>
  <c r="I203" i="139"/>
  <c r="H203" i="139"/>
  <c r="G203" i="139"/>
  <c r="F203" i="139"/>
  <c r="E203" i="139"/>
  <c r="K202" i="139"/>
  <c r="J202" i="139"/>
  <c r="I202" i="139"/>
  <c r="H202" i="139"/>
  <c r="G202" i="139"/>
  <c r="F202" i="139"/>
  <c r="E202" i="139"/>
  <c r="K201" i="139"/>
  <c r="J201" i="139"/>
  <c r="I201" i="139"/>
  <c r="H201" i="139"/>
  <c r="G201" i="139"/>
  <c r="F201" i="139"/>
  <c r="E201" i="139"/>
  <c r="K200" i="139"/>
  <c r="K54" i="139" s="1"/>
  <c r="BA57" i="185" s="1"/>
  <c r="J200" i="139"/>
  <c r="J54" i="139" s="1"/>
  <c r="AZ57" i="185" s="1"/>
  <c r="I200" i="139"/>
  <c r="I54" i="139" s="1"/>
  <c r="H200" i="139"/>
  <c r="H54" i="139" s="1"/>
  <c r="G200" i="139"/>
  <c r="G54" i="139" s="1"/>
  <c r="AW57" i="185" s="1"/>
  <c r="F200" i="139"/>
  <c r="F54" i="139" s="1"/>
  <c r="AV57" i="185" s="1"/>
  <c r="E200" i="139"/>
  <c r="E54" i="139" s="1"/>
  <c r="AU57" i="185" s="1"/>
  <c r="K199" i="139"/>
  <c r="K53" i="139" s="1"/>
  <c r="BA56" i="185" s="1"/>
  <c r="J199" i="139"/>
  <c r="J53" i="139" s="1"/>
  <c r="AZ56" i="185" s="1"/>
  <c r="I199" i="139"/>
  <c r="I53" i="139" s="1"/>
  <c r="AY56" i="185" s="1"/>
  <c r="H199" i="139"/>
  <c r="H53" i="139" s="1"/>
  <c r="AX56" i="185" s="1"/>
  <c r="G199" i="139"/>
  <c r="G53" i="139" s="1"/>
  <c r="F199" i="139"/>
  <c r="F53" i="139" s="1"/>
  <c r="E199" i="139"/>
  <c r="E53" i="139" s="1"/>
  <c r="AU56" i="185" s="1"/>
  <c r="K198" i="139"/>
  <c r="J198" i="139"/>
  <c r="I198" i="139"/>
  <c r="H198" i="139"/>
  <c r="G198" i="139"/>
  <c r="F198" i="139"/>
  <c r="E198" i="139"/>
  <c r="K197" i="139"/>
  <c r="J197" i="139"/>
  <c r="I197" i="139"/>
  <c r="H197" i="139"/>
  <c r="G197" i="139"/>
  <c r="F197" i="139"/>
  <c r="E197" i="139"/>
  <c r="K196" i="139"/>
  <c r="J196" i="139"/>
  <c r="I196" i="139"/>
  <c r="H196" i="139"/>
  <c r="G196" i="139"/>
  <c r="F196" i="139"/>
  <c r="E196" i="139"/>
  <c r="K195" i="139"/>
  <c r="J195" i="139"/>
  <c r="I195" i="139"/>
  <c r="H195" i="139"/>
  <c r="G195" i="139"/>
  <c r="F195" i="139"/>
  <c r="E195" i="139"/>
  <c r="K194" i="139"/>
  <c r="J194" i="139"/>
  <c r="I194" i="139"/>
  <c r="H194" i="139"/>
  <c r="G194" i="139"/>
  <c r="F194" i="139"/>
  <c r="E194" i="139"/>
  <c r="K193" i="139"/>
  <c r="J193" i="139"/>
  <c r="I193" i="139"/>
  <c r="H193" i="139"/>
  <c r="G193" i="139"/>
  <c r="F193" i="139"/>
  <c r="E193" i="139"/>
  <c r="K192" i="139"/>
  <c r="K52" i="139" s="1"/>
  <c r="BA55" i="185" s="1"/>
  <c r="J192" i="139"/>
  <c r="I192" i="139"/>
  <c r="I52" i="139" s="1"/>
  <c r="H192" i="139"/>
  <c r="H52" i="139" s="1"/>
  <c r="AX55" i="185" s="1"/>
  <c r="G192" i="139"/>
  <c r="G52" i="139" s="1"/>
  <c r="AW55" i="185" s="1"/>
  <c r="F192" i="139"/>
  <c r="E192" i="139"/>
  <c r="K191" i="139"/>
  <c r="K51" i="139" s="1"/>
  <c r="J191" i="139"/>
  <c r="I191" i="139"/>
  <c r="I51" i="139" s="1"/>
  <c r="H191" i="139"/>
  <c r="H51" i="139" s="1"/>
  <c r="AX54" i="185" s="1"/>
  <c r="G191" i="139"/>
  <c r="G51" i="139" s="1"/>
  <c r="F191" i="139"/>
  <c r="F51" i="139" s="1"/>
  <c r="E191" i="139"/>
  <c r="E51" i="139" s="1"/>
  <c r="K189" i="139"/>
  <c r="J189" i="139"/>
  <c r="I189" i="139"/>
  <c r="H189" i="139"/>
  <c r="G189" i="139"/>
  <c r="F189" i="139"/>
  <c r="E189" i="139"/>
  <c r="K184" i="139"/>
  <c r="K49" i="139" s="1"/>
  <c r="BA52" i="185" s="1"/>
  <c r="I184" i="139"/>
  <c r="I49" i="139" s="1"/>
  <c r="G184" i="139"/>
  <c r="G49" i="139" s="1"/>
  <c r="AW52" i="185" s="1"/>
  <c r="K206" i="140"/>
  <c r="J206" i="140"/>
  <c r="I206" i="140"/>
  <c r="H206" i="140"/>
  <c r="G206" i="140"/>
  <c r="F206" i="140"/>
  <c r="E206" i="140"/>
  <c r="K205" i="140"/>
  <c r="J205" i="140"/>
  <c r="I205" i="140"/>
  <c r="H205" i="140"/>
  <c r="G205" i="140"/>
  <c r="F205" i="140"/>
  <c r="E205" i="140"/>
  <c r="K204" i="140"/>
  <c r="J204" i="140"/>
  <c r="I204" i="140"/>
  <c r="H204" i="140"/>
  <c r="G204" i="140"/>
  <c r="F204" i="140"/>
  <c r="E204" i="140"/>
  <c r="K203" i="140"/>
  <c r="J203" i="140"/>
  <c r="I203" i="140"/>
  <c r="H203" i="140"/>
  <c r="G203" i="140"/>
  <c r="F203" i="140"/>
  <c r="E203" i="140"/>
  <c r="K202" i="140"/>
  <c r="J202" i="140"/>
  <c r="I202" i="140"/>
  <c r="H202" i="140"/>
  <c r="G202" i="140"/>
  <c r="F202" i="140"/>
  <c r="E202" i="140"/>
  <c r="K201" i="140"/>
  <c r="J201" i="140"/>
  <c r="I201" i="140"/>
  <c r="H201" i="140"/>
  <c r="G201" i="140"/>
  <c r="F201" i="140"/>
  <c r="E201" i="140"/>
  <c r="K200" i="140"/>
  <c r="K54" i="140" s="1"/>
  <c r="BH57" i="185" s="1"/>
  <c r="J200" i="140"/>
  <c r="J54" i="140" s="1"/>
  <c r="BG57" i="185" s="1"/>
  <c r="I200" i="140"/>
  <c r="I54" i="140" s="1"/>
  <c r="H200" i="140"/>
  <c r="H54" i="140" s="1"/>
  <c r="G200" i="140"/>
  <c r="G54" i="140" s="1"/>
  <c r="BD57" i="185" s="1"/>
  <c r="F200" i="140"/>
  <c r="F54" i="140" s="1"/>
  <c r="BC57" i="185" s="1"/>
  <c r="E200" i="140"/>
  <c r="E54" i="140" s="1"/>
  <c r="BB57" i="185" s="1"/>
  <c r="K199" i="140"/>
  <c r="K53" i="140" s="1"/>
  <c r="J199" i="140"/>
  <c r="J53" i="140" s="1"/>
  <c r="BG56" i="185" s="1"/>
  <c r="I199" i="140"/>
  <c r="I53" i="140" s="1"/>
  <c r="H199" i="140"/>
  <c r="H53" i="140" s="1"/>
  <c r="G199" i="140"/>
  <c r="F199" i="140"/>
  <c r="F53" i="140" s="1"/>
  <c r="BC56" i="185" s="1"/>
  <c r="E199" i="140"/>
  <c r="E53" i="140" s="1"/>
  <c r="BB56" i="185" s="1"/>
  <c r="K198" i="140"/>
  <c r="J198" i="140"/>
  <c r="I198" i="140"/>
  <c r="H198" i="140"/>
  <c r="G198" i="140"/>
  <c r="F198" i="140"/>
  <c r="E198" i="140"/>
  <c r="K197" i="140"/>
  <c r="J197" i="140"/>
  <c r="I197" i="140"/>
  <c r="H197" i="140"/>
  <c r="G197" i="140"/>
  <c r="F197" i="140"/>
  <c r="E197" i="140"/>
  <c r="K196" i="140"/>
  <c r="J196" i="140"/>
  <c r="I196" i="140"/>
  <c r="H196" i="140"/>
  <c r="G196" i="140"/>
  <c r="F196" i="140"/>
  <c r="E196" i="140"/>
  <c r="K195" i="140"/>
  <c r="J195" i="140"/>
  <c r="I195" i="140"/>
  <c r="H195" i="140"/>
  <c r="G195" i="140"/>
  <c r="F195" i="140"/>
  <c r="E195" i="140"/>
  <c r="K194" i="140"/>
  <c r="J194" i="140"/>
  <c r="I194" i="140"/>
  <c r="H194" i="140"/>
  <c r="G194" i="140"/>
  <c r="F194" i="140"/>
  <c r="E194" i="140"/>
  <c r="K193" i="140"/>
  <c r="J193" i="140"/>
  <c r="I193" i="140"/>
  <c r="H193" i="140"/>
  <c r="G193" i="140"/>
  <c r="F193" i="140"/>
  <c r="E193" i="140"/>
  <c r="K192" i="140"/>
  <c r="J192" i="140"/>
  <c r="J52" i="140" s="1"/>
  <c r="I192" i="140"/>
  <c r="H192" i="140"/>
  <c r="G192" i="140"/>
  <c r="G52" i="140" s="1"/>
  <c r="F192" i="140"/>
  <c r="F52" i="140" s="1"/>
  <c r="E192" i="140"/>
  <c r="K191" i="140"/>
  <c r="J191" i="140"/>
  <c r="I191" i="140"/>
  <c r="H191" i="140"/>
  <c r="H51" i="140"/>
  <c r="BE54" i="185" s="1"/>
  <c r="G191" i="140"/>
  <c r="G51" i="140" s="1"/>
  <c r="BD54" i="185" s="1"/>
  <c r="F191" i="140"/>
  <c r="E191" i="140"/>
  <c r="BG59" i="185"/>
  <c r="K189" i="140"/>
  <c r="J189" i="140"/>
  <c r="I189" i="140"/>
  <c r="H189" i="140"/>
  <c r="G189" i="140"/>
  <c r="F189" i="140"/>
  <c r="E189" i="140"/>
  <c r="J185" i="140"/>
  <c r="H185" i="140"/>
  <c r="F185" i="140"/>
  <c r="K184" i="140"/>
  <c r="K49" i="140"/>
  <c r="BH52" i="185" s="1"/>
  <c r="I184" i="140"/>
  <c r="I49" i="140" s="1"/>
  <c r="E184" i="140"/>
  <c r="K206" i="141"/>
  <c r="J206" i="141"/>
  <c r="I206" i="141"/>
  <c r="H206" i="141"/>
  <c r="G206" i="141"/>
  <c r="F206" i="141"/>
  <c r="E206" i="141"/>
  <c r="K205" i="141"/>
  <c r="J205" i="141"/>
  <c r="I205" i="141"/>
  <c r="H205" i="141"/>
  <c r="G205" i="141"/>
  <c r="F205" i="141"/>
  <c r="E205" i="141"/>
  <c r="K204" i="141"/>
  <c r="J204" i="141"/>
  <c r="I204" i="141"/>
  <c r="H204" i="141"/>
  <c r="G204" i="141"/>
  <c r="F204" i="141"/>
  <c r="E204" i="141"/>
  <c r="K203" i="141"/>
  <c r="J203" i="141"/>
  <c r="I203" i="141"/>
  <c r="H203" i="141"/>
  <c r="G203" i="141"/>
  <c r="F203" i="141"/>
  <c r="E203" i="141"/>
  <c r="K202" i="141"/>
  <c r="J202" i="141"/>
  <c r="I202" i="141"/>
  <c r="H202" i="141"/>
  <c r="G202" i="141"/>
  <c r="F202" i="141"/>
  <c r="E202" i="141"/>
  <c r="K201" i="141"/>
  <c r="J201" i="141"/>
  <c r="I201" i="141"/>
  <c r="H201" i="141"/>
  <c r="G201" i="141"/>
  <c r="F201" i="141"/>
  <c r="E201" i="141"/>
  <c r="K200" i="141"/>
  <c r="K54" i="141" s="1"/>
  <c r="BO57" i="185"/>
  <c r="J200" i="141"/>
  <c r="J54" i="141" s="1"/>
  <c r="I200" i="141"/>
  <c r="I54" i="141" s="1"/>
  <c r="H200" i="141"/>
  <c r="G200" i="141"/>
  <c r="G54" i="141" s="1"/>
  <c r="F200" i="141"/>
  <c r="F54" i="141" s="1"/>
  <c r="E200" i="141"/>
  <c r="K199" i="141"/>
  <c r="K53" i="141" s="1"/>
  <c r="J199" i="141"/>
  <c r="I199" i="141"/>
  <c r="I53" i="141" s="1"/>
  <c r="H199" i="141"/>
  <c r="H53" i="141" s="1"/>
  <c r="G199" i="141"/>
  <c r="G53" i="141" s="1"/>
  <c r="BK56" i="185" s="1"/>
  <c r="F199" i="141"/>
  <c r="F53" i="141" s="1"/>
  <c r="BJ56" i="185" s="1"/>
  <c r="E199" i="141"/>
  <c r="E53" i="141" s="1"/>
  <c r="K198" i="141"/>
  <c r="J198" i="141"/>
  <c r="I198" i="141"/>
  <c r="H198" i="141"/>
  <c r="G198" i="141"/>
  <c r="F198" i="141"/>
  <c r="E198" i="141"/>
  <c r="K197" i="141"/>
  <c r="J197" i="141"/>
  <c r="I197" i="141"/>
  <c r="H197" i="141"/>
  <c r="G197" i="141"/>
  <c r="F197" i="141"/>
  <c r="E197" i="141"/>
  <c r="K196" i="141"/>
  <c r="J196" i="141"/>
  <c r="I196" i="141"/>
  <c r="H196" i="141"/>
  <c r="G196" i="141"/>
  <c r="F196" i="141"/>
  <c r="E196" i="141"/>
  <c r="K195" i="141"/>
  <c r="J195" i="141"/>
  <c r="I195" i="141"/>
  <c r="H195" i="141"/>
  <c r="G195" i="141"/>
  <c r="F195" i="141"/>
  <c r="E195" i="141"/>
  <c r="K194" i="141"/>
  <c r="J194" i="141"/>
  <c r="I194" i="141"/>
  <c r="H194" i="141"/>
  <c r="G194" i="141"/>
  <c r="F194" i="141"/>
  <c r="E194" i="141"/>
  <c r="K193" i="141"/>
  <c r="J193" i="141"/>
  <c r="I193" i="141"/>
  <c r="H193" i="141"/>
  <c r="G193" i="141"/>
  <c r="F193" i="141"/>
  <c r="E193" i="141"/>
  <c r="K192" i="141"/>
  <c r="K52" i="141" s="1"/>
  <c r="J192" i="141"/>
  <c r="J52" i="141" s="1"/>
  <c r="I192" i="141"/>
  <c r="H192" i="141"/>
  <c r="H52" i="141" s="1"/>
  <c r="BL55" i="185" s="1"/>
  <c r="G192" i="141"/>
  <c r="F192" i="141"/>
  <c r="E192" i="141"/>
  <c r="K191" i="141"/>
  <c r="J191" i="141"/>
  <c r="J51" i="141" s="1"/>
  <c r="BN54" i="185" s="1"/>
  <c r="I191" i="141"/>
  <c r="H191" i="141"/>
  <c r="G191" i="141"/>
  <c r="G51" i="141"/>
  <c r="F191" i="141"/>
  <c r="E191" i="141"/>
  <c r="E51" i="141" s="1"/>
  <c r="BI54" i="185" s="1"/>
  <c r="BN59" i="185"/>
  <c r="K189" i="141"/>
  <c r="J189" i="141"/>
  <c r="I189" i="141"/>
  <c r="H189" i="141"/>
  <c r="G189" i="141"/>
  <c r="F189" i="141"/>
  <c r="E189" i="141"/>
  <c r="J185" i="141"/>
  <c r="F185" i="141"/>
  <c r="K184" i="141"/>
  <c r="G184" i="141"/>
  <c r="E184" i="141"/>
  <c r="E49" i="141" s="1"/>
  <c r="BI52" i="185" s="1"/>
  <c r="K206" i="142"/>
  <c r="J206" i="142"/>
  <c r="I206" i="142"/>
  <c r="H206" i="142"/>
  <c r="G206" i="142"/>
  <c r="F206" i="142"/>
  <c r="E206" i="142"/>
  <c r="K205" i="142"/>
  <c r="J205" i="142"/>
  <c r="I205" i="142"/>
  <c r="H205" i="142"/>
  <c r="G205" i="142"/>
  <c r="F205" i="142"/>
  <c r="E205" i="142"/>
  <c r="K204" i="142"/>
  <c r="J204" i="142"/>
  <c r="I204" i="142"/>
  <c r="H204" i="142"/>
  <c r="G204" i="142"/>
  <c r="F204" i="142"/>
  <c r="E204" i="142"/>
  <c r="K203" i="142"/>
  <c r="J203" i="142"/>
  <c r="I203" i="142"/>
  <c r="H203" i="142"/>
  <c r="G203" i="142"/>
  <c r="F203" i="142"/>
  <c r="E203" i="142"/>
  <c r="K202" i="142"/>
  <c r="J202" i="142"/>
  <c r="I202" i="142"/>
  <c r="H202" i="142"/>
  <c r="G202" i="142"/>
  <c r="F202" i="142"/>
  <c r="E202" i="142"/>
  <c r="K201" i="142"/>
  <c r="J201" i="142"/>
  <c r="I201" i="142"/>
  <c r="H201" i="142"/>
  <c r="G201" i="142"/>
  <c r="F201" i="142"/>
  <c r="E201" i="142"/>
  <c r="K200" i="142"/>
  <c r="K54" i="142" s="1"/>
  <c r="BV57" i="185" s="1"/>
  <c r="J200" i="142"/>
  <c r="J54" i="142" s="1"/>
  <c r="I200" i="142"/>
  <c r="I54" i="142" s="1"/>
  <c r="H200" i="142"/>
  <c r="H54" i="142" s="1"/>
  <c r="BS57" i="185" s="1"/>
  <c r="G200" i="142"/>
  <c r="G54" i="142" s="1"/>
  <c r="BR57" i="185" s="1"/>
  <c r="F200" i="142"/>
  <c r="F54" i="142" s="1"/>
  <c r="E200" i="142"/>
  <c r="E54" i="142"/>
  <c r="K199" i="142"/>
  <c r="J199" i="142"/>
  <c r="I199" i="142"/>
  <c r="H199" i="142"/>
  <c r="H53" i="142" s="1"/>
  <c r="BS56" i="185" s="1"/>
  <c r="G199" i="142"/>
  <c r="G53" i="142" s="1"/>
  <c r="F199" i="142"/>
  <c r="F53" i="142"/>
  <c r="BQ56" i="185"/>
  <c r="E199" i="142"/>
  <c r="E53" i="142" s="1"/>
  <c r="BP56" i="185" s="1"/>
  <c r="K198" i="142"/>
  <c r="J198" i="142"/>
  <c r="I198" i="142"/>
  <c r="H198" i="142"/>
  <c r="G198" i="142"/>
  <c r="F198" i="142"/>
  <c r="E198" i="142"/>
  <c r="K197" i="142"/>
  <c r="J197" i="142"/>
  <c r="I197" i="142"/>
  <c r="H197" i="142"/>
  <c r="G197" i="142"/>
  <c r="F197" i="142"/>
  <c r="E197" i="142"/>
  <c r="K196" i="142"/>
  <c r="J196" i="142"/>
  <c r="I196" i="142"/>
  <c r="H196" i="142"/>
  <c r="G196" i="142"/>
  <c r="F196" i="142"/>
  <c r="E196" i="142"/>
  <c r="K195" i="142"/>
  <c r="J195" i="142"/>
  <c r="I195" i="142"/>
  <c r="H195" i="142"/>
  <c r="G195" i="142"/>
  <c r="F195" i="142"/>
  <c r="E195" i="142"/>
  <c r="K194" i="142"/>
  <c r="J194" i="142"/>
  <c r="I194" i="142"/>
  <c r="H194" i="142"/>
  <c r="G194" i="142"/>
  <c r="F194" i="142"/>
  <c r="E194" i="142"/>
  <c r="K193" i="142"/>
  <c r="J193" i="142"/>
  <c r="I193" i="142"/>
  <c r="H193" i="142"/>
  <c r="G193" i="142"/>
  <c r="F193" i="142"/>
  <c r="E193" i="142"/>
  <c r="K192" i="142"/>
  <c r="J192" i="142"/>
  <c r="H192" i="142"/>
  <c r="G192" i="142"/>
  <c r="G52" i="142" s="1"/>
  <c r="BR55" i="185"/>
  <c r="F192" i="142"/>
  <c r="E192" i="142"/>
  <c r="K191" i="142"/>
  <c r="J191" i="142"/>
  <c r="H191" i="142"/>
  <c r="G191" i="142"/>
  <c r="F191" i="142"/>
  <c r="F51" i="142"/>
  <c r="BQ54" i="185" s="1"/>
  <c r="E191" i="142"/>
  <c r="E51" i="142" s="1"/>
  <c r="BP54" i="185" s="1"/>
  <c r="H189" i="142"/>
  <c r="G189" i="142"/>
  <c r="F189" i="142"/>
  <c r="E189" i="142"/>
  <c r="G184" i="142"/>
  <c r="G49" i="142" s="1"/>
  <c r="BR52" i="185" s="1"/>
  <c r="E184" i="142"/>
  <c r="K206" i="143"/>
  <c r="J206" i="143"/>
  <c r="I206" i="143"/>
  <c r="H206" i="143"/>
  <c r="G206" i="143"/>
  <c r="F206" i="143"/>
  <c r="E206" i="143"/>
  <c r="K205" i="143"/>
  <c r="J205" i="143"/>
  <c r="I205" i="143"/>
  <c r="H205" i="143"/>
  <c r="G205" i="143"/>
  <c r="F205" i="143"/>
  <c r="E205" i="143"/>
  <c r="K204" i="143"/>
  <c r="J204" i="143"/>
  <c r="I204" i="143"/>
  <c r="H204" i="143"/>
  <c r="G204" i="143"/>
  <c r="F204" i="143"/>
  <c r="E204" i="143"/>
  <c r="K203" i="143"/>
  <c r="J203" i="143"/>
  <c r="I203" i="143"/>
  <c r="H203" i="143"/>
  <c r="G203" i="143"/>
  <c r="F203" i="143"/>
  <c r="E203" i="143"/>
  <c r="K202" i="143"/>
  <c r="J202" i="143"/>
  <c r="I202" i="143"/>
  <c r="H202" i="143"/>
  <c r="G202" i="143"/>
  <c r="F202" i="143"/>
  <c r="E202" i="143"/>
  <c r="K201" i="143"/>
  <c r="J201" i="143"/>
  <c r="I201" i="143"/>
  <c r="H201" i="143"/>
  <c r="G201" i="143"/>
  <c r="F201" i="143"/>
  <c r="E201" i="143"/>
  <c r="K200" i="143"/>
  <c r="J200" i="143"/>
  <c r="J54" i="143" s="1"/>
  <c r="CB57" i="185" s="1"/>
  <c r="I200" i="143"/>
  <c r="I54" i="143" s="1"/>
  <c r="CA57" i="185" s="1"/>
  <c r="H200" i="143"/>
  <c r="H54" i="143" s="1"/>
  <c r="G200" i="143"/>
  <c r="F200" i="143"/>
  <c r="E200" i="143"/>
  <c r="E54" i="143" s="1"/>
  <c r="K199" i="143"/>
  <c r="K53" i="143" s="1"/>
  <c r="J199" i="143"/>
  <c r="J53" i="143" s="1"/>
  <c r="I199" i="143"/>
  <c r="I53" i="143" s="1"/>
  <c r="CA56" i="185" s="1"/>
  <c r="H199" i="143"/>
  <c r="H53" i="143" s="1"/>
  <c r="G199" i="143"/>
  <c r="G53" i="143" s="1"/>
  <c r="BY56" i="185" s="1"/>
  <c r="F199" i="143"/>
  <c r="F53" i="143" s="1"/>
  <c r="BX56" i="185" s="1"/>
  <c r="E199" i="143"/>
  <c r="E53" i="143" s="1"/>
  <c r="BW56" i="185" s="1"/>
  <c r="K198" i="143"/>
  <c r="J198" i="143"/>
  <c r="I198" i="143"/>
  <c r="H198" i="143"/>
  <c r="G198" i="143"/>
  <c r="F198" i="143"/>
  <c r="E198" i="143"/>
  <c r="K197" i="143"/>
  <c r="J197" i="143"/>
  <c r="I197" i="143"/>
  <c r="H197" i="143"/>
  <c r="G197" i="143"/>
  <c r="F197" i="143"/>
  <c r="E197" i="143"/>
  <c r="K196" i="143"/>
  <c r="J196" i="143"/>
  <c r="I196" i="143"/>
  <c r="H196" i="143"/>
  <c r="G196" i="143"/>
  <c r="F196" i="143"/>
  <c r="E196" i="143"/>
  <c r="K195" i="143"/>
  <c r="J195" i="143"/>
  <c r="I195" i="143"/>
  <c r="H195" i="143"/>
  <c r="G195" i="143"/>
  <c r="F195" i="143"/>
  <c r="E195" i="143"/>
  <c r="K194" i="143"/>
  <c r="J194" i="143"/>
  <c r="I194" i="143"/>
  <c r="H194" i="143"/>
  <c r="G194" i="143"/>
  <c r="F194" i="143"/>
  <c r="E194" i="143"/>
  <c r="K193" i="143"/>
  <c r="J193" i="143"/>
  <c r="I193" i="143"/>
  <c r="H193" i="143"/>
  <c r="G193" i="143"/>
  <c r="E193" i="143"/>
  <c r="F193" i="143"/>
  <c r="K192" i="143"/>
  <c r="J192" i="143"/>
  <c r="J52" i="143" s="1"/>
  <c r="CB55" i="185" s="1"/>
  <c r="I192" i="143"/>
  <c r="I52" i="143" s="1"/>
  <c r="G192" i="143"/>
  <c r="G52" i="143" s="1"/>
  <c r="BY55" i="185" s="1"/>
  <c r="E192" i="143"/>
  <c r="E52" i="143" s="1"/>
  <c r="BW55" i="185" s="1"/>
  <c r="K191" i="143"/>
  <c r="K51" i="143" s="1"/>
  <c r="J191" i="143"/>
  <c r="I191" i="143"/>
  <c r="G191" i="143"/>
  <c r="F191" i="143"/>
  <c r="F51" i="143" s="1"/>
  <c r="BX54" i="185" s="1"/>
  <c r="E191" i="143"/>
  <c r="E51" i="143" s="1"/>
  <c r="BW54" i="185"/>
  <c r="K189" i="143"/>
  <c r="J189" i="143"/>
  <c r="I189" i="143"/>
  <c r="J185" i="143"/>
  <c r="H185" i="143"/>
  <c r="K184" i="143"/>
  <c r="K49" i="143" s="1"/>
  <c r="CB52" i="185"/>
  <c r="K206" i="144"/>
  <c r="J206" i="144"/>
  <c r="I206" i="144"/>
  <c r="H206" i="144"/>
  <c r="G206" i="144"/>
  <c r="F206" i="144"/>
  <c r="E206" i="144"/>
  <c r="K205" i="144"/>
  <c r="J205" i="144"/>
  <c r="I205" i="144"/>
  <c r="H205" i="144"/>
  <c r="G205" i="144"/>
  <c r="F205" i="144"/>
  <c r="E205" i="144"/>
  <c r="K204" i="144"/>
  <c r="J204" i="144"/>
  <c r="I204" i="144"/>
  <c r="H204" i="144"/>
  <c r="G204" i="144"/>
  <c r="F204" i="144"/>
  <c r="E204" i="144"/>
  <c r="K203" i="144"/>
  <c r="J203" i="144"/>
  <c r="I203" i="144"/>
  <c r="H203" i="144"/>
  <c r="G203" i="144"/>
  <c r="F203" i="144"/>
  <c r="E203" i="144"/>
  <c r="K202" i="144"/>
  <c r="J202" i="144"/>
  <c r="I202" i="144"/>
  <c r="H202" i="144"/>
  <c r="G202" i="144"/>
  <c r="F202" i="144"/>
  <c r="E202" i="144"/>
  <c r="K201" i="144"/>
  <c r="J201" i="144"/>
  <c r="I201" i="144"/>
  <c r="H201" i="144"/>
  <c r="G201" i="144"/>
  <c r="F201" i="144"/>
  <c r="E201" i="144"/>
  <c r="K200" i="144"/>
  <c r="K54" i="144" s="1"/>
  <c r="J200" i="144"/>
  <c r="J54" i="144" s="1"/>
  <c r="CI57" i="185" s="1"/>
  <c r="I200" i="144"/>
  <c r="I54" i="144"/>
  <c r="CH57" i="185" s="1"/>
  <c r="H200" i="144"/>
  <c r="H54" i="144"/>
  <c r="CG57" i="185" s="1"/>
  <c r="G200" i="144"/>
  <c r="G54" i="144" s="1"/>
  <c r="CF57" i="185" s="1"/>
  <c r="F200" i="144"/>
  <c r="F54" i="144" s="1"/>
  <c r="E200" i="144"/>
  <c r="E54" i="144" s="1"/>
  <c r="CD57" i="185" s="1"/>
  <c r="K199" i="144"/>
  <c r="J199" i="144"/>
  <c r="J53" i="144" s="1"/>
  <c r="I199" i="144"/>
  <c r="I53" i="144" s="1"/>
  <c r="H199" i="144"/>
  <c r="G199" i="144"/>
  <c r="G53" i="144" s="1"/>
  <c r="F199" i="144"/>
  <c r="E199" i="144"/>
  <c r="E53" i="144" s="1"/>
  <c r="CD56" i="185" s="1"/>
  <c r="K198" i="144"/>
  <c r="J198" i="144"/>
  <c r="I198" i="144"/>
  <c r="H198" i="144"/>
  <c r="G198" i="144"/>
  <c r="F198" i="144"/>
  <c r="E198" i="144"/>
  <c r="K197" i="144"/>
  <c r="J197" i="144"/>
  <c r="I197" i="144"/>
  <c r="H197" i="144"/>
  <c r="G197" i="144"/>
  <c r="F197" i="144"/>
  <c r="E197" i="144"/>
  <c r="K196" i="144"/>
  <c r="J196" i="144"/>
  <c r="I196" i="144"/>
  <c r="H196" i="144"/>
  <c r="G196" i="144"/>
  <c r="F196" i="144"/>
  <c r="E196" i="144"/>
  <c r="K195" i="144"/>
  <c r="J195" i="144"/>
  <c r="I195" i="144"/>
  <c r="H195" i="144"/>
  <c r="G195" i="144"/>
  <c r="F195" i="144"/>
  <c r="E195" i="144"/>
  <c r="K194" i="144"/>
  <c r="J194" i="144"/>
  <c r="I194" i="144"/>
  <c r="H194" i="144"/>
  <c r="G194" i="144"/>
  <c r="F194" i="144"/>
  <c r="E194" i="144"/>
  <c r="K193" i="144"/>
  <c r="J193" i="144"/>
  <c r="I193" i="144"/>
  <c r="H193" i="144"/>
  <c r="G193" i="144"/>
  <c r="F193" i="144"/>
  <c r="E193" i="144"/>
  <c r="K192" i="144"/>
  <c r="K52" i="144" s="1"/>
  <c r="J192" i="144"/>
  <c r="I192" i="144"/>
  <c r="H192" i="144"/>
  <c r="G192" i="144"/>
  <c r="G52" i="144" s="1"/>
  <c r="CF55" i="185" s="1"/>
  <c r="F192" i="144"/>
  <c r="E192" i="144"/>
  <c r="E52" i="144" s="1"/>
  <c r="K191" i="144"/>
  <c r="J191" i="144"/>
  <c r="I191" i="144"/>
  <c r="H191" i="144"/>
  <c r="H51" i="144" s="1"/>
  <c r="CG54" i="185" s="1"/>
  <c r="G191" i="144"/>
  <c r="G51" i="144" s="1"/>
  <c r="F191" i="144"/>
  <c r="E191" i="144"/>
  <c r="K189" i="144"/>
  <c r="J189" i="144"/>
  <c r="I189" i="144"/>
  <c r="H189" i="144"/>
  <c r="G189" i="144"/>
  <c r="F189" i="144"/>
  <c r="E189" i="144"/>
  <c r="J185" i="144"/>
  <c r="H185" i="144"/>
  <c r="F185" i="144"/>
  <c r="K184" i="144"/>
  <c r="K49" i="144" s="1"/>
  <c r="CJ52" i="185" s="1"/>
  <c r="I184" i="144"/>
  <c r="I49" i="144" s="1"/>
  <c r="CH52" i="185" s="1"/>
  <c r="H184" i="144"/>
  <c r="H49" i="144" s="1"/>
  <c r="CG52" i="185" s="1"/>
  <c r="G184" i="144"/>
  <c r="E184" i="144"/>
  <c r="K206" i="145"/>
  <c r="J206" i="145"/>
  <c r="I206" i="145"/>
  <c r="H206" i="145"/>
  <c r="G206" i="145"/>
  <c r="F206" i="145"/>
  <c r="E206" i="145"/>
  <c r="K205" i="145"/>
  <c r="J205" i="145"/>
  <c r="I205" i="145"/>
  <c r="H205" i="145"/>
  <c r="G205" i="145"/>
  <c r="F205" i="145"/>
  <c r="E205" i="145"/>
  <c r="K204" i="145"/>
  <c r="J204" i="145"/>
  <c r="I204" i="145"/>
  <c r="H204" i="145"/>
  <c r="G204" i="145"/>
  <c r="F204" i="145"/>
  <c r="E204" i="145"/>
  <c r="K203" i="145"/>
  <c r="J203" i="145"/>
  <c r="I203" i="145"/>
  <c r="H203" i="145"/>
  <c r="G203" i="145"/>
  <c r="F203" i="145"/>
  <c r="E203" i="145"/>
  <c r="K202" i="145"/>
  <c r="J202" i="145"/>
  <c r="I202" i="145"/>
  <c r="H202" i="145"/>
  <c r="G202" i="145"/>
  <c r="F202" i="145"/>
  <c r="E202" i="145"/>
  <c r="K201" i="145"/>
  <c r="J201" i="145"/>
  <c r="I201" i="145"/>
  <c r="H201" i="145"/>
  <c r="G201" i="145"/>
  <c r="F201" i="145"/>
  <c r="E201" i="145"/>
  <c r="K200" i="145"/>
  <c r="K54" i="145" s="1"/>
  <c r="CQ57" i="185" s="1"/>
  <c r="J200" i="145"/>
  <c r="J54" i="145" s="1"/>
  <c r="CP57" i="185" s="1"/>
  <c r="I200" i="145"/>
  <c r="I54" i="145" s="1"/>
  <c r="H200" i="145"/>
  <c r="H54" i="145" s="1"/>
  <c r="CN57" i="185" s="1"/>
  <c r="G200" i="145"/>
  <c r="G54" i="145" s="1"/>
  <c r="F200" i="145"/>
  <c r="F54" i="145" s="1"/>
  <c r="CL57" i="185" s="1"/>
  <c r="E200" i="145"/>
  <c r="E54" i="145" s="1"/>
  <c r="K199" i="145"/>
  <c r="K53" i="145" s="1"/>
  <c r="CQ56" i="185" s="1"/>
  <c r="J199" i="145"/>
  <c r="J53" i="145" s="1"/>
  <c r="CP56" i="185" s="1"/>
  <c r="I199" i="145"/>
  <c r="I53" i="145" s="1"/>
  <c r="CO56" i="185" s="1"/>
  <c r="H199" i="145"/>
  <c r="H53" i="145" s="1"/>
  <c r="CN56" i="185" s="1"/>
  <c r="G199" i="145"/>
  <c r="G53" i="145"/>
  <c r="CM56" i="185" s="1"/>
  <c r="F199" i="145"/>
  <c r="F53" i="145" s="1"/>
  <c r="CL56" i="185" s="1"/>
  <c r="E199" i="145"/>
  <c r="E53" i="145" s="1"/>
  <c r="K198" i="145"/>
  <c r="J198" i="145"/>
  <c r="I198" i="145"/>
  <c r="H198" i="145"/>
  <c r="G198" i="145"/>
  <c r="F198" i="145"/>
  <c r="E198" i="145"/>
  <c r="K197" i="145"/>
  <c r="J197" i="145"/>
  <c r="I197" i="145"/>
  <c r="H197" i="145"/>
  <c r="G197" i="145"/>
  <c r="F197" i="145"/>
  <c r="E197" i="145"/>
  <c r="K196" i="145"/>
  <c r="J196" i="145"/>
  <c r="I196" i="145"/>
  <c r="H196" i="145"/>
  <c r="G196" i="145"/>
  <c r="F196" i="145"/>
  <c r="E196" i="145"/>
  <c r="K195" i="145"/>
  <c r="J195" i="145"/>
  <c r="I195" i="145"/>
  <c r="H195" i="145"/>
  <c r="G195" i="145"/>
  <c r="F195" i="145"/>
  <c r="E195" i="145"/>
  <c r="K194" i="145"/>
  <c r="J194" i="145"/>
  <c r="I194" i="145"/>
  <c r="H194" i="145"/>
  <c r="G194" i="145"/>
  <c r="F194" i="145"/>
  <c r="E194" i="145"/>
  <c r="K193" i="145"/>
  <c r="J193" i="145"/>
  <c r="I193" i="145"/>
  <c r="H193" i="145"/>
  <c r="G193" i="145"/>
  <c r="F193" i="145"/>
  <c r="E193" i="145"/>
  <c r="K192" i="145"/>
  <c r="J192" i="145"/>
  <c r="J52" i="145" s="1"/>
  <c r="CP55" i="185"/>
  <c r="I192" i="145"/>
  <c r="H192" i="145"/>
  <c r="G192" i="145"/>
  <c r="F192" i="145"/>
  <c r="E192" i="145"/>
  <c r="E52" i="145" s="1"/>
  <c r="CK55" i="185" s="1"/>
  <c r="K191" i="145"/>
  <c r="J191" i="145"/>
  <c r="I191" i="145"/>
  <c r="I51" i="145" s="1"/>
  <c r="H191" i="145"/>
  <c r="H51" i="145" s="1"/>
  <c r="G191" i="145"/>
  <c r="F191" i="145"/>
  <c r="E191" i="145"/>
  <c r="CO59" i="185"/>
  <c r="CM59" i="185"/>
  <c r="K189" i="145"/>
  <c r="J189" i="145"/>
  <c r="I189" i="145"/>
  <c r="H189" i="145"/>
  <c r="G189" i="145"/>
  <c r="F189" i="145"/>
  <c r="E189" i="145"/>
  <c r="J185" i="145"/>
  <c r="H185" i="145"/>
  <c r="G185" i="145"/>
  <c r="F185" i="145"/>
  <c r="K184" i="145"/>
  <c r="I184" i="145"/>
  <c r="G184" i="145"/>
  <c r="G49" i="145" s="1"/>
  <c r="E184" i="145"/>
  <c r="K206" i="146"/>
  <c r="J206" i="146"/>
  <c r="I206" i="146"/>
  <c r="H206" i="146"/>
  <c r="G206" i="146"/>
  <c r="F206" i="146"/>
  <c r="E206" i="146"/>
  <c r="K205" i="146"/>
  <c r="J205" i="146"/>
  <c r="I205" i="146"/>
  <c r="H205" i="146"/>
  <c r="G205" i="146"/>
  <c r="F205" i="146"/>
  <c r="E205" i="146"/>
  <c r="K204" i="146"/>
  <c r="J204" i="146"/>
  <c r="I204" i="146"/>
  <c r="H204" i="146"/>
  <c r="G204" i="146"/>
  <c r="F204" i="146"/>
  <c r="E204" i="146"/>
  <c r="K203" i="146"/>
  <c r="J203" i="146"/>
  <c r="I203" i="146"/>
  <c r="H203" i="146"/>
  <c r="G203" i="146"/>
  <c r="F203" i="146"/>
  <c r="E203" i="146"/>
  <c r="K202" i="146"/>
  <c r="J202" i="146"/>
  <c r="I202" i="146"/>
  <c r="H202" i="146"/>
  <c r="G202" i="146"/>
  <c r="F202" i="146"/>
  <c r="E202" i="146"/>
  <c r="K201" i="146"/>
  <c r="J201" i="146"/>
  <c r="I201" i="146"/>
  <c r="H201" i="146"/>
  <c r="G201" i="146"/>
  <c r="F201" i="146"/>
  <c r="E201" i="146"/>
  <c r="K200" i="146"/>
  <c r="K54" i="146" s="1"/>
  <c r="J200" i="146"/>
  <c r="J54" i="146" s="1"/>
  <c r="CW57" i="185" s="1"/>
  <c r="I200" i="146"/>
  <c r="I54" i="146" s="1"/>
  <c r="CV57" i="185" s="1"/>
  <c r="H200" i="146"/>
  <c r="H54" i="146" s="1"/>
  <c r="G200" i="146"/>
  <c r="F200" i="146"/>
  <c r="F54" i="146" s="1"/>
  <c r="CS57" i="185" s="1"/>
  <c r="E200" i="146"/>
  <c r="E54" i="146" s="1"/>
  <c r="CR57" i="185" s="1"/>
  <c r="K199" i="146"/>
  <c r="J199" i="146"/>
  <c r="J53" i="146" s="1"/>
  <c r="I199" i="146"/>
  <c r="I53" i="146" s="1"/>
  <c r="H199" i="146"/>
  <c r="G199" i="146"/>
  <c r="G53" i="146" s="1"/>
  <c r="CT56" i="185" s="1"/>
  <c r="F199" i="146"/>
  <c r="F53" i="146" s="1"/>
  <c r="CS56" i="185" s="1"/>
  <c r="E199" i="146"/>
  <c r="E53" i="146"/>
  <c r="K198" i="146"/>
  <c r="J198" i="146"/>
  <c r="I198" i="146"/>
  <c r="H198" i="146"/>
  <c r="G198" i="146"/>
  <c r="F198" i="146"/>
  <c r="E198" i="146"/>
  <c r="K197" i="146"/>
  <c r="J197" i="146"/>
  <c r="I197" i="146"/>
  <c r="H197" i="146"/>
  <c r="G197" i="146"/>
  <c r="F197" i="146"/>
  <c r="E197" i="146"/>
  <c r="K196" i="146"/>
  <c r="J196" i="146"/>
  <c r="I196" i="146"/>
  <c r="H196" i="146"/>
  <c r="G196" i="146"/>
  <c r="F196" i="146"/>
  <c r="E196" i="146"/>
  <c r="K195" i="146"/>
  <c r="J195" i="146"/>
  <c r="I195" i="146"/>
  <c r="H195" i="146"/>
  <c r="G195" i="146"/>
  <c r="F195" i="146"/>
  <c r="E195" i="146"/>
  <c r="K194" i="146"/>
  <c r="J194" i="146"/>
  <c r="I194" i="146"/>
  <c r="H194" i="146"/>
  <c r="G194" i="146"/>
  <c r="F194" i="146"/>
  <c r="E194" i="146"/>
  <c r="K193" i="146"/>
  <c r="J193" i="146"/>
  <c r="I193" i="146"/>
  <c r="H193" i="146"/>
  <c r="G193" i="146"/>
  <c r="F193" i="146"/>
  <c r="E193" i="146"/>
  <c r="K192" i="146"/>
  <c r="J192" i="146"/>
  <c r="J52" i="146" s="1"/>
  <c r="CW55" i="185" s="1"/>
  <c r="I192" i="146"/>
  <c r="I52" i="146"/>
  <c r="H192" i="146"/>
  <c r="G192" i="146"/>
  <c r="F192" i="146"/>
  <c r="E192" i="146"/>
  <c r="E52" i="146" s="1"/>
  <c r="CR55" i="185" s="1"/>
  <c r="K191" i="146"/>
  <c r="J191" i="146"/>
  <c r="I191" i="146"/>
  <c r="H191" i="146"/>
  <c r="H51" i="146" s="1"/>
  <c r="CU54" i="185" s="1"/>
  <c r="G191" i="146"/>
  <c r="F191" i="146"/>
  <c r="E191" i="146"/>
  <c r="CV59" i="185"/>
  <c r="K189" i="146"/>
  <c r="J189" i="146"/>
  <c r="I189" i="146"/>
  <c r="H189" i="146"/>
  <c r="G189" i="146"/>
  <c r="F189" i="146"/>
  <c r="E189" i="146"/>
  <c r="J185" i="146"/>
  <c r="H185" i="146"/>
  <c r="H183" i="146" s="1"/>
  <c r="H48" i="146" s="1"/>
  <c r="CU51" i="185" s="1"/>
  <c r="I184" i="146"/>
  <c r="G184" i="146"/>
  <c r="E184" i="146"/>
  <c r="K206" i="147"/>
  <c r="J206" i="147"/>
  <c r="I206" i="147"/>
  <c r="H206" i="147"/>
  <c r="G206" i="147"/>
  <c r="F206" i="147"/>
  <c r="E206" i="147"/>
  <c r="K205" i="147"/>
  <c r="J205" i="147"/>
  <c r="I205" i="147"/>
  <c r="H205" i="147"/>
  <c r="G205" i="147"/>
  <c r="F205" i="147"/>
  <c r="E205" i="147"/>
  <c r="K204" i="147"/>
  <c r="J204" i="147"/>
  <c r="I204" i="147"/>
  <c r="H204" i="147"/>
  <c r="G204" i="147"/>
  <c r="F204" i="147"/>
  <c r="E204" i="147"/>
  <c r="K203" i="147"/>
  <c r="J203" i="147"/>
  <c r="I203" i="147"/>
  <c r="H203" i="147"/>
  <c r="G203" i="147"/>
  <c r="F203" i="147"/>
  <c r="E203" i="147"/>
  <c r="K202" i="147"/>
  <c r="J202" i="147"/>
  <c r="I202" i="147"/>
  <c r="H202" i="147"/>
  <c r="G202" i="147"/>
  <c r="F202" i="147"/>
  <c r="E202" i="147"/>
  <c r="K201" i="147"/>
  <c r="J201" i="147"/>
  <c r="I201" i="147"/>
  <c r="H201" i="147"/>
  <c r="G201" i="147"/>
  <c r="F201" i="147"/>
  <c r="E201" i="147"/>
  <c r="K200" i="147"/>
  <c r="K54" i="147" s="1"/>
  <c r="DE57" i="185" s="1"/>
  <c r="J200" i="147"/>
  <c r="J54" i="147" s="1"/>
  <c r="DD57" i="185" s="1"/>
  <c r="I200" i="147"/>
  <c r="I54" i="147" s="1"/>
  <c r="DC57" i="185" s="1"/>
  <c r="H200" i="147"/>
  <c r="H54" i="147" s="1"/>
  <c r="DB57" i="185" s="1"/>
  <c r="G200" i="147"/>
  <c r="G54" i="147" s="1"/>
  <c r="F200" i="147"/>
  <c r="F54" i="147" s="1"/>
  <c r="CZ57" i="185" s="1"/>
  <c r="E200" i="147"/>
  <c r="K199" i="147"/>
  <c r="K53" i="147" s="1"/>
  <c r="DE56" i="185" s="1"/>
  <c r="J199" i="147"/>
  <c r="J53" i="147" s="1"/>
  <c r="DD56" i="185" s="1"/>
  <c r="I199" i="147"/>
  <c r="I53" i="147" s="1"/>
  <c r="DC56" i="185" s="1"/>
  <c r="H199" i="147"/>
  <c r="H53" i="147" s="1"/>
  <c r="DB56" i="185" s="1"/>
  <c r="G199" i="147"/>
  <c r="G53" i="147" s="1"/>
  <c r="DA56" i="185" s="1"/>
  <c r="F199" i="147"/>
  <c r="F53" i="147" s="1"/>
  <c r="E199" i="147"/>
  <c r="E53" i="147" s="1"/>
  <c r="K198" i="147"/>
  <c r="J198" i="147"/>
  <c r="I198" i="147"/>
  <c r="H198" i="147"/>
  <c r="G198" i="147"/>
  <c r="F198" i="147"/>
  <c r="E198" i="147"/>
  <c r="K197" i="147"/>
  <c r="J197" i="147"/>
  <c r="I197" i="147"/>
  <c r="H197" i="147"/>
  <c r="G197" i="147"/>
  <c r="F197" i="147"/>
  <c r="E197" i="147"/>
  <c r="K196" i="147"/>
  <c r="J196" i="147"/>
  <c r="I196" i="147"/>
  <c r="H196" i="147"/>
  <c r="G196" i="147"/>
  <c r="F196" i="147"/>
  <c r="E196" i="147"/>
  <c r="K195" i="147"/>
  <c r="J195" i="147"/>
  <c r="I195" i="147"/>
  <c r="H195" i="147"/>
  <c r="G195" i="147"/>
  <c r="F195" i="147"/>
  <c r="E195" i="147"/>
  <c r="K194" i="147"/>
  <c r="J194" i="147"/>
  <c r="I194" i="147"/>
  <c r="H194" i="147"/>
  <c r="G194" i="147"/>
  <c r="F194" i="147"/>
  <c r="E194" i="147"/>
  <c r="K193" i="147"/>
  <c r="J193" i="147"/>
  <c r="I193" i="147"/>
  <c r="H193" i="147"/>
  <c r="G193" i="147"/>
  <c r="F193" i="147"/>
  <c r="E193" i="147"/>
  <c r="K192" i="147"/>
  <c r="J192" i="147"/>
  <c r="J52" i="147" s="1"/>
  <c r="DD55" i="185" s="1"/>
  <c r="I192" i="147"/>
  <c r="I52" i="147" s="1"/>
  <c r="H192" i="147"/>
  <c r="G192" i="147"/>
  <c r="F192" i="147"/>
  <c r="F52" i="147" s="1"/>
  <c r="CZ55" i="185" s="1"/>
  <c r="E192" i="147"/>
  <c r="K191" i="147"/>
  <c r="J191" i="147"/>
  <c r="I191" i="147"/>
  <c r="I51" i="147" s="1"/>
  <c r="DC54" i="185" s="1"/>
  <c r="H191" i="147"/>
  <c r="H51" i="147" s="1"/>
  <c r="G191" i="147"/>
  <c r="F191" i="147"/>
  <c r="E191" i="147"/>
  <c r="E51" i="147" s="1"/>
  <c r="K189" i="147"/>
  <c r="J189" i="147"/>
  <c r="I189" i="147"/>
  <c r="H189" i="147"/>
  <c r="G189" i="147"/>
  <c r="F189" i="147"/>
  <c r="E189" i="147"/>
  <c r="J185" i="147"/>
  <c r="I185" i="147"/>
  <c r="H185" i="147"/>
  <c r="F185" i="147"/>
  <c r="K184" i="147"/>
  <c r="I184" i="147"/>
  <c r="I49" i="147" s="1"/>
  <c r="DC52" i="185" s="1"/>
  <c r="G184" i="147"/>
  <c r="G49" i="147" s="1"/>
  <c r="DA52" i="185" s="1"/>
  <c r="E184" i="147"/>
  <c r="K206" i="148"/>
  <c r="J206" i="148"/>
  <c r="I206" i="148"/>
  <c r="H206" i="148"/>
  <c r="G206" i="148"/>
  <c r="F206" i="148"/>
  <c r="E206" i="148"/>
  <c r="K205" i="148"/>
  <c r="J205" i="148"/>
  <c r="I205" i="148"/>
  <c r="H205" i="148"/>
  <c r="G205" i="148"/>
  <c r="F205" i="148"/>
  <c r="E205" i="148"/>
  <c r="K204" i="148"/>
  <c r="J204" i="148"/>
  <c r="I204" i="148"/>
  <c r="H204" i="148"/>
  <c r="G204" i="148"/>
  <c r="F204" i="148"/>
  <c r="E204" i="148"/>
  <c r="K203" i="148"/>
  <c r="J203" i="148"/>
  <c r="I203" i="148"/>
  <c r="H203" i="148"/>
  <c r="G203" i="148"/>
  <c r="F203" i="148"/>
  <c r="E203" i="148"/>
  <c r="K202" i="148"/>
  <c r="J202" i="148"/>
  <c r="I202" i="148"/>
  <c r="H202" i="148"/>
  <c r="G202" i="148"/>
  <c r="F202" i="148"/>
  <c r="E202" i="148"/>
  <c r="K201" i="148"/>
  <c r="J201" i="148"/>
  <c r="I201" i="148"/>
  <c r="H201" i="148"/>
  <c r="G201" i="148"/>
  <c r="F201" i="148"/>
  <c r="E201" i="148"/>
  <c r="K200" i="148"/>
  <c r="K54" i="148" s="1"/>
  <c r="DL57" i="185" s="1"/>
  <c r="J200" i="148"/>
  <c r="J54" i="148" s="1"/>
  <c r="I200" i="148"/>
  <c r="I54" i="148" s="1"/>
  <c r="H200" i="148"/>
  <c r="H54" i="148" s="1"/>
  <c r="DI57" i="185" s="1"/>
  <c r="G200" i="148"/>
  <c r="G54" i="148" s="1"/>
  <c r="F200" i="148"/>
  <c r="F54" i="148" s="1"/>
  <c r="DG57" i="185" s="1"/>
  <c r="E200" i="148"/>
  <c r="K199" i="148"/>
  <c r="K53" i="148" s="1"/>
  <c r="DL56" i="185" s="1"/>
  <c r="J199" i="148"/>
  <c r="I199" i="148"/>
  <c r="I53" i="148" s="1"/>
  <c r="H199" i="148"/>
  <c r="H53" i="148" s="1"/>
  <c r="DI56" i="185" s="1"/>
  <c r="G199" i="148"/>
  <c r="G53" i="148" s="1"/>
  <c r="DH56" i="185" s="1"/>
  <c r="F199" i="148"/>
  <c r="F53" i="148" s="1"/>
  <c r="DG56" i="185" s="1"/>
  <c r="E199" i="148"/>
  <c r="E53" i="148" s="1"/>
  <c r="DF56" i="185" s="1"/>
  <c r="K198" i="148"/>
  <c r="J198" i="148"/>
  <c r="I198" i="148"/>
  <c r="H198" i="148"/>
  <c r="G198" i="148"/>
  <c r="F198" i="148"/>
  <c r="E198" i="148"/>
  <c r="K197" i="148"/>
  <c r="J197" i="148"/>
  <c r="I197" i="148"/>
  <c r="H197" i="148"/>
  <c r="G197" i="148"/>
  <c r="F197" i="148"/>
  <c r="E197" i="148"/>
  <c r="K196" i="148"/>
  <c r="J196" i="148"/>
  <c r="I196" i="148"/>
  <c r="H196" i="148"/>
  <c r="G196" i="148"/>
  <c r="F196" i="148"/>
  <c r="E196" i="148"/>
  <c r="K195" i="148"/>
  <c r="J195" i="148"/>
  <c r="I195" i="148"/>
  <c r="H195" i="148"/>
  <c r="G195" i="148"/>
  <c r="F195" i="148"/>
  <c r="E195" i="148"/>
  <c r="K194" i="148"/>
  <c r="J194" i="148"/>
  <c r="I194" i="148"/>
  <c r="H194" i="148"/>
  <c r="G194" i="148"/>
  <c r="F194" i="148"/>
  <c r="E194" i="148"/>
  <c r="K193" i="148"/>
  <c r="J193" i="148"/>
  <c r="I193" i="148"/>
  <c r="H193" i="148"/>
  <c r="G193" i="148"/>
  <c r="F193" i="148"/>
  <c r="E193" i="148"/>
  <c r="K192" i="148"/>
  <c r="K52" i="148" s="1"/>
  <c r="DL55" i="185" s="1"/>
  <c r="J192" i="148"/>
  <c r="I192" i="148"/>
  <c r="I52" i="148" s="1"/>
  <c r="DJ55" i="185" s="1"/>
  <c r="H192" i="148"/>
  <c r="G192" i="148"/>
  <c r="G52" i="148" s="1"/>
  <c r="F192" i="148"/>
  <c r="E192" i="148"/>
  <c r="K191" i="148"/>
  <c r="K51" i="148" s="1"/>
  <c r="J191" i="148"/>
  <c r="J51" i="148" s="1"/>
  <c r="DK54" i="185" s="1"/>
  <c r="I191" i="148"/>
  <c r="I51" i="148" s="1"/>
  <c r="DJ54" i="185" s="1"/>
  <c r="H191" i="148"/>
  <c r="G191" i="148"/>
  <c r="G51" i="148" s="1"/>
  <c r="F191" i="148"/>
  <c r="F51" i="148"/>
  <c r="DG54" i="185" s="1"/>
  <c r="E191" i="148"/>
  <c r="E51" i="148" s="1"/>
  <c r="DK59" i="185"/>
  <c r="DH59" i="185"/>
  <c r="DG59" i="185"/>
  <c r="K189" i="148"/>
  <c r="J189" i="148"/>
  <c r="I189" i="148"/>
  <c r="H189" i="148"/>
  <c r="G189" i="148"/>
  <c r="F189" i="148"/>
  <c r="E189" i="148"/>
  <c r="E55" i="148" s="1"/>
  <c r="K185" i="148"/>
  <c r="J185" i="148"/>
  <c r="H185" i="148"/>
  <c r="F185" i="148"/>
  <c r="K184" i="148"/>
  <c r="I184" i="148"/>
  <c r="G184" i="148"/>
  <c r="G49" i="148" s="1"/>
  <c r="E184" i="148"/>
  <c r="K206" i="149"/>
  <c r="J206" i="149"/>
  <c r="I206" i="149"/>
  <c r="H206" i="149"/>
  <c r="G206" i="149"/>
  <c r="F206" i="149"/>
  <c r="E206" i="149"/>
  <c r="K205" i="149"/>
  <c r="J205" i="149"/>
  <c r="I205" i="149"/>
  <c r="H205" i="149"/>
  <c r="G205" i="149"/>
  <c r="F205" i="149"/>
  <c r="E205" i="149"/>
  <c r="K204" i="149"/>
  <c r="J204" i="149"/>
  <c r="I204" i="149"/>
  <c r="H204" i="149"/>
  <c r="G204" i="149"/>
  <c r="F204" i="149"/>
  <c r="E204" i="149"/>
  <c r="K203" i="149"/>
  <c r="J203" i="149"/>
  <c r="I203" i="149"/>
  <c r="H203" i="149"/>
  <c r="G203" i="149"/>
  <c r="F203" i="149"/>
  <c r="E203" i="149"/>
  <c r="K202" i="149"/>
  <c r="J202" i="149"/>
  <c r="I202" i="149"/>
  <c r="H202" i="149"/>
  <c r="G202" i="149"/>
  <c r="F202" i="149"/>
  <c r="E202" i="149"/>
  <c r="K201" i="149"/>
  <c r="J201" i="149"/>
  <c r="I201" i="149"/>
  <c r="H201" i="149"/>
  <c r="G201" i="149"/>
  <c r="F201" i="149"/>
  <c r="E201" i="149"/>
  <c r="K200" i="149"/>
  <c r="K54" i="149" s="1"/>
  <c r="DS57" i="185" s="1"/>
  <c r="J200" i="149"/>
  <c r="J54" i="149" s="1"/>
  <c r="I200" i="149"/>
  <c r="I54" i="149" s="1"/>
  <c r="H200" i="149"/>
  <c r="H54" i="149" s="1"/>
  <c r="DP57" i="185" s="1"/>
  <c r="G200" i="149"/>
  <c r="G54" i="149" s="1"/>
  <c r="DO57" i="185" s="1"/>
  <c r="F200" i="149"/>
  <c r="F54" i="149" s="1"/>
  <c r="E200" i="149"/>
  <c r="E54" i="149" s="1"/>
  <c r="K199" i="149"/>
  <c r="J199" i="149"/>
  <c r="I199" i="149"/>
  <c r="H199" i="149"/>
  <c r="H53" i="149" s="1"/>
  <c r="DP56" i="185" s="1"/>
  <c r="G199" i="149"/>
  <c r="G53" i="149" s="1"/>
  <c r="DO56" i="185" s="1"/>
  <c r="F199" i="149"/>
  <c r="F53" i="149" s="1"/>
  <c r="DN56" i="185" s="1"/>
  <c r="E199" i="149"/>
  <c r="E53" i="149" s="1"/>
  <c r="K198" i="149"/>
  <c r="J198" i="149"/>
  <c r="I198" i="149"/>
  <c r="H198" i="149"/>
  <c r="G198" i="149"/>
  <c r="F198" i="149"/>
  <c r="E198" i="149"/>
  <c r="K197" i="149"/>
  <c r="J197" i="149"/>
  <c r="I197" i="149"/>
  <c r="H197" i="149"/>
  <c r="G197" i="149"/>
  <c r="F197" i="149"/>
  <c r="E197" i="149"/>
  <c r="K196" i="149"/>
  <c r="J196" i="149"/>
  <c r="I196" i="149"/>
  <c r="H196" i="149"/>
  <c r="G196" i="149"/>
  <c r="F196" i="149"/>
  <c r="E196" i="149"/>
  <c r="K195" i="149"/>
  <c r="J195" i="149"/>
  <c r="I195" i="149"/>
  <c r="H195" i="149"/>
  <c r="G195" i="149"/>
  <c r="F195" i="149"/>
  <c r="E195" i="149"/>
  <c r="K194" i="149"/>
  <c r="J194" i="149"/>
  <c r="I194" i="149"/>
  <c r="H194" i="149"/>
  <c r="G194" i="149"/>
  <c r="F194" i="149"/>
  <c r="E194" i="149"/>
  <c r="K193" i="149"/>
  <c r="J193" i="149"/>
  <c r="I193" i="149"/>
  <c r="H193" i="149"/>
  <c r="G193" i="149"/>
  <c r="F193" i="149"/>
  <c r="E193" i="149"/>
  <c r="K192" i="149"/>
  <c r="K52" i="149" s="1"/>
  <c r="J192" i="149"/>
  <c r="I192" i="149"/>
  <c r="H192" i="149"/>
  <c r="G192" i="149"/>
  <c r="F192" i="149"/>
  <c r="E192" i="149"/>
  <c r="K191" i="149"/>
  <c r="K51" i="149" s="1"/>
  <c r="J191" i="149"/>
  <c r="I191" i="149"/>
  <c r="I51" i="149" s="1"/>
  <c r="H191" i="149"/>
  <c r="G191" i="149"/>
  <c r="F191" i="149"/>
  <c r="F51" i="149" s="1"/>
  <c r="E191" i="149"/>
  <c r="E51" i="149" s="1"/>
  <c r="K189" i="149"/>
  <c r="J189" i="149"/>
  <c r="I189" i="149"/>
  <c r="H189" i="149"/>
  <c r="G189" i="149"/>
  <c r="F189" i="149"/>
  <c r="E189" i="149"/>
  <c r="J185" i="149"/>
  <c r="I185" i="149"/>
  <c r="H185" i="149"/>
  <c r="K184" i="149"/>
  <c r="K49" i="149" s="1"/>
  <c r="I184" i="149"/>
  <c r="I183" i="149" s="1"/>
  <c r="G184" i="149"/>
  <c r="G49" i="149" s="1"/>
  <c r="DO52" i="185" s="1"/>
  <c r="E184" i="149"/>
  <c r="K206" i="150"/>
  <c r="J206" i="150"/>
  <c r="I206" i="150"/>
  <c r="H206" i="150"/>
  <c r="G206" i="150"/>
  <c r="F206" i="150"/>
  <c r="E206" i="150"/>
  <c r="K205" i="150"/>
  <c r="J205" i="150"/>
  <c r="I205" i="150"/>
  <c r="H205" i="150"/>
  <c r="G205" i="150"/>
  <c r="F205" i="150"/>
  <c r="E205" i="150"/>
  <c r="K204" i="150"/>
  <c r="J204" i="150"/>
  <c r="I204" i="150"/>
  <c r="H204" i="150"/>
  <c r="G204" i="150"/>
  <c r="F204" i="150"/>
  <c r="E204" i="150"/>
  <c r="K203" i="150"/>
  <c r="J203" i="150"/>
  <c r="I203" i="150"/>
  <c r="H203" i="150"/>
  <c r="G203" i="150"/>
  <c r="F203" i="150"/>
  <c r="E203" i="150"/>
  <c r="K202" i="150"/>
  <c r="J202" i="150"/>
  <c r="I202" i="150"/>
  <c r="H202" i="150"/>
  <c r="G202" i="150"/>
  <c r="F202" i="150"/>
  <c r="E202" i="150"/>
  <c r="K201" i="150"/>
  <c r="J201" i="150"/>
  <c r="I201" i="150"/>
  <c r="H201" i="150"/>
  <c r="G201" i="150"/>
  <c r="F201" i="150"/>
  <c r="E201" i="150"/>
  <c r="K200" i="150"/>
  <c r="K54" i="150" s="1"/>
  <c r="J200" i="150"/>
  <c r="J54" i="150" s="1"/>
  <c r="DY57" i="185" s="1"/>
  <c r="I200" i="150"/>
  <c r="I54" i="150" s="1"/>
  <c r="H200" i="150"/>
  <c r="H54" i="150" s="1"/>
  <c r="G200" i="150"/>
  <c r="G54" i="150" s="1"/>
  <c r="DV57" i="185" s="1"/>
  <c r="F200" i="150"/>
  <c r="F54" i="150" s="1"/>
  <c r="DU57" i="185" s="1"/>
  <c r="E200" i="150"/>
  <c r="K199" i="150"/>
  <c r="K53" i="150" s="1"/>
  <c r="J199" i="150"/>
  <c r="J53" i="150" s="1"/>
  <c r="DY56" i="185" s="1"/>
  <c r="I199" i="150"/>
  <c r="H199" i="150"/>
  <c r="H53" i="150" s="1"/>
  <c r="DW56" i="185" s="1"/>
  <c r="G199" i="150"/>
  <c r="G53" i="150" s="1"/>
  <c r="F199" i="150"/>
  <c r="E199" i="150"/>
  <c r="E53" i="150" s="1"/>
  <c r="K198" i="150"/>
  <c r="J198" i="150"/>
  <c r="I198" i="150"/>
  <c r="H198" i="150"/>
  <c r="G198" i="150"/>
  <c r="F198" i="150"/>
  <c r="E198" i="150"/>
  <c r="K197" i="150"/>
  <c r="J197" i="150"/>
  <c r="I197" i="150"/>
  <c r="H197" i="150"/>
  <c r="G197" i="150"/>
  <c r="F197" i="150"/>
  <c r="E197" i="150"/>
  <c r="K196" i="150"/>
  <c r="J196" i="150"/>
  <c r="I196" i="150"/>
  <c r="H196" i="150"/>
  <c r="G196" i="150"/>
  <c r="F196" i="150"/>
  <c r="E196" i="150"/>
  <c r="K195" i="150"/>
  <c r="J195" i="150"/>
  <c r="I195" i="150"/>
  <c r="H195" i="150"/>
  <c r="G195" i="150"/>
  <c r="F195" i="150"/>
  <c r="E195" i="150"/>
  <c r="K194" i="150"/>
  <c r="J194" i="150"/>
  <c r="I194" i="150"/>
  <c r="H194" i="150"/>
  <c r="G194" i="150"/>
  <c r="F194" i="150"/>
  <c r="E194" i="150"/>
  <c r="K193" i="150"/>
  <c r="J193" i="150"/>
  <c r="I193" i="150"/>
  <c r="H193" i="150"/>
  <c r="G193" i="150"/>
  <c r="F193" i="150"/>
  <c r="E193" i="150"/>
  <c r="K192" i="150"/>
  <c r="K52" i="150" s="1"/>
  <c r="J192" i="150"/>
  <c r="I192" i="150"/>
  <c r="H192" i="150"/>
  <c r="H52" i="150" s="1"/>
  <c r="DW55" i="185" s="1"/>
  <c r="G192" i="150"/>
  <c r="F192" i="150"/>
  <c r="E192" i="150"/>
  <c r="E52" i="150" s="1"/>
  <c r="K191" i="150"/>
  <c r="K51" i="150" s="1"/>
  <c r="DZ54" i="185" s="1"/>
  <c r="J191" i="150"/>
  <c r="J51" i="150" s="1"/>
  <c r="I191" i="150"/>
  <c r="H191" i="150"/>
  <c r="G191" i="150"/>
  <c r="G51" i="150" s="1"/>
  <c r="F191" i="150"/>
  <c r="F51" i="150" s="1"/>
  <c r="E191" i="150"/>
  <c r="E51" i="150" s="1"/>
  <c r="DT54" i="185" s="1"/>
  <c r="K189" i="150"/>
  <c r="J189" i="150"/>
  <c r="I189" i="150"/>
  <c r="H189" i="150"/>
  <c r="G189" i="150"/>
  <c r="F189" i="150"/>
  <c r="E189" i="150"/>
  <c r="G184" i="150"/>
  <c r="G49" i="150" s="1"/>
  <c r="E184" i="150"/>
  <c r="K206" i="151"/>
  <c r="J206" i="151"/>
  <c r="I206" i="151"/>
  <c r="H206" i="151"/>
  <c r="G206" i="151"/>
  <c r="F206" i="151"/>
  <c r="E206" i="151"/>
  <c r="K205" i="151"/>
  <c r="J205" i="151"/>
  <c r="I205" i="151"/>
  <c r="H205" i="151"/>
  <c r="G205" i="151"/>
  <c r="F205" i="151"/>
  <c r="E205" i="151"/>
  <c r="K204" i="151"/>
  <c r="J204" i="151"/>
  <c r="I204" i="151"/>
  <c r="H204" i="151"/>
  <c r="G204" i="151"/>
  <c r="F204" i="151"/>
  <c r="E204" i="151"/>
  <c r="K203" i="151"/>
  <c r="J203" i="151"/>
  <c r="I203" i="151"/>
  <c r="H203" i="151"/>
  <c r="G203" i="151"/>
  <c r="F203" i="151"/>
  <c r="E203" i="151"/>
  <c r="K202" i="151"/>
  <c r="J202" i="151"/>
  <c r="I202" i="151"/>
  <c r="H202" i="151"/>
  <c r="G202" i="151"/>
  <c r="F202" i="151"/>
  <c r="E202" i="151"/>
  <c r="K201" i="151"/>
  <c r="J201" i="151"/>
  <c r="I201" i="151"/>
  <c r="H201" i="151"/>
  <c r="G201" i="151"/>
  <c r="F201" i="151"/>
  <c r="E201" i="151"/>
  <c r="K200" i="151"/>
  <c r="K54" i="151" s="1"/>
  <c r="EG57" i="185" s="1"/>
  <c r="J200" i="151"/>
  <c r="J54" i="151" s="1"/>
  <c r="EF57" i="185" s="1"/>
  <c r="I200" i="151"/>
  <c r="I54" i="151" s="1"/>
  <c r="H200" i="151"/>
  <c r="H54" i="151" s="1"/>
  <c r="ED57" i="185" s="1"/>
  <c r="G200" i="151"/>
  <c r="G54" i="151" s="1"/>
  <c r="F200" i="151"/>
  <c r="F54" i="151" s="1"/>
  <c r="EB57" i="185" s="1"/>
  <c r="E200" i="151"/>
  <c r="L200" i="151" s="1"/>
  <c r="W53" i="190" s="1"/>
  <c r="K199" i="151"/>
  <c r="K53" i="151" s="1"/>
  <c r="EG56" i="185" s="1"/>
  <c r="J199" i="151"/>
  <c r="J53" i="151" s="1"/>
  <c r="EF56" i="185" s="1"/>
  <c r="I199" i="151"/>
  <c r="I53" i="151" s="1"/>
  <c r="H199" i="151"/>
  <c r="H53" i="151" s="1"/>
  <c r="ED56" i="185" s="1"/>
  <c r="G199" i="151"/>
  <c r="G53" i="151" s="1"/>
  <c r="EC56" i="185" s="1"/>
  <c r="F199" i="151"/>
  <c r="E199" i="151"/>
  <c r="E53" i="151" s="1"/>
  <c r="K198" i="151"/>
  <c r="J198" i="151"/>
  <c r="I198" i="151"/>
  <c r="H198" i="151"/>
  <c r="G198" i="151"/>
  <c r="F198" i="151"/>
  <c r="E198" i="151"/>
  <c r="K197" i="151"/>
  <c r="J197" i="151"/>
  <c r="I197" i="151"/>
  <c r="H197" i="151"/>
  <c r="G197" i="151"/>
  <c r="F197" i="151"/>
  <c r="E197" i="151"/>
  <c r="K196" i="151"/>
  <c r="J196" i="151"/>
  <c r="I196" i="151"/>
  <c r="H196" i="151"/>
  <c r="G196" i="151"/>
  <c r="F196" i="151"/>
  <c r="E196" i="151"/>
  <c r="K195" i="151"/>
  <c r="J195" i="151"/>
  <c r="I195" i="151"/>
  <c r="H195" i="151"/>
  <c r="G195" i="151"/>
  <c r="F195" i="151"/>
  <c r="E195" i="151"/>
  <c r="K194" i="151"/>
  <c r="J194" i="151"/>
  <c r="I194" i="151"/>
  <c r="H194" i="151"/>
  <c r="G194" i="151"/>
  <c r="F194" i="151"/>
  <c r="E194" i="151"/>
  <c r="K193" i="151"/>
  <c r="J193" i="151"/>
  <c r="I193" i="151"/>
  <c r="H193" i="151"/>
  <c r="G193" i="151"/>
  <c r="F193" i="151"/>
  <c r="E193" i="151"/>
  <c r="K192" i="151"/>
  <c r="K52" i="151" s="1"/>
  <c r="EG55" i="185" s="1"/>
  <c r="J192" i="151"/>
  <c r="J52" i="151" s="1"/>
  <c r="EF55" i="185" s="1"/>
  <c r="I192" i="151"/>
  <c r="I52" i="151" s="1"/>
  <c r="EE55" i="185" s="1"/>
  <c r="H192" i="151"/>
  <c r="H52" i="151" s="1"/>
  <c r="ED55" i="185" s="1"/>
  <c r="G192" i="151"/>
  <c r="G52" i="151" s="1"/>
  <c r="F192" i="151"/>
  <c r="E192" i="151"/>
  <c r="K191" i="151"/>
  <c r="K51" i="151" s="1"/>
  <c r="EG54" i="185" s="1"/>
  <c r="J191" i="151"/>
  <c r="J51" i="151" s="1"/>
  <c r="I191" i="151"/>
  <c r="H191" i="151"/>
  <c r="G191" i="151"/>
  <c r="F191" i="151"/>
  <c r="F51" i="151" s="1"/>
  <c r="E191" i="151"/>
  <c r="K189" i="151"/>
  <c r="J189" i="151"/>
  <c r="I189" i="151"/>
  <c r="H189" i="151"/>
  <c r="G189" i="151"/>
  <c r="F189" i="151"/>
  <c r="E189" i="151"/>
  <c r="H185" i="151"/>
  <c r="F185" i="151"/>
  <c r="K184" i="151"/>
  <c r="K49" i="151" s="1"/>
  <c r="EG52" i="185" s="1"/>
  <c r="G184" i="151"/>
  <c r="G49" i="151" s="1"/>
  <c r="EC52" i="185" s="1"/>
  <c r="E184" i="151"/>
  <c r="E49" i="151" s="1"/>
  <c r="K206" i="152"/>
  <c r="J206" i="152"/>
  <c r="I206" i="152"/>
  <c r="H206" i="152"/>
  <c r="G206" i="152"/>
  <c r="F206" i="152"/>
  <c r="E206" i="152"/>
  <c r="K205" i="152"/>
  <c r="J205" i="152"/>
  <c r="I205" i="152"/>
  <c r="H205" i="152"/>
  <c r="G205" i="152"/>
  <c r="F205" i="152"/>
  <c r="E205" i="152"/>
  <c r="K204" i="152"/>
  <c r="J204" i="152"/>
  <c r="I204" i="152"/>
  <c r="H204" i="152"/>
  <c r="G204" i="152"/>
  <c r="F204" i="152"/>
  <c r="E204" i="152"/>
  <c r="K203" i="152"/>
  <c r="J203" i="152"/>
  <c r="I203" i="152"/>
  <c r="H203" i="152"/>
  <c r="G203" i="152"/>
  <c r="F203" i="152"/>
  <c r="L203" i="152" s="1"/>
  <c r="X56" i="190" s="1"/>
  <c r="E203" i="152"/>
  <c r="K202" i="152"/>
  <c r="J202" i="152"/>
  <c r="I202" i="152"/>
  <c r="H202" i="152"/>
  <c r="G202" i="152"/>
  <c r="F202" i="152"/>
  <c r="E202" i="152"/>
  <c r="L202" i="152" s="1"/>
  <c r="X55" i="190" s="1"/>
  <c r="K201" i="152"/>
  <c r="J201" i="152"/>
  <c r="I201" i="152"/>
  <c r="H201" i="152"/>
  <c r="G201" i="152"/>
  <c r="F201" i="152"/>
  <c r="E201" i="152"/>
  <c r="K200" i="152"/>
  <c r="K54" i="152" s="1"/>
  <c r="J200" i="152"/>
  <c r="J54" i="152" s="1"/>
  <c r="EM57" i="185"/>
  <c r="I200" i="152"/>
  <c r="H200" i="152"/>
  <c r="H54" i="152" s="1"/>
  <c r="G200" i="152"/>
  <c r="G54" i="152" s="1"/>
  <c r="F200" i="152"/>
  <c r="F54" i="152" s="1"/>
  <c r="E200" i="152"/>
  <c r="E54" i="152" s="1"/>
  <c r="EH57" i="185" s="1"/>
  <c r="K199" i="152"/>
  <c r="K53" i="152" s="1"/>
  <c r="EN56" i="185" s="1"/>
  <c r="J199" i="152"/>
  <c r="J53" i="152" s="1"/>
  <c r="I199" i="152"/>
  <c r="I53" i="152" s="1"/>
  <c r="EL56" i="185" s="1"/>
  <c r="H199" i="152"/>
  <c r="G199" i="152"/>
  <c r="G53" i="152" s="1"/>
  <c r="F199" i="152"/>
  <c r="E199" i="152"/>
  <c r="E53" i="152" s="1"/>
  <c r="EH56" i="185" s="1"/>
  <c r="K198" i="152"/>
  <c r="J198" i="152"/>
  <c r="I198" i="152"/>
  <c r="H198" i="152"/>
  <c r="G198" i="152"/>
  <c r="F198" i="152"/>
  <c r="E198" i="152"/>
  <c r="K197" i="152"/>
  <c r="L197" i="152" s="1"/>
  <c r="J197" i="152"/>
  <c r="I197" i="152"/>
  <c r="H197" i="152"/>
  <c r="G197" i="152"/>
  <c r="F197" i="152"/>
  <c r="E197" i="152"/>
  <c r="K196" i="152"/>
  <c r="J196" i="152"/>
  <c r="I196" i="152"/>
  <c r="H196" i="152"/>
  <c r="G196" i="152"/>
  <c r="F196" i="152"/>
  <c r="E196" i="152"/>
  <c r="K195" i="152"/>
  <c r="J195" i="152"/>
  <c r="I195" i="152"/>
  <c r="H195" i="152"/>
  <c r="G195" i="152"/>
  <c r="F195" i="152"/>
  <c r="E195" i="152"/>
  <c r="K194" i="152"/>
  <c r="J194" i="152"/>
  <c r="I194" i="152"/>
  <c r="H194" i="152"/>
  <c r="G194" i="152"/>
  <c r="F194" i="152"/>
  <c r="E194" i="152"/>
  <c r="K193" i="152"/>
  <c r="J193" i="152"/>
  <c r="I193" i="152"/>
  <c r="H193" i="152"/>
  <c r="G193" i="152"/>
  <c r="F193" i="152"/>
  <c r="E193" i="152"/>
  <c r="K192" i="152"/>
  <c r="J192" i="152"/>
  <c r="J52" i="152"/>
  <c r="EM55" i="185" s="1"/>
  <c r="I192" i="152"/>
  <c r="I52" i="152"/>
  <c r="EL55" i="185" s="1"/>
  <c r="H192" i="152"/>
  <c r="G192" i="152"/>
  <c r="G52" i="152" s="1"/>
  <c r="F192" i="152"/>
  <c r="E192" i="152"/>
  <c r="E52" i="152" s="1"/>
  <c r="EH55" i="185" s="1"/>
  <c r="K191" i="152"/>
  <c r="K51" i="152" s="1"/>
  <c r="J191" i="152"/>
  <c r="I191" i="152"/>
  <c r="I51" i="152" s="1"/>
  <c r="EL54" i="185" s="1"/>
  <c r="H191" i="152"/>
  <c r="H51" i="152" s="1"/>
  <c r="G191" i="152"/>
  <c r="F191" i="152"/>
  <c r="E191" i="152"/>
  <c r="E51" i="152" s="1"/>
  <c r="EH54" i="185" s="1"/>
  <c r="K189" i="152"/>
  <c r="J189" i="152"/>
  <c r="J55" i="152"/>
  <c r="I189" i="152"/>
  <c r="H189" i="152"/>
  <c r="G189" i="152"/>
  <c r="F189" i="152"/>
  <c r="F55" i="152" s="1"/>
  <c r="E189" i="152"/>
  <c r="J185" i="152"/>
  <c r="H185" i="152"/>
  <c r="F185" i="152"/>
  <c r="K184" i="152"/>
  <c r="I184" i="152"/>
  <c r="G184" i="152"/>
  <c r="G49" i="152" s="1"/>
  <c r="F49" i="152"/>
  <c r="K206" i="153"/>
  <c r="J206" i="153"/>
  <c r="I206" i="153"/>
  <c r="H206" i="153"/>
  <c r="G206" i="153"/>
  <c r="F206" i="153"/>
  <c r="E206" i="153"/>
  <c r="K205" i="153"/>
  <c r="J205" i="153"/>
  <c r="I205" i="153"/>
  <c r="H205" i="153"/>
  <c r="G205" i="153"/>
  <c r="F205" i="153"/>
  <c r="E205" i="153"/>
  <c r="K204" i="153"/>
  <c r="J204" i="153"/>
  <c r="I204" i="153"/>
  <c r="H204" i="153"/>
  <c r="G204" i="153"/>
  <c r="F204" i="153"/>
  <c r="E204" i="153"/>
  <c r="K203" i="153"/>
  <c r="J203" i="153"/>
  <c r="I203" i="153"/>
  <c r="H203" i="153"/>
  <c r="G203" i="153"/>
  <c r="F203" i="153"/>
  <c r="E203" i="153"/>
  <c r="K202" i="153"/>
  <c r="J202" i="153"/>
  <c r="I202" i="153"/>
  <c r="H202" i="153"/>
  <c r="G202" i="153"/>
  <c r="F202" i="153"/>
  <c r="E202" i="153"/>
  <c r="K201" i="153"/>
  <c r="J201" i="153"/>
  <c r="I201" i="153"/>
  <c r="H201" i="153"/>
  <c r="G201" i="153"/>
  <c r="F201" i="153"/>
  <c r="E201" i="153"/>
  <c r="K200" i="153"/>
  <c r="K54" i="153" s="1"/>
  <c r="J200" i="153"/>
  <c r="J54" i="153" s="1"/>
  <c r="I200" i="153"/>
  <c r="I54" i="153" s="1"/>
  <c r="ES57" i="185" s="1"/>
  <c r="H200" i="153"/>
  <c r="H54" i="153" s="1"/>
  <c r="ER57" i="185" s="1"/>
  <c r="G200" i="153"/>
  <c r="G54" i="153" s="1"/>
  <c r="EQ57" i="185" s="1"/>
  <c r="F200" i="153"/>
  <c r="F54" i="153" s="1"/>
  <c r="EP57" i="185" s="1"/>
  <c r="E200" i="153"/>
  <c r="E54" i="153" s="1"/>
  <c r="K199" i="153"/>
  <c r="K53" i="153" s="1"/>
  <c r="EU56" i="185" s="1"/>
  <c r="J199" i="153"/>
  <c r="J53" i="153" s="1"/>
  <c r="I199" i="153"/>
  <c r="I53" i="153" s="1"/>
  <c r="ES56" i="185" s="1"/>
  <c r="H199" i="153"/>
  <c r="H53" i="153" s="1"/>
  <c r="ER56" i="185" s="1"/>
  <c r="G199" i="153"/>
  <c r="G53" i="153" s="1"/>
  <c r="EQ56" i="185" s="1"/>
  <c r="F199" i="153"/>
  <c r="F53" i="153" s="1"/>
  <c r="E199" i="153"/>
  <c r="E53" i="153"/>
  <c r="EO56" i="185" s="1"/>
  <c r="K198" i="153"/>
  <c r="J198" i="153"/>
  <c r="I198" i="153"/>
  <c r="H198" i="153"/>
  <c r="G198" i="153"/>
  <c r="F198" i="153"/>
  <c r="E198" i="153"/>
  <c r="K197" i="153"/>
  <c r="J197" i="153"/>
  <c r="I197" i="153"/>
  <c r="H197" i="153"/>
  <c r="G197" i="153"/>
  <c r="F197" i="153"/>
  <c r="E197" i="153"/>
  <c r="K196" i="153"/>
  <c r="J196" i="153"/>
  <c r="I196" i="153"/>
  <c r="H196" i="153"/>
  <c r="G196" i="153"/>
  <c r="F196" i="153"/>
  <c r="E196" i="153"/>
  <c r="K195" i="153"/>
  <c r="J195" i="153"/>
  <c r="I195" i="153"/>
  <c r="H195" i="153"/>
  <c r="G195" i="153"/>
  <c r="F195" i="153"/>
  <c r="E195" i="153"/>
  <c r="K194" i="153"/>
  <c r="J194" i="153"/>
  <c r="I194" i="153"/>
  <c r="H194" i="153"/>
  <c r="G194" i="153"/>
  <c r="F194" i="153"/>
  <c r="E194" i="153"/>
  <c r="K193" i="153"/>
  <c r="J193" i="153"/>
  <c r="I193" i="153"/>
  <c r="H193" i="153"/>
  <c r="G193" i="153"/>
  <c r="F193" i="153"/>
  <c r="E193" i="153"/>
  <c r="K192" i="153"/>
  <c r="K52" i="153" s="1"/>
  <c r="EU55" i="185" s="1"/>
  <c r="J192" i="153"/>
  <c r="I192" i="153"/>
  <c r="H192" i="153"/>
  <c r="H52" i="153" s="1"/>
  <c r="ER55" i="185" s="1"/>
  <c r="G192" i="153"/>
  <c r="G52" i="153" s="1"/>
  <c r="F192" i="153"/>
  <c r="E192" i="153"/>
  <c r="K191" i="153"/>
  <c r="K51" i="153" s="1"/>
  <c r="EU54" i="185" s="1"/>
  <c r="J191" i="153"/>
  <c r="J51" i="153" s="1"/>
  <c r="I191" i="153"/>
  <c r="H191" i="153"/>
  <c r="G191" i="153"/>
  <c r="G51" i="153" s="1"/>
  <c r="F191" i="153"/>
  <c r="F51" i="153" s="1"/>
  <c r="EP54" i="185" s="1"/>
  <c r="E191" i="153"/>
  <c r="EU59" i="185"/>
  <c r="ET59" i="185"/>
  <c r="EQ59" i="185"/>
  <c r="EP59" i="185"/>
  <c r="K189" i="153"/>
  <c r="J189" i="153"/>
  <c r="I189" i="153"/>
  <c r="H189" i="153"/>
  <c r="G189" i="153"/>
  <c r="F189" i="153"/>
  <c r="E189" i="153"/>
  <c r="J185" i="153"/>
  <c r="J183" i="153" s="1"/>
  <c r="J48" i="153" s="1"/>
  <c r="H185" i="153"/>
  <c r="G185" i="153"/>
  <c r="F185" i="153"/>
  <c r="K184" i="153"/>
  <c r="I184" i="153"/>
  <c r="I49" i="153" s="1"/>
  <c r="G184" i="153"/>
  <c r="E184" i="153"/>
  <c r="E49" i="153" s="1"/>
  <c r="K206" i="154"/>
  <c r="J206" i="154"/>
  <c r="I206" i="154"/>
  <c r="H206" i="154"/>
  <c r="G206" i="154"/>
  <c r="F206" i="154"/>
  <c r="E206" i="154"/>
  <c r="K205" i="154"/>
  <c r="J205" i="154"/>
  <c r="I205" i="154"/>
  <c r="H205" i="154"/>
  <c r="G205" i="154"/>
  <c r="F205" i="154"/>
  <c r="E205" i="154"/>
  <c r="K204" i="154"/>
  <c r="J204" i="154"/>
  <c r="I204" i="154"/>
  <c r="H204" i="154"/>
  <c r="G204" i="154"/>
  <c r="F204" i="154"/>
  <c r="E204" i="154"/>
  <c r="K203" i="154"/>
  <c r="J203" i="154"/>
  <c r="I203" i="154"/>
  <c r="H203" i="154"/>
  <c r="G203" i="154"/>
  <c r="F203" i="154"/>
  <c r="E203" i="154"/>
  <c r="K202" i="154"/>
  <c r="J202" i="154"/>
  <c r="I202" i="154"/>
  <c r="H202" i="154"/>
  <c r="G202" i="154"/>
  <c r="F202" i="154"/>
  <c r="E202" i="154"/>
  <c r="K201" i="154"/>
  <c r="J201" i="154"/>
  <c r="I201" i="154"/>
  <c r="H201" i="154"/>
  <c r="G201" i="154"/>
  <c r="F201" i="154"/>
  <c r="E201" i="154"/>
  <c r="K200" i="154"/>
  <c r="K54" i="154" s="1"/>
  <c r="FB57" i="185" s="1"/>
  <c r="J200" i="154"/>
  <c r="I200" i="154"/>
  <c r="I54" i="154" s="1"/>
  <c r="EZ57" i="185" s="1"/>
  <c r="H200" i="154"/>
  <c r="H54" i="154" s="1"/>
  <c r="G200" i="154"/>
  <c r="G54" i="154" s="1"/>
  <c r="EX57" i="185" s="1"/>
  <c r="F200" i="154"/>
  <c r="F54" i="154" s="1"/>
  <c r="E200" i="154"/>
  <c r="K199" i="154"/>
  <c r="K53" i="154" s="1"/>
  <c r="FB56" i="185" s="1"/>
  <c r="J199" i="154"/>
  <c r="J53" i="154" s="1"/>
  <c r="I199" i="154"/>
  <c r="I53" i="154" s="1"/>
  <c r="EZ56" i="185" s="1"/>
  <c r="H199" i="154"/>
  <c r="H53" i="154"/>
  <c r="EY56" i="185" s="1"/>
  <c r="G199" i="154"/>
  <c r="F199" i="154"/>
  <c r="F53" i="154" s="1"/>
  <c r="EW56" i="185" s="1"/>
  <c r="E199" i="154"/>
  <c r="E53" i="154" s="1"/>
  <c r="K198" i="154"/>
  <c r="J198" i="154"/>
  <c r="I198" i="154"/>
  <c r="H198" i="154"/>
  <c r="G198" i="154"/>
  <c r="F198" i="154"/>
  <c r="E198" i="154"/>
  <c r="K197" i="154"/>
  <c r="J197" i="154"/>
  <c r="I197" i="154"/>
  <c r="H197" i="154"/>
  <c r="G197" i="154"/>
  <c r="F197" i="154"/>
  <c r="E197" i="154"/>
  <c r="K196" i="154"/>
  <c r="J196" i="154"/>
  <c r="I196" i="154"/>
  <c r="H196" i="154"/>
  <c r="G196" i="154"/>
  <c r="F196" i="154"/>
  <c r="E196" i="154"/>
  <c r="K195" i="154"/>
  <c r="J195" i="154"/>
  <c r="I195" i="154"/>
  <c r="H195" i="154"/>
  <c r="G195" i="154"/>
  <c r="F195" i="154"/>
  <c r="E195" i="154"/>
  <c r="K194" i="154"/>
  <c r="J194" i="154"/>
  <c r="I194" i="154"/>
  <c r="H194" i="154"/>
  <c r="G194" i="154"/>
  <c r="F194" i="154"/>
  <c r="E194" i="154"/>
  <c r="K193" i="154"/>
  <c r="J193" i="154"/>
  <c r="I193" i="154"/>
  <c r="H193" i="154"/>
  <c r="G193" i="154"/>
  <c r="F193" i="154"/>
  <c r="E193" i="154"/>
  <c r="K192" i="154"/>
  <c r="K52" i="154" s="1"/>
  <c r="J192" i="154"/>
  <c r="I192" i="154"/>
  <c r="I52" i="154" s="1"/>
  <c r="EZ55" i="185" s="1"/>
  <c r="H192" i="154"/>
  <c r="G192" i="154"/>
  <c r="G52" i="154"/>
  <c r="F192" i="154"/>
  <c r="E192" i="154"/>
  <c r="E52" i="154" s="1"/>
  <c r="EV55" i="185" s="1"/>
  <c r="K191" i="154"/>
  <c r="K51" i="154" s="1"/>
  <c r="FB54" i="185" s="1"/>
  <c r="J191" i="154"/>
  <c r="I191" i="154"/>
  <c r="I51" i="154" s="1"/>
  <c r="EZ54" i="185" s="1"/>
  <c r="H191" i="154"/>
  <c r="G191" i="154"/>
  <c r="F191" i="154"/>
  <c r="F51" i="154" s="1"/>
  <c r="E191" i="154"/>
  <c r="E51" i="154" s="1"/>
  <c r="EV54" i="185" s="1"/>
  <c r="K189" i="154"/>
  <c r="J189" i="154"/>
  <c r="I189" i="154"/>
  <c r="H189" i="154"/>
  <c r="G189" i="154"/>
  <c r="G55" i="154" s="1"/>
  <c r="EX58" i="185" s="1"/>
  <c r="F189" i="154"/>
  <c r="E189" i="154"/>
  <c r="E55" i="154" s="1"/>
  <c r="J185" i="154"/>
  <c r="H185" i="154"/>
  <c r="H183" i="154" s="1"/>
  <c r="F185" i="154"/>
  <c r="I184" i="154"/>
  <c r="I49" i="154" s="1"/>
  <c r="EZ52" i="185" s="1"/>
  <c r="G184" i="154"/>
  <c r="G49" i="154" s="1"/>
  <c r="EX52" i="185" s="1"/>
  <c r="E184" i="154"/>
  <c r="K206" i="155"/>
  <c r="J206" i="155"/>
  <c r="I206" i="155"/>
  <c r="H206" i="155"/>
  <c r="G206" i="155"/>
  <c r="F206" i="155"/>
  <c r="E206" i="155"/>
  <c r="K205" i="155"/>
  <c r="J205" i="155"/>
  <c r="I205" i="155"/>
  <c r="H205" i="155"/>
  <c r="G205" i="155"/>
  <c r="F205" i="155"/>
  <c r="E205" i="155"/>
  <c r="K204" i="155"/>
  <c r="J204" i="155"/>
  <c r="I204" i="155"/>
  <c r="H204" i="155"/>
  <c r="G204" i="155"/>
  <c r="F204" i="155"/>
  <c r="E204" i="155"/>
  <c r="K203" i="155"/>
  <c r="J203" i="155"/>
  <c r="I203" i="155"/>
  <c r="H203" i="155"/>
  <c r="G203" i="155"/>
  <c r="F203" i="155"/>
  <c r="E203" i="155"/>
  <c r="K202" i="155"/>
  <c r="J202" i="155"/>
  <c r="I202" i="155"/>
  <c r="H202" i="155"/>
  <c r="G202" i="155"/>
  <c r="F202" i="155"/>
  <c r="E202" i="155"/>
  <c r="K201" i="155"/>
  <c r="J201" i="155"/>
  <c r="I201" i="155"/>
  <c r="H201" i="155"/>
  <c r="G201" i="155"/>
  <c r="F201" i="155"/>
  <c r="E201" i="155"/>
  <c r="K200" i="155"/>
  <c r="K54" i="155" s="1"/>
  <c r="J200" i="155"/>
  <c r="J54" i="155" s="1"/>
  <c r="I200" i="155"/>
  <c r="I54" i="155" s="1"/>
  <c r="FG57" i="185" s="1"/>
  <c r="H200" i="155"/>
  <c r="H54" i="155"/>
  <c r="G200" i="155"/>
  <c r="G54" i="155" s="1"/>
  <c r="FE57" i="185" s="1"/>
  <c r="F200" i="155"/>
  <c r="F54" i="155" s="1"/>
  <c r="FD57" i="185" s="1"/>
  <c r="E200" i="155"/>
  <c r="K199" i="155"/>
  <c r="K53" i="155" s="1"/>
  <c r="FI56" i="185" s="1"/>
  <c r="J199" i="155"/>
  <c r="J53" i="155" s="1"/>
  <c r="FH56" i="185" s="1"/>
  <c r="I199" i="155"/>
  <c r="H199" i="155"/>
  <c r="G199" i="155"/>
  <c r="F199" i="155"/>
  <c r="E199" i="155"/>
  <c r="E53" i="155" s="1"/>
  <c r="K198" i="155"/>
  <c r="J198" i="155"/>
  <c r="I198" i="155"/>
  <c r="H198" i="155"/>
  <c r="G198" i="155"/>
  <c r="F198" i="155"/>
  <c r="E198" i="155"/>
  <c r="K197" i="155"/>
  <c r="J197" i="155"/>
  <c r="I197" i="155"/>
  <c r="H197" i="155"/>
  <c r="G197" i="155"/>
  <c r="F197" i="155"/>
  <c r="E197" i="155"/>
  <c r="K196" i="155"/>
  <c r="J196" i="155"/>
  <c r="I196" i="155"/>
  <c r="H196" i="155"/>
  <c r="G196" i="155"/>
  <c r="F196" i="155"/>
  <c r="E196" i="155"/>
  <c r="K195" i="155"/>
  <c r="J195" i="155"/>
  <c r="I195" i="155"/>
  <c r="H195" i="155"/>
  <c r="G195" i="155"/>
  <c r="L195" i="155" s="1"/>
  <c r="AA48" i="190" s="1"/>
  <c r="F195" i="155"/>
  <c r="E195" i="155"/>
  <c r="K194" i="155"/>
  <c r="J194" i="155"/>
  <c r="I194" i="155"/>
  <c r="H194" i="155"/>
  <c r="G194" i="155"/>
  <c r="F194" i="155"/>
  <c r="L194" i="155" s="1"/>
  <c r="AA47" i="190" s="1"/>
  <c r="E194" i="155"/>
  <c r="K193" i="155"/>
  <c r="J193" i="155"/>
  <c r="I193" i="155"/>
  <c r="H193" i="155"/>
  <c r="G193" i="155"/>
  <c r="F193" i="155"/>
  <c r="E193" i="155"/>
  <c r="K192" i="155"/>
  <c r="J192" i="155"/>
  <c r="I192" i="155"/>
  <c r="H192" i="155"/>
  <c r="H52" i="155" s="1"/>
  <c r="G192" i="155"/>
  <c r="F192" i="155"/>
  <c r="F52" i="155" s="1"/>
  <c r="E192" i="155"/>
  <c r="K191" i="155"/>
  <c r="J191" i="155"/>
  <c r="I191" i="155"/>
  <c r="H191" i="155"/>
  <c r="H51" i="155" s="1"/>
  <c r="G191" i="155"/>
  <c r="F191" i="155"/>
  <c r="E191" i="155"/>
  <c r="K189" i="155"/>
  <c r="J189" i="155"/>
  <c r="I189" i="155"/>
  <c r="H189" i="155"/>
  <c r="G189" i="155"/>
  <c r="F189" i="155"/>
  <c r="E189" i="155"/>
  <c r="H185" i="155"/>
  <c r="H183" i="155" s="1"/>
  <c r="H48" i="155" s="1"/>
  <c r="FF51" i="185" s="1"/>
  <c r="G185" i="155"/>
  <c r="F185" i="155"/>
  <c r="K184" i="155"/>
  <c r="K49" i="155" s="1"/>
  <c r="FI52" i="185" s="1"/>
  <c r="I184" i="155"/>
  <c r="I49" i="155" s="1"/>
  <c r="G184" i="155"/>
  <c r="G49" i="155" s="1"/>
  <c r="E184" i="155"/>
  <c r="E49" i="155" s="1"/>
  <c r="K206" i="156"/>
  <c r="J206" i="156"/>
  <c r="L206" i="156" s="1"/>
  <c r="I206" i="156"/>
  <c r="H206" i="156"/>
  <c r="G206" i="156"/>
  <c r="F206" i="156"/>
  <c r="E206" i="156"/>
  <c r="K205" i="156"/>
  <c r="J205" i="156"/>
  <c r="I205" i="156"/>
  <c r="H205" i="156"/>
  <c r="G205" i="156"/>
  <c r="F205" i="156"/>
  <c r="E205" i="156"/>
  <c r="K204" i="156"/>
  <c r="J204" i="156"/>
  <c r="I204" i="156"/>
  <c r="H204" i="156"/>
  <c r="L204" i="156" s="1"/>
  <c r="AB57" i="190" s="1"/>
  <c r="G204" i="156"/>
  <c r="F204" i="156"/>
  <c r="E204" i="156"/>
  <c r="K203" i="156"/>
  <c r="J203" i="156"/>
  <c r="I203" i="156"/>
  <c r="H203" i="156"/>
  <c r="G203" i="156"/>
  <c r="F203" i="156"/>
  <c r="E203" i="156"/>
  <c r="K202" i="156"/>
  <c r="J202" i="156"/>
  <c r="I202" i="156"/>
  <c r="H202" i="156"/>
  <c r="G202" i="156"/>
  <c r="F202" i="156"/>
  <c r="L202" i="156" s="1"/>
  <c r="AB55" i="190" s="1"/>
  <c r="E202" i="156"/>
  <c r="K201" i="156"/>
  <c r="J201" i="156"/>
  <c r="I201" i="156"/>
  <c r="H201" i="156"/>
  <c r="G201" i="156"/>
  <c r="F201" i="156"/>
  <c r="E201" i="156"/>
  <c r="L201" i="156" s="1"/>
  <c r="AB54" i="190" s="1"/>
  <c r="K200" i="156"/>
  <c r="K54" i="156" s="1"/>
  <c r="FP57" i="185" s="1"/>
  <c r="J200" i="156"/>
  <c r="J54" i="156" s="1"/>
  <c r="FO57" i="185" s="1"/>
  <c r="I200" i="156"/>
  <c r="I54" i="156" s="1"/>
  <c r="FN57" i="185" s="1"/>
  <c r="H200" i="156"/>
  <c r="H54" i="156" s="1"/>
  <c r="G200" i="156"/>
  <c r="G54" i="156"/>
  <c r="FL57" i="185" s="1"/>
  <c r="F200" i="156"/>
  <c r="F54" i="156" s="1"/>
  <c r="FK57" i="185" s="1"/>
  <c r="E200" i="156"/>
  <c r="K199" i="156"/>
  <c r="K53" i="156" s="1"/>
  <c r="FP56" i="185" s="1"/>
  <c r="J199" i="156"/>
  <c r="J53" i="156" s="1"/>
  <c r="I199" i="156"/>
  <c r="I53" i="156" s="1"/>
  <c r="FN56" i="185" s="1"/>
  <c r="H199" i="156"/>
  <c r="H53" i="156" s="1"/>
  <c r="FM56" i="185" s="1"/>
  <c r="G199" i="156"/>
  <c r="F199" i="156"/>
  <c r="F53" i="156" s="1"/>
  <c r="E199" i="156"/>
  <c r="E53" i="156" s="1"/>
  <c r="FJ56" i="185" s="1"/>
  <c r="K198" i="156"/>
  <c r="J198" i="156"/>
  <c r="I198" i="156"/>
  <c r="H198" i="156"/>
  <c r="G198" i="156"/>
  <c r="F198" i="156"/>
  <c r="E198" i="156"/>
  <c r="K197" i="156"/>
  <c r="J197" i="156"/>
  <c r="I197" i="156"/>
  <c r="H197" i="156"/>
  <c r="G197" i="156"/>
  <c r="F197" i="156"/>
  <c r="E197" i="156"/>
  <c r="K196" i="156"/>
  <c r="J196" i="156"/>
  <c r="I196" i="156"/>
  <c r="H196" i="156"/>
  <c r="G196" i="156"/>
  <c r="F196" i="156"/>
  <c r="E196" i="156"/>
  <c r="K195" i="156"/>
  <c r="J195" i="156"/>
  <c r="I195" i="156"/>
  <c r="H195" i="156"/>
  <c r="G195" i="156"/>
  <c r="F195" i="156"/>
  <c r="E195" i="156"/>
  <c r="K194" i="156"/>
  <c r="J194" i="156"/>
  <c r="I194" i="156"/>
  <c r="H194" i="156"/>
  <c r="G194" i="156"/>
  <c r="F194" i="156"/>
  <c r="E194" i="156"/>
  <c r="K193" i="156"/>
  <c r="J193" i="156"/>
  <c r="I193" i="156"/>
  <c r="H193" i="156"/>
  <c r="G193" i="156"/>
  <c r="F193" i="156"/>
  <c r="E193" i="156"/>
  <c r="K192" i="156"/>
  <c r="J192" i="156"/>
  <c r="J52" i="156" s="1"/>
  <c r="I192" i="156"/>
  <c r="I52" i="156" s="1"/>
  <c r="H192" i="156"/>
  <c r="G192" i="156"/>
  <c r="G52" i="156" s="1"/>
  <c r="F192" i="156"/>
  <c r="E192" i="156"/>
  <c r="E52" i="156" s="1"/>
  <c r="K191" i="156"/>
  <c r="K51" i="156" s="1"/>
  <c r="FP54" i="185" s="1"/>
  <c r="J191" i="156"/>
  <c r="I191" i="156"/>
  <c r="H191" i="156"/>
  <c r="G191" i="156"/>
  <c r="F191" i="156"/>
  <c r="E191" i="156"/>
  <c r="E51" i="156" s="1"/>
  <c r="FJ54" i="185" s="1"/>
  <c r="K189" i="156"/>
  <c r="J189" i="156"/>
  <c r="I189" i="156"/>
  <c r="H189" i="156"/>
  <c r="G189" i="156"/>
  <c r="G55" i="156" s="1"/>
  <c r="FL58" i="185" s="1"/>
  <c r="F189" i="156"/>
  <c r="E189" i="156"/>
  <c r="J185" i="156"/>
  <c r="H185" i="156"/>
  <c r="F185" i="156"/>
  <c r="K184" i="156"/>
  <c r="J184" i="156"/>
  <c r="J49" i="156"/>
  <c r="FO52" i="185" s="1"/>
  <c r="I184" i="156"/>
  <c r="G184" i="156"/>
  <c r="G49" i="156" s="1"/>
  <c r="FL52" i="185" s="1"/>
  <c r="E184" i="156"/>
  <c r="E49" i="156" s="1"/>
  <c r="FJ52" i="185" s="1"/>
  <c r="K206" i="157"/>
  <c r="J206" i="157"/>
  <c r="I206" i="157"/>
  <c r="H206" i="157"/>
  <c r="G206" i="157"/>
  <c r="F206" i="157"/>
  <c r="E206" i="157"/>
  <c r="K205" i="157"/>
  <c r="J205" i="157"/>
  <c r="I205" i="157"/>
  <c r="H205" i="157"/>
  <c r="G205" i="157"/>
  <c r="F205" i="157"/>
  <c r="E205" i="157"/>
  <c r="K204" i="157"/>
  <c r="J204" i="157"/>
  <c r="I204" i="157"/>
  <c r="H204" i="157"/>
  <c r="G204" i="157"/>
  <c r="F204" i="157"/>
  <c r="E204" i="157"/>
  <c r="K203" i="157"/>
  <c r="J203" i="157"/>
  <c r="I203" i="157"/>
  <c r="H203" i="157"/>
  <c r="G203" i="157"/>
  <c r="F203" i="157"/>
  <c r="E203" i="157"/>
  <c r="K202" i="157"/>
  <c r="J202" i="157"/>
  <c r="I202" i="157"/>
  <c r="H202" i="157"/>
  <c r="G202" i="157"/>
  <c r="F202" i="157"/>
  <c r="E202" i="157"/>
  <c r="K201" i="157"/>
  <c r="J201" i="157"/>
  <c r="I201" i="157"/>
  <c r="H201" i="157"/>
  <c r="G201" i="157"/>
  <c r="F201" i="157"/>
  <c r="E201" i="157"/>
  <c r="K200" i="157"/>
  <c r="K54" i="157" s="1"/>
  <c r="J200" i="157"/>
  <c r="J54" i="157" s="1"/>
  <c r="I200" i="157"/>
  <c r="I54" i="157" s="1"/>
  <c r="H200" i="157"/>
  <c r="G200" i="157"/>
  <c r="G54" i="157" s="1"/>
  <c r="FS57" i="185" s="1"/>
  <c r="F200" i="157"/>
  <c r="F54" i="157" s="1"/>
  <c r="FR57" i="185" s="1"/>
  <c r="E200" i="157"/>
  <c r="E54" i="157" s="1"/>
  <c r="K199" i="157"/>
  <c r="K53" i="157" s="1"/>
  <c r="J199" i="157"/>
  <c r="J53" i="157" s="1"/>
  <c r="FV56" i="185" s="1"/>
  <c r="I199" i="157"/>
  <c r="I53" i="157" s="1"/>
  <c r="FU56" i="185" s="1"/>
  <c r="H199" i="157"/>
  <c r="G199" i="157"/>
  <c r="G53" i="157"/>
  <c r="F199" i="157"/>
  <c r="F53" i="157" s="1"/>
  <c r="FR56" i="185" s="1"/>
  <c r="E199" i="157"/>
  <c r="E53" i="157" s="1"/>
  <c r="FQ56" i="185" s="1"/>
  <c r="K198" i="157"/>
  <c r="J198" i="157"/>
  <c r="I198" i="157"/>
  <c r="H198" i="157"/>
  <c r="G198" i="157"/>
  <c r="F198" i="157"/>
  <c r="E198" i="157"/>
  <c r="K197" i="157"/>
  <c r="J197" i="157"/>
  <c r="I197" i="157"/>
  <c r="H197" i="157"/>
  <c r="G197" i="157"/>
  <c r="F197" i="157"/>
  <c r="E197" i="157"/>
  <c r="K196" i="157"/>
  <c r="J196" i="157"/>
  <c r="I196" i="157"/>
  <c r="H196" i="157"/>
  <c r="G196" i="157"/>
  <c r="F196" i="157"/>
  <c r="E196" i="157"/>
  <c r="K195" i="157"/>
  <c r="J195" i="157"/>
  <c r="I195" i="157"/>
  <c r="H195" i="157"/>
  <c r="G195" i="157"/>
  <c r="F195" i="157"/>
  <c r="E195" i="157"/>
  <c r="K194" i="157"/>
  <c r="J194" i="157"/>
  <c r="I194" i="157"/>
  <c r="H194" i="157"/>
  <c r="G194" i="157"/>
  <c r="F194" i="157"/>
  <c r="E194" i="157"/>
  <c r="K193" i="157"/>
  <c r="J193" i="157"/>
  <c r="I193" i="157"/>
  <c r="H193" i="157"/>
  <c r="G193" i="157"/>
  <c r="F193" i="157"/>
  <c r="E193" i="157"/>
  <c r="K192" i="157"/>
  <c r="K52" i="157" s="1"/>
  <c r="FW55" i="185" s="1"/>
  <c r="J192" i="157"/>
  <c r="J52" i="157" s="1"/>
  <c r="I192" i="157"/>
  <c r="I52" i="157" s="1"/>
  <c r="FU55" i="185" s="1"/>
  <c r="H192" i="157"/>
  <c r="G192" i="157"/>
  <c r="G52" i="157" s="1"/>
  <c r="F192" i="157"/>
  <c r="F52" i="157" s="1"/>
  <c r="FR55" i="185" s="1"/>
  <c r="E192" i="157"/>
  <c r="K191" i="157"/>
  <c r="J191" i="157"/>
  <c r="J51" i="157" s="1"/>
  <c r="I191" i="157"/>
  <c r="I51" i="157" s="1"/>
  <c r="H191" i="157"/>
  <c r="H51" i="157" s="1"/>
  <c r="G191" i="157"/>
  <c r="F191" i="157"/>
  <c r="F51" i="157" s="1"/>
  <c r="E191" i="157"/>
  <c r="E51" i="157" s="1"/>
  <c r="FQ54" i="185" s="1"/>
  <c r="FW59" i="185"/>
  <c r="K189" i="157"/>
  <c r="J189" i="157"/>
  <c r="I189" i="157"/>
  <c r="H189" i="157"/>
  <c r="G189" i="157"/>
  <c r="F189" i="157"/>
  <c r="E189" i="157"/>
  <c r="J185" i="157"/>
  <c r="H185" i="157"/>
  <c r="F185" i="157"/>
  <c r="K184" i="157"/>
  <c r="K49" i="157" s="1"/>
  <c r="FW52" i="185" s="1"/>
  <c r="I184" i="157"/>
  <c r="I49" i="157" s="1"/>
  <c r="FU52" i="185" s="1"/>
  <c r="G184" i="157"/>
  <c r="E184" i="157"/>
  <c r="K206" i="158"/>
  <c r="J206" i="158"/>
  <c r="I206" i="158"/>
  <c r="H206" i="158"/>
  <c r="G206" i="158"/>
  <c r="F206" i="158"/>
  <c r="E206" i="158"/>
  <c r="K205" i="158"/>
  <c r="J205" i="158"/>
  <c r="I205" i="158"/>
  <c r="H205" i="158"/>
  <c r="G205" i="158"/>
  <c r="F205" i="158"/>
  <c r="E205" i="158"/>
  <c r="K204" i="158"/>
  <c r="J204" i="158"/>
  <c r="I204" i="158"/>
  <c r="H204" i="158"/>
  <c r="G204" i="158"/>
  <c r="F204" i="158"/>
  <c r="E204" i="158"/>
  <c r="K203" i="158"/>
  <c r="J203" i="158"/>
  <c r="I203" i="158"/>
  <c r="H203" i="158"/>
  <c r="G203" i="158"/>
  <c r="F203" i="158"/>
  <c r="E203" i="158"/>
  <c r="K202" i="158"/>
  <c r="J202" i="158"/>
  <c r="I202" i="158"/>
  <c r="H202" i="158"/>
  <c r="G202" i="158"/>
  <c r="F202" i="158"/>
  <c r="E202" i="158"/>
  <c r="K201" i="158"/>
  <c r="J201" i="158"/>
  <c r="I201" i="158"/>
  <c r="H201" i="158"/>
  <c r="G201" i="158"/>
  <c r="F201" i="158"/>
  <c r="E201" i="158"/>
  <c r="J200" i="158"/>
  <c r="J54" i="158" s="1"/>
  <c r="I200" i="158"/>
  <c r="I54" i="158" s="1"/>
  <c r="H200" i="158"/>
  <c r="H54" i="158" s="1"/>
  <c r="GA57" i="185" s="1"/>
  <c r="G200" i="158"/>
  <c r="F200" i="158"/>
  <c r="F54" i="158" s="1"/>
  <c r="E200" i="158"/>
  <c r="J199" i="158"/>
  <c r="I199" i="158"/>
  <c r="H199" i="158"/>
  <c r="H53" i="158" s="1"/>
  <c r="G199" i="158"/>
  <c r="F199" i="158"/>
  <c r="E199" i="158"/>
  <c r="K198" i="158"/>
  <c r="J198" i="158"/>
  <c r="I198" i="158"/>
  <c r="H198" i="158"/>
  <c r="G198" i="158"/>
  <c r="F198" i="158"/>
  <c r="E198" i="158"/>
  <c r="K197" i="158"/>
  <c r="J197" i="158"/>
  <c r="I197" i="158"/>
  <c r="H197" i="158"/>
  <c r="G197" i="158"/>
  <c r="F197" i="158"/>
  <c r="E197" i="158"/>
  <c r="K196" i="158"/>
  <c r="J196" i="158"/>
  <c r="I196" i="158"/>
  <c r="H196" i="158"/>
  <c r="G196" i="158"/>
  <c r="F196" i="158"/>
  <c r="E196" i="158"/>
  <c r="K195" i="158"/>
  <c r="J195" i="158"/>
  <c r="I195" i="158"/>
  <c r="H195" i="158"/>
  <c r="G195" i="158"/>
  <c r="F195" i="158"/>
  <c r="E195" i="158"/>
  <c r="K194" i="158"/>
  <c r="I194" i="158"/>
  <c r="H194" i="158"/>
  <c r="G194" i="158"/>
  <c r="F194" i="158"/>
  <c r="E194" i="158"/>
  <c r="K193" i="158"/>
  <c r="I193" i="158"/>
  <c r="H193" i="158"/>
  <c r="G193" i="158"/>
  <c r="F193" i="158"/>
  <c r="E193" i="158"/>
  <c r="K192" i="158"/>
  <c r="J192" i="158"/>
  <c r="J52" i="158" s="1"/>
  <c r="I192" i="158"/>
  <c r="H192" i="158"/>
  <c r="H52" i="158"/>
  <c r="G192" i="158"/>
  <c r="F192" i="158"/>
  <c r="E192" i="158"/>
  <c r="K191" i="158"/>
  <c r="J191" i="158"/>
  <c r="J51" i="158" s="1"/>
  <c r="GC54" i="185" s="1"/>
  <c r="I191" i="158"/>
  <c r="H191" i="158"/>
  <c r="G191" i="158"/>
  <c r="F191" i="158"/>
  <c r="F51" i="158"/>
  <c r="FY54" i="185" s="1"/>
  <c r="E191" i="158"/>
  <c r="GA59" i="185"/>
  <c r="FZ59" i="185"/>
  <c r="J189" i="158"/>
  <c r="I189" i="158"/>
  <c r="H189" i="158"/>
  <c r="G189" i="158"/>
  <c r="F189" i="158"/>
  <c r="E189" i="158"/>
  <c r="E55" i="158" s="1"/>
  <c r="J185" i="158"/>
  <c r="H185" i="158"/>
  <c r="G185" i="158"/>
  <c r="F185" i="158"/>
  <c r="I184" i="158"/>
  <c r="I49" i="158" s="1"/>
  <c r="GB52" i="185" s="1"/>
  <c r="G184" i="158"/>
  <c r="G49" i="158" s="1"/>
  <c r="FZ52" i="185" s="1"/>
  <c r="K206" i="159"/>
  <c r="J206" i="159"/>
  <c r="I206" i="159"/>
  <c r="H206" i="159"/>
  <c r="G206" i="159"/>
  <c r="F206" i="159"/>
  <c r="E206" i="159"/>
  <c r="K205" i="159"/>
  <c r="J205" i="159"/>
  <c r="I205" i="159"/>
  <c r="H205" i="159"/>
  <c r="G205" i="159"/>
  <c r="F205" i="159"/>
  <c r="E205" i="159"/>
  <c r="K204" i="159"/>
  <c r="J204" i="159"/>
  <c r="I204" i="159"/>
  <c r="H204" i="159"/>
  <c r="G204" i="159"/>
  <c r="F204" i="159"/>
  <c r="E204" i="159"/>
  <c r="K203" i="159"/>
  <c r="J203" i="159"/>
  <c r="I203" i="159"/>
  <c r="H203" i="159"/>
  <c r="G203" i="159"/>
  <c r="F203" i="159"/>
  <c r="E203" i="159"/>
  <c r="K202" i="159"/>
  <c r="J202" i="159"/>
  <c r="I202" i="159"/>
  <c r="H202" i="159"/>
  <c r="G202" i="159"/>
  <c r="F202" i="159"/>
  <c r="E202" i="159"/>
  <c r="K201" i="159"/>
  <c r="J201" i="159"/>
  <c r="I201" i="159"/>
  <c r="H201" i="159"/>
  <c r="G201" i="159"/>
  <c r="F201" i="159"/>
  <c r="E201" i="159"/>
  <c r="K200" i="159"/>
  <c r="K54" i="159" s="1"/>
  <c r="GK57" i="185" s="1"/>
  <c r="J200" i="159"/>
  <c r="J54" i="159" s="1"/>
  <c r="GJ57" i="185" s="1"/>
  <c r="I200" i="159"/>
  <c r="I54" i="159" s="1"/>
  <c r="H200" i="159"/>
  <c r="H54" i="159" s="1"/>
  <c r="G200" i="159"/>
  <c r="G54" i="159" s="1"/>
  <c r="GG57" i="185" s="1"/>
  <c r="F200" i="159"/>
  <c r="K199" i="159"/>
  <c r="K53" i="159" s="1"/>
  <c r="J199" i="159"/>
  <c r="J53" i="159" s="1"/>
  <c r="GJ56" i="185" s="1"/>
  <c r="I199" i="159"/>
  <c r="I53" i="159" s="1"/>
  <c r="GI56" i="185" s="1"/>
  <c r="H199" i="159"/>
  <c r="H53" i="159"/>
  <c r="GH56" i="185"/>
  <c r="G199" i="159"/>
  <c r="G53" i="159" s="1"/>
  <c r="GG56" i="185" s="1"/>
  <c r="F199" i="159"/>
  <c r="F53" i="159" s="1"/>
  <c r="GF56" i="185" s="1"/>
  <c r="K198" i="159"/>
  <c r="J198" i="159"/>
  <c r="I198" i="159"/>
  <c r="H198" i="159"/>
  <c r="G198" i="159"/>
  <c r="F198" i="159"/>
  <c r="E198" i="159"/>
  <c r="K197" i="159"/>
  <c r="J197" i="159"/>
  <c r="I197" i="159"/>
  <c r="H197" i="159"/>
  <c r="G197" i="159"/>
  <c r="F197" i="159"/>
  <c r="E197" i="159"/>
  <c r="K196" i="159"/>
  <c r="J196" i="159"/>
  <c r="I196" i="159"/>
  <c r="H196" i="159"/>
  <c r="G196" i="159"/>
  <c r="F196" i="159"/>
  <c r="E196" i="159"/>
  <c r="K195" i="159"/>
  <c r="J195" i="159"/>
  <c r="I195" i="159"/>
  <c r="H195" i="159"/>
  <c r="G195" i="159"/>
  <c r="F195" i="159"/>
  <c r="E195" i="159"/>
  <c r="K194" i="159"/>
  <c r="J194" i="159"/>
  <c r="I194" i="159"/>
  <c r="H194" i="159"/>
  <c r="G194" i="159"/>
  <c r="F194" i="159"/>
  <c r="E194" i="159"/>
  <c r="K193" i="159"/>
  <c r="J193" i="159"/>
  <c r="I193" i="159"/>
  <c r="H193" i="159"/>
  <c r="G193" i="159"/>
  <c r="F193" i="159"/>
  <c r="E193" i="159"/>
  <c r="K192" i="159"/>
  <c r="K52" i="159" s="1"/>
  <c r="J192" i="159"/>
  <c r="J52" i="159" s="1"/>
  <c r="GJ55" i="185" s="1"/>
  <c r="I192" i="159"/>
  <c r="I52" i="159" s="1"/>
  <c r="GI55" i="185" s="1"/>
  <c r="H192" i="159"/>
  <c r="G192" i="159"/>
  <c r="G52" i="159" s="1"/>
  <c r="GG55" i="185" s="1"/>
  <c r="F192" i="159"/>
  <c r="F52" i="159" s="1"/>
  <c r="E192" i="159"/>
  <c r="K191" i="159"/>
  <c r="J191" i="159"/>
  <c r="J51" i="159"/>
  <c r="GJ54" i="185" s="1"/>
  <c r="I191" i="159"/>
  <c r="H191" i="159"/>
  <c r="H51" i="159" s="1"/>
  <c r="G191" i="159"/>
  <c r="F191" i="159"/>
  <c r="F51" i="159" s="1"/>
  <c r="E191" i="159"/>
  <c r="E51" i="159" s="1"/>
  <c r="GE54" i="185" s="1"/>
  <c r="K189" i="159"/>
  <c r="K55" i="159" s="1"/>
  <c r="J189" i="159"/>
  <c r="I189" i="159"/>
  <c r="H189" i="159"/>
  <c r="G189" i="159"/>
  <c r="F189" i="159"/>
  <c r="E189" i="159"/>
  <c r="J185" i="159"/>
  <c r="H185" i="159"/>
  <c r="F185" i="159"/>
  <c r="K184" i="159"/>
  <c r="K49" i="159" s="1"/>
  <c r="GK52" i="185" s="1"/>
  <c r="I184" i="159"/>
  <c r="I49" i="159" s="1"/>
  <c r="GI52" i="185" s="1"/>
  <c r="G184" i="159"/>
  <c r="G49" i="159" s="1"/>
  <c r="GG52" i="185" s="1"/>
  <c r="K206" i="160"/>
  <c r="J206" i="160"/>
  <c r="I206" i="160"/>
  <c r="H206" i="160"/>
  <c r="G206" i="160"/>
  <c r="F206" i="160"/>
  <c r="E206" i="160"/>
  <c r="K205" i="160"/>
  <c r="J205" i="160"/>
  <c r="I205" i="160"/>
  <c r="H205" i="160"/>
  <c r="G205" i="160"/>
  <c r="F205" i="160"/>
  <c r="E205" i="160"/>
  <c r="K204" i="160"/>
  <c r="J204" i="160"/>
  <c r="I204" i="160"/>
  <c r="H204" i="160"/>
  <c r="G204" i="160"/>
  <c r="F204" i="160"/>
  <c r="E204" i="160"/>
  <c r="K203" i="160"/>
  <c r="J203" i="160"/>
  <c r="I203" i="160"/>
  <c r="H203" i="160"/>
  <c r="G203" i="160"/>
  <c r="F203" i="160"/>
  <c r="E203" i="160"/>
  <c r="K202" i="160"/>
  <c r="J202" i="160"/>
  <c r="I202" i="160"/>
  <c r="H202" i="160"/>
  <c r="G202" i="160"/>
  <c r="F202" i="160"/>
  <c r="E202" i="160"/>
  <c r="K201" i="160"/>
  <c r="J201" i="160"/>
  <c r="I201" i="160"/>
  <c r="H201" i="160"/>
  <c r="G201" i="160"/>
  <c r="F201" i="160"/>
  <c r="E201" i="160"/>
  <c r="K200" i="160"/>
  <c r="K54" i="160" s="1"/>
  <c r="GR57" i="185" s="1"/>
  <c r="J200" i="160"/>
  <c r="J54" i="160" s="1"/>
  <c r="GQ57" i="185" s="1"/>
  <c r="I200" i="160"/>
  <c r="I54" i="160" s="1"/>
  <c r="GP57" i="185" s="1"/>
  <c r="H200" i="160"/>
  <c r="H54" i="160" s="1"/>
  <c r="GO57" i="185" s="1"/>
  <c r="G200" i="160"/>
  <c r="G54" i="160" s="1"/>
  <c r="GN57" i="185" s="1"/>
  <c r="F200" i="160"/>
  <c r="E200" i="160"/>
  <c r="K199" i="160"/>
  <c r="K53" i="160" s="1"/>
  <c r="GR56" i="185" s="1"/>
  <c r="J199" i="160"/>
  <c r="J53" i="160" s="1"/>
  <c r="I199" i="160"/>
  <c r="I53" i="160" s="1"/>
  <c r="GP56" i="185" s="1"/>
  <c r="H199" i="160"/>
  <c r="G199" i="160"/>
  <c r="G53" i="160" s="1"/>
  <c r="GN56" i="185" s="1"/>
  <c r="F199" i="160"/>
  <c r="F53" i="160" s="1"/>
  <c r="GM56" i="185" s="1"/>
  <c r="E199" i="160"/>
  <c r="E53" i="160" s="1"/>
  <c r="K198" i="160"/>
  <c r="J198" i="160"/>
  <c r="I198" i="160"/>
  <c r="H198" i="160"/>
  <c r="G198" i="160"/>
  <c r="F198" i="160"/>
  <c r="E198" i="160"/>
  <c r="K197" i="160"/>
  <c r="J197" i="160"/>
  <c r="I197" i="160"/>
  <c r="H197" i="160"/>
  <c r="G197" i="160"/>
  <c r="F197" i="160"/>
  <c r="E197" i="160"/>
  <c r="K196" i="160"/>
  <c r="J196" i="160"/>
  <c r="I196" i="160"/>
  <c r="H196" i="160"/>
  <c r="G196" i="160"/>
  <c r="F196" i="160"/>
  <c r="E196" i="160"/>
  <c r="K195" i="160"/>
  <c r="J195" i="160"/>
  <c r="I195" i="160"/>
  <c r="H195" i="160"/>
  <c r="G195" i="160"/>
  <c r="F195" i="160"/>
  <c r="E195" i="160"/>
  <c r="K194" i="160"/>
  <c r="J194" i="160"/>
  <c r="I194" i="160"/>
  <c r="H194" i="160"/>
  <c r="G194" i="160"/>
  <c r="F194" i="160"/>
  <c r="E194" i="160"/>
  <c r="K193" i="160"/>
  <c r="J193" i="160"/>
  <c r="I193" i="160"/>
  <c r="H193" i="160"/>
  <c r="G193" i="160"/>
  <c r="F193" i="160"/>
  <c r="E193" i="160"/>
  <c r="K192" i="160"/>
  <c r="K52" i="160"/>
  <c r="GR55" i="185" s="1"/>
  <c r="J192" i="160"/>
  <c r="J52" i="160" s="1"/>
  <c r="GQ55" i="185" s="1"/>
  <c r="I192" i="160"/>
  <c r="H192" i="160"/>
  <c r="G192" i="160"/>
  <c r="G52" i="160" s="1"/>
  <c r="GN55" i="185" s="1"/>
  <c r="F192" i="160"/>
  <c r="F52" i="160"/>
  <c r="GM55" i="185" s="1"/>
  <c r="E192" i="160"/>
  <c r="K191" i="160"/>
  <c r="K51" i="160" s="1"/>
  <c r="GR54" i="185" s="1"/>
  <c r="J191" i="160"/>
  <c r="J51" i="160" s="1"/>
  <c r="GQ54" i="185" s="1"/>
  <c r="I191" i="160"/>
  <c r="I51" i="160" s="1"/>
  <c r="GP54" i="185" s="1"/>
  <c r="H191" i="160"/>
  <c r="H51" i="160" s="1"/>
  <c r="G191" i="160"/>
  <c r="F191" i="160"/>
  <c r="F51" i="160" s="1"/>
  <c r="E191" i="160"/>
  <c r="K189" i="160"/>
  <c r="J189" i="160"/>
  <c r="I189" i="160"/>
  <c r="H189" i="160"/>
  <c r="G189" i="160"/>
  <c r="F189" i="160"/>
  <c r="E189" i="160"/>
  <c r="K185" i="160"/>
  <c r="J185" i="160"/>
  <c r="H185" i="160"/>
  <c r="F185" i="160"/>
  <c r="K184" i="160"/>
  <c r="K49" i="160" s="1"/>
  <c r="GR52" i="185" s="1"/>
  <c r="I184" i="160"/>
  <c r="G184" i="160"/>
  <c r="G49" i="160" s="1"/>
  <c r="E184" i="160"/>
  <c r="K206" i="161"/>
  <c r="J206" i="161"/>
  <c r="I206" i="161"/>
  <c r="H206" i="161"/>
  <c r="G206" i="161"/>
  <c r="F206" i="161"/>
  <c r="E206" i="161"/>
  <c r="K205" i="161"/>
  <c r="J205" i="161"/>
  <c r="I205" i="161"/>
  <c r="H205" i="161"/>
  <c r="G205" i="161"/>
  <c r="F205" i="161"/>
  <c r="E205" i="161"/>
  <c r="K204" i="161"/>
  <c r="J204" i="161"/>
  <c r="I204" i="161"/>
  <c r="H204" i="161"/>
  <c r="G204" i="161"/>
  <c r="F204" i="161"/>
  <c r="E204" i="161"/>
  <c r="K203" i="161"/>
  <c r="J203" i="161"/>
  <c r="I203" i="161"/>
  <c r="H203" i="161"/>
  <c r="G203" i="161"/>
  <c r="F203" i="161"/>
  <c r="E203" i="161"/>
  <c r="K202" i="161"/>
  <c r="J202" i="161"/>
  <c r="I202" i="161"/>
  <c r="H202" i="161"/>
  <c r="G202" i="161"/>
  <c r="F202" i="161"/>
  <c r="E202" i="161"/>
  <c r="K201" i="161"/>
  <c r="J201" i="161"/>
  <c r="I201" i="161"/>
  <c r="H201" i="161"/>
  <c r="G201" i="161"/>
  <c r="F201" i="161"/>
  <c r="E201" i="161"/>
  <c r="K200" i="161"/>
  <c r="K54" i="161" s="1"/>
  <c r="GY57" i="185" s="1"/>
  <c r="J200" i="161"/>
  <c r="J54" i="161" s="1"/>
  <c r="I200" i="161"/>
  <c r="I54" i="161" s="1"/>
  <c r="GW57" i="185" s="1"/>
  <c r="H200" i="161"/>
  <c r="H54" i="161" s="1"/>
  <c r="GV57" i="185" s="1"/>
  <c r="G200" i="161"/>
  <c r="G54" i="161" s="1"/>
  <c r="F200" i="161"/>
  <c r="F54" i="161" s="1"/>
  <c r="GT57" i="185" s="1"/>
  <c r="E200" i="161"/>
  <c r="K199" i="161"/>
  <c r="K53" i="161" s="1"/>
  <c r="GY56" i="185" s="1"/>
  <c r="J199" i="161"/>
  <c r="J53" i="161" s="1"/>
  <c r="GX56" i="185" s="1"/>
  <c r="I199" i="161"/>
  <c r="I53" i="161" s="1"/>
  <c r="GW56" i="185" s="1"/>
  <c r="H199" i="161"/>
  <c r="H53" i="161" s="1"/>
  <c r="GV56" i="185" s="1"/>
  <c r="G199" i="161"/>
  <c r="G53" i="161" s="1"/>
  <c r="F199" i="161"/>
  <c r="F53" i="161" s="1"/>
  <c r="GT56" i="185" s="1"/>
  <c r="E199" i="161"/>
  <c r="E53" i="161" s="1"/>
  <c r="GS56" i="185" s="1"/>
  <c r="K198" i="161"/>
  <c r="J198" i="161"/>
  <c r="I198" i="161"/>
  <c r="H198" i="161"/>
  <c r="G198" i="161"/>
  <c r="F198" i="161"/>
  <c r="E198" i="161"/>
  <c r="K197" i="161"/>
  <c r="J197" i="161"/>
  <c r="I197" i="161"/>
  <c r="H197" i="161"/>
  <c r="G197" i="161"/>
  <c r="F197" i="161"/>
  <c r="E197" i="161"/>
  <c r="K196" i="161"/>
  <c r="J196" i="161"/>
  <c r="I196" i="161"/>
  <c r="H196" i="161"/>
  <c r="G196" i="161"/>
  <c r="F196" i="161"/>
  <c r="E196" i="161"/>
  <c r="K195" i="161"/>
  <c r="J195" i="161"/>
  <c r="I195" i="161"/>
  <c r="H195" i="161"/>
  <c r="G195" i="161"/>
  <c r="F195" i="161"/>
  <c r="E195" i="161"/>
  <c r="K194" i="161"/>
  <c r="J194" i="161"/>
  <c r="I194" i="161"/>
  <c r="H194" i="161"/>
  <c r="G194" i="161"/>
  <c r="F194" i="161"/>
  <c r="E194" i="161"/>
  <c r="K193" i="161"/>
  <c r="J193" i="161"/>
  <c r="I193" i="161"/>
  <c r="H193" i="161"/>
  <c r="G193" i="161"/>
  <c r="F193" i="161"/>
  <c r="E193" i="161"/>
  <c r="K192" i="161"/>
  <c r="J192" i="161"/>
  <c r="J52" i="161" s="1"/>
  <c r="GX55" i="185" s="1"/>
  <c r="I192" i="161"/>
  <c r="I52" i="161" s="1"/>
  <c r="GW55" i="185" s="1"/>
  <c r="H192" i="161"/>
  <c r="G192" i="161"/>
  <c r="F192" i="161"/>
  <c r="F52" i="161" s="1"/>
  <c r="E192" i="161"/>
  <c r="E52" i="161" s="1"/>
  <c r="GS55" i="185" s="1"/>
  <c r="K191" i="161"/>
  <c r="K51" i="161" s="1"/>
  <c r="J191" i="161"/>
  <c r="I191" i="161"/>
  <c r="I51" i="161" s="1"/>
  <c r="H191" i="161"/>
  <c r="G191" i="161"/>
  <c r="G51" i="161" s="1"/>
  <c r="GU54" i="185" s="1"/>
  <c r="F191" i="161"/>
  <c r="E191" i="161"/>
  <c r="K189" i="161"/>
  <c r="J189" i="161"/>
  <c r="I189" i="161"/>
  <c r="H189" i="161"/>
  <c r="G189" i="161"/>
  <c r="F189" i="161"/>
  <c r="E189" i="161"/>
  <c r="J185" i="161"/>
  <c r="H185" i="161"/>
  <c r="F185" i="161"/>
  <c r="K184" i="161"/>
  <c r="K49" i="161" s="1"/>
  <c r="GY52" i="185" s="1"/>
  <c r="I184" i="161"/>
  <c r="I49" i="161" s="1"/>
  <c r="G184" i="161"/>
  <c r="G49" i="161" s="1"/>
  <c r="F184" i="161"/>
  <c r="F49" i="161" s="1"/>
  <c r="GT52" i="185" s="1"/>
  <c r="E184" i="161"/>
  <c r="E49" i="161" s="1"/>
  <c r="GS52" i="185" s="1"/>
  <c r="K206" i="162"/>
  <c r="J206" i="162"/>
  <c r="I206" i="162"/>
  <c r="H206" i="162"/>
  <c r="G206" i="162"/>
  <c r="F206" i="162"/>
  <c r="E206" i="162"/>
  <c r="L206" i="162" s="1"/>
  <c r="K205" i="162"/>
  <c r="J205" i="162"/>
  <c r="I205" i="162"/>
  <c r="H205" i="162"/>
  <c r="G205" i="162"/>
  <c r="F205" i="162"/>
  <c r="E205" i="162"/>
  <c r="K204" i="162"/>
  <c r="J204" i="162"/>
  <c r="I204" i="162"/>
  <c r="H204" i="162"/>
  <c r="G204" i="162"/>
  <c r="F204" i="162"/>
  <c r="E204" i="162"/>
  <c r="K203" i="162"/>
  <c r="J203" i="162"/>
  <c r="I203" i="162"/>
  <c r="H203" i="162"/>
  <c r="G203" i="162"/>
  <c r="F203" i="162"/>
  <c r="E203" i="162"/>
  <c r="K202" i="162"/>
  <c r="J202" i="162"/>
  <c r="I202" i="162"/>
  <c r="H202" i="162"/>
  <c r="G202" i="162"/>
  <c r="F202" i="162"/>
  <c r="E202" i="162"/>
  <c r="K201" i="162"/>
  <c r="J201" i="162"/>
  <c r="I201" i="162"/>
  <c r="H201" i="162"/>
  <c r="G201" i="162"/>
  <c r="F201" i="162"/>
  <c r="E201" i="162"/>
  <c r="K200" i="162"/>
  <c r="K54" i="162" s="1"/>
  <c r="J200" i="162"/>
  <c r="J54" i="162"/>
  <c r="HE57" i="185" s="1"/>
  <c r="I200" i="162"/>
  <c r="I54" i="162" s="1"/>
  <c r="HD57" i="185" s="1"/>
  <c r="H200" i="162"/>
  <c r="H54" i="162" s="1"/>
  <c r="HC57" i="185" s="1"/>
  <c r="G200" i="162"/>
  <c r="G54" i="162" s="1"/>
  <c r="HB57" i="185" s="1"/>
  <c r="F200" i="162"/>
  <c r="E200" i="162"/>
  <c r="E54" i="162" s="1"/>
  <c r="GZ57" i="185" s="1"/>
  <c r="K199" i="162"/>
  <c r="K53" i="162" s="1"/>
  <c r="J199" i="162"/>
  <c r="J53" i="162" s="1"/>
  <c r="I199" i="162"/>
  <c r="I53" i="162" s="1"/>
  <c r="HD56" i="185" s="1"/>
  <c r="H199" i="162"/>
  <c r="H53" i="162" s="1"/>
  <c r="G199" i="162"/>
  <c r="G53" i="162" s="1"/>
  <c r="HB56" i="185" s="1"/>
  <c r="F199" i="162"/>
  <c r="F53" i="162" s="1"/>
  <c r="E199" i="162"/>
  <c r="K198" i="162"/>
  <c r="J198" i="162"/>
  <c r="I198" i="162"/>
  <c r="H198" i="162"/>
  <c r="G198" i="162"/>
  <c r="F198" i="162"/>
  <c r="E198" i="162"/>
  <c r="K197" i="162"/>
  <c r="J197" i="162"/>
  <c r="I197" i="162"/>
  <c r="H197" i="162"/>
  <c r="G197" i="162"/>
  <c r="F197" i="162"/>
  <c r="E197" i="162"/>
  <c r="L197" i="162" s="1"/>
  <c r="AH50" i="190" s="1"/>
  <c r="K196" i="162"/>
  <c r="J196" i="162"/>
  <c r="I196" i="162"/>
  <c r="H196" i="162"/>
  <c r="G196" i="162"/>
  <c r="F196" i="162"/>
  <c r="E196" i="162"/>
  <c r="L196" i="162"/>
  <c r="AH49" i="190" s="1"/>
  <c r="K195" i="162"/>
  <c r="J195" i="162"/>
  <c r="I195" i="162"/>
  <c r="H195" i="162"/>
  <c r="G195" i="162"/>
  <c r="F195" i="162"/>
  <c r="E195" i="162"/>
  <c r="K194" i="162"/>
  <c r="K188" i="162" s="1"/>
  <c r="J194" i="162"/>
  <c r="I194" i="162"/>
  <c r="H194" i="162"/>
  <c r="G194" i="162"/>
  <c r="F194" i="162"/>
  <c r="E194" i="162"/>
  <c r="K193" i="162"/>
  <c r="J193" i="162"/>
  <c r="I193" i="162"/>
  <c r="H193" i="162"/>
  <c r="G193" i="162"/>
  <c r="F193" i="162"/>
  <c r="E193" i="162"/>
  <c r="K192" i="162"/>
  <c r="K52" i="162"/>
  <c r="HF55" i="185" s="1"/>
  <c r="J192" i="162"/>
  <c r="I192" i="162"/>
  <c r="I52" i="162" s="1"/>
  <c r="HD55" i="185" s="1"/>
  <c r="H192" i="162"/>
  <c r="H52" i="162" s="1"/>
  <c r="HC55" i="185" s="1"/>
  <c r="G192" i="162"/>
  <c r="F192" i="162"/>
  <c r="F52" i="162" s="1"/>
  <c r="E192" i="162"/>
  <c r="E52" i="162" s="1"/>
  <c r="K191" i="162"/>
  <c r="K51" i="162" s="1"/>
  <c r="HF54" i="185" s="1"/>
  <c r="J191" i="162"/>
  <c r="J51" i="162" s="1"/>
  <c r="HE54" i="185" s="1"/>
  <c r="I191" i="162"/>
  <c r="I51" i="162" s="1"/>
  <c r="HD54" i="185" s="1"/>
  <c r="H191" i="162"/>
  <c r="H51" i="162" s="1"/>
  <c r="G191" i="162"/>
  <c r="F191" i="162"/>
  <c r="F51" i="162"/>
  <c r="HA54" i="185" s="1"/>
  <c r="E191" i="162"/>
  <c r="E51" i="162" s="1"/>
  <c r="GZ54" i="185" s="1"/>
  <c r="K189" i="162"/>
  <c r="J189" i="162"/>
  <c r="I189" i="162"/>
  <c r="H189" i="162"/>
  <c r="G189" i="162"/>
  <c r="F189" i="162"/>
  <c r="E189" i="162"/>
  <c r="J185" i="162"/>
  <c r="H185" i="162"/>
  <c r="F185" i="162"/>
  <c r="K184" i="162"/>
  <c r="K49" i="162" s="1"/>
  <c r="I184" i="162"/>
  <c r="I49" i="162" s="1"/>
  <c r="HD52" i="185" s="1"/>
  <c r="G184" i="162"/>
  <c r="G49" i="162" s="1"/>
  <c r="E184" i="162"/>
  <c r="E49" i="162" s="1"/>
  <c r="GZ52" i="185" s="1"/>
  <c r="K206" i="163"/>
  <c r="J206" i="163"/>
  <c r="I206" i="163"/>
  <c r="H206" i="163"/>
  <c r="G206" i="163"/>
  <c r="F206" i="163"/>
  <c r="E206" i="163"/>
  <c r="K205" i="163"/>
  <c r="J205" i="163"/>
  <c r="I205" i="163"/>
  <c r="H205" i="163"/>
  <c r="G205" i="163"/>
  <c r="F205" i="163"/>
  <c r="E205" i="163"/>
  <c r="K204" i="163"/>
  <c r="J204" i="163"/>
  <c r="I204" i="163"/>
  <c r="H204" i="163"/>
  <c r="G204" i="163"/>
  <c r="F204" i="163"/>
  <c r="E204" i="163"/>
  <c r="K203" i="163"/>
  <c r="J203" i="163"/>
  <c r="I203" i="163"/>
  <c r="H203" i="163"/>
  <c r="G203" i="163"/>
  <c r="F203" i="163"/>
  <c r="E203" i="163"/>
  <c r="K202" i="163"/>
  <c r="J202" i="163"/>
  <c r="I202" i="163"/>
  <c r="H202" i="163"/>
  <c r="G202" i="163"/>
  <c r="F202" i="163"/>
  <c r="E202" i="163"/>
  <c r="K201" i="163"/>
  <c r="J201" i="163"/>
  <c r="I201" i="163"/>
  <c r="H201" i="163"/>
  <c r="G201" i="163"/>
  <c r="F201" i="163"/>
  <c r="E201" i="163"/>
  <c r="K200" i="163"/>
  <c r="J200" i="163"/>
  <c r="J54" i="163" s="1"/>
  <c r="HL57" i="185" s="1"/>
  <c r="I200" i="163"/>
  <c r="I54" i="163" s="1"/>
  <c r="H200" i="163"/>
  <c r="G200" i="163"/>
  <c r="G54" i="163" s="1"/>
  <c r="HI57" i="185" s="1"/>
  <c r="F200" i="163"/>
  <c r="E200" i="163"/>
  <c r="E54" i="163" s="1"/>
  <c r="K199" i="163"/>
  <c r="K53" i="163" s="1"/>
  <c r="HM56" i="185" s="1"/>
  <c r="J199" i="163"/>
  <c r="J53" i="163" s="1"/>
  <c r="HL56" i="185" s="1"/>
  <c r="I199" i="163"/>
  <c r="H199" i="163"/>
  <c r="H53" i="163" s="1"/>
  <c r="HJ56" i="185" s="1"/>
  <c r="G199" i="163"/>
  <c r="G53" i="163" s="1"/>
  <c r="HI56" i="185" s="1"/>
  <c r="F199" i="163"/>
  <c r="F53" i="163" s="1"/>
  <c r="HH56" i="185" s="1"/>
  <c r="E199" i="163"/>
  <c r="K198" i="163"/>
  <c r="J198" i="163"/>
  <c r="I198" i="163"/>
  <c r="H198" i="163"/>
  <c r="G198" i="163"/>
  <c r="F198" i="163"/>
  <c r="E198" i="163"/>
  <c r="K197" i="163"/>
  <c r="J197" i="163"/>
  <c r="I197" i="163"/>
  <c r="H197" i="163"/>
  <c r="G197" i="163"/>
  <c r="F197" i="163"/>
  <c r="E197" i="163"/>
  <c r="K196" i="163"/>
  <c r="J196" i="163"/>
  <c r="I196" i="163"/>
  <c r="H196" i="163"/>
  <c r="G196" i="163"/>
  <c r="F196" i="163"/>
  <c r="E196" i="163"/>
  <c r="K195" i="163"/>
  <c r="J195" i="163"/>
  <c r="I195" i="163"/>
  <c r="H195" i="163"/>
  <c r="G195" i="163"/>
  <c r="F195" i="163"/>
  <c r="E195" i="163"/>
  <c r="K194" i="163"/>
  <c r="J194" i="163"/>
  <c r="I194" i="163"/>
  <c r="H194" i="163"/>
  <c r="G194" i="163"/>
  <c r="F194" i="163"/>
  <c r="E194" i="163"/>
  <c r="K193" i="163"/>
  <c r="J193" i="163"/>
  <c r="I193" i="163"/>
  <c r="H193" i="163"/>
  <c r="G193" i="163"/>
  <c r="F193" i="163"/>
  <c r="E193" i="163"/>
  <c r="K192" i="163"/>
  <c r="J192" i="163"/>
  <c r="J52" i="163"/>
  <c r="HL55" i="185" s="1"/>
  <c r="I192" i="163"/>
  <c r="I52" i="163" s="1"/>
  <c r="HK55" i="185" s="1"/>
  <c r="H192" i="163"/>
  <c r="H52" i="163" s="1"/>
  <c r="G192" i="163"/>
  <c r="F192" i="163"/>
  <c r="E192" i="163"/>
  <c r="K191" i="163"/>
  <c r="K51" i="163" s="1"/>
  <c r="HM54" i="185" s="1"/>
  <c r="J191" i="163"/>
  <c r="I191" i="163"/>
  <c r="I51" i="163" s="1"/>
  <c r="HK54" i="185" s="1"/>
  <c r="H191" i="163"/>
  <c r="G191" i="163"/>
  <c r="G51" i="163" s="1"/>
  <c r="F191" i="163"/>
  <c r="F51" i="163" s="1"/>
  <c r="HH54" i="185" s="1"/>
  <c r="E191" i="163"/>
  <c r="K189" i="163"/>
  <c r="J189" i="163"/>
  <c r="I189" i="163"/>
  <c r="H189" i="163"/>
  <c r="G189" i="163"/>
  <c r="F189" i="163"/>
  <c r="E189" i="163"/>
  <c r="J185" i="163"/>
  <c r="H185" i="163"/>
  <c r="F185" i="163"/>
  <c r="L185" i="163" s="1"/>
  <c r="AI38" i="190" s="1"/>
  <c r="K184" i="163"/>
  <c r="K49" i="163" s="1"/>
  <c r="HM52" i="185" s="1"/>
  <c r="I184" i="163"/>
  <c r="I49" i="163" s="1"/>
  <c r="HK52" i="185" s="1"/>
  <c r="G184" i="163"/>
  <c r="G49" i="163" s="1"/>
  <c r="HI52" i="185" s="1"/>
  <c r="E184" i="163"/>
  <c r="K206" i="164"/>
  <c r="J206" i="164"/>
  <c r="I206" i="164"/>
  <c r="H206" i="164"/>
  <c r="G206" i="164"/>
  <c r="F206" i="164"/>
  <c r="E206" i="164"/>
  <c r="K205" i="164"/>
  <c r="J205" i="164"/>
  <c r="I205" i="164"/>
  <c r="H205" i="164"/>
  <c r="G205" i="164"/>
  <c r="F205" i="164"/>
  <c r="E205" i="164"/>
  <c r="K204" i="164"/>
  <c r="J204" i="164"/>
  <c r="I204" i="164"/>
  <c r="H204" i="164"/>
  <c r="G204" i="164"/>
  <c r="F204" i="164"/>
  <c r="E204" i="164"/>
  <c r="K203" i="164"/>
  <c r="J203" i="164"/>
  <c r="I203" i="164"/>
  <c r="H203" i="164"/>
  <c r="G203" i="164"/>
  <c r="F203" i="164"/>
  <c r="E203" i="164"/>
  <c r="K202" i="164"/>
  <c r="J202" i="164"/>
  <c r="I202" i="164"/>
  <c r="H202" i="164"/>
  <c r="G202" i="164"/>
  <c r="F202" i="164"/>
  <c r="E202" i="164"/>
  <c r="K201" i="164"/>
  <c r="J201" i="164"/>
  <c r="I201" i="164"/>
  <c r="H201" i="164"/>
  <c r="G201" i="164"/>
  <c r="F201" i="164"/>
  <c r="E201" i="164"/>
  <c r="K200" i="164"/>
  <c r="K54" i="164" s="1"/>
  <c r="HT57" i="185" s="1"/>
  <c r="J200" i="164"/>
  <c r="J54" i="164" s="1"/>
  <c r="I200" i="164"/>
  <c r="I54" i="164" s="1"/>
  <c r="HR57" i="185" s="1"/>
  <c r="H200" i="164"/>
  <c r="G200" i="164"/>
  <c r="G54" i="164" s="1"/>
  <c r="HP57" i="185" s="1"/>
  <c r="F200" i="164"/>
  <c r="E200" i="164"/>
  <c r="E54" i="164" s="1"/>
  <c r="HN57" i="185" s="1"/>
  <c r="K199" i="164"/>
  <c r="K53" i="164" s="1"/>
  <c r="HT56" i="185" s="1"/>
  <c r="J199" i="164"/>
  <c r="J53" i="164" s="1"/>
  <c r="HS56" i="185" s="1"/>
  <c r="I199" i="164"/>
  <c r="I53" i="164" s="1"/>
  <c r="HR56" i="185" s="1"/>
  <c r="H199" i="164"/>
  <c r="H53" i="164" s="1"/>
  <c r="G199" i="164"/>
  <c r="G53" i="164" s="1"/>
  <c r="HP56" i="185" s="1"/>
  <c r="F199" i="164"/>
  <c r="E199" i="164"/>
  <c r="E53" i="164" s="1"/>
  <c r="K198" i="164"/>
  <c r="J198" i="164"/>
  <c r="I198" i="164"/>
  <c r="H198" i="164"/>
  <c r="G198" i="164"/>
  <c r="F198" i="164"/>
  <c r="E198" i="164"/>
  <c r="K197" i="164"/>
  <c r="J197" i="164"/>
  <c r="I197" i="164"/>
  <c r="H197" i="164"/>
  <c r="G197" i="164"/>
  <c r="F197" i="164"/>
  <c r="E197" i="164"/>
  <c r="K196" i="164"/>
  <c r="J196" i="164"/>
  <c r="I196" i="164"/>
  <c r="H196" i="164"/>
  <c r="G196" i="164"/>
  <c r="F196" i="164"/>
  <c r="E196" i="164"/>
  <c r="K195" i="164"/>
  <c r="J195" i="164"/>
  <c r="I195" i="164"/>
  <c r="H195" i="164"/>
  <c r="G195" i="164"/>
  <c r="F195" i="164"/>
  <c r="E195" i="164"/>
  <c r="K194" i="164"/>
  <c r="J194" i="164"/>
  <c r="I194" i="164"/>
  <c r="H194" i="164"/>
  <c r="G194" i="164"/>
  <c r="F194" i="164"/>
  <c r="E194" i="164"/>
  <c r="K193" i="164"/>
  <c r="J193" i="164"/>
  <c r="I193" i="164"/>
  <c r="H193" i="164"/>
  <c r="G193" i="164"/>
  <c r="F193" i="164"/>
  <c r="E193" i="164"/>
  <c r="K192" i="164"/>
  <c r="K52" i="164" s="1"/>
  <c r="HT55" i="185" s="1"/>
  <c r="J192" i="164"/>
  <c r="J52" i="164" s="1"/>
  <c r="I192" i="164"/>
  <c r="I52" i="164" s="1"/>
  <c r="H192" i="164"/>
  <c r="G192" i="164"/>
  <c r="G52" i="164" s="1"/>
  <c r="HP55" i="185" s="1"/>
  <c r="F192" i="164"/>
  <c r="F52" i="164" s="1"/>
  <c r="E192" i="164"/>
  <c r="E52" i="164" s="1"/>
  <c r="HN55" i="185" s="1"/>
  <c r="K191" i="164"/>
  <c r="J191" i="164"/>
  <c r="J51" i="164" s="1"/>
  <c r="HS54" i="185" s="1"/>
  <c r="I191" i="164"/>
  <c r="I51" i="164" s="1"/>
  <c r="H191" i="164"/>
  <c r="G191" i="164"/>
  <c r="F191" i="164"/>
  <c r="F51" i="164" s="1"/>
  <c r="HO54" i="185" s="1"/>
  <c r="E191" i="164"/>
  <c r="E51" i="164" s="1"/>
  <c r="HN54" i="185" s="1"/>
  <c r="K189" i="164"/>
  <c r="J189" i="164"/>
  <c r="I189" i="164"/>
  <c r="H189" i="164"/>
  <c r="G189" i="164"/>
  <c r="F189" i="164"/>
  <c r="E189" i="164"/>
  <c r="J185" i="164"/>
  <c r="H185" i="164"/>
  <c r="F185" i="164"/>
  <c r="K184" i="164"/>
  <c r="K49" i="164" s="1"/>
  <c r="I184" i="164"/>
  <c r="I49" i="164" s="1"/>
  <c r="HR52" i="185" s="1"/>
  <c r="G184" i="164"/>
  <c r="G49" i="164"/>
  <c r="HP52" i="185" s="1"/>
  <c r="E184" i="164"/>
  <c r="E49" i="164" s="1"/>
  <c r="HN52" i="185" s="1"/>
  <c r="K206" i="165"/>
  <c r="J206" i="165"/>
  <c r="I206" i="165"/>
  <c r="H206" i="165"/>
  <c r="G206" i="165"/>
  <c r="F206" i="165"/>
  <c r="E206" i="165"/>
  <c r="K205" i="165"/>
  <c r="J205" i="165"/>
  <c r="I205" i="165"/>
  <c r="H205" i="165"/>
  <c r="G205" i="165"/>
  <c r="F205" i="165"/>
  <c r="E205" i="165"/>
  <c r="K204" i="165"/>
  <c r="J204" i="165"/>
  <c r="I204" i="165"/>
  <c r="H204" i="165"/>
  <c r="G204" i="165"/>
  <c r="F204" i="165"/>
  <c r="E204" i="165"/>
  <c r="K203" i="165"/>
  <c r="J203" i="165"/>
  <c r="I203" i="165"/>
  <c r="H203" i="165"/>
  <c r="G203" i="165"/>
  <c r="F203" i="165"/>
  <c r="E203" i="165"/>
  <c r="K202" i="165"/>
  <c r="J202" i="165"/>
  <c r="I202" i="165"/>
  <c r="H202" i="165"/>
  <c r="G202" i="165"/>
  <c r="F202" i="165"/>
  <c r="E202" i="165"/>
  <c r="K201" i="165"/>
  <c r="J201" i="165"/>
  <c r="I201" i="165"/>
  <c r="H201" i="165"/>
  <c r="G201" i="165"/>
  <c r="F201" i="165"/>
  <c r="E201" i="165"/>
  <c r="K200" i="165"/>
  <c r="K54" i="165"/>
  <c r="IA57" i="185" s="1"/>
  <c r="J200" i="165"/>
  <c r="J54" i="165" s="1"/>
  <c r="HZ57" i="185" s="1"/>
  <c r="I200" i="165"/>
  <c r="I54" i="165" s="1"/>
  <c r="H200" i="165"/>
  <c r="H54" i="165" s="1"/>
  <c r="HX57" i="185" s="1"/>
  <c r="G200" i="165"/>
  <c r="G54" i="165" s="1"/>
  <c r="HW57" i="185" s="1"/>
  <c r="F200" i="165"/>
  <c r="F54" i="165" s="1"/>
  <c r="HV57" i="185" s="1"/>
  <c r="E200" i="165"/>
  <c r="K199" i="165"/>
  <c r="J199" i="165"/>
  <c r="J53" i="165" s="1"/>
  <c r="HZ56" i="185" s="1"/>
  <c r="I199" i="165"/>
  <c r="I53" i="165" s="1"/>
  <c r="H199" i="165"/>
  <c r="G199" i="165"/>
  <c r="G53" i="165" s="1"/>
  <c r="HW56" i="185" s="1"/>
  <c r="F199" i="165"/>
  <c r="F53" i="165" s="1"/>
  <c r="E199" i="165"/>
  <c r="K198" i="165"/>
  <c r="J198" i="165"/>
  <c r="I198" i="165"/>
  <c r="H198" i="165"/>
  <c r="G198" i="165"/>
  <c r="F198" i="165"/>
  <c r="E198" i="165"/>
  <c r="K197" i="165"/>
  <c r="J197" i="165"/>
  <c r="I197" i="165"/>
  <c r="H197" i="165"/>
  <c r="G197" i="165"/>
  <c r="F197" i="165"/>
  <c r="E197" i="165"/>
  <c r="K196" i="165"/>
  <c r="J196" i="165"/>
  <c r="I196" i="165"/>
  <c r="H196" i="165"/>
  <c r="G196" i="165"/>
  <c r="F196" i="165"/>
  <c r="E196" i="165"/>
  <c r="K195" i="165"/>
  <c r="J195" i="165"/>
  <c r="I195" i="165"/>
  <c r="H195" i="165"/>
  <c r="G195" i="165"/>
  <c r="F195" i="165"/>
  <c r="E195" i="165"/>
  <c r="K194" i="165"/>
  <c r="J194" i="165"/>
  <c r="I194" i="165"/>
  <c r="H194" i="165"/>
  <c r="G194" i="165"/>
  <c r="F194" i="165"/>
  <c r="E194" i="165"/>
  <c r="K193" i="165"/>
  <c r="J193" i="165"/>
  <c r="I193" i="165"/>
  <c r="H193" i="165"/>
  <c r="G193" i="165"/>
  <c r="F193" i="165"/>
  <c r="E193" i="165"/>
  <c r="K192" i="165"/>
  <c r="K52" i="165" s="1"/>
  <c r="J192" i="165"/>
  <c r="J52" i="165" s="1"/>
  <c r="HZ55" i="185" s="1"/>
  <c r="I192" i="165"/>
  <c r="I52" i="165" s="1"/>
  <c r="HY55" i="185" s="1"/>
  <c r="H192" i="165"/>
  <c r="H52" i="165" s="1"/>
  <c r="G192" i="165"/>
  <c r="G52" i="165" s="1"/>
  <c r="HW55" i="185" s="1"/>
  <c r="F192" i="165"/>
  <c r="E192" i="165"/>
  <c r="E52" i="165" s="1"/>
  <c r="HU55" i="185"/>
  <c r="K191" i="165"/>
  <c r="K51" i="165" s="1"/>
  <c r="J191" i="165"/>
  <c r="J51" i="165" s="1"/>
  <c r="HZ54" i="185" s="1"/>
  <c r="I191" i="165"/>
  <c r="I51" i="165" s="1"/>
  <c r="H191" i="165"/>
  <c r="H187" i="165" s="1"/>
  <c r="G191" i="165"/>
  <c r="F191" i="165"/>
  <c r="F51" i="165" s="1"/>
  <c r="HV54" i="185" s="1"/>
  <c r="E191" i="165"/>
  <c r="E51" i="165" s="1"/>
  <c r="K189" i="165"/>
  <c r="J189" i="165"/>
  <c r="I189" i="165"/>
  <c r="H189" i="165"/>
  <c r="G189" i="165"/>
  <c r="F189" i="165"/>
  <c r="E189" i="165"/>
  <c r="J185" i="165"/>
  <c r="I185" i="165"/>
  <c r="H185" i="165"/>
  <c r="F185" i="165"/>
  <c r="K184" i="165"/>
  <c r="K49" i="165"/>
  <c r="IA52" i="185" s="1"/>
  <c r="I184" i="165"/>
  <c r="I49" i="165" s="1"/>
  <c r="G184" i="165"/>
  <c r="E184" i="165"/>
  <c r="K206" i="166"/>
  <c r="J206" i="166"/>
  <c r="I206" i="166"/>
  <c r="H206" i="166"/>
  <c r="G206" i="166"/>
  <c r="F206" i="166"/>
  <c r="E206" i="166"/>
  <c r="K205" i="166"/>
  <c r="J205" i="166"/>
  <c r="I205" i="166"/>
  <c r="H205" i="166"/>
  <c r="G205" i="166"/>
  <c r="F205" i="166"/>
  <c r="E205" i="166"/>
  <c r="K204" i="166"/>
  <c r="J204" i="166"/>
  <c r="I204" i="166"/>
  <c r="H204" i="166"/>
  <c r="G204" i="166"/>
  <c r="F204" i="166"/>
  <c r="E204" i="166"/>
  <c r="K203" i="166"/>
  <c r="J203" i="166"/>
  <c r="I203" i="166"/>
  <c r="H203" i="166"/>
  <c r="G203" i="166"/>
  <c r="F203" i="166"/>
  <c r="E203" i="166"/>
  <c r="K202" i="166"/>
  <c r="J202" i="166"/>
  <c r="I202" i="166"/>
  <c r="H202" i="166"/>
  <c r="G202" i="166"/>
  <c r="F202" i="166"/>
  <c r="E202" i="166"/>
  <c r="K201" i="166"/>
  <c r="J201" i="166"/>
  <c r="I201" i="166"/>
  <c r="H201" i="166"/>
  <c r="G201" i="166"/>
  <c r="F201" i="166"/>
  <c r="E201" i="166"/>
  <c r="K200" i="166"/>
  <c r="J200" i="166"/>
  <c r="J54" i="166" s="1"/>
  <c r="IG57" i="185" s="1"/>
  <c r="I200" i="166"/>
  <c r="I54" i="166" s="1"/>
  <c r="IF57" i="185" s="1"/>
  <c r="H200" i="166"/>
  <c r="H54" i="166" s="1"/>
  <c r="G200" i="166"/>
  <c r="F200" i="166"/>
  <c r="E200" i="166"/>
  <c r="E54" i="166" s="1"/>
  <c r="IB57" i="185" s="1"/>
  <c r="K199" i="166"/>
  <c r="K53" i="166" s="1"/>
  <c r="IH56" i="185" s="1"/>
  <c r="J199" i="166"/>
  <c r="J53" i="166" s="1"/>
  <c r="IG56" i="185" s="1"/>
  <c r="I199" i="166"/>
  <c r="I53" i="166" s="1"/>
  <c r="IF56" i="185" s="1"/>
  <c r="H199" i="166"/>
  <c r="H53" i="166" s="1"/>
  <c r="G199" i="166"/>
  <c r="G53" i="166" s="1"/>
  <c r="F199" i="166"/>
  <c r="E199" i="166"/>
  <c r="E53" i="166" s="1"/>
  <c r="IB56" i="185" s="1"/>
  <c r="K198" i="166"/>
  <c r="J198" i="166"/>
  <c r="I198" i="166"/>
  <c r="H198" i="166"/>
  <c r="G198" i="166"/>
  <c r="F198" i="166"/>
  <c r="E198" i="166"/>
  <c r="K197" i="166"/>
  <c r="J197" i="166"/>
  <c r="I197" i="166"/>
  <c r="H197" i="166"/>
  <c r="G197" i="166"/>
  <c r="F197" i="166"/>
  <c r="E197" i="166"/>
  <c r="K196" i="166"/>
  <c r="J196" i="166"/>
  <c r="I196" i="166"/>
  <c r="H196" i="166"/>
  <c r="G196" i="166"/>
  <c r="F196" i="166"/>
  <c r="E196" i="166"/>
  <c r="K195" i="166"/>
  <c r="J195" i="166"/>
  <c r="I195" i="166"/>
  <c r="H195" i="166"/>
  <c r="G195" i="166"/>
  <c r="F195" i="166"/>
  <c r="E195" i="166"/>
  <c r="K194" i="166"/>
  <c r="J194" i="166"/>
  <c r="I194" i="166"/>
  <c r="H194" i="166"/>
  <c r="G194" i="166"/>
  <c r="F194" i="166"/>
  <c r="E194" i="166"/>
  <c r="K193" i="166"/>
  <c r="J193" i="166"/>
  <c r="I193" i="166"/>
  <c r="H193" i="166"/>
  <c r="G193" i="166"/>
  <c r="F193" i="166"/>
  <c r="E193" i="166"/>
  <c r="K192" i="166"/>
  <c r="K52" i="166" s="1"/>
  <c r="IH55" i="185" s="1"/>
  <c r="J192" i="166"/>
  <c r="J52" i="166" s="1"/>
  <c r="IG55" i="185" s="1"/>
  <c r="I192" i="166"/>
  <c r="I52" i="166"/>
  <c r="IF55" i="185" s="1"/>
  <c r="H192" i="166"/>
  <c r="H52" i="166" s="1"/>
  <c r="G192" i="166"/>
  <c r="F192" i="166"/>
  <c r="F52" i="166" s="1"/>
  <c r="IC55" i="185" s="1"/>
  <c r="E192" i="166"/>
  <c r="E52" i="166"/>
  <c r="K191" i="166"/>
  <c r="K51" i="166" s="1"/>
  <c r="IH54" i="185" s="1"/>
  <c r="J191" i="166"/>
  <c r="I191" i="166"/>
  <c r="I51" i="166" s="1"/>
  <c r="IF54" i="185" s="1"/>
  <c r="H191" i="166"/>
  <c r="H51" i="166"/>
  <c r="IE54" i="185"/>
  <c r="G191" i="166"/>
  <c r="G51" i="166" s="1"/>
  <c r="F191" i="166"/>
  <c r="F51" i="166" s="1"/>
  <c r="IC54" i="185" s="1"/>
  <c r="E191" i="166"/>
  <c r="K189" i="166"/>
  <c r="J189" i="166"/>
  <c r="I189" i="166"/>
  <c r="H189" i="166"/>
  <c r="G189" i="166"/>
  <c r="F189" i="166"/>
  <c r="E189" i="166"/>
  <c r="H185" i="166"/>
  <c r="G185" i="166"/>
  <c r="F185" i="166"/>
  <c r="K184" i="166"/>
  <c r="K49" i="166" s="1"/>
  <c r="IH52" i="185" s="1"/>
  <c r="I184" i="166"/>
  <c r="I183" i="166" s="1"/>
  <c r="I48" i="166" s="1"/>
  <c r="IF51" i="185" s="1"/>
  <c r="G184" i="166"/>
  <c r="G49" i="166" s="1"/>
  <c r="ID52" i="185" s="1"/>
  <c r="E184" i="166"/>
  <c r="E49" i="166" s="1"/>
  <c r="IB52" i="185" s="1"/>
  <c r="K206" i="167"/>
  <c r="J206" i="167"/>
  <c r="I206" i="167"/>
  <c r="H206" i="167"/>
  <c r="G206" i="167"/>
  <c r="F206" i="167"/>
  <c r="E206" i="167"/>
  <c r="K205" i="167"/>
  <c r="J205" i="167"/>
  <c r="I205" i="167"/>
  <c r="H205" i="167"/>
  <c r="G205" i="167"/>
  <c r="F205" i="167"/>
  <c r="E205" i="167"/>
  <c r="K204" i="167"/>
  <c r="J204" i="167"/>
  <c r="I204" i="167"/>
  <c r="H204" i="167"/>
  <c r="G204" i="167"/>
  <c r="F204" i="167"/>
  <c r="E204" i="167"/>
  <c r="K203" i="167"/>
  <c r="J203" i="167"/>
  <c r="I203" i="167"/>
  <c r="H203" i="167"/>
  <c r="G203" i="167"/>
  <c r="F203" i="167"/>
  <c r="E203" i="167"/>
  <c r="K202" i="167"/>
  <c r="J202" i="167"/>
  <c r="I202" i="167"/>
  <c r="H202" i="167"/>
  <c r="G202" i="167"/>
  <c r="F202" i="167"/>
  <c r="E202" i="167"/>
  <c r="K201" i="167"/>
  <c r="J201" i="167"/>
  <c r="I201" i="167"/>
  <c r="H201" i="167"/>
  <c r="G201" i="167"/>
  <c r="F201" i="167"/>
  <c r="E201" i="167"/>
  <c r="K200" i="167"/>
  <c r="K54" i="167" s="1"/>
  <c r="IO57" i="185" s="1"/>
  <c r="J200" i="167"/>
  <c r="J54" i="167"/>
  <c r="IN57" i="185" s="1"/>
  <c r="I200" i="167"/>
  <c r="I54" i="167" s="1"/>
  <c r="H200" i="167"/>
  <c r="H54" i="167" s="1"/>
  <c r="IL57" i="185" s="1"/>
  <c r="G200" i="167"/>
  <c r="G54" i="167" s="1"/>
  <c r="IK57" i="185" s="1"/>
  <c r="F200" i="167"/>
  <c r="F54" i="167"/>
  <c r="E200" i="167"/>
  <c r="E54" i="167" s="1"/>
  <c r="K199" i="167"/>
  <c r="K53" i="167" s="1"/>
  <c r="IO56" i="185" s="1"/>
  <c r="J199" i="167"/>
  <c r="J53" i="167" s="1"/>
  <c r="IN56" i="185" s="1"/>
  <c r="I199" i="167"/>
  <c r="H199" i="167"/>
  <c r="H53" i="167" s="1"/>
  <c r="G199" i="167"/>
  <c r="G53" i="167" s="1"/>
  <c r="F199" i="167"/>
  <c r="F53" i="167" s="1"/>
  <c r="E199" i="167"/>
  <c r="E53" i="167" s="1"/>
  <c r="K198" i="167"/>
  <c r="J198" i="167"/>
  <c r="I198" i="167"/>
  <c r="H198" i="167"/>
  <c r="G198" i="167"/>
  <c r="F198" i="167"/>
  <c r="E198" i="167"/>
  <c r="K197" i="167"/>
  <c r="J197" i="167"/>
  <c r="I197" i="167"/>
  <c r="H197" i="167"/>
  <c r="G197" i="167"/>
  <c r="F197" i="167"/>
  <c r="E197" i="167"/>
  <c r="K196" i="167"/>
  <c r="J196" i="167"/>
  <c r="I196" i="167"/>
  <c r="H196" i="167"/>
  <c r="G196" i="167"/>
  <c r="F196" i="167"/>
  <c r="E196" i="167"/>
  <c r="K195" i="167"/>
  <c r="J195" i="167"/>
  <c r="I195" i="167"/>
  <c r="H195" i="167"/>
  <c r="G195" i="167"/>
  <c r="F195" i="167"/>
  <c r="E195" i="167"/>
  <c r="K194" i="167"/>
  <c r="J194" i="167"/>
  <c r="I194" i="167"/>
  <c r="H194" i="167"/>
  <c r="G194" i="167"/>
  <c r="F194" i="167"/>
  <c r="E194" i="167"/>
  <c r="K193" i="167"/>
  <c r="J193" i="167"/>
  <c r="I193" i="167"/>
  <c r="H193" i="167"/>
  <c r="G193" i="167"/>
  <c r="F193" i="167"/>
  <c r="E193" i="167"/>
  <c r="K192" i="167"/>
  <c r="K52" i="167" s="1"/>
  <c r="IO55" i="185" s="1"/>
  <c r="J192" i="167"/>
  <c r="J52" i="167" s="1"/>
  <c r="I192" i="167"/>
  <c r="H192" i="167"/>
  <c r="G192" i="167"/>
  <c r="G52" i="167" s="1"/>
  <c r="IK55" i="185" s="1"/>
  <c r="F192" i="167"/>
  <c r="F52" i="167" s="1"/>
  <c r="IJ55" i="185" s="1"/>
  <c r="E192" i="167"/>
  <c r="K191" i="167"/>
  <c r="K51" i="167" s="1"/>
  <c r="IO54" i="185" s="1"/>
  <c r="J191" i="167"/>
  <c r="J51" i="167" s="1"/>
  <c r="IN54" i="185" s="1"/>
  <c r="I191" i="167"/>
  <c r="I51" i="167" s="1"/>
  <c r="H191" i="167"/>
  <c r="H51" i="167" s="1"/>
  <c r="G191" i="167"/>
  <c r="G51" i="167" s="1"/>
  <c r="F191" i="167"/>
  <c r="F51" i="167" s="1"/>
  <c r="IJ54" i="185" s="1"/>
  <c r="E191" i="167"/>
  <c r="E51" i="167"/>
  <c r="K189" i="167"/>
  <c r="J189" i="167"/>
  <c r="I189" i="167"/>
  <c r="H189" i="167"/>
  <c r="G189" i="167"/>
  <c r="F189" i="167"/>
  <c r="E189" i="167"/>
  <c r="J185" i="167"/>
  <c r="H185" i="167"/>
  <c r="F185" i="167"/>
  <c r="F183" i="167" s="1"/>
  <c r="K184" i="167"/>
  <c r="I184" i="167"/>
  <c r="H184" i="167"/>
  <c r="H49" i="167" s="1"/>
  <c r="IL52" i="185" s="1"/>
  <c r="F184" i="167"/>
  <c r="K206" i="168"/>
  <c r="J206" i="168"/>
  <c r="I206" i="168"/>
  <c r="H206" i="168"/>
  <c r="G206" i="168"/>
  <c r="F206" i="168"/>
  <c r="E206" i="168"/>
  <c r="K205" i="168"/>
  <c r="J205" i="168"/>
  <c r="I205" i="168"/>
  <c r="H205" i="168"/>
  <c r="G205" i="168"/>
  <c r="F205" i="168"/>
  <c r="E205" i="168"/>
  <c r="K204" i="168"/>
  <c r="J204" i="168"/>
  <c r="I204" i="168"/>
  <c r="H204" i="168"/>
  <c r="G204" i="168"/>
  <c r="F204" i="168"/>
  <c r="E204" i="168"/>
  <c r="K203" i="168"/>
  <c r="J203" i="168"/>
  <c r="I203" i="168"/>
  <c r="H203" i="168"/>
  <c r="G203" i="168"/>
  <c r="F203" i="168"/>
  <c r="E203" i="168"/>
  <c r="K202" i="168"/>
  <c r="J202" i="168"/>
  <c r="I202" i="168"/>
  <c r="H202" i="168"/>
  <c r="G202" i="168"/>
  <c r="F202" i="168"/>
  <c r="E202" i="168"/>
  <c r="K201" i="168"/>
  <c r="J201" i="168"/>
  <c r="I201" i="168"/>
  <c r="H201" i="168"/>
  <c r="G201" i="168"/>
  <c r="F201" i="168"/>
  <c r="E201" i="168"/>
  <c r="K200" i="168"/>
  <c r="K54" i="168" s="1"/>
  <c r="IV57" i="185" s="1"/>
  <c r="J200" i="168"/>
  <c r="J54" i="168" s="1"/>
  <c r="IU57" i="185" s="1"/>
  <c r="I200" i="168"/>
  <c r="I54" i="168" s="1"/>
  <c r="IT57" i="185" s="1"/>
  <c r="H200" i="168"/>
  <c r="H54" i="168" s="1"/>
  <c r="IS57" i="185" s="1"/>
  <c r="G200" i="168"/>
  <c r="F200" i="168"/>
  <c r="F54" i="168" s="1"/>
  <c r="E200" i="168"/>
  <c r="E54" i="168" s="1"/>
  <c r="IP57" i="185" s="1"/>
  <c r="K199" i="168"/>
  <c r="K53" i="168"/>
  <c r="IV56" i="185" s="1"/>
  <c r="J199" i="168"/>
  <c r="J53" i="168" s="1"/>
  <c r="IU56" i="185" s="1"/>
  <c r="I199" i="168"/>
  <c r="I53" i="168" s="1"/>
  <c r="IT56" i="185" s="1"/>
  <c r="H199" i="168"/>
  <c r="H53" i="168" s="1"/>
  <c r="IS56" i="185" s="1"/>
  <c r="G199" i="168"/>
  <c r="G53" i="168" s="1"/>
  <c r="IR56" i="185" s="1"/>
  <c r="F199" i="168"/>
  <c r="F53" i="168" s="1"/>
  <c r="E199" i="168"/>
  <c r="K198" i="168"/>
  <c r="J198" i="168"/>
  <c r="I198" i="168"/>
  <c r="H198" i="168"/>
  <c r="G198" i="168"/>
  <c r="F198" i="168"/>
  <c r="E198" i="168"/>
  <c r="K197" i="168"/>
  <c r="J197" i="168"/>
  <c r="I197" i="168"/>
  <c r="H197" i="168"/>
  <c r="G197" i="168"/>
  <c r="F197" i="168"/>
  <c r="E197" i="168"/>
  <c r="K196" i="168"/>
  <c r="J196" i="168"/>
  <c r="I196" i="168"/>
  <c r="H196" i="168"/>
  <c r="G196" i="168"/>
  <c r="F196" i="168"/>
  <c r="E196" i="168"/>
  <c r="K195" i="168"/>
  <c r="J195" i="168"/>
  <c r="I195" i="168"/>
  <c r="H195" i="168"/>
  <c r="G195" i="168"/>
  <c r="F195" i="168"/>
  <c r="E195" i="168"/>
  <c r="K194" i="168"/>
  <c r="J194" i="168"/>
  <c r="I194" i="168"/>
  <c r="H194" i="168"/>
  <c r="G194" i="168"/>
  <c r="F194" i="168"/>
  <c r="E194" i="168"/>
  <c r="K193" i="168"/>
  <c r="J193" i="168"/>
  <c r="I193" i="168"/>
  <c r="H193" i="168"/>
  <c r="G193" i="168"/>
  <c r="F193" i="168"/>
  <c r="E193" i="168"/>
  <c r="K192" i="168"/>
  <c r="K52" i="168" s="1"/>
  <c r="IV55" i="185" s="1"/>
  <c r="J192" i="168"/>
  <c r="I192" i="168"/>
  <c r="H192" i="168"/>
  <c r="H52" i="168" s="1"/>
  <c r="IS55" i="185" s="1"/>
  <c r="G192" i="168"/>
  <c r="G52" i="168" s="1"/>
  <c r="F192" i="168"/>
  <c r="E192" i="168"/>
  <c r="K191" i="168"/>
  <c r="K51" i="168" s="1"/>
  <c r="IV54" i="185" s="1"/>
  <c r="J191" i="168"/>
  <c r="J51" i="168" s="1"/>
  <c r="I191" i="168"/>
  <c r="H191" i="168"/>
  <c r="H51" i="168" s="1"/>
  <c r="IS54" i="185" s="1"/>
  <c r="G191" i="168"/>
  <c r="G51" i="168" s="1"/>
  <c r="IR54" i="185" s="1"/>
  <c r="F191" i="168"/>
  <c r="E191" i="168"/>
  <c r="K189" i="168"/>
  <c r="J189" i="168"/>
  <c r="I189" i="168"/>
  <c r="H189" i="168"/>
  <c r="G189" i="168"/>
  <c r="F189" i="168"/>
  <c r="E189" i="168"/>
  <c r="J185" i="168"/>
  <c r="H185" i="168"/>
  <c r="F185" i="168"/>
  <c r="E185" i="168"/>
  <c r="K184" i="168"/>
  <c r="K49" i="168" s="1"/>
  <c r="IV52" i="185" s="1"/>
  <c r="J184" i="168"/>
  <c r="I184" i="168"/>
  <c r="I49" i="168" s="1"/>
  <c r="IT52" i="185" s="1"/>
  <c r="G184" i="168"/>
  <c r="G49" i="168" s="1"/>
  <c r="IR52" i="185" s="1"/>
  <c r="E184" i="168"/>
  <c r="E49" i="168" s="1"/>
  <c r="IP52" i="185" s="1"/>
  <c r="K206" i="169"/>
  <c r="J206" i="169"/>
  <c r="I206" i="169"/>
  <c r="H206" i="169"/>
  <c r="G206" i="169"/>
  <c r="F206" i="169"/>
  <c r="E206" i="169"/>
  <c r="K205" i="169"/>
  <c r="J205" i="169"/>
  <c r="I205" i="169"/>
  <c r="H205" i="169"/>
  <c r="G205" i="169"/>
  <c r="F205" i="169"/>
  <c r="E205" i="169"/>
  <c r="K204" i="169"/>
  <c r="J204" i="169"/>
  <c r="I204" i="169"/>
  <c r="H204" i="169"/>
  <c r="G204" i="169"/>
  <c r="F204" i="169"/>
  <c r="E204" i="169"/>
  <c r="K203" i="169"/>
  <c r="J203" i="169"/>
  <c r="I203" i="169"/>
  <c r="H203" i="169"/>
  <c r="G203" i="169"/>
  <c r="F203" i="169"/>
  <c r="E203" i="169"/>
  <c r="K202" i="169"/>
  <c r="J202" i="169"/>
  <c r="I202" i="169"/>
  <c r="H202" i="169"/>
  <c r="G202" i="169"/>
  <c r="F202" i="169"/>
  <c r="E202" i="169"/>
  <c r="K201" i="169"/>
  <c r="J201" i="169"/>
  <c r="I201" i="169"/>
  <c r="H201" i="169"/>
  <c r="G201" i="169"/>
  <c r="F201" i="169"/>
  <c r="E201" i="169"/>
  <c r="K200" i="169"/>
  <c r="K54" i="169" s="1"/>
  <c r="JC57" i="185" s="1"/>
  <c r="J200" i="169"/>
  <c r="J54" i="169" s="1"/>
  <c r="I200" i="169"/>
  <c r="I54" i="169" s="1"/>
  <c r="H200" i="169"/>
  <c r="G200" i="169"/>
  <c r="G54" i="169" s="1"/>
  <c r="IY57" i="185" s="1"/>
  <c r="F200" i="169"/>
  <c r="F54" i="169" s="1"/>
  <c r="IX57" i="185" s="1"/>
  <c r="E200" i="169"/>
  <c r="E54" i="169" s="1"/>
  <c r="K199" i="169"/>
  <c r="K53" i="169" s="1"/>
  <c r="J199" i="169"/>
  <c r="J53" i="169" s="1"/>
  <c r="JB56" i="185" s="1"/>
  <c r="I199" i="169"/>
  <c r="I53" i="169" s="1"/>
  <c r="H199" i="169"/>
  <c r="H53" i="169" s="1"/>
  <c r="IZ56" i="185" s="1"/>
  <c r="G199" i="169"/>
  <c r="G53" i="169" s="1"/>
  <c r="IY56" i="185" s="1"/>
  <c r="F199" i="169"/>
  <c r="F53" i="169" s="1"/>
  <c r="E199" i="169"/>
  <c r="E53" i="169"/>
  <c r="IW56" i="185" s="1"/>
  <c r="K198" i="169"/>
  <c r="J198" i="169"/>
  <c r="I198" i="169"/>
  <c r="H198" i="169"/>
  <c r="G198" i="169"/>
  <c r="F198" i="169"/>
  <c r="E198" i="169"/>
  <c r="K197" i="169"/>
  <c r="J197" i="169"/>
  <c r="I197" i="169"/>
  <c r="H197" i="169"/>
  <c r="G197" i="169"/>
  <c r="F197" i="169"/>
  <c r="E197" i="169"/>
  <c r="K196" i="169"/>
  <c r="J196" i="169"/>
  <c r="I196" i="169"/>
  <c r="H196" i="169"/>
  <c r="G196" i="169"/>
  <c r="F196" i="169"/>
  <c r="E196" i="169"/>
  <c r="K195" i="169"/>
  <c r="J195" i="169"/>
  <c r="I195" i="169"/>
  <c r="H195" i="169"/>
  <c r="G195" i="169"/>
  <c r="F195" i="169"/>
  <c r="E195" i="169"/>
  <c r="K194" i="169"/>
  <c r="J194" i="169"/>
  <c r="I194" i="169"/>
  <c r="H194" i="169"/>
  <c r="G194" i="169"/>
  <c r="F194" i="169"/>
  <c r="E194" i="169"/>
  <c r="K193" i="169"/>
  <c r="J193" i="169"/>
  <c r="I193" i="169"/>
  <c r="H193" i="169"/>
  <c r="G193" i="169"/>
  <c r="F193" i="169"/>
  <c r="E193" i="169"/>
  <c r="K192" i="169"/>
  <c r="K52" i="169" s="1"/>
  <c r="J192" i="169"/>
  <c r="J52" i="169" s="1"/>
  <c r="I192" i="169"/>
  <c r="I52" i="169" s="1"/>
  <c r="JA55" i="185" s="1"/>
  <c r="H192" i="169"/>
  <c r="G192" i="169"/>
  <c r="G52" i="169"/>
  <c r="F192" i="169"/>
  <c r="E192" i="169"/>
  <c r="E52" i="169" s="1"/>
  <c r="IW55" i="185" s="1"/>
  <c r="K191" i="169"/>
  <c r="K51" i="169" s="1"/>
  <c r="JC54" i="185" s="1"/>
  <c r="J191" i="169"/>
  <c r="J51" i="169" s="1"/>
  <c r="I191" i="169"/>
  <c r="I51" i="169" s="1"/>
  <c r="JA54" i="185" s="1"/>
  <c r="H191" i="169"/>
  <c r="H51" i="169" s="1"/>
  <c r="IZ54" i="185" s="1"/>
  <c r="G191" i="169"/>
  <c r="F191" i="169"/>
  <c r="F51" i="169" s="1"/>
  <c r="E191" i="169"/>
  <c r="E51" i="169" s="1"/>
  <c r="IW54" i="185" s="1"/>
  <c r="K189" i="169"/>
  <c r="J189" i="169"/>
  <c r="I189" i="169"/>
  <c r="H189" i="169"/>
  <c r="G189" i="169"/>
  <c r="F189" i="169"/>
  <c r="E189" i="169"/>
  <c r="J185" i="169"/>
  <c r="H185" i="169"/>
  <c r="G185" i="169"/>
  <c r="F185" i="169"/>
  <c r="K184" i="169"/>
  <c r="J184" i="169"/>
  <c r="J49" i="169" s="1"/>
  <c r="JB52" i="185" s="1"/>
  <c r="I184" i="169"/>
  <c r="I49" i="169" s="1"/>
  <c r="JA52" i="185" s="1"/>
  <c r="G184" i="169"/>
  <c r="G49" i="169" s="1"/>
  <c r="E184" i="169"/>
  <c r="K206" i="170"/>
  <c r="J206" i="170"/>
  <c r="I206" i="170"/>
  <c r="H206" i="170"/>
  <c r="G206" i="170"/>
  <c r="F206" i="170"/>
  <c r="E206" i="170"/>
  <c r="K205" i="170"/>
  <c r="J205" i="170"/>
  <c r="I205" i="170"/>
  <c r="H205" i="170"/>
  <c r="G205" i="170"/>
  <c r="F205" i="170"/>
  <c r="E205" i="170"/>
  <c r="K204" i="170"/>
  <c r="J204" i="170"/>
  <c r="I204" i="170"/>
  <c r="H204" i="170"/>
  <c r="G204" i="170"/>
  <c r="F204" i="170"/>
  <c r="E204" i="170"/>
  <c r="K203" i="170"/>
  <c r="J203" i="170"/>
  <c r="I203" i="170"/>
  <c r="H203" i="170"/>
  <c r="G203" i="170"/>
  <c r="F203" i="170"/>
  <c r="E203" i="170"/>
  <c r="K202" i="170"/>
  <c r="J202" i="170"/>
  <c r="I202" i="170"/>
  <c r="H202" i="170"/>
  <c r="G202" i="170"/>
  <c r="F202" i="170"/>
  <c r="E202" i="170"/>
  <c r="K201" i="170"/>
  <c r="J201" i="170"/>
  <c r="I201" i="170"/>
  <c r="H201" i="170"/>
  <c r="G201" i="170"/>
  <c r="F201" i="170"/>
  <c r="E201" i="170"/>
  <c r="K200" i="170"/>
  <c r="K54" i="170" s="1"/>
  <c r="JJ57" i="185" s="1"/>
  <c r="J200" i="170"/>
  <c r="I200" i="170"/>
  <c r="H200" i="170"/>
  <c r="H54" i="170" s="1"/>
  <c r="G200" i="170"/>
  <c r="G54" i="170" s="1"/>
  <c r="JF57" i="185" s="1"/>
  <c r="F200" i="170"/>
  <c r="F54" i="170" s="1"/>
  <c r="JE57" i="185" s="1"/>
  <c r="E200" i="170"/>
  <c r="K199" i="170"/>
  <c r="K53" i="170" s="1"/>
  <c r="J199" i="170"/>
  <c r="J53" i="170" s="1"/>
  <c r="JI56" i="185" s="1"/>
  <c r="I199" i="170"/>
  <c r="H199" i="170"/>
  <c r="H53" i="170" s="1"/>
  <c r="JG56" i="185" s="1"/>
  <c r="G199" i="170"/>
  <c r="F199" i="170"/>
  <c r="E199" i="170"/>
  <c r="E53" i="170" s="1"/>
  <c r="K198" i="170"/>
  <c r="J198" i="170"/>
  <c r="I198" i="170"/>
  <c r="H198" i="170"/>
  <c r="G198" i="170"/>
  <c r="F198" i="170"/>
  <c r="E198" i="170"/>
  <c r="K197" i="170"/>
  <c r="J197" i="170"/>
  <c r="I197" i="170"/>
  <c r="H197" i="170"/>
  <c r="G197" i="170"/>
  <c r="F197" i="170"/>
  <c r="E197" i="170"/>
  <c r="K196" i="170"/>
  <c r="J196" i="170"/>
  <c r="I196" i="170"/>
  <c r="H196" i="170"/>
  <c r="G196" i="170"/>
  <c r="F196" i="170"/>
  <c r="E196" i="170"/>
  <c r="K195" i="170"/>
  <c r="J195" i="170"/>
  <c r="I195" i="170"/>
  <c r="H195" i="170"/>
  <c r="G195" i="170"/>
  <c r="F195" i="170"/>
  <c r="E195" i="170"/>
  <c r="K194" i="170"/>
  <c r="J194" i="170"/>
  <c r="I194" i="170"/>
  <c r="H194" i="170"/>
  <c r="G194" i="170"/>
  <c r="F194" i="170"/>
  <c r="E194" i="170"/>
  <c r="K193" i="170"/>
  <c r="J193" i="170"/>
  <c r="I193" i="170"/>
  <c r="H193" i="170"/>
  <c r="G193" i="170"/>
  <c r="F193" i="170"/>
  <c r="E193" i="170"/>
  <c r="K192" i="170"/>
  <c r="J192" i="170"/>
  <c r="J52" i="170" s="1"/>
  <c r="JI55" i="185" s="1"/>
  <c r="I192" i="170"/>
  <c r="I52" i="170" s="1"/>
  <c r="JH55" i="185" s="1"/>
  <c r="H192" i="170"/>
  <c r="G192" i="170"/>
  <c r="G52" i="170" s="1"/>
  <c r="JF55" i="185" s="1"/>
  <c r="F192" i="170"/>
  <c r="E192" i="170"/>
  <c r="K191" i="170"/>
  <c r="K51" i="170" s="1"/>
  <c r="J191" i="170"/>
  <c r="I191" i="170"/>
  <c r="H191" i="170"/>
  <c r="G191" i="170"/>
  <c r="G51" i="170" s="1"/>
  <c r="JF54" i="185" s="1"/>
  <c r="F191" i="170"/>
  <c r="E191" i="170"/>
  <c r="K189" i="170"/>
  <c r="K55" i="170" s="1"/>
  <c r="J189" i="170"/>
  <c r="I189" i="170"/>
  <c r="H189" i="170"/>
  <c r="G189" i="170"/>
  <c r="F189" i="170"/>
  <c r="E189" i="170"/>
  <c r="K185" i="170"/>
  <c r="J185" i="170"/>
  <c r="H185" i="170"/>
  <c r="F185" i="170"/>
  <c r="K184" i="170"/>
  <c r="I184" i="170"/>
  <c r="I49" i="170" s="1"/>
  <c r="JH52" i="185" s="1"/>
  <c r="G184" i="170"/>
  <c r="G49" i="170" s="1"/>
  <c r="E184" i="170"/>
  <c r="K206" i="171"/>
  <c r="J206" i="171"/>
  <c r="I206" i="171"/>
  <c r="H206" i="171"/>
  <c r="G206" i="171"/>
  <c r="F206" i="171"/>
  <c r="E206" i="171"/>
  <c r="K205" i="171"/>
  <c r="J205" i="171"/>
  <c r="I205" i="171"/>
  <c r="H205" i="171"/>
  <c r="G205" i="171"/>
  <c r="F205" i="171"/>
  <c r="E205" i="171"/>
  <c r="K204" i="171"/>
  <c r="J204" i="171"/>
  <c r="I204" i="171"/>
  <c r="H204" i="171"/>
  <c r="G204" i="171"/>
  <c r="F204" i="171"/>
  <c r="E204" i="171"/>
  <c r="K203" i="171"/>
  <c r="J203" i="171"/>
  <c r="I203" i="171"/>
  <c r="H203" i="171"/>
  <c r="G203" i="171"/>
  <c r="F203" i="171"/>
  <c r="E203" i="171"/>
  <c r="K202" i="171"/>
  <c r="J202" i="171"/>
  <c r="I202" i="171"/>
  <c r="H202" i="171"/>
  <c r="G202" i="171"/>
  <c r="F202" i="171"/>
  <c r="E202" i="171"/>
  <c r="K201" i="171"/>
  <c r="J201" i="171"/>
  <c r="I201" i="171"/>
  <c r="H201" i="171"/>
  <c r="G201" i="171"/>
  <c r="F201" i="171"/>
  <c r="E201" i="171"/>
  <c r="K200" i="171"/>
  <c r="J200" i="171"/>
  <c r="J54" i="171" s="1"/>
  <c r="JP57" i="185" s="1"/>
  <c r="I200" i="171"/>
  <c r="I54" i="171" s="1"/>
  <c r="H200" i="171"/>
  <c r="H54" i="171" s="1"/>
  <c r="G200" i="171"/>
  <c r="G54" i="171" s="1"/>
  <c r="JM57" i="185" s="1"/>
  <c r="F200" i="171"/>
  <c r="F54" i="171" s="1"/>
  <c r="JL57" i="185" s="1"/>
  <c r="E200" i="171"/>
  <c r="E54" i="171" s="1"/>
  <c r="JK57" i="185" s="1"/>
  <c r="K199" i="171"/>
  <c r="K53" i="171" s="1"/>
  <c r="JQ56" i="185" s="1"/>
  <c r="J199" i="171"/>
  <c r="J53" i="171" s="1"/>
  <c r="JP56" i="185" s="1"/>
  <c r="I199" i="171"/>
  <c r="I53" i="171" s="1"/>
  <c r="H199" i="171"/>
  <c r="H53" i="171" s="1"/>
  <c r="JN56" i="185" s="1"/>
  <c r="G199" i="171"/>
  <c r="G53" i="171" s="1"/>
  <c r="JM56" i="185" s="1"/>
  <c r="F199" i="171"/>
  <c r="E199" i="171"/>
  <c r="E53" i="171" s="1"/>
  <c r="JK56" i="185" s="1"/>
  <c r="K198" i="171"/>
  <c r="J198" i="171"/>
  <c r="I198" i="171"/>
  <c r="H198" i="171"/>
  <c r="G198" i="171"/>
  <c r="F198" i="171"/>
  <c r="E198" i="171"/>
  <c r="K197" i="171"/>
  <c r="J197" i="171"/>
  <c r="I197" i="171"/>
  <c r="H197" i="171"/>
  <c r="G197" i="171"/>
  <c r="F197" i="171"/>
  <c r="E197" i="171"/>
  <c r="K196" i="171"/>
  <c r="J196" i="171"/>
  <c r="I196" i="171"/>
  <c r="H196" i="171"/>
  <c r="G196" i="171"/>
  <c r="F196" i="171"/>
  <c r="E196" i="171"/>
  <c r="K195" i="171"/>
  <c r="J195" i="171"/>
  <c r="I195" i="171"/>
  <c r="H195" i="171"/>
  <c r="G195" i="171"/>
  <c r="F195" i="171"/>
  <c r="E195" i="171"/>
  <c r="K194" i="171"/>
  <c r="J194" i="171"/>
  <c r="I194" i="171"/>
  <c r="H194" i="171"/>
  <c r="G194" i="171"/>
  <c r="F194" i="171"/>
  <c r="E194" i="171"/>
  <c r="K193" i="171"/>
  <c r="J193" i="171"/>
  <c r="I193" i="171"/>
  <c r="H193" i="171"/>
  <c r="G193" i="171"/>
  <c r="F193" i="171"/>
  <c r="E193" i="171"/>
  <c r="K192" i="171"/>
  <c r="K52" i="171" s="1"/>
  <c r="JQ55" i="185" s="1"/>
  <c r="J192" i="171"/>
  <c r="J52" i="171" s="1"/>
  <c r="JP55" i="185" s="1"/>
  <c r="I192" i="171"/>
  <c r="H192" i="171"/>
  <c r="H52" i="171" s="1"/>
  <c r="JN55" i="185" s="1"/>
  <c r="G192" i="171"/>
  <c r="F192" i="171"/>
  <c r="E192" i="171"/>
  <c r="E52" i="171" s="1"/>
  <c r="JK55" i="185" s="1"/>
  <c r="K191" i="171"/>
  <c r="J191" i="171"/>
  <c r="I191" i="171"/>
  <c r="I51" i="171" s="1"/>
  <c r="JO54" i="185" s="1"/>
  <c r="H191" i="171"/>
  <c r="G191" i="171"/>
  <c r="G51" i="171" s="1"/>
  <c r="JM54" i="185" s="1"/>
  <c r="F191" i="171"/>
  <c r="E191" i="171"/>
  <c r="E51" i="171" s="1"/>
  <c r="JK54" i="185" s="1"/>
  <c r="K189" i="171"/>
  <c r="J189" i="171"/>
  <c r="J55" i="171" s="1"/>
  <c r="JP58" i="185" s="1"/>
  <c r="I189" i="171"/>
  <c r="H189" i="171"/>
  <c r="G189" i="171"/>
  <c r="F189" i="171"/>
  <c r="F55" i="171" s="1"/>
  <c r="JL58" i="185" s="1"/>
  <c r="E189" i="171"/>
  <c r="H185" i="171"/>
  <c r="F185" i="171"/>
  <c r="F183" i="171" s="1"/>
  <c r="F48" i="171" s="1"/>
  <c r="JL51" i="185" s="1"/>
  <c r="K184" i="171"/>
  <c r="K49" i="171" s="1"/>
  <c r="JQ52" i="185" s="1"/>
  <c r="I184" i="171"/>
  <c r="I49" i="171" s="1"/>
  <c r="G184" i="171"/>
  <c r="G49" i="171" s="1"/>
  <c r="JM52" i="185" s="1"/>
  <c r="E184" i="171"/>
  <c r="E49" i="171" s="1"/>
  <c r="K206" i="172"/>
  <c r="J206" i="172"/>
  <c r="I206" i="172"/>
  <c r="H206" i="172"/>
  <c r="G206" i="172"/>
  <c r="F206" i="172"/>
  <c r="E206" i="172"/>
  <c r="K205" i="172"/>
  <c r="J205" i="172"/>
  <c r="I205" i="172"/>
  <c r="H205" i="172"/>
  <c r="G205" i="172"/>
  <c r="F205" i="172"/>
  <c r="E205" i="172"/>
  <c r="K204" i="172"/>
  <c r="J204" i="172"/>
  <c r="I204" i="172"/>
  <c r="H204" i="172"/>
  <c r="G204" i="172"/>
  <c r="F204" i="172"/>
  <c r="E204" i="172"/>
  <c r="K203" i="172"/>
  <c r="J203" i="172"/>
  <c r="I203" i="172"/>
  <c r="H203" i="172"/>
  <c r="G203" i="172"/>
  <c r="F203" i="172"/>
  <c r="E203" i="172"/>
  <c r="K202" i="172"/>
  <c r="J202" i="172"/>
  <c r="I202" i="172"/>
  <c r="H202" i="172"/>
  <c r="G202" i="172"/>
  <c r="F202" i="172"/>
  <c r="E202" i="172"/>
  <c r="K201" i="172"/>
  <c r="J201" i="172"/>
  <c r="I201" i="172"/>
  <c r="H201" i="172"/>
  <c r="G201" i="172"/>
  <c r="F201" i="172"/>
  <c r="E201" i="172"/>
  <c r="K200" i="172"/>
  <c r="K54" i="172" s="1"/>
  <c r="JX57" i="185" s="1"/>
  <c r="J200" i="172"/>
  <c r="J54" i="172" s="1"/>
  <c r="JW57" i="185" s="1"/>
  <c r="I200" i="172"/>
  <c r="I54" i="172"/>
  <c r="H200" i="172"/>
  <c r="H54" i="172" s="1"/>
  <c r="JU57" i="185" s="1"/>
  <c r="G200" i="172"/>
  <c r="G54" i="172" s="1"/>
  <c r="JT57" i="185" s="1"/>
  <c r="F200" i="172"/>
  <c r="F54" i="172"/>
  <c r="JS57" i="185" s="1"/>
  <c r="E200" i="172"/>
  <c r="E54" i="172" s="1"/>
  <c r="JR57" i="185" s="1"/>
  <c r="K199" i="172"/>
  <c r="K53" i="172" s="1"/>
  <c r="JX56" i="185" s="1"/>
  <c r="J199" i="172"/>
  <c r="J53" i="172" s="1"/>
  <c r="JW56" i="185" s="1"/>
  <c r="I199" i="172"/>
  <c r="I53" i="172" s="1"/>
  <c r="JV56" i="185" s="1"/>
  <c r="H199" i="172"/>
  <c r="H53" i="172" s="1"/>
  <c r="JU56" i="185" s="1"/>
  <c r="G199" i="172"/>
  <c r="G53" i="172" s="1"/>
  <c r="F199" i="172"/>
  <c r="E199" i="172"/>
  <c r="E53" i="172" s="1"/>
  <c r="JR56" i="185" s="1"/>
  <c r="K198" i="172"/>
  <c r="J198" i="172"/>
  <c r="I198" i="172"/>
  <c r="H198" i="172"/>
  <c r="G198" i="172"/>
  <c r="F198" i="172"/>
  <c r="E198" i="172"/>
  <c r="K197" i="172"/>
  <c r="J197" i="172"/>
  <c r="I197" i="172"/>
  <c r="H197" i="172"/>
  <c r="G197" i="172"/>
  <c r="F197" i="172"/>
  <c r="E197" i="172"/>
  <c r="K196" i="172"/>
  <c r="J196" i="172"/>
  <c r="I196" i="172"/>
  <c r="H196" i="172"/>
  <c r="G196" i="172"/>
  <c r="F196" i="172"/>
  <c r="E196" i="172"/>
  <c r="K195" i="172"/>
  <c r="J195" i="172"/>
  <c r="I195" i="172"/>
  <c r="H195" i="172"/>
  <c r="G195" i="172"/>
  <c r="F195" i="172"/>
  <c r="E195" i="172"/>
  <c r="K194" i="172"/>
  <c r="J194" i="172"/>
  <c r="I194" i="172"/>
  <c r="H194" i="172"/>
  <c r="G194" i="172"/>
  <c r="F194" i="172"/>
  <c r="E194" i="172"/>
  <c r="K193" i="172"/>
  <c r="J193" i="172"/>
  <c r="I193" i="172"/>
  <c r="H193" i="172"/>
  <c r="G193" i="172"/>
  <c r="F193" i="172"/>
  <c r="E193" i="172"/>
  <c r="K192" i="172"/>
  <c r="K52" i="172" s="1"/>
  <c r="JX55" i="185" s="1"/>
  <c r="J192" i="172"/>
  <c r="I192" i="172"/>
  <c r="H192" i="172"/>
  <c r="H52" i="172" s="1"/>
  <c r="JU55" i="185" s="1"/>
  <c r="G192" i="172"/>
  <c r="G52" i="172" s="1"/>
  <c r="JT55" i="185" s="1"/>
  <c r="F192" i="172"/>
  <c r="E192" i="172"/>
  <c r="E52" i="172" s="1"/>
  <c r="JR55" i="185" s="1"/>
  <c r="K191" i="172"/>
  <c r="K51" i="172" s="1"/>
  <c r="JX54" i="185" s="1"/>
  <c r="J191" i="172"/>
  <c r="J187" i="172" s="1"/>
  <c r="I191" i="172"/>
  <c r="H191" i="172"/>
  <c r="H51" i="172" s="1"/>
  <c r="G191" i="172"/>
  <c r="F191" i="172"/>
  <c r="F51" i="172" s="1"/>
  <c r="JS54" i="185" s="1"/>
  <c r="E191" i="172"/>
  <c r="K189" i="172"/>
  <c r="J189" i="172"/>
  <c r="I189" i="172"/>
  <c r="H189" i="172"/>
  <c r="G189" i="172"/>
  <c r="F189" i="172"/>
  <c r="E189" i="172"/>
  <c r="J185" i="172"/>
  <c r="H185" i="172"/>
  <c r="H183" i="172" s="1"/>
  <c r="H48" i="172" s="1"/>
  <c r="JU51" i="185" s="1"/>
  <c r="F185" i="172"/>
  <c r="E185" i="172"/>
  <c r="K184" i="172"/>
  <c r="K49" i="172" s="1"/>
  <c r="JX52" i="185" s="1"/>
  <c r="I184" i="172"/>
  <c r="I49" i="172" s="1"/>
  <c r="JV52" i="185" s="1"/>
  <c r="G184" i="172"/>
  <c r="G49" i="172" s="1"/>
  <c r="E184" i="172"/>
  <c r="K206" i="173"/>
  <c r="J206" i="173"/>
  <c r="I206" i="173"/>
  <c r="H206" i="173"/>
  <c r="G206" i="173"/>
  <c r="F206" i="173"/>
  <c r="E206" i="173"/>
  <c r="K205" i="173"/>
  <c r="J205" i="173"/>
  <c r="I205" i="173"/>
  <c r="H205" i="173"/>
  <c r="G205" i="173"/>
  <c r="F205" i="173"/>
  <c r="E205" i="173"/>
  <c r="K204" i="173"/>
  <c r="J204" i="173"/>
  <c r="I204" i="173"/>
  <c r="H204" i="173"/>
  <c r="G204" i="173"/>
  <c r="F204" i="173"/>
  <c r="E204" i="173"/>
  <c r="K203" i="173"/>
  <c r="J203" i="173"/>
  <c r="I203" i="173"/>
  <c r="H203" i="173"/>
  <c r="G203" i="173"/>
  <c r="F203" i="173"/>
  <c r="E203" i="173"/>
  <c r="K202" i="173"/>
  <c r="J202" i="173"/>
  <c r="I202" i="173"/>
  <c r="H202" i="173"/>
  <c r="G202" i="173"/>
  <c r="F202" i="173"/>
  <c r="E202" i="173"/>
  <c r="K201" i="173"/>
  <c r="J201" i="173"/>
  <c r="I201" i="173"/>
  <c r="H201" i="173"/>
  <c r="G201" i="173"/>
  <c r="F201" i="173"/>
  <c r="E201" i="173"/>
  <c r="K200" i="173"/>
  <c r="J200" i="173"/>
  <c r="J54" i="173" s="1"/>
  <c r="KD57" i="185" s="1"/>
  <c r="I200" i="173"/>
  <c r="I54" i="173" s="1"/>
  <c r="KC57" i="185" s="1"/>
  <c r="H200" i="173"/>
  <c r="H54" i="173" s="1"/>
  <c r="G200" i="173"/>
  <c r="G54" i="173" s="1"/>
  <c r="KA57" i="185" s="1"/>
  <c r="F200" i="173"/>
  <c r="F54" i="173" s="1"/>
  <c r="JZ57" i="185" s="1"/>
  <c r="E200" i="173"/>
  <c r="E54" i="173" s="1"/>
  <c r="K199" i="173"/>
  <c r="J199" i="173"/>
  <c r="J53" i="173" s="1"/>
  <c r="I199" i="173"/>
  <c r="I53" i="173" s="1"/>
  <c r="H199" i="173"/>
  <c r="H53" i="173" s="1"/>
  <c r="KB56" i="185" s="1"/>
  <c r="G199" i="173"/>
  <c r="G53" i="173" s="1"/>
  <c r="KA56" i="185" s="1"/>
  <c r="F199" i="173"/>
  <c r="F53" i="173" s="1"/>
  <c r="JZ56" i="185" s="1"/>
  <c r="E199" i="173"/>
  <c r="E53" i="173" s="1"/>
  <c r="K198" i="173"/>
  <c r="J198" i="173"/>
  <c r="I198" i="173"/>
  <c r="H198" i="173"/>
  <c r="G198" i="173"/>
  <c r="F198" i="173"/>
  <c r="E198" i="173"/>
  <c r="K197" i="173"/>
  <c r="J197" i="173"/>
  <c r="I197" i="173"/>
  <c r="H197" i="173"/>
  <c r="G197" i="173"/>
  <c r="F197" i="173"/>
  <c r="E197" i="173"/>
  <c r="K196" i="173"/>
  <c r="J196" i="173"/>
  <c r="I196" i="173"/>
  <c r="H196" i="173"/>
  <c r="G196" i="173"/>
  <c r="F196" i="173"/>
  <c r="E196" i="173"/>
  <c r="K195" i="173"/>
  <c r="J195" i="173"/>
  <c r="I195" i="173"/>
  <c r="H195" i="173"/>
  <c r="G195" i="173"/>
  <c r="F195" i="173"/>
  <c r="E195" i="173"/>
  <c r="K194" i="173"/>
  <c r="J194" i="173"/>
  <c r="I194" i="173"/>
  <c r="H194" i="173"/>
  <c r="G194" i="173"/>
  <c r="F194" i="173"/>
  <c r="E194" i="173"/>
  <c r="K193" i="173"/>
  <c r="J193" i="173"/>
  <c r="I193" i="173"/>
  <c r="H193" i="173"/>
  <c r="G193" i="173"/>
  <c r="F193" i="173"/>
  <c r="E193" i="173"/>
  <c r="K192" i="173"/>
  <c r="K52" i="173" s="1"/>
  <c r="J192" i="173"/>
  <c r="J52" i="173" s="1"/>
  <c r="KD55" i="185" s="1"/>
  <c r="I192" i="173"/>
  <c r="H192" i="173"/>
  <c r="H52" i="173" s="1"/>
  <c r="KB55" i="185" s="1"/>
  <c r="G192" i="173"/>
  <c r="G52" i="173" s="1"/>
  <c r="KA55" i="185" s="1"/>
  <c r="F192" i="173"/>
  <c r="E192" i="173"/>
  <c r="E52" i="173" s="1"/>
  <c r="JY55" i="185" s="1"/>
  <c r="K191" i="173"/>
  <c r="K187" i="173" s="1"/>
  <c r="J191" i="173"/>
  <c r="I191" i="173"/>
  <c r="I51" i="173" s="1"/>
  <c r="KC54" i="185" s="1"/>
  <c r="H191" i="173"/>
  <c r="H51" i="173" s="1"/>
  <c r="KB54" i="185" s="1"/>
  <c r="G191" i="173"/>
  <c r="G51" i="173" s="1"/>
  <c r="KA54" i="185" s="1"/>
  <c r="F191" i="173"/>
  <c r="F51" i="173"/>
  <c r="JZ54" i="185" s="1"/>
  <c r="E191" i="173"/>
  <c r="K189" i="173"/>
  <c r="J189" i="173"/>
  <c r="I189" i="173"/>
  <c r="H189" i="173"/>
  <c r="G189" i="173"/>
  <c r="F189" i="173"/>
  <c r="E189" i="173"/>
  <c r="J185" i="173"/>
  <c r="H185" i="173"/>
  <c r="F185" i="173"/>
  <c r="G184" i="173"/>
  <c r="E184" i="173"/>
  <c r="E183" i="173" s="1"/>
  <c r="E48" i="173" s="1"/>
  <c r="K206" i="174"/>
  <c r="J206" i="174"/>
  <c r="I206" i="174"/>
  <c r="H206" i="174"/>
  <c r="G206" i="174"/>
  <c r="F206" i="174"/>
  <c r="E206" i="174"/>
  <c r="K205" i="174"/>
  <c r="J205" i="174"/>
  <c r="I205" i="174"/>
  <c r="H205" i="174"/>
  <c r="G205" i="174"/>
  <c r="F205" i="174"/>
  <c r="E205" i="174"/>
  <c r="K204" i="174"/>
  <c r="J204" i="174"/>
  <c r="I204" i="174"/>
  <c r="H204" i="174"/>
  <c r="G204" i="174"/>
  <c r="F204" i="174"/>
  <c r="E204" i="174"/>
  <c r="K203" i="174"/>
  <c r="J203" i="174"/>
  <c r="I203" i="174"/>
  <c r="H203" i="174"/>
  <c r="G203" i="174"/>
  <c r="F203" i="174"/>
  <c r="E203" i="174"/>
  <c r="K202" i="174"/>
  <c r="J202" i="174"/>
  <c r="I202" i="174"/>
  <c r="H202" i="174"/>
  <c r="G202" i="174"/>
  <c r="F202" i="174"/>
  <c r="E202" i="174"/>
  <c r="K201" i="174"/>
  <c r="J201" i="174"/>
  <c r="I201" i="174"/>
  <c r="H201" i="174"/>
  <c r="G201" i="174"/>
  <c r="F201" i="174"/>
  <c r="E201" i="174"/>
  <c r="K200" i="174"/>
  <c r="K54" i="174" s="1"/>
  <c r="KL57" i="185" s="1"/>
  <c r="J200" i="174"/>
  <c r="J54" i="174" s="1"/>
  <c r="KK57" i="185" s="1"/>
  <c r="I200" i="174"/>
  <c r="I54" i="174" s="1"/>
  <c r="KJ57" i="185" s="1"/>
  <c r="H200" i="174"/>
  <c r="H54" i="174" s="1"/>
  <c r="KI57" i="185" s="1"/>
  <c r="G200" i="174"/>
  <c r="G54" i="174" s="1"/>
  <c r="KH57" i="185" s="1"/>
  <c r="F200" i="174"/>
  <c r="F54" i="174" s="1"/>
  <c r="KG57" i="185" s="1"/>
  <c r="E200" i="174"/>
  <c r="E54" i="174" s="1"/>
  <c r="K199" i="174"/>
  <c r="K53" i="174" s="1"/>
  <c r="KL56" i="185" s="1"/>
  <c r="J199" i="174"/>
  <c r="J53" i="174" s="1"/>
  <c r="KK56" i="185" s="1"/>
  <c r="I199" i="174"/>
  <c r="I53" i="174" s="1"/>
  <c r="KJ56" i="185" s="1"/>
  <c r="H199" i="174"/>
  <c r="G199" i="174"/>
  <c r="G53" i="174" s="1"/>
  <c r="KH56" i="185" s="1"/>
  <c r="F199" i="174"/>
  <c r="E199" i="174"/>
  <c r="E53" i="174" s="1"/>
  <c r="KF56" i="185" s="1"/>
  <c r="K198" i="174"/>
  <c r="J198" i="174"/>
  <c r="I198" i="174"/>
  <c r="H198" i="174"/>
  <c r="G198" i="174"/>
  <c r="F198" i="174"/>
  <c r="E198" i="174"/>
  <c r="K197" i="174"/>
  <c r="J197" i="174"/>
  <c r="I197" i="174"/>
  <c r="H197" i="174"/>
  <c r="G197" i="174"/>
  <c r="F197" i="174"/>
  <c r="E197" i="174"/>
  <c r="K196" i="174"/>
  <c r="J196" i="174"/>
  <c r="I196" i="174"/>
  <c r="H196" i="174"/>
  <c r="G196" i="174"/>
  <c r="F196" i="174"/>
  <c r="E196" i="174"/>
  <c r="K195" i="174"/>
  <c r="J195" i="174"/>
  <c r="I195" i="174"/>
  <c r="H195" i="174"/>
  <c r="G195" i="174"/>
  <c r="F195" i="174"/>
  <c r="E195" i="174"/>
  <c r="K194" i="174"/>
  <c r="J194" i="174"/>
  <c r="I194" i="174"/>
  <c r="H194" i="174"/>
  <c r="G194" i="174"/>
  <c r="F194" i="174"/>
  <c r="E194" i="174"/>
  <c r="K193" i="174"/>
  <c r="J193" i="174"/>
  <c r="I193" i="174"/>
  <c r="H193" i="174"/>
  <c r="G193" i="174"/>
  <c r="F193" i="174"/>
  <c r="E193" i="174"/>
  <c r="K192" i="174"/>
  <c r="J192" i="174"/>
  <c r="J52" i="174" s="1"/>
  <c r="KK55" i="185" s="1"/>
  <c r="I192" i="174"/>
  <c r="I52" i="174" s="1"/>
  <c r="KJ55" i="185" s="1"/>
  <c r="H192" i="174"/>
  <c r="G192" i="174"/>
  <c r="F192" i="174"/>
  <c r="F52" i="174" s="1"/>
  <c r="KG55" i="185" s="1"/>
  <c r="E192" i="174"/>
  <c r="K191" i="174"/>
  <c r="K51" i="174" s="1"/>
  <c r="KL54" i="185" s="1"/>
  <c r="J191" i="174"/>
  <c r="J51" i="174" s="1"/>
  <c r="I191" i="174"/>
  <c r="I51" i="174" s="1"/>
  <c r="KJ54" i="185" s="1"/>
  <c r="H191" i="174"/>
  <c r="H51" i="174" s="1"/>
  <c r="KI54" i="185" s="1"/>
  <c r="G191" i="174"/>
  <c r="F191" i="174"/>
  <c r="F51" i="174" s="1"/>
  <c r="KG54" i="185" s="1"/>
  <c r="E191" i="174"/>
  <c r="K189" i="174"/>
  <c r="J189" i="174"/>
  <c r="I189" i="174"/>
  <c r="H189" i="174"/>
  <c r="G189" i="174"/>
  <c r="F189" i="174"/>
  <c r="E189" i="174"/>
  <c r="J185" i="174"/>
  <c r="K184" i="174"/>
  <c r="K49" i="174" s="1"/>
  <c r="KL52" i="185" s="1"/>
  <c r="I184" i="174"/>
  <c r="G184" i="174"/>
  <c r="G49" i="174" s="1"/>
  <c r="KH52" i="185" s="1"/>
  <c r="E184" i="174"/>
  <c r="E49" i="174" s="1"/>
  <c r="K206" i="175"/>
  <c r="J206" i="175"/>
  <c r="I206" i="175"/>
  <c r="H206" i="175"/>
  <c r="G206" i="175"/>
  <c r="F206" i="175"/>
  <c r="E206" i="175"/>
  <c r="K205" i="175"/>
  <c r="J205" i="175"/>
  <c r="I205" i="175"/>
  <c r="H205" i="175"/>
  <c r="G205" i="175"/>
  <c r="F205" i="175"/>
  <c r="E205" i="175"/>
  <c r="K204" i="175"/>
  <c r="J204" i="175"/>
  <c r="I204" i="175"/>
  <c r="H204" i="175"/>
  <c r="G204" i="175"/>
  <c r="F204" i="175"/>
  <c r="E204" i="175"/>
  <c r="K203" i="175"/>
  <c r="J203" i="175"/>
  <c r="I203" i="175"/>
  <c r="H203" i="175"/>
  <c r="G203" i="175"/>
  <c r="F203" i="175"/>
  <c r="E203" i="175"/>
  <c r="K202" i="175"/>
  <c r="J202" i="175"/>
  <c r="I202" i="175"/>
  <c r="H202" i="175"/>
  <c r="G202" i="175"/>
  <c r="F202" i="175"/>
  <c r="E202" i="175"/>
  <c r="K201" i="175"/>
  <c r="J201" i="175"/>
  <c r="I201" i="175"/>
  <c r="H201" i="175"/>
  <c r="G201" i="175"/>
  <c r="F201" i="175"/>
  <c r="E201" i="175"/>
  <c r="K200" i="175"/>
  <c r="K54" i="175" s="1"/>
  <c r="KS57" i="185" s="1"/>
  <c r="J200" i="175"/>
  <c r="J54" i="175" s="1"/>
  <c r="KR57" i="185" s="1"/>
  <c r="I200" i="175"/>
  <c r="I54" i="175" s="1"/>
  <c r="KQ57" i="185" s="1"/>
  <c r="H200" i="175"/>
  <c r="H54" i="175" s="1"/>
  <c r="G200" i="175"/>
  <c r="G54" i="175" s="1"/>
  <c r="KO57" i="185" s="1"/>
  <c r="F200" i="175"/>
  <c r="F54" i="175"/>
  <c r="KN57" i="185" s="1"/>
  <c r="E200" i="175"/>
  <c r="E54" i="175" s="1"/>
  <c r="K199" i="175"/>
  <c r="K53" i="175" s="1"/>
  <c r="KS56" i="185" s="1"/>
  <c r="J199" i="175"/>
  <c r="J53" i="175" s="1"/>
  <c r="KR56" i="185" s="1"/>
  <c r="I199" i="175"/>
  <c r="H199" i="175"/>
  <c r="H53" i="175" s="1"/>
  <c r="G199" i="175"/>
  <c r="F199" i="175"/>
  <c r="F53" i="175" s="1"/>
  <c r="KN56" i="185" s="1"/>
  <c r="E199" i="175"/>
  <c r="E53" i="175" s="1"/>
  <c r="KM56" i="185" s="1"/>
  <c r="K198" i="175"/>
  <c r="J198" i="175"/>
  <c r="I198" i="175"/>
  <c r="H198" i="175"/>
  <c r="G198" i="175"/>
  <c r="F198" i="175"/>
  <c r="E198" i="175"/>
  <c r="K197" i="175"/>
  <c r="J197" i="175"/>
  <c r="I197" i="175"/>
  <c r="H197" i="175"/>
  <c r="G197" i="175"/>
  <c r="F197" i="175"/>
  <c r="E197" i="175"/>
  <c r="K196" i="175"/>
  <c r="J196" i="175"/>
  <c r="I196" i="175"/>
  <c r="H196" i="175"/>
  <c r="G196" i="175"/>
  <c r="F196" i="175"/>
  <c r="E196" i="175"/>
  <c r="K195" i="175"/>
  <c r="J195" i="175"/>
  <c r="I195" i="175"/>
  <c r="H195" i="175"/>
  <c r="G195" i="175"/>
  <c r="F195" i="175"/>
  <c r="E195" i="175"/>
  <c r="K194" i="175"/>
  <c r="J194" i="175"/>
  <c r="I194" i="175"/>
  <c r="H194" i="175"/>
  <c r="G194" i="175"/>
  <c r="F194" i="175"/>
  <c r="E194" i="175"/>
  <c r="K193" i="175"/>
  <c r="J193" i="175"/>
  <c r="I193" i="175"/>
  <c r="H193" i="175"/>
  <c r="G193" i="175"/>
  <c r="F193" i="175"/>
  <c r="E193" i="175"/>
  <c r="K192" i="175"/>
  <c r="K52" i="175" s="1"/>
  <c r="KS55" i="185" s="1"/>
  <c r="J192" i="175"/>
  <c r="J52" i="175" s="1"/>
  <c r="KR55" i="185" s="1"/>
  <c r="I192" i="175"/>
  <c r="I52" i="175" s="1"/>
  <c r="KQ55" i="185" s="1"/>
  <c r="H192" i="175"/>
  <c r="H52" i="175" s="1"/>
  <c r="G192" i="175"/>
  <c r="F192" i="175"/>
  <c r="F52" i="175" s="1"/>
  <c r="KN55" i="185" s="1"/>
  <c r="E192" i="175"/>
  <c r="K191" i="175"/>
  <c r="K51" i="175"/>
  <c r="J191" i="175"/>
  <c r="J187" i="175" s="1"/>
  <c r="I191" i="175"/>
  <c r="I51" i="175" s="1"/>
  <c r="KQ54" i="185" s="1"/>
  <c r="H191" i="175"/>
  <c r="H51" i="175" s="1"/>
  <c r="KP54" i="185" s="1"/>
  <c r="G191" i="175"/>
  <c r="G51" i="175" s="1"/>
  <c r="KO54" i="185" s="1"/>
  <c r="F191" i="175"/>
  <c r="E191" i="175"/>
  <c r="K189" i="175"/>
  <c r="J189" i="175"/>
  <c r="I189" i="175"/>
  <c r="H189" i="175"/>
  <c r="G189" i="175"/>
  <c r="F189" i="175"/>
  <c r="E189" i="175"/>
  <c r="J185" i="175"/>
  <c r="I185" i="175"/>
  <c r="H185" i="175"/>
  <c r="F185" i="175"/>
  <c r="F183" i="175" s="1"/>
  <c r="F48" i="175" s="1"/>
  <c r="J184" i="175"/>
  <c r="I184" i="175"/>
  <c r="I49" i="175" s="1"/>
  <c r="KQ52" i="185" s="1"/>
  <c r="G184" i="175"/>
  <c r="G49" i="175" s="1"/>
  <c r="KO52" i="185" s="1"/>
  <c r="E184" i="175"/>
  <c r="E49" i="175" s="1"/>
  <c r="KM52" i="185" s="1"/>
  <c r="K206" i="176"/>
  <c r="J206" i="176"/>
  <c r="I206" i="176"/>
  <c r="H206" i="176"/>
  <c r="G206" i="176"/>
  <c r="F206" i="176"/>
  <c r="E206" i="176"/>
  <c r="K205" i="176"/>
  <c r="J205" i="176"/>
  <c r="I205" i="176"/>
  <c r="H205" i="176"/>
  <c r="G205" i="176"/>
  <c r="F205" i="176"/>
  <c r="E205" i="176"/>
  <c r="K204" i="176"/>
  <c r="J204" i="176"/>
  <c r="I204" i="176"/>
  <c r="H204" i="176"/>
  <c r="G204" i="176"/>
  <c r="F204" i="176"/>
  <c r="E204" i="176"/>
  <c r="K203" i="176"/>
  <c r="J203" i="176"/>
  <c r="I203" i="176"/>
  <c r="H203" i="176"/>
  <c r="G203" i="176"/>
  <c r="F203" i="176"/>
  <c r="E203" i="176"/>
  <c r="K202" i="176"/>
  <c r="J202" i="176"/>
  <c r="I202" i="176"/>
  <c r="H202" i="176"/>
  <c r="G202" i="176"/>
  <c r="F202" i="176"/>
  <c r="E202" i="176"/>
  <c r="K201" i="176"/>
  <c r="J201" i="176"/>
  <c r="I201" i="176"/>
  <c r="H201" i="176"/>
  <c r="G201" i="176"/>
  <c r="F201" i="176"/>
  <c r="E201" i="176"/>
  <c r="K200" i="176"/>
  <c r="K54" i="176" s="1"/>
  <c r="KZ57" i="185" s="1"/>
  <c r="J200" i="176"/>
  <c r="I200" i="176"/>
  <c r="I54" i="176" s="1"/>
  <c r="KX57" i="185" s="1"/>
  <c r="H200" i="176"/>
  <c r="G200" i="176"/>
  <c r="F200" i="176"/>
  <c r="F54" i="176" s="1"/>
  <c r="KU57" i="185" s="1"/>
  <c r="E200" i="176"/>
  <c r="E54" i="176" s="1"/>
  <c r="KT57" i="185" s="1"/>
  <c r="K199" i="176"/>
  <c r="K53" i="176" s="1"/>
  <c r="KZ56" i="185" s="1"/>
  <c r="J199" i="176"/>
  <c r="J53" i="176"/>
  <c r="I199" i="176"/>
  <c r="I53" i="176" s="1"/>
  <c r="KX56" i="185" s="1"/>
  <c r="H199" i="176"/>
  <c r="G199" i="176"/>
  <c r="F199" i="176"/>
  <c r="F53" i="176" s="1"/>
  <c r="KU56" i="185" s="1"/>
  <c r="E199" i="176"/>
  <c r="E53" i="176" s="1"/>
  <c r="K198" i="176"/>
  <c r="J198" i="176"/>
  <c r="I198" i="176"/>
  <c r="H198" i="176"/>
  <c r="G198" i="176"/>
  <c r="F198" i="176"/>
  <c r="E198" i="176"/>
  <c r="K197" i="176"/>
  <c r="J197" i="176"/>
  <c r="I197" i="176"/>
  <c r="H197" i="176"/>
  <c r="G197" i="176"/>
  <c r="F197" i="176"/>
  <c r="E197" i="176"/>
  <c r="K196" i="176"/>
  <c r="J196" i="176"/>
  <c r="I196" i="176"/>
  <c r="H196" i="176"/>
  <c r="G196" i="176"/>
  <c r="F196" i="176"/>
  <c r="E196" i="176"/>
  <c r="K195" i="176"/>
  <c r="J195" i="176"/>
  <c r="I195" i="176"/>
  <c r="H195" i="176"/>
  <c r="G195" i="176"/>
  <c r="F195" i="176"/>
  <c r="E195" i="176"/>
  <c r="K194" i="176"/>
  <c r="J194" i="176"/>
  <c r="I194" i="176"/>
  <c r="H194" i="176"/>
  <c r="G194" i="176"/>
  <c r="F194" i="176"/>
  <c r="E194" i="176"/>
  <c r="K193" i="176"/>
  <c r="J193" i="176"/>
  <c r="I193" i="176"/>
  <c r="H193" i="176"/>
  <c r="G193" i="176"/>
  <c r="F193" i="176"/>
  <c r="E193" i="176"/>
  <c r="K192" i="176"/>
  <c r="K52" i="176" s="1"/>
  <c r="KZ55" i="185" s="1"/>
  <c r="J192" i="176"/>
  <c r="I192" i="176"/>
  <c r="H192" i="176"/>
  <c r="H52" i="176" s="1"/>
  <c r="KW55" i="185" s="1"/>
  <c r="G192" i="176"/>
  <c r="G52" i="176"/>
  <c r="F192" i="176"/>
  <c r="E192" i="176"/>
  <c r="E52" i="176" s="1"/>
  <c r="KT55" i="185" s="1"/>
  <c r="K191" i="176"/>
  <c r="K51" i="176" s="1"/>
  <c r="KZ54" i="185" s="1"/>
  <c r="J191" i="176"/>
  <c r="J51" i="176" s="1"/>
  <c r="KY54" i="185" s="1"/>
  <c r="I191" i="176"/>
  <c r="H191" i="176"/>
  <c r="H51" i="176" s="1"/>
  <c r="G191" i="176"/>
  <c r="G51" i="176" s="1"/>
  <c r="KV54" i="185" s="1"/>
  <c r="F191" i="176"/>
  <c r="F51" i="176" s="1"/>
  <c r="KU54" i="185" s="1"/>
  <c r="E191" i="176"/>
  <c r="K189" i="176"/>
  <c r="K55" i="176" s="1"/>
  <c r="J189" i="176"/>
  <c r="I189" i="176"/>
  <c r="H189" i="176"/>
  <c r="G189" i="176"/>
  <c r="F189" i="176"/>
  <c r="E189" i="176"/>
  <c r="J185" i="176"/>
  <c r="H185" i="176"/>
  <c r="F185" i="176"/>
  <c r="K184" i="176"/>
  <c r="K49" i="176" s="1"/>
  <c r="G184" i="176"/>
  <c r="G49" i="176" s="1"/>
  <c r="KV52" i="185" s="1"/>
  <c r="E184" i="176"/>
  <c r="E49" i="176" s="1"/>
  <c r="K206" i="177"/>
  <c r="J206" i="177"/>
  <c r="I206" i="177"/>
  <c r="H206" i="177"/>
  <c r="G206" i="177"/>
  <c r="F206" i="177"/>
  <c r="E206" i="177"/>
  <c r="K205" i="177"/>
  <c r="J205" i="177"/>
  <c r="I205" i="177"/>
  <c r="H205" i="177"/>
  <c r="G205" i="177"/>
  <c r="F205" i="177"/>
  <c r="E205" i="177"/>
  <c r="K204" i="177"/>
  <c r="J204" i="177"/>
  <c r="I204" i="177"/>
  <c r="H204" i="177"/>
  <c r="G204" i="177"/>
  <c r="F204" i="177"/>
  <c r="E204" i="177"/>
  <c r="K203" i="177"/>
  <c r="J203" i="177"/>
  <c r="I203" i="177"/>
  <c r="H203" i="177"/>
  <c r="G203" i="177"/>
  <c r="F203" i="177"/>
  <c r="E203" i="177"/>
  <c r="K202" i="177"/>
  <c r="J202" i="177"/>
  <c r="I202" i="177"/>
  <c r="H202" i="177"/>
  <c r="G202" i="177"/>
  <c r="F202" i="177"/>
  <c r="E202" i="177"/>
  <c r="K201" i="177"/>
  <c r="J201" i="177"/>
  <c r="I201" i="177"/>
  <c r="H201" i="177"/>
  <c r="G201" i="177"/>
  <c r="F201" i="177"/>
  <c r="E201" i="177"/>
  <c r="K200" i="177"/>
  <c r="K54" i="177" s="1"/>
  <c r="LG57" i="185" s="1"/>
  <c r="J200" i="177"/>
  <c r="J54" i="177" s="1"/>
  <c r="I200" i="177"/>
  <c r="I54" i="177" s="1"/>
  <c r="LE57" i="185" s="1"/>
  <c r="H200" i="177"/>
  <c r="H54" i="177" s="1"/>
  <c r="G200" i="177"/>
  <c r="G54" i="177" s="1"/>
  <c r="LC57" i="185" s="1"/>
  <c r="F200" i="177"/>
  <c r="E200" i="177"/>
  <c r="E54" i="177" s="1"/>
  <c r="LA57" i="185" s="1"/>
  <c r="K199" i="177"/>
  <c r="K53" i="177" s="1"/>
  <c r="J199" i="177"/>
  <c r="J53" i="177" s="1"/>
  <c r="LF56" i="185" s="1"/>
  <c r="I199" i="177"/>
  <c r="I53" i="177" s="1"/>
  <c r="LE56" i="185" s="1"/>
  <c r="H199" i="177"/>
  <c r="H53" i="177" s="1"/>
  <c r="LD56" i="185" s="1"/>
  <c r="G199" i="177"/>
  <c r="G53" i="177" s="1"/>
  <c r="LC56" i="185" s="1"/>
  <c r="F199" i="177"/>
  <c r="F53" i="177" s="1"/>
  <c r="LB56" i="185" s="1"/>
  <c r="E199" i="177"/>
  <c r="E53" i="177" s="1"/>
  <c r="K198" i="177"/>
  <c r="J198" i="177"/>
  <c r="I198" i="177"/>
  <c r="H198" i="177"/>
  <c r="G198" i="177"/>
  <c r="F198" i="177"/>
  <c r="E198" i="177"/>
  <c r="K197" i="177"/>
  <c r="J197" i="177"/>
  <c r="I197" i="177"/>
  <c r="H197" i="177"/>
  <c r="G197" i="177"/>
  <c r="F197" i="177"/>
  <c r="E197" i="177"/>
  <c r="K196" i="177"/>
  <c r="J196" i="177"/>
  <c r="I196" i="177"/>
  <c r="H196" i="177"/>
  <c r="G196" i="177"/>
  <c r="F196" i="177"/>
  <c r="E196" i="177"/>
  <c r="K195" i="177"/>
  <c r="J195" i="177"/>
  <c r="I195" i="177"/>
  <c r="H195" i="177"/>
  <c r="G195" i="177"/>
  <c r="F195" i="177"/>
  <c r="E195" i="177"/>
  <c r="K194" i="177"/>
  <c r="J194" i="177"/>
  <c r="I194" i="177"/>
  <c r="H194" i="177"/>
  <c r="G194" i="177"/>
  <c r="F194" i="177"/>
  <c r="E194" i="177"/>
  <c r="K193" i="177"/>
  <c r="J193" i="177"/>
  <c r="I193" i="177"/>
  <c r="H193" i="177"/>
  <c r="G193" i="177"/>
  <c r="F193" i="177"/>
  <c r="E193" i="177"/>
  <c r="K192" i="177"/>
  <c r="K52" i="177" s="1"/>
  <c r="LG55" i="185" s="1"/>
  <c r="J192" i="177"/>
  <c r="J52" i="177" s="1"/>
  <c r="LF55" i="185" s="1"/>
  <c r="I192" i="177"/>
  <c r="H192" i="177"/>
  <c r="G192" i="177"/>
  <c r="G52" i="177"/>
  <c r="LC55" i="185"/>
  <c r="F192" i="177"/>
  <c r="F52" i="177" s="1"/>
  <c r="LB55" i="185" s="1"/>
  <c r="E192" i="177"/>
  <c r="K191" i="177"/>
  <c r="K51" i="177" s="1"/>
  <c r="J191" i="177"/>
  <c r="J51" i="177" s="1"/>
  <c r="I191" i="177"/>
  <c r="I51" i="177" s="1"/>
  <c r="LE54" i="185" s="1"/>
  <c r="H191" i="177"/>
  <c r="H51" i="177" s="1"/>
  <c r="LD54" i="185" s="1"/>
  <c r="G191" i="177"/>
  <c r="F191" i="177"/>
  <c r="F51" i="177" s="1"/>
  <c r="LB54" i="185" s="1"/>
  <c r="E191" i="177"/>
  <c r="E51" i="177" s="1"/>
  <c r="K189" i="177"/>
  <c r="J189" i="177"/>
  <c r="I189" i="177"/>
  <c r="H189" i="177"/>
  <c r="G189" i="177"/>
  <c r="F189" i="177"/>
  <c r="E189" i="177"/>
  <c r="K185" i="177"/>
  <c r="J185" i="177"/>
  <c r="H185" i="177"/>
  <c r="F185" i="177"/>
  <c r="K184" i="177"/>
  <c r="K49" i="177"/>
  <c r="LG52" i="185" s="1"/>
  <c r="I184" i="177"/>
  <c r="I49" i="177" s="1"/>
  <c r="LE52" i="185" s="1"/>
  <c r="G184" i="177"/>
  <c r="G49" i="177" s="1"/>
  <c r="LC52" i="185" s="1"/>
  <c r="E184" i="177"/>
  <c r="K206" i="178"/>
  <c r="J206" i="178"/>
  <c r="I206" i="178"/>
  <c r="H206" i="178"/>
  <c r="G206" i="178"/>
  <c r="F206" i="178"/>
  <c r="E206" i="178"/>
  <c r="K205" i="178"/>
  <c r="J205" i="178"/>
  <c r="I205" i="178"/>
  <c r="H205" i="178"/>
  <c r="G205" i="178"/>
  <c r="F205" i="178"/>
  <c r="E205" i="178"/>
  <c r="K204" i="178"/>
  <c r="J204" i="178"/>
  <c r="I204" i="178"/>
  <c r="H204" i="178"/>
  <c r="G204" i="178"/>
  <c r="F204" i="178"/>
  <c r="E204" i="178"/>
  <c r="K203" i="178"/>
  <c r="J203" i="178"/>
  <c r="I203" i="178"/>
  <c r="H203" i="178"/>
  <c r="G203" i="178"/>
  <c r="F203" i="178"/>
  <c r="E203" i="178"/>
  <c r="K202" i="178"/>
  <c r="J202" i="178"/>
  <c r="I202" i="178"/>
  <c r="H202" i="178"/>
  <c r="G202" i="178"/>
  <c r="F202" i="178"/>
  <c r="E202" i="178"/>
  <c r="K201" i="178"/>
  <c r="J201" i="178"/>
  <c r="I201" i="178"/>
  <c r="H201" i="178"/>
  <c r="G201" i="178"/>
  <c r="F201" i="178"/>
  <c r="E201" i="178"/>
  <c r="K200" i="178"/>
  <c r="K54" i="178" s="1"/>
  <c r="LN57" i="185" s="1"/>
  <c r="J200" i="178"/>
  <c r="J54" i="178" s="1"/>
  <c r="LM57" i="185" s="1"/>
  <c r="I200" i="178"/>
  <c r="I54" i="178" s="1"/>
  <c r="H200" i="178"/>
  <c r="H54" i="178" s="1"/>
  <c r="LK57" i="185" s="1"/>
  <c r="G200" i="178"/>
  <c r="G54" i="178" s="1"/>
  <c r="F200" i="178"/>
  <c r="E200" i="178"/>
  <c r="E54" i="178" s="1"/>
  <c r="LH57" i="185" s="1"/>
  <c r="K199" i="178"/>
  <c r="K53" i="178" s="1"/>
  <c r="LN56" i="185" s="1"/>
  <c r="J199" i="178"/>
  <c r="J53" i="178" s="1"/>
  <c r="I199" i="178"/>
  <c r="I53" i="178" s="1"/>
  <c r="LL56" i="185" s="1"/>
  <c r="H199" i="178"/>
  <c r="H53" i="178" s="1"/>
  <c r="G199" i="178"/>
  <c r="G53" i="178" s="1"/>
  <c r="LJ56" i="185" s="1"/>
  <c r="F199" i="178"/>
  <c r="F53" i="178"/>
  <c r="LI56" i="185" s="1"/>
  <c r="E199" i="178"/>
  <c r="K198" i="178"/>
  <c r="J198" i="178"/>
  <c r="I198" i="178"/>
  <c r="H198" i="178"/>
  <c r="G198" i="178"/>
  <c r="F198" i="178"/>
  <c r="E198" i="178"/>
  <c r="K197" i="178"/>
  <c r="J197" i="178"/>
  <c r="I197" i="178"/>
  <c r="H197" i="178"/>
  <c r="G197" i="178"/>
  <c r="F197" i="178"/>
  <c r="E197" i="178"/>
  <c r="K196" i="178"/>
  <c r="J196" i="178"/>
  <c r="I196" i="178"/>
  <c r="H196" i="178"/>
  <c r="G196" i="178"/>
  <c r="F196" i="178"/>
  <c r="E196" i="178"/>
  <c r="K195" i="178"/>
  <c r="J195" i="178"/>
  <c r="I195" i="178"/>
  <c r="H195" i="178"/>
  <c r="G195" i="178"/>
  <c r="F195" i="178"/>
  <c r="E195" i="178"/>
  <c r="K194" i="178"/>
  <c r="J194" i="178"/>
  <c r="I194" i="178"/>
  <c r="H194" i="178"/>
  <c r="G194" i="178"/>
  <c r="F194" i="178"/>
  <c r="E194" i="178"/>
  <c r="K193" i="178"/>
  <c r="J193" i="178"/>
  <c r="I193" i="178"/>
  <c r="H193" i="178"/>
  <c r="G193" i="178"/>
  <c r="F193" i="178"/>
  <c r="E193" i="178"/>
  <c r="K192" i="178"/>
  <c r="J192" i="178"/>
  <c r="J52" i="178" s="1"/>
  <c r="LM55" i="185"/>
  <c r="I192" i="178"/>
  <c r="H192" i="178"/>
  <c r="H52" i="178" s="1"/>
  <c r="G192" i="178"/>
  <c r="F192" i="178"/>
  <c r="F52" i="178" s="1"/>
  <c r="LI55" i="185" s="1"/>
  <c r="E192" i="178"/>
  <c r="K191" i="178"/>
  <c r="K51" i="178" s="1"/>
  <c r="LN54" i="185" s="1"/>
  <c r="J191" i="178"/>
  <c r="J51" i="178" s="1"/>
  <c r="I191" i="178"/>
  <c r="H191" i="178"/>
  <c r="H51" i="178" s="1"/>
  <c r="G191" i="178"/>
  <c r="F191" i="178"/>
  <c r="F51" i="178"/>
  <c r="LI54" i="185" s="1"/>
  <c r="E191" i="178"/>
  <c r="E51" i="178" s="1"/>
  <c r="LH54" i="185" s="1"/>
  <c r="K189" i="178"/>
  <c r="J189" i="178"/>
  <c r="I189" i="178"/>
  <c r="H189" i="178"/>
  <c r="G189" i="178"/>
  <c r="F189" i="178"/>
  <c r="E189" i="178"/>
  <c r="J185" i="178"/>
  <c r="H185" i="178"/>
  <c r="F185" i="178"/>
  <c r="F183" i="178" s="1"/>
  <c r="F48" i="178" s="1"/>
  <c r="LI51" i="185" s="1"/>
  <c r="K184" i="178"/>
  <c r="K49" i="178" s="1"/>
  <c r="LN52" i="185" s="1"/>
  <c r="I184" i="178"/>
  <c r="I49" i="178" s="1"/>
  <c r="H184" i="178"/>
  <c r="H49" i="178" s="1"/>
  <c r="LK52" i="185" s="1"/>
  <c r="G184" i="178"/>
  <c r="E184" i="178"/>
  <c r="K206" i="180"/>
  <c r="J206" i="180"/>
  <c r="I206" i="180"/>
  <c r="H206" i="180"/>
  <c r="G206" i="180"/>
  <c r="F206" i="180"/>
  <c r="E206" i="180"/>
  <c r="K205" i="180"/>
  <c r="J205" i="180"/>
  <c r="I205" i="180"/>
  <c r="H205" i="180"/>
  <c r="G205" i="180"/>
  <c r="F205" i="180"/>
  <c r="E205" i="180"/>
  <c r="K204" i="180"/>
  <c r="J204" i="180"/>
  <c r="I204" i="180"/>
  <c r="H204" i="180"/>
  <c r="G204" i="180"/>
  <c r="F204" i="180"/>
  <c r="E204" i="180"/>
  <c r="K203" i="180"/>
  <c r="J203" i="180"/>
  <c r="I203" i="180"/>
  <c r="H203" i="180"/>
  <c r="G203" i="180"/>
  <c r="F203" i="180"/>
  <c r="E203" i="180"/>
  <c r="K202" i="180"/>
  <c r="J202" i="180"/>
  <c r="I202" i="180"/>
  <c r="H202" i="180"/>
  <c r="G202" i="180"/>
  <c r="F202" i="180"/>
  <c r="E202" i="180"/>
  <c r="K201" i="180"/>
  <c r="J201" i="180"/>
  <c r="I201" i="180"/>
  <c r="H201" i="180"/>
  <c r="G201" i="180"/>
  <c r="F201" i="180"/>
  <c r="E201" i="180"/>
  <c r="K200" i="180"/>
  <c r="K54" i="180" s="1"/>
  <c r="MB57" i="185" s="1"/>
  <c r="J200" i="180"/>
  <c r="J54" i="180" s="1"/>
  <c r="I200" i="180"/>
  <c r="I54" i="180"/>
  <c r="LZ57" i="185" s="1"/>
  <c r="H200" i="180"/>
  <c r="H54" i="180" s="1"/>
  <c r="G200" i="180"/>
  <c r="G54" i="180" s="1"/>
  <c r="LX57" i="185" s="1"/>
  <c r="F200" i="180"/>
  <c r="F54" i="180" s="1"/>
  <c r="LW57" i="185" s="1"/>
  <c r="E200" i="180"/>
  <c r="E54" i="180" s="1"/>
  <c r="K199" i="180"/>
  <c r="K53" i="180" s="1"/>
  <c r="MB56" i="185" s="1"/>
  <c r="J199" i="180"/>
  <c r="J53" i="180" s="1"/>
  <c r="MA56" i="185" s="1"/>
  <c r="I199" i="180"/>
  <c r="I53" i="180" s="1"/>
  <c r="LZ56" i="185" s="1"/>
  <c r="H199" i="180"/>
  <c r="H53" i="180" s="1"/>
  <c r="LY56" i="185" s="1"/>
  <c r="G199" i="180"/>
  <c r="G53" i="180" s="1"/>
  <c r="F199" i="180"/>
  <c r="F53" i="180" s="1"/>
  <c r="LW56" i="185" s="1"/>
  <c r="E199" i="180"/>
  <c r="E53" i="180" s="1"/>
  <c r="LV56" i="185" s="1"/>
  <c r="K198" i="180"/>
  <c r="J198" i="180"/>
  <c r="I198" i="180"/>
  <c r="H198" i="180"/>
  <c r="G198" i="180"/>
  <c r="F198" i="180"/>
  <c r="E198" i="180"/>
  <c r="K197" i="180"/>
  <c r="J197" i="180"/>
  <c r="I197" i="180"/>
  <c r="H197" i="180"/>
  <c r="G197" i="180"/>
  <c r="F197" i="180"/>
  <c r="E197" i="180"/>
  <c r="K196" i="180"/>
  <c r="J196" i="180"/>
  <c r="I196" i="180"/>
  <c r="H196" i="180"/>
  <c r="G196" i="180"/>
  <c r="F196" i="180"/>
  <c r="E196" i="180"/>
  <c r="K195" i="180"/>
  <c r="J195" i="180"/>
  <c r="I195" i="180"/>
  <c r="H195" i="180"/>
  <c r="G195" i="180"/>
  <c r="F195" i="180"/>
  <c r="E195" i="180"/>
  <c r="K194" i="180"/>
  <c r="J194" i="180"/>
  <c r="I194" i="180"/>
  <c r="H194" i="180"/>
  <c r="G194" i="180"/>
  <c r="F194" i="180"/>
  <c r="E194" i="180"/>
  <c r="K193" i="180"/>
  <c r="J193" i="180"/>
  <c r="I193" i="180"/>
  <c r="H193" i="180"/>
  <c r="G193" i="180"/>
  <c r="F193" i="180"/>
  <c r="E193" i="180"/>
  <c r="K192" i="180"/>
  <c r="J192" i="180"/>
  <c r="J52" i="180" s="1"/>
  <c r="MA55" i="185" s="1"/>
  <c r="I192" i="180"/>
  <c r="H192" i="180"/>
  <c r="H52" i="180" s="1"/>
  <c r="G192" i="180"/>
  <c r="F192" i="180"/>
  <c r="F52" i="180"/>
  <c r="E192" i="180"/>
  <c r="E52" i="180" s="1"/>
  <c r="LV55" i="185" s="1"/>
  <c r="K191" i="180"/>
  <c r="K51" i="180" s="1"/>
  <c r="MB54" i="185" s="1"/>
  <c r="J191" i="180"/>
  <c r="I191" i="180"/>
  <c r="I51" i="180" s="1"/>
  <c r="LZ54" i="185" s="1"/>
  <c r="H191" i="180"/>
  <c r="H51" i="180" s="1"/>
  <c r="LY54" i="185" s="1"/>
  <c r="G191" i="180"/>
  <c r="G51" i="180" s="1"/>
  <c r="F191" i="180"/>
  <c r="E191" i="180"/>
  <c r="E51" i="180" s="1"/>
  <c r="LV54" i="185" s="1"/>
  <c r="K189" i="180"/>
  <c r="J189" i="180"/>
  <c r="I189" i="180"/>
  <c r="H189" i="180"/>
  <c r="H55" i="180" s="1"/>
  <c r="G189" i="180"/>
  <c r="F189" i="180"/>
  <c r="E189" i="180"/>
  <c r="K185" i="180"/>
  <c r="J185" i="180"/>
  <c r="H185" i="180"/>
  <c r="G185" i="180"/>
  <c r="G184" i="180"/>
  <c r="G49" i="180" s="1"/>
  <c r="LX52" i="185" s="1"/>
  <c r="E184" i="180"/>
  <c r="K206" i="181"/>
  <c r="J206" i="181"/>
  <c r="I206" i="181"/>
  <c r="H206" i="181"/>
  <c r="G206" i="181"/>
  <c r="F206" i="181"/>
  <c r="E206" i="181"/>
  <c r="K205" i="181"/>
  <c r="J205" i="181"/>
  <c r="I205" i="181"/>
  <c r="H205" i="181"/>
  <c r="G205" i="181"/>
  <c r="F205" i="181"/>
  <c r="E205" i="181"/>
  <c r="K204" i="181"/>
  <c r="J204" i="181"/>
  <c r="I204" i="181"/>
  <c r="H204" i="181"/>
  <c r="G204" i="181"/>
  <c r="F204" i="181"/>
  <c r="E204" i="181"/>
  <c r="K203" i="181"/>
  <c r="J203" i="181"/>
  <c r="I203" i="181"/>
  <c r="H203" i="181"/>
  <c r="G203" i="181"/>
  <c r="F203" i="181"/>
  <c r="E203" i="181"/>
  <c r="K202" i="181"/>
  <c r="J202" i="181"/>
  <c r="I202" i="181"/>
  <c r="H202" i="181"/>
  <c r="G202" i="181"/>
  <c r="F202" i="181"/>
  <c r="E202" i="181"/>
  <c r="K201" i="181"/>
  <c r="J201" i="181"/>
  <c r="I201" i="181"/>
  <c r="H201" i="181"/>
  <c r="G201" i="181"/>
  <c r="F201" i="181"/>
  <c r="E201" i="181"/>
  <c r="K200" i="181"/>
  <c r="J200" i="181"/>
  <c r="J54" i="181" s="1"/>
  <c r="MH57" i="185" s="1"/>
  <c r="I200" i="181"/>
  <c r="I54" i="181" s="1"/>
  <c r="H200" i="181"/>
  <c r="H54" i="181" s="1"/>
  <c r="MF57" i="185" s="1"/>
  <c r="G200" i="181"/>
  <c r="G54" i="181" s="1"/>
  <c r="ME57" i="185" s="1"/>
  <c r="F200" i="181"/>
  <c r="F54" i="181" s="1"/>
  <c r="E200" i="181"/>
  <c r="E54" i="181" s="1"/>
  <c r="K199" i="181"/>
  <c r="K53" i="181" s="1"/>
  <c r="MI56" i="185" s="1"/>
  <c r="J199" i="181"/>
  <c r="J53" i="181" s="1"/>
  <c r="MH56" i="185" s="1"/>
  <c r="I199" i="181"/>
  <c r="I53" i="181" s="1"/>
  <c r="H199" i="181"/>
  <c r="H53" i="181" s="1"/>
  <c r="MF56" i="185" s="1"/>
  <c r="G199" i="181"/>
  <c r="G53" i="181" s="1"/>
  <c r="ME56" i="185" s="1"/>
  <c r="F199" i="181"/>
  <c r="F53" i="181" s="1"/>
  <c r="E199" i="181"/>
  <c r="K198" i="181"/>
  <c r="J198" i="181"/>
  <c r="I198" i="181"/>
  <c r="H198" i="181"/>
  <c r="G198" i="181"/>
  <c r="F198" i="181"/>
  <c r="E198" i="181"/>
  <c r="K197" i="181"/>
  <c r="J197" i="181"/>
  <c r="I197" i="181"/>
  <c r="H197" i="181"/>
  <c r="G197" i="181"/>
  <c r="L197" i="181" s="1"/>
  <c r="BA50" i="190" s="1"/>
  <c r="F197" i="181"/>
  <c r="E197" i="181"/>
  <c r="K196" i="181"/>
  <c r="J196" i="181"/>
  <c r="I196" i="181"/>
  <c r="H196" i="181"/>
  <c r="G196" i="181"/>
  <c r="F196" i="181"/>
  <c r="E196" i="181"/>
  <c r="K195" i="181"/>
  <c r="J195" i="181"/>
  <c r="I195" i="181"/>
  <c r="H195" i="181"/>
  <c r="G195" i="181"/>
  <c r="F195" i="181"/>
  <c r="E195" i="181"/>
  <c r="K194" i="181"/>
  <c r="J194" i="181"/>
  <c r="I194" i="181"/>
  <c r="H194" i="181"/>
  <c r="G194" i="181"/>
  <c r="F194" i="181"/>
  <c r="E194" i="181"/>
  <c r="K193" i="181"/>
  <c r="J193" i="181"/>
  <c r="I193" i="181"/>
  <c r="H193" i="181"/>
  <c r="G193" i="181"/>
  <c r="F193" i="181"/>
  <c r="E193" i="181"/>
  <c r="K192" i="181"/>
  <c r="K52" i="181" s="1"/>
  <c r="MI55" i="185" s="1"/>
  <c r="J192" i="181"/>
  <c r="J52" i="181" s="1"/>
  <c r="MH55" i="185" s="1"/>
  <c r="I192" i="181"/>
  <c r="I52" i="181" s="1"/>
  <c r="MG55" i="185" s="1"/>
  <c r="H192" i="181"/>
  <c r="H52" i="181" s="1"/>
  <c r="MF55" i="185" s="1"/>
  <c r="G192" i="181"/>
  <c r="G52" i="181" s="1"/>
  <c r="ME55" i="185" s="1"/>
  <c r="F192" i="181"/>
  <c r="F52" i="181" s="1"/>
  <c r="MD55" i="185" s="1"/>
  <c r="E192" i="181"/>
  <c r="K191" i="181"/>
  <c r="K51" i="181" s="1"/>
  <c r="MI54" i="185"/>
  <c r="J191" i="181"/>
  <c r="I191" i="181"/>
  <c r="I51" i="181" s="1"/>
  <c r="MG54" i="185" s="1"/>
  <c r="H191" i="181"/>
  <c r="H51" i="181" s="1"/>
  <c r="MF54" i="185" s="1"/>
  <c r="G191" i="181"/>
  <c r="F191" i="181"/>
  <c r="F187" i="181" s="1"/>
  <c r="E191" i="181"/>
  <c r="K189" i="181"/>
  <c r="J189" i="181"/>
  <c r="I189" i="181"/>
  <c r="H189" i="181"/>
  <c r="G189" i="181"/>
  <c r="F189" i="181"/>
  <c r="E189" i="181"/>
  <c r="J185" i="181"/>
  <c r="H185" i="181"/>
  <c r="F185" i="181"/>
  <c r="E185" i="181"/>
  <c r="K184" i="181"/>
  <c r="I184" i="181"/>
  <c r="I49" i="181" s="1"/>
  <c r="MG52" i="185" s="1"/>
  <c r="H49" i="181"/>
  <c r="MF52" i="185" s="1"/>
  <c r="G184" i="181"/>
  <c r="G49" i="181" s="1"/>
  <c r="ME52" i="185" s="1"/>
  <c r="E184" i="181"/>
  <c r="E49" i="181" s="1"/>
  <c r="K206" i="182"/>
  <c r="J206" i="182"/>
  <c r="I206" i="182"/>
  <c r="H206" i="182"/>
  <c r="G206" i="182"/>
  <c r="F206" i="182"/>
  <c r="E206" i="182"/>
  <c r="K205" i="182"/>
  <c r="J205" i="182"/>
  <c r="I205" i="182"/>
  <c r="H205" i="182"/>
  <c r="G205" i="182"/>
  <c r="F205" i="182"/>
  <c r="E205" i="182"/>
  <c r="K204" i="182"/>
  <c r="J204" i="182"/>
  <c r="I204" i="182"/>
  <c r="H204" i="182"/>
  <c r="G204" i="182"/>
  <c r="F204" i="182"/>
  <c r="E204" i="182"/>
  <c r="K203" i="182"/>
  <c r="J203" i="182"/>
  <c r="I203" i="182"/>
  <c r="H203" i="182"/>
  <c r="G203" i="182"/>
  <c r="F203" i="182"/>
  <c r="E203" i="182"/>
  <c r="K202" i="182"/>
  <c r="J202" i="182"/>
  <c r="I202" i="182"/>
  <c r="H202" i="182"/>
  <c r="G202" i="182"/>
  <c r="F202" i="182"/>
  <c r="E202" i="182"/>
  <c r="K201" i="182"/>
  <c r="J201" i="182"/>
  <c r="I201" i="182"/>
  <c r="H201" i="182"/>
  <c r="G201" i="182"/>
  <c r="F201" i="182"/>
  <c r="E201" i="182"/>
  <c r="K200" i="182"/>
  <c r="K54" i="182" s="1"/>
  <c r="MP57" i="185"/>
  <c r="J200" i="182"/>
  <c r="J54" i="182" s="1"/>
  <c r="I200" i="182"/>
  <c r="I54" i="182"/>
  <c r="H200" i="182"/>
  <c r="H54" i="182" s="1"/>
  <c r="MM57" i="185" s="1"/>
  <c r="G200" i="182"/>
  <c r="G54" i="182" s="1"/>
  <c r="ML57" i="185" s="1"/>
  <c r="F200" i="182"/>
  <c r="E200" i="182"/>
  <c r="E54" i="182" s="1"/>
  <c r="MJ57" i="185" s="1"/>
  <c r="K199" i="182"/>
  <c r="K53" i="182"/>
  <c r="J199" i="182"/>
  <c r="J53" i="182" s="1"/>
  <c r="MO56" i="185" s="1"/>
  <c r="I199" i="182"/>
  <c r="I53" i="182" s="1"/>
  <c r="MN56" i="185" s="1"/>
  <c r="H199" i="182"/>
  <c r="H53" i="182" s="1"/>
  <c r="MM56" i="185" s="1"/>
  <c r="G199" i="182"/>
  <c r="G53" i="182" s="1"/>
  <c r="ML56" i="185" s="1"/>
  <c r="F199" i="182"/>
  <c r="E199" i="182"/>
  <c r="K198" i="182"/>
  <c r="J198" i="182"/>
  <c r="I198" i="182"/>
  <c r="H198" i="182"/>
  <c r="G198" i="182"/>
  <c r="F198" i="182"/>
  <c r="E198" i="182"/>
  <c r="K197" i="182"/>
  <c r="J197" i="182"/>
  <c r="I197" i="182"/>
  <c r="H197" i="182"/>
  <c r="G197" i="182"/>
  <c r="F197" i="182"/>
  <c r="E197" i="182"/>
  <c r="K196" i="182"/>
  <c r="J196" i="182"/>
  <c r="I196" i="182"/>
  <c r="H196" i="182"/>
  <c r="G196" i="182"/>
  <c r="F196" i="182"/>
  <c r="E196" i="182"/>
  <c r="K195" i="182"/>
  <c r="J195" i="182"/>
  <c r="I195" i="182"/>
  <c r="H195" i="182"/>
  <c r="G195" i="182"/>
  <c r="F195" i="182"/>
  <c r="E195" i="182"/>
  <c r="K194" i="182"/>
  <c r="J194" i="182"/>
  <c r="I194" i="182"/>
  <c r="H194" i="182"/>
  <c r="G194" i="182"/>
  <c r="F194" i="182"/>
  <c r="E194" i="182"/>
  <c r="K193" i="182"/>
  <c r="J193" i="182"/>
  <c r="I193" i="182"/>
  <c r="H193" i="182"/>
  <c r="G193" i="182"/>
  <c r="F193" i="182"/>
  <c r="E193" i="182"/>
  <c r="K192" i="182"/>
  <c r="K52" i="182" s="1"/>
  <c r="MP55" i="185" s="1"/>
  <c r="J192" i="182"/>
  <c r="J52" i="182" s="1"/>
  <c r="MO55" i="185"/>
  <c r="I192" i="182"/>
  <c r="I52" i="182" s="1"/>
  <c r="MN55" i="185" s="1"/>
  <c r="H192" i="182"/>
  <c r="G192" i="182"/>
  <c r="G52" i="182" s="1"/>
  <c r="F192" i="182"/>
  <c r="E192" i="182"/>
  <c r="E52" i="182" s="1"/>
  <c r="MJ55" i="185" s="1"/>
  <c r="K191" i="182"/>
  <c r="K51" i="182"/>
  <c r="J191" i="182"/>
  <c r="J51" i="182" s="1"/>
  <c r="MO54" i="185" s="1"/>
  <c r="I191" i="182"/>
  <c r="H191" i="182"/>
  <c r="H51" i="182" s="1"/>
  <c r="MM54" i="185" s="1"/>
  <c r="G191" i="182"/>
  <c r="G51" i="182" s="1"/>
  <c r="ML54" i="185" s="1"/>
  <c r="F191" i="182"/>
  <c r="E191" i="182"/>
  <c r="K189" i="182"/>
  <c r="J189" i="182"/>
  <c r="J55" i="182" s="1"/>
  <c r="MO58" i="185" s="1"/>
  <c r="I189" i="182"/>
  <c r="H189" i="182"/>
  <c r="G189" i="182"/>
  <c r="F189" i="182"/>
  <c r="E189" i="182"/>
  <c r="J185" i="182"/>
  <c r="H185" i="182"/>
  <c r="F185" i="182"/>
  <c r="F183" i="182" s="1"/>
  <c r="F48" i="182" s="1"/>
  <c r="MK51" i="185" s="1"/>
  <c r="K184" i="182"/>
  <c r="K49" i="182" s="1"/>
  <c r="MP52" i="185" s="1"/>
  <c r="I184" i="182"/>
  <c r="G184" i="182"/>
  <c r="E184" i="182"/>
  <c r="E49" i="182" s="1"/>
  <c r="MJ52" i="185" s="1"/>
  <c r="K206" i="183"/>
  <c r="J206" i="183"/>
  <c r="I206" i="183"/>
  <c r="H206" i="183"/>
  <c r="G206" i="183"/>
  <c r="F206" i="183"/>
  <c r="E206" i="183"/>
  <c r="K205" i="183"/>
  <c r="J205" i="183"/>
  <c r="I205" i="183"/>
  <c r="H205" i="183"/>
  <c r="G205" i="183"/>
  <c r="F205" i="183"/>
  <c r="E205" i="183"/>
  <c r="K204" i="183"/>
  <c r="J204" i="183"/>
  <c r="I204" i="183"/>
  <c r="H204" i="183"/>
  <c r="G204" i="183"/>
  <c r="F204" i="183"/>
  <c r="E204" i="183"/>
  <c r="K203" i="183"/>
  <c r="J203" i="183"/>
  <c r="I203" i="183"/>
  <c r="H203" i="183"/>
  <c r="G203" i="183"/>
  <c r="F203" i="183"/>
  <c r="E203" i="183"/>
  <c r="K202" i="183"/>
  <c r="J202" i="183"/>
  <c r="I202" i="183"/>
  <c r="H202" i="183"/>
  <c r="G202" i="183"/>
  <c r="F202" i="183"/>
  <c r="E202" i="183"/>
  <c r="K201" i="183"/>
  <c r="J201" i="183"/>
  <c r="I201" i="183"/>
  <c r="H201" i="183"/>
  <c r="G201" i="183"/>
  <c r="F201" i="183"/>
  <c r="E201" i="183"/>
  <c r="K200" i="183"/>
  <c r="K54" i="183" s="1"/>
  <c r="MW57" i="185" s="1"/>
  <c r="J200" i="183"/>
  <c r="J54" i="183" s="1"/>
  <c r="I200" i="183"/>
  <c r="I54" i="183"/>
  <c r="H200" i="183"/>
  <c r="H54" i="183" s="1"/>
  <c r="MT57" i="185" s="1"/>
  <c r="G200" i="183"/>
  <c r="G54" i="183" s="1"/>
  <c r="MS57" i="185" s="1"/>
  <c r="F200" i="183"/>
  <c r="F54" i="183"/>
  <c r="E200" i="183"/>
  <c r="K199" i="183"/>
  <c r="K53" i="183" s="1"/>
  <c r="MW56" i="185" s="1"/>
  <c r="J199" i="183"/>
  <c r="J53" i="183" s="1"/>
  <c r="I199" i="183"/>
  <c r="I53" i="183" s="1"/>
  <c r="MU56" i="185" s="1"/>
  <c r="H199" i="183"/>
  <c r="G199" i="183"/>
  <c r="G53" i="183"/>
  <c r="MS56" i="185" s="1"/>
  <c r="F199" i="183"/>
  <c r="F53" i="183" s="1"/>
  <c r="E199" i="183"/>
  <c r="E53" i="183" s="1"/>
  <c r="MQ56" i="185" s="1"/>
  <c r="K198" i="183"/>
  <c r="J198" i="183"/>
  <c r="I198" i="183"/>
  <c r="H198" i="183"/>
  <c r="G198" i="183"/>
  <c r="F198" i="183"/>
  <c r="E198" i="183"/>
  <c r="K197" i="183"/>
  <c r="J197" i="183"/>
  <c r="I197" i="183"/>
  <c r="H197" i="183"/>
  <c r="G197" i="183"/>
  <c r="F197" i="183"/>
  <c r="E197" i="183"/>
  <c r="K196" i="183"/>
  <c r="J196" i="183"/>
  <c r="I196" i="183"/>
  <c r="H196" i="183"/>
  <c r="G196" i="183"/>
  <c r="F196" i="183"/>
  <c r="E196" i="183"/>
  <c r="K195" i="183"/>
  <c r="J195" i="183"/>
  <c r="I195" i="183"/>
  <c r="H195" i="183"/>
  <c r="G195" i="183"/>
  <c r="F195" i="183"/>
  <c r="E195" i="183"/>
  <c r="K194" i="183"/>
  <c r="J194" i="183"/>
  <c r="I194" i="183"/>
  <c r="H194" i="183"/>
  <c r="G194" i="183"/>
  <c r="F194" i="183"/>
  <c r="E194" i="183"/>
  <c r="K193" i="183"/>
  <c r="J193" i="183"/>
  <c r="I193" i="183"/>
  <c r="H193" i="183"/>
  <c r="G193" i="183"/>
  <c r="F193" i="183"/>
  <c r="E193" i="183"/>
  <c r="K192" i="183"/>
  <c r="K52" i="183" s="1"/>
  <c r="MW55" i="185" s="1"/>
  <c r="J192" i="183"/>
  <c r="J52" i="183" s="1"/>
  <c r="MV55" i="185" s="1"/>
  <c r="I192" i="183"/>
  <c r="I52" i="183" s="1"/>
  <c r="MU55" i="185" s="1"/>
  <c r="H192" i="183"/>
  <c r="H52" i="183" s="1"/>
  <c r="MT55" i="185" s="1"/>
  <c r="G192" i="183"/>
  <c r="F192" i="183"/>
  <c r="E192" i="183"/>
  <c r="E52" i="183" s="1"/>
  <c r="MQ55" i="185" s="1"/>
  <c r="K191" i="183"/>
  <c r="K51" i="183" s="1"/>
  <c r="MW54" i="185" s="1"/>
  <c r="J191" i="183"/>
  <c r="J51" i="183" s="1"/>
  <c r="MV54" i="185" s="1"/>
  <c r="I191" i="183"/>
  <c r="I51" i="183" s="1"/>
  <c r="MU54" i="185" s="1"/>
  <c r="H191" i="183"/>
  <c r="G191" i="183"/>
  <c r="F191" i="183"/>
  <c r="F51" i="183" s="1"/>
  <c r="MR54" i="185" s="1"/>
  <c r="E191" i="183"/>
  <c r="E51" i="183" s="1"/>
  <c r="MQ54" i="185" s="1"/>
  <c r="K189" i="183"/>
  <c r="J189" i="183"/>
  <c r="I189" i="183"/>
  <c r="H189" i="183"/>
  <c r="G189" i="183"/>
  <c r="F189" i="183"/>
  <c r="E189" i="183"/>
  <c r="J185" i="183"/>
  <c r="H185" i="183"/>
  <c r="F185" i="183"/>
  <c r="K184" i="183"/>
  <c r="K49" i="183" s="1"/>
  <c r="MW52" i="185" s="1"/>
  <c r="I184" i="183"/>
  <c r="G184" i="183"/>
  <c r="G49" i="183" s="1"/>
  <c r="K206" i="184"/>
  <c r="J206" i="184"/>
  <c r="I206" i="184"/>
  <c r="H206" i="184"/>
  <c r="G206" i="184"/>
  <c r="F206" i="184"/>
  <c r="E206" i="184"/>
  <c r="L206" i="184" s="1"/>
  <c r="K205" i="184"/>
  <c r="J205" i="184"/>
  <c r="I205" i="184"/>
  <c r="H205" i="184"/>
  <c r="G205" i="184"/>
  <c r="F205" i="184"/>
  <c r="E205" i="184"/>
  <c r="K204" i="184"/>
  <c r="J204" i="184"/>
  <c r="I204" i="184"/>
  <c r="H204" i="184"/>
  <c r="G204" i="184"/>
  <c r="F204" i="184"/>
  <c r="E204" i="184"/>
  <c r="K203" i="184"/>
  <c r="J203" i="184"/>
  <c r="I203" i="184"/>
  <c r="H203" i="184"/>
  <c r="G203" i="184"/>
  <c r="F203" i="184"/>
  <c r="E203" i="184"/>
  <c r="K202" i="184"/>
  <c r="J202" i="184"/>
  <c r="I202" i="184"/>
  <c r="H202" i="184"/>
  <c r="G202" i="184"/>
  <c r="F202" i="184"/>
  <c r="E202" i="184"/>
  <c r="K201" i="184"/>
  <c r="J201" i="184"/>
  <c r="I201" i="184"/>
  <c r="H201" i="184"/>
  <c r="G201" i="184"/>
  <c r="F201" i="184"/>
  <c r="E201" i="184"/>
  <c r="K200" i="184"/>
  <c r="K54" i="184" s="1"/>
  <c r="ND57" i="185" s="1"/>
  <c r="J200" i="184"/>
  <c r="J54" i="184" s="1"/>
  <c r="I200" i="184"/>
  <c r="I54" i="184" s="1"/>
  <c r="NB57" i="185" s="1"/>
  <c r="H200" i="184"/>
  <c r="H54" i="184" s="1"/>
  <c r="NA57" i="185" s="1"/>
  <c r="G200" i="184"/>
  <c r="G54" i="184"/>
  <c r="F200" i="184"/>
  <c r="E200" i="184"/>
  <c r="E54" i="184" s="1"/>
  <c r="MX57" i="185" s="1"/>
  <c r="K199" i="184"/>
  <c r="K53" i="184" s="1"/>
  <c r="ND56" i="185" s="1"/>
  <c r="J199" i="184"/>
  <c r="J53" i="184"/>
  <c r="NC56" i="185" s="1"/>
  <c r="I199" i="184"/>
  <c r="I53" i="184" s="1"/>
  <c r="NB56" i="185" s="1"/>
  <c r="H199" i="184"/>
  <c r="H53" i="184" s="1"/>
  <c r="NA56" i="185" s="1"/>
  <c r="G199" i="184"/>
  <c r="G53" i="184"/>
  <c r="MZ56" i="185" s="1"/>
  <c r="F199" i="184"/>
  <c r="F53" i="184" s="1"/>
  <c r="E199" i="184"/>
  <c r="E53" i="184" s="1"/>
  <c r="MX56" i="185" s="1"/>
  <c r="K198" i="184"/>
  <c r="J198" i="184"/>
  <c r="I198" i="184"/>
  <c r="H198" i="184"/>
  <c r="G198" i="184"/>
  <c r="F198" i="184"/>
  <c r="E198" i="184"/>
  <c r="K197" i="184"/>
  <c r="J197" i="184"/>
  <c r="I197" i="184"/>
  <c r="H197" i="184"/>
  <c r="G197" i="184"/>
  <c r="F197" i="184"/>
  <c r="E197" i="184"/>
  <c r="K196" i="184"/>
  <c r="J196" i="184"/>
  <c r="I196" i="184"/>
  <c r="H196" i="184"/>
  <c r="G196" i="184"/>
  <c r="F196" i="184"/>
  <c r="E196" i="184"/>
  <c r="K195" i="184"/>
  <c r="J195" i="184"/>
  <c r="I195" i="184"/>
  <c r="H195" i="184"/>
  <c r="G195" i="184"/>
  <c r="F195" i="184"/>
  <c r="E195" i="184"/>
  <c r="K194" i="184"/>
  <c r="J194" i="184"/>
  <c r="I194" i="184"/>
  <c r="H194" i="184"/>
  <c r="G194" i="184"/>
  <c r="F194" i="184"/>
  <c r="E194" i="184"/>
  <c r="K193" i="184"/>
  <c r="J193" i="184"/>
  <c r="I193" i="184"/>
  <c r="H193" i="184"/>
  <c r="G193" i="184"/>
  <c r="F193" i="184"/>
  <c r="E193" i="184"/>
  <c r="K192" i="184"/>
  <c r="J192" i="184"/>
  <c r="J52" i="184"/>
  <c r="I192" i="184"/>
  <c r="I52" i="184" s="1"/>
  <c r="NB55" i="185" s="1"/>
  <c r="H192" i="184"/>
  <c r="G192" i="184"/>
  <c r="G52" i="184" s="1"/>
  <c r="MZ55" i="185" s="1"/>
  <c r="F192" i="184"/>
  <c r="F52" i="184" s="1"/>
  <c r="MY55" i="185" s="1"/>
  <c r="E192" i="184"/>
  <c r="K191" i="184"/>
  <c r="J191" i="184"/>
  <c r="J51" i="184"/>
  <c r="I191" i="184"/>
  <c r="I51" i="184" s="1"/>
  <c r="H191" i="184"/>
  <c r="G191" i="184"/>
  <c r="G51" i="184" s="1"/>
  <c r="MZ54" i="185" s="1"/>
  <c r="F191" i="184"/>
  <c r="F51" i="184" s="1"/>
  <c r="MY54" i="185" s="1"/>
  <c r="E191" i="184"/>
  <c r="E51" i="184" s="1"/>
  <c r="MX54" i="185" s="1"/>
  <c r="K189" i="184"/>
  <c r="J189" i="184"/>
  <c r="I189" i="184"/>
  <c r="H189" i="184"/>
  <c r="G189" i="184"/>
  <c r="F189" i="184"/>
  <c r="E189" i="184"/>
  <c r="J185" i="184"/>
  <c r="H185" i="184"/>
  <c r="F185" i="184"/>
  <c r="K184" i="184"/>
  <c r="K49" i="184" s="1"/>
  <c r="ND52" i="185" s="1"/>
  <c r="I184" i="184"/>
  <c r="I49" i="184" s="1"/>
  <c r="NB52" i="185" s="1"/>
  <c r="G184" i="184"/>
  <c r="E184" i="184"/>
  <c r="E49" i="184" s="1"/>
  <c r="MX52" i="185" s="1"/>
  <c r="K206" i="179"/>
  <c r="J206" i="179"/>
  <c r="I206" i="179"/>
  <c r="H206" i="179"/>
  <c r="G206" i="179"/>
  <c r="F206" i="179"/>
  <c r="E206" i="179"/>
  <c r="K205" i="179"/>
  <c r="J205" i="179"/>
  <c r="I205" i="179"/>
  <c r="H205" i="179"/>
  <c r="G205" i="179"/>
  <c r="F205" i="179"/>
  <c r="E205" i="179"/>
  <c r="K204" i="179"/>
  <c r="J204" i="179"/>
  <c r="I204" i="179"/>
  <c r="H204" i="179"/>
  <c r="G204" i="179"/>
  <c r="F204" i="179"/>
  <c r="E204" i="179"/>
  <c r="K203" i="179"/>
  <c r="J203" i="179"/>
  <c r="I203" i="179"/>
  <c r="H203" i="179"/>
  <c r="G203" i="179"/>
  <c r="F203" i="179"/>
  <c r="E203" i="179"/>
  <c r="K202" i="179"/>
  <c r="J202" i="179"/>
  <c r="I202" i="179"/>
  <c r="H202" i="179"/>
  <c r="G202" i="179"/>
  <c r="F202" i="179"/>
  <c r="E202" i="179"/>
  <c r="K201" i="179"/>
  <c r="J201" i="179"/>
  <c r="I201" i="179"/>
  <c r="H201" i="179"/>
  <c r="G201" i="179"/>
  <c r="F201" i="179"/>
  <c r="E201" i="179"/>
  <c r="K200" i="179"/>
  <c r="K54" i="179" s="1"/>
  <c r="J200" i="179"/>
  <c r="J54" i="179" s="1"/>
  <c r="LT57" i="185" s="1"/>
  <c r="I200" i="179"/>
  <c r="I54" i="179" s="1"/>
  <c r="LS57" i="185" s="1"/>
  <c r="H200" i="179"/>
  <c r="H54" i="179" s="1"/>
  <c r="G200" i="179"/>
  <c r="G54" i="179" s="1"/>
  <c r="LQ57" i="185" s="1"/>
  <c r="F200" i="179"/>
  <c r="F54" i="179" s="1"/>
  <c r="LP57" i="185" s="1"/>
  <c r="E200" i="179"/>
  <c r="E54" i="179" s="1"/>
  <c r="LO57" i="185" s="1"/>
  <c r="K199" i="179"/>
  <c r="K53" i="179" s="1"/>
  <c r="J199" i="179"/>
  <c r="J53" i="179" s="1"/>
  <c r="LT56" i="185" s="1"/>
  <c r="I199" i="179"/>
  <c r="I53" i="179" s="1"/>
  <c r="LS56" i="185" s="1"/>
  <c r="H199" i="179"/>
  <c r="H53" i="179" s="1"/>
  <c r="LR56" i="185" s="1"/>
  <c r="G199" i="179"/>
  <c r="G53" i="179" s="1"/>
  <c r="LQ56" i="185" s="1"/>
  <c r="F199" i="179"/>
  <c r="F53" i="179" s="1"/>
  <c r="E199" i="179"/>
  <c r="K198" i="179"/>
  <c r="J198" i="179"/>
  <c r="I198" i="179"/>
  <c r="H198" i="179"/>
  <c r="G198" i="179"/>
  <c r="F198" i="179"/>
  <c r="E198" i="179"/>
  <c r="K197" i="179"/>
  <c r="J197" i="179"/>
  <c r="I197" i="179"/>
  <c r="H197" i="179"/>
  <c r="G197" i="179"/>
  <c r="F197" i="179"/>
  <c r="E197" i="179"/>
  <c r="K196" i="179"/>
  <c r="J196" i="179"/>
  <c r="I196" i="179"/>
  <c r="H196" i="179"/>
  <c r="G196" i="179"/>
  <c r="F196" i="179"/>
  <c r="E196" i="179"/>
  <c r="K195" i="179"/>
  <c r="J195" i="179"/>
  <c r="I195" i="179"/>
  <c r="H195" i="179"/>
  <c r="G195" i="179"/>
  <c r="F195" i="179"/>
  <c r="E195" i="179"/>
  <c r="K194" i="179"/>
  <c r="J194" i="179"/>
  <c r="I194" i="179"/>
  <c r="H194" i="179"/>
  <c r="G194" i="179"/>
  <c r="F194" i="179"/>
  <c r="E194" i="179"/>
  <c r="K193" i="179"/>
  <c r="J193" i="179"/>
  <c r="I193" i="179"/>
  <c r="H193" i="179"/>
  <c r="G193" i="179"/>
  <c r="F193" i="179"/>
  <c r="E193" i="179"/>
  <c r="K192" i="179"/>
  <c r="K52" i="179" s="1"/>
  <c r="J192" i="179"/>
  <c r="J52" i="179" s="1"/>
  <c r="LT55" i="185" s="1"/>
  <c r="I192" i="179"/>
  <c r="I52" i="179" s="1"/>
  <c r="LS55" i="185" s="1"/>
  <c r="H192" i="179"/>
  <c r="H52" i="179" s="1"/>
  <c r="LR55" i="185" s="1"/>
  <c r="G192" i="179"/>
  <c r="G52" i="179" s="1"/>
  <c r="LQ55" i="185" s="1"/>
  <c r="F192" i="179"/>
  <c r="F52" i="179" s="1"/>
  <c r="LP55" i="185" s="1"/>
  <c r="E192" i="179"/>
  <c r="E52" i="179" s="1"/>
  <c r="LO55" i="185" s="1"/>
  <c r="K191" i="179"/>
  <c r="K51" i="179" s="1"/>
  <c r="LU54" i="185" s="1"/>
  <c r="J191" i="179"/>
  <c r="J51" i="179" s="1"/>
  <c r="LT54" i="185" s="1"/>
  <c r="I191" i="179"/>
  <c r="I51" i="179" s="1"/>
  <c r="LS54" i="185" s="1"/>
  <c r="H191" i="179"/>
  <c r="G191" i="179"/>
  <c r="G51" i="179" s="1"/>
  <c r="LQ54" i="185" s="1"/>
  <c r="F191" i="179"/>
  <c r="E191" i="179"/>
  <c r="K189" i="179"/>
  <c r="J189" i="179"/>
  <c r="I189" i="179"/>
  <c r="H189" i="179"/>
  <c r="G189" i="179"/>
  <c r="F189" i="179"/>
  <c r="E189" i="179"/>
  <c r="J185" i="179"/>
  <c r="H185" i="179"/>
  <c r="F185" i="179"/>
  <c r="K184" i="179"/>
  <c r="K49" i="179" s="1"/>
  <c r="LU52" i="185" s="1"/>
  <c r="I184" i="179"/>
  <c r="I49" i="179" s="1"/>
  <c r="G184" i="179"/>
  <c r="G49" i="179" s="1"/>
  <c r="LQ52" i="185" s="1"/>
  <c r="E184" i="179"/>
  <c r="K206" i="134"/>
  <c r="J206" i="134"/>
  <c r="I206" i="134"/>
  <c r="H206" i="134"/>
  <c r="G206" i="134"/>
  <c r="F206" i="134"/>
  <c r="E206" i="134"/>
  <c r="K205" i="134"/>
  <c r="J205" i="134"/>
  <c r="I205" i="134"/>
  <c r="H205" i="134"/>
  <c r="G205" i="134"/>
  <c r="F205" i="134"/>
  <c r="E205" i="134"/>
  <c r="K204" i="134"/>
  <c r="J204" i="134"/>
  <c r="I204" i="134"/>
  <c r="H204" i="134"/>
  <c r="G204" i="134"/>
  <c r="F204" i="134"/>
  <c r="E204" i="134"/>
  <c r="K203" i="134"/>
  <c r="J203" i="134"/>
  <c r="I203" i="134"/>
  <c r="H203" i="134"/>
  <c r="G203" i="134"/>
  <c r="F203" i="134"/>
  <c r="E203" i="134"/>
  <c r="K202" i="134"/>
  <c r="J202" i="134"/>
  <c r="I202" i="134"/>
  <c r="H202" i="134"/>
  <c r="G202" i="134"/>
  <c r="F202" i="134"/>
  <c r="E202" i="134"/>
  <c r="K201" i="134"/>
  <c r="J201" i="134"/>
  <c r="I201" i="134"/>
  <c r="H201" i="134"/>
  <c r="G201" i="134"/>
  <c r="F201" i="134"/>
  <c r="E201" i="134"/>
  <c r="K200" i="134"/>
  <c r="K54" i="134" s="1"/>
  <c r="J200" i="134"/>
  <c r="J54" i="134" s="1"/>
  <c r="I200" i="134"/>
  <c r="I54" i="134" s="1"/>
  <c r="P57" i="185" s="1"/>
  <c r="H200" i="134"/>
  <c r="H54" i="134" s="1"/>
  <c r="G200" i="134"/>
  <c r="G54" i="134" s="1"/>
  <c r="N57" i="185" s="1"/>
  <c r="F200" i="134"/>
  <c r="E200" i="134"/>
  <c r="E54" i="134" s="1"/>
  <c r="K199" i="134"/>
  <c r="K53" i="134" s="1"/>
  <c r="J199" i="134"/>
  <c r="J53" i="134" s="1"/>
  <c r="Q56" i="185" s="1"/>
  <c r="I199" i="134"/>
  <c r="I53" i="134" s="1"/>
  <c r="P56" i="185" s="1"/>
  <c r="H199" i="134"/>
  <c r="H53" i="134" s="1"/>
  <c r="O56" i="185" s="1"/>
  <c r="G199" i="134"/>
  <c r="G53" i="134" s="1"/>
  <c r="N56" i="185" s="1"/>
  <c r="F199" i="134"/>
  <c r="E199" i="134"/>
  <c r="E53" i="134" s="1"/>
  <c r="L56" i="185" s="1"/>
  <c r="K198" i="134"/>
  <c r="J198" i="134"/>
  <c r="I198" i="134"/>
  <c r="H198" i="134"/>
  <c r="G198" i="134"/>
  <c r="F198" i="134"/>
  <c r="E198" i="134"/>
  <c r="K197" i="134"/>
  <c r="J197" i="134"/>
  <c r="I197" i="134"/>
  <c r="H197" i="134"/>
  <c r="G197" i="134"/>
  <c r="F197" i="134"/>
  <c r="E197" i="134"/>
  <c r="K196" i="134"/>
  <c r="J196" i="134"/>
  <c r="I196" i="134"/>
  <c r="H196" i="134"/>
  <c r="G196" i="134"/>
  <c r="F196" i="134"/>
  <c r="E196" i="134"/>
  <c r="K195" i="134"/>
  <c r="J195" i="134"/>
  <c r="I195" i="134"/>
  <c r="H195" i="134"/>
  <c r="G195" i="134"/>
  <c r="F195" i="134"/>
  <c r="E195" i="134"/>
  <c r="K194" i="134"/>
  <c r="J194" i="134"/>
  <c r="I194" i="134"/>
  <c r="H194" i="134"/>
  <c r="G194" i="134"/>
  <c r="F194" i="134"/>
  <c r="E194" i="134"/>
  <c r="K193" i="134"/>
  <c r="J193" i="134"/>
  <c r="I193" i="134"/>
  <c r="H193" i="134"/>
  <c r="G193" i="134"/>
  <c r="F193" i="134"/>
  <c r="E193" i="134"/>
  <c r="K192" i="134"/>
  <c r="K52" i="134"/>
  <c r="R55" i="185" s="1"/>
  <c r="J192" i="134"/>
  <c r="I192" i="134"/>
  <c r="I52" i="134" s="1"/>
  <c r="P55" i="185" s="1"/>
  <c r="H192" i="134"/>
  <c r="H52" i="134" s="1"/>
  <c r="O55" i="185" s="1"/>
  <c r="G192" i="134"/>
  <c r="G52" i="134" s="1"/>
  <c r="N55" i="185" s="1"/>
  <c r="F192" i="134"/>
  <c r="F52" i="134" s="1"/>
  <c r="E192" i="134"/>
  <c r="E52" i="134" s="1"/>
  <c r="L55" i="185" s="1"/>
  <c r="K191" i="134"/>
  <c r="K51" i="134" s="1"/>
  <c r="J191" i="134"/>
  <c r="I191" i="134"/>
  <c r="I51" i="134" s="1"/>
  <c r="P54" i="185" s="1"/>
  <c r="H191" i="134"/>
  <c r="H51" i="134" s="1"/>
  <c r="O54" i="185" s="1"/>
  <c r="G191" i="134"/>
  <c r="G51" i="134" s="1"/>
  <c r="F191" i="134"/>
  <c r="F51" i="134" s="1"/>
  <c r="E191" i="134"/>
  <c r="E51" i="134" s="1"/>
  <c r="L54" i="185" s="1"/>
  <c r="K189" i="134"/>
  <c r="J189" i="134"/>
  <c r="J55" i="134"/>
  <c r="Q58" i="185" s="1"/>
  <c r="I189" i="134"/>
  <c r="H189" i="134"/>
  <c r="G189" i="134"/>
  <c r="G55" i="134" s="1"/>
  <c r="F189" i="134"/>
  <c r="E189" i="134"/>
  <c r="J185" i="134"/>
  <c r="I185" i="134"/>
  <c r="H185" i="134"/>
  <c r="F185" i="134"/>
  <c r="K184" i="134"/>
  <c r="K183" i="134" s="1"/>
  <c r="K48" i="134" s="1"/>
  <c r="R51" i="185" s="1"/>
  <c r="I184" i="134"/>
  <c r="I49" i="134" s="1"/>
  <c r="P52" i="185" s="1"/>
  <c r="G184" i="134"/>
  <c r="G49" i="134" s="1"/>
  <c r="N52" i="185" s="1"/>
  <c r="E184" i="134"/>
  <c r="E49" i="134" s="1"/>
  <c r="L52" i="185" s="1"/>
  <c r="J54" i="8"/>
  <c r="H54" i="8"/>
  <c r="H57" i="185" s="1"/>
  <c r="K53" i="8"/>
  <c r="K56" i="185"/>
  <c r="G53" i="8"/>
  <c r="G56" i="185" s="1"/>
  <c r="J52" i="8"/>
  <c r="J55" i="185" s="1"/>
  <c r="G52" i="8"/>
  <c r="F52" i="8"/>
  <c r="F55" i="185" s="1"/>
  <c r="J51" i="8"/>
  <c r="J54" i="185" s="1"/>
  <c r="I51" i="8"/>
  <c r="F51" i="8"/>
  <c r="E56" i="8"/>
  <c r="K206" i="135"/>
  <c r="J206" i="135"/>
  <c r="I206" i="135"/>
  <c r="H206" i="135"/>
  <c r="G206" i="135"/>
  <c r="F206" i="135"/>
  <c r="E206" i="135"/>
  <c r="K205" i="135"/>
  <c r="J205" i="135"/>
  <c r="I205" i="135"/>
  <c r="H205" i="135"/>
  <c r="G205" i="135"/>
  <c r="F205" i="135"/>
  <c r="E205" i="135"/>
  <c r="K204" i="135"/>
  <c r="J204" i="135"/>
  <c r="I204" i="135"/>
  <c r="H204" i="135"/>
  <c r="G204" i="135"/>
  <c r="F204" i="135"/>
  <c r="E204" i="135"/>
  <c r="K203" i="135"/>
  <c r="J203" i="135"/>
  <c r="I203" i="135"/>
  <c r="H203" i="135"/>
  <c r="G203" i="135"/>
  <c r="F203" i="135"/>
  <c r="E203" i="135"/>
  <c r="K202" i="135"/>
  <c r="J202" i="135"/>
  <c r="I202" i="135"/>
  <c r="H202" i="135"/>
  <c r="G202" i="135"/>
  <c r="F202" i="135"/>
  <c r="E202" i="135"/>
  <c r="K201" i="135"/>
  <c r="J201" i="135"/>
  <c r="I201" i="135"/>
  <c r="H201" i="135"/>
  <c r="G201" i="135"/>
  <c r="F201" i="135"/>
  <c r="E201" i="135"/>
  <c r="K200" i="135"/>
  <c r="K54" i="135" s="1"/>
  <c r="Y57" i="185" s="1"/>
  <c r="J200" i="135"/>
  <c r="J54" i="135" s="1"/>
  <c r="I200" i="135"/>
  <c r="I54" i="135" s="1"/>
  <c r="H200" i="135"/>
  <c r="H54" i="135" s="1"/>
  <c r="G200" i="135"/>
  <c r="G54" i="135" s="1"/>
  <c r="U57" i="185" s="1"/>
  <c r="F200" i="135"/>
  <c r="F54" i="135" s="1"/>
  <c r="T57" i="185" s="1"/>
  <c r="E200" i="135"/>
  <c r="E54" i="135" s="1"/>
  <c r="S57" i="185" s="1"/>
  <c r="K199" i="135"/>
  <c r="K53" i="135" s="1"/>
  <c r="Y56" i="185" s="1"/>
  <c r="J199" i="135"/>
  <c r="J53" i="135"/>
  <c r="I199" i="135"/>
  <c r="I53" i="135" s="1"/>
  <c r="H199" i="135"/>
  <c r="H53" i="135" s="1"/>
  <c r="V56" i="185" s="1"/>
  <c r="G199" i="135"/>
  <c r="G53" i="135" s="1"/>
  <c r="F199" i="135"/>
  <c r="F53" i="135" s="1"/>
  <c r="T56" i="185" s="1"/>
  <c r="E199" i="135"/>
  <c r="E53" i="135" s="1"/>
  <c r="K198" i="135"/>
  <c r="J198" i="135"/>
  <c r="I198" i="135"/>
  <c r="H198" i="135"/>
  <c r="G198" i="135"/>
  <c r="F198" i="135"/>
  <c r="E198" i="135"/>
  <c r="K197" i="135"/>
  <c r="J197" i="135"/>
  <c r="I197" i="135"/>
  <c r="H197" i="135"/>
  <c r="G197" i="135"/>
  <c r="F197" i="135"/>
  <c r="E197" i="135"/>
  <c r="K196" i="135"/>
  <c r="J196" i="135"/>
  <c r="I196" i="135"/>
  <c r="H196" i="135"/>
  <c r="G196" i="135"/>
  <c r="F196" i="135"/>
  <c r="E196" i="135"/>
  <c r="K195" i="135"/>
  <c r="J195" i="135"/>
  <c r="I195" i="135"/>
  <c r="H195" i="135"/>
  <c r="G195" i="135"/>
  <c r="F195" i="135"/>
  <c r="E195" i="135"/>
  <c r="K194" i="135"/>
  <c r="J194" i="135"/>
  <c r="I194" i="135"/>
  <c r="H194" i="135"/>
  <c r="G194" i="135"/>
  <c r="F194" i="135"/>
  <c r="E194" i="135"/>
  <c r="K193" i="135"/>
  <c r="J193" i="135"/>
  <c r="I193" i="135"/>
  <c r="H193" i="135"/>
  <c r="G193" i="135"/>
  <c r="F193" i="135"/>
  <c r="E193" i="135"/>
  <c r="K192" i="135"/>
  <c r="K52" i="135" s="1"/>
  <c r="J192" i="135"/>
  <c r="I192" i="135"/>
  <c r="I52" i="135" s="1"/>
  <c r="H192" i="135"/>
  <c r="H52" i="135" s="1"/>
  <c r="G192" i="135"/>
  <c r="G52" i="135" s="1"/>
  <c r="F192" i="135"/>
  <c r="F52" i="135"/>
  <c r="E192" i="135"/>
  <c r="K191" i="135"/>
  <c r="J191" i="135"/>
  <c r="J51" i="135" s="1"/>
  <c r="I191" i="135"/>
  <c r="I51" i="135" s="1"/>
  <c r="W54" i="185" s="1"/>
  <c r="H191" i="135"/>
  <c r="H51" i="135"/>
  <c r="G191" i="135"/>
  <c r="G51" i="135" s="1"/>
  <c r="F191" i="135"/>
  <c r="F51" i="135" s="1"/>
  <c r="T54" i="185" s="1"/>
  <c r="E191" i="135"/>
  <c r="K189" i="135"/>
  <c r="J189" i="135"/>
  <c r="I189" i="135"/>
  <c r="I55" i="135" s="1"/>
  <c r="H189" i="135"/>
  <c r="G189" i="135"/>
  <c r="F189" i="135"/>
  <c r="E189" i="135"/>
  <c r="K185" i="135"/>
  <c r="J185" i="135"/>
  <c r="H185" i="135"/>
  <c r="F185" i="135"/>
  <c r="E185" i="135"/>
  <c r="J184" i="135"/>
  <c r="J49" i="135" s="1"/>
  <c r="H184" i="135"/>
  <c r="H49" i="135" s="1"/>
  <c r="V52" i="185" s="1"/>
  <c r="F184" i="135"/>
  <c r="F49" i="135" s="1"/>
  <c r="E187" i="138"/>
  <c r="K187" i="138"/>
  <c r="E187" i="141"/>
  <c r="K187" i="136"/>
  <c r="H188" i="136"/>
  <c r="K187" i="152"/>
  <c r="L190" i="184"/>
  <c r="BD43" i="190" s="1"/>
  <c r="L190" i="168"/>
  <c r="AN43" i="190" s="1"/>
  <c r="L190" i="146"/>
  <c r="R43" i="190" s="1"/>
  <c r="E188" i="143"/>
  <c r="K44" i="134"/>
  <c r="J44" i="134"/>
  <c r="Q47" i="185" s="1"/>
  <c r="I44" i="134"/>
  <c r="H44" i="134"/>
  <c r="O47" i="185" s="1"/>
  <c r="G44" i="134"/>
  <c r="N47" i="185" s="1"/>
  <c r="F44" i="134"/>
  <c r="E44" i="134"/>
  <c r="K43" i="134"/>
  <c r="R46" i="185"/>
  <c r="J43" i="134"/>
  <c r="I43" i="134"/>
  <c r="H43" i="134"/>
  <c r="G43" i="134"/>
  <c r="F43" i="134"/>
  <c r="E43" i="134"/>
  <c r="K41" i="134"/>
  <c r="J41" i="134"/>
  <c r="Q44" i="185" s="1"/>
  <c r="I41" i="134"/>
  <c r="H41" i="134"/>
  <c r="G41" i="134"/>
  <c r="F41" i="134"/>
  <c r="M44" i="185" s="1"/>
  <c r="E41" i="134"/>
  <c r="K40" i="134"/>
  <c r="J40" i="134"/>
  <c r="I40" i="134"/>
  <c r="P43" i="185" s="1"/>
  <c r="H40" i="134"/>
  <c r="G40" i="134"/>
  <c r="F40" i="134"/>
  <c r="E40" i="134"/>
  <c r="K39" i="134"/>
  <c r="J39" i="134"/>
  <c r="I39" i="134"/>
  <c r="H39" i="134"/>
  <c r="O42" i="185" s="1"/>
  <c r="G39" i="134"/>
  <c r="F39" i="134"/>
  <c r="E39" i="134"/>
  <c r="K38" i="134"/>
  <c r="R41" i="185" s="1"/>
  <c r="J38" i="134"/>
  <c r="I38" i="134"/>
  <c r="H38" i="134"/>
  <c r="O41" i="185" s="1"/>
  <c r="G38" i="134"/>
  <c r="F38" i="134"/>
  <c r="E38" i="134"/>
  <c r="K37" i="134"/>
  <c r="J37" i="134"/>
  <c r="Q40" i="185" s="1"/>
  <c r="I37" i="134"/>
  <c r="H37" i="134"/>
  <c r="O40" i="185" s="1"/>
  <c r="G37" i="134"/>
  <c r="N40" i="185" s="1"/>
  <c r="F37" i="134"/>
  <c r="M40" i="185" s="1"/>
  <c r="E37" i="134"/>
  <c r="K36" i="134"/>
  <c r="R39" i="185" s="1"/>
  <c r="J36" i="134"/>
  <c r="Q39" i="185" s="1"/>
  <c r="I36" i="134"/>
  <c r="H36" i="134"/>
  <c r="G36" i="134"/>
  <c r="N39" i="185" s="1"/>
  <c r="F36" i="134"/>
  <c r="E36" i="134"/>
  <c r="L39" i="185" s="1"/>
  <c r="K35" i="134"/>
  <c r="J35" i="134"/>
  <c r="Q38" i="185" s="1"/>
  <c r="I35" i="134"/>
  <c r="P38" i="185" s="1"/>
  <c r="H35" i="134"/>
  <c r="G35" i="134"/>
  <c r="F35" i="134"/>
  <c r="M38" i="185" s="1"/>
  <c r="E35" i="134"/>
  <c r="L38" i="185" s="1"/>
  <c r="K34" i="134"/>
  <c r="R37" i="185" s="1"/>
  <c r="J34" i="134"/>
  <c r="I34" i="134"/>
  <c r="P37" i="185" s="1"/>
  <c r="H34" i="134"/>
  <c r="O37" i="185" s="1"/>
  <c r="G34" i="134"/>
  <c r="F34" i="134"/>
  <c r="E34" i="134"/>
  <c r="L37" i="185" s="1"/>
  <c r="K33" i="134"/>
  <c r="R36" i="185"/>
  <c r="J33" i="134"/>
  <c r="I33" i="134"/>
  <c r="H33" i="134"/>
  <c r="O36" i="185" s="1"/>
  <c r="G33" i="134"/>
  <c r="N36" i="185" s="1"/>
  <c r="F33" i="134"/>
  <c r="E33" i="134"/>
  <c r="K31" i="134"/>
  <c r="R34" i="185" s="1"/>
  <c r="J31" i="134"/>
  <c r="Q34" i="185" s="1"/>
  <c r="I31" i="134"/>
  <c r="P34" i="185" s="1"/>
  <c r="H31" i="134"/>
  <c r="O34" i="185" s="1"/>
  <c r="G31" i="134"/>
  <c r="N34" i="185" s="1"/>
  <c r="F31" i="134"/>
  <c r="M34" i="185" s="1"/>
  <c r="E31" i="134"/>
  <c r="L34" i="185" s="1"/>
  <c r="K30" i="134"/>
  <c r="R33" i="185" s="1"/>
  <c r="J30" i="134"/>
  <c r="Q33" i="185" s="1"/>
  <c r="I30" i="134"/>
  <c r="P33" i="185" s="1"/>
  <c r="H30" i="134"/>
  <c r="O33" i="185" s="1"/>
  <c r="G30" i="134"/>
  <c r="N33" i="185" s="1"/>
  <c r="F30" i="134"/>
  <c r="E30" i="134"/>
  <c r="K29" i="134"/>
  <c r="R32" i="185" s="1"/>
  <c r="J29" i="134"/>
  <c r="I29" i="134"/>
  <c r="H29" i="134"/>
  <c r="O32" i="185" s="1"/>
  <c r="G29" i="134"/>
  <c r="N32" i="185" s="1"/>
  <c r="F29" i="134"/>
  <c r="E29" i="134"/>
  <c r="L32" i="185" s="1"/>
  <c r="K28" i="134"/>
  <c r="J28" i="134"/>
  <c r="I28" i="134"/>
  <c r="H28" i="134"/>
  <c r="O31" i="185" s="1"/>
  <c r="G28" i="134"/>
  <c r="N31" i="185" s="1"/>
  <c r="F28" i="134"/>
  <c r="E28" i="134"/>
  <c r="K23" i="134"/>
  <c r="R26" i="185"/>
  <c r="J23" i="134"/>
  <c r="Q26" i="185" s="1"/>
  <c r="I23" i="134"/>
  <c r="H23" i="134"/>
  <c r="G23" i="134"/>
  <c r="N26" i="185" s="1"/>
  <c r="F23" i="134"/>
  <c r="M26" i="185" s="1"/>
  <c r="E23" i="134"/>
  <c r="K22" i="134"/>
  <c r="J22" i="134"/>
  <c r="Q25" i="185" s="1"/>
  <c r="I22" i="134"/>
  <c r="H22" i="134"/>
  <c r="G22" i="134"/>
  <c r="F22" i="134"/>
  <c r="M25" i="185" s="1"/>
  <c r="E22" i="134"/>
  <c r="K21" i="134"/>
  <c r="J21" i="134"/>
  <c r="I21" i="134"/>
  <c r="H21" i="134"/>
  <c r="G21" i="134"/>
  <c r="F21" i="134"/>
  <c r="E21" i="134"/>
  <c r="K20" i="134"/>
  <c r="J20" i="134"/>
  <c r="I20" i="134"/>
  <c r="H20" i="134"/>
  <c r="O23" i="185" s="1"/>
  <c r="G20" i="134"/>
  <c r="F20" i="134"/>
  <c r="E20" i="134"/>
  <c r="K8" i="134"/>
  <c r="R11" i="185" s="1"/>
  <c r="J8" i="134"/>
  <c r="Q11" i="185"/>
  <c r="I8" i="134"/>
  <c r="H8" i="134"/>
  <c r="G8" i="134"/>
  <c r="N11" i="185" s="1"/>
  <c r="F8" i="134"/>
  <c r="M11" i="185" s="1"/>
  <c r="E8" i="134"/>
  <c r="K7" i="134"/>
  <c r="J7" i="134"/>
  <c r="Q10" i="185" s="1"/>
  <c r="I7" i="134"/>
  <c r="P10" i="185" s="1"/>
  <c r="H7" i="134"/>
  <c r="O10" i="185" s="1"/>
  <c r="G7" i="134"/>
  <c r="F7" i="134"/>
  <c r="M10" i="185" s="1"/>
  <c r="E7" i="134"/>
  <c r="K31" i="135"/>
  <c r="J31" i="135"/>
  <c r="X34" i="185" s="1"/>
  <c r="I31" i="135"/>
  <c r="W34" i="185" s="1"/>
  <c r="H31" i="135"/>
  <c r="G31" i="135"/>
  <c r="U34" i="185" s="1"/>
  <c r="F31" i="135"/>
  <c r="T34" i="185" s="1"/>
  <c r="E31" i="135"/>
  <c r="S34" i="185" s="1"/>
  <c r="K30" i="135"/>
  <c r="Y33" i="185"/>
  <c r="J30" i="135"/>
  <c r="I30" i="135"/>
  <c r="H30" i="135"/>
  <c r="V33" i="185"/>
  <c r="G30" i="135"/>
  <c r="U33" i="185" s="1"/>
  <c r="F30" i="135"/>
  <c r="E30" i="135"/>
  <c r="S33" i="185" s="1"/>
  <c r="K29" i="135"/>
  <c r="J29" i="135"/>
  <c r="I29" i="135"/>
  <c r="H29" i="135"/>
  <c r="G29" i="135"/>
  <c r="U32" i="185" s="1"/>
  <c r="F29" i="135"/>
  <c r="T32" i="185" s="1"/>
  <c r="E29" i="135"/>
  <c r="K28" i="135"/>
  <c r="Y31" i="185" s="1"/>
  <c r="J28" i="135"/>
  <c r="X31" i="185" s="1"/>
  <c r="I28" i="135"/>
  <c r="W31" i="185" s="1"/>
  <c r="H28" i="135"/>
  <c r="G28" i="135"/>
  <c r="F28" i="135"/>
  <c r="E28" i="135"/>
  <c r="S31" i="185" s="1"/>
  <c r="K23" i="135"/>
  <c r="J23" i="135"/>
  <c r="I23" i="135"/>
  <c r="W26" i="185" s="1"/>
  <c r="H23" i="135"/>
  <c r="V26" i="185" s="1"/>
  <c r="G23" i="135"/>
  <c r="U26" i="185" s="1"/>
  <c r="F23" i="135"/>
  <c r="T26" i="185" s="1"/>
  <c r="E23" i="135"/>
  <c r="K22" i="135"/>
  <c r="Y25" i="185" s="1"/>
  <c r="J22" i="135"/>
  <c r="X25" i="185" s="1"/>
  <c r="I22" i="135"/>
  <c r="W25" i="185" s="1"/>
  <c r="H22" i="135"/>
  <c r="V25" i="185" s="1"/>
  <c r="G22" i="135"/>
  <c r="F22" i="135"/>
  <c r="E22" i="135"/>
  <c r="K21" i="135"/>
  <c r="Y24" i="185" s="1"/>
  <c r="J21" i="135"/>
  <c r="I21" i="135"/>
  <c r="H21" i="135"/>
  <c r="G21" i="135"/>
  <c r="U24" i="185"/>
  <c r="F21" i="135"/>
  <c r="E21" i="135"/>
  <c r="K20" i="135"/>
  <c r="Y23" i="185" s="1"/>
  <c r="J20" i="135"/>
  <c r="X23" i="185" s="1"/>
  <c r="I20" i="135"/>
  <c r="W23" i="185" s="1"/>
  <c r="H20" i="135"/>
  <c r="V23" i="185" s="1"/>
  <c r="G20" i="135"/>
  <c r="F20" i="135"/>
  <c r="T23" i="185" s="1"/>
  <c r="E20" i="135"/>
  <c r="S23" i="185" s="1"/>
  <c r="K8" i="135"/>
  <c r="J8" i="135"/>
  <c r="I8" i="135"/>
  <c r="W11" i="185" s="1"/>
  <c r="H8" i="135"/>
  <c r="V11" i="185"/>
  <c r="G8" i="135"/>
  <c r="U11" i="185" s="1"/>
  <c r="F8" i="135"/>
  <c r="E8" i="135"/>
  <c r="S11" i="185" s="1"/>
  <c r="K7" i="135"/>
  <c r="Y10" i="185"/>
  <c r="J7" i="135"/>
  <c r="I7" i="135"/>
  <c r="H7" i="135"/>
  <c r="V10" i="185" s="1"/>
  <c r="G7" i="135"/>
  <c r="F7" i="135"/>
  <c r="T10" i="185" s="1"/>
  <c r="E7" i="135"/>
  <c r="S10" i="185" s="1"/>
  <c r="K31" i="136"/>
  <c r="AF34" i="185" s="1"/>
  <c r="J31" i="136"/>
  <c r="AE34" i="185" s="1"/>
  <c r="I31" i="136"/>
  <c r="AD34" i="185" s="1"/>
  <c r="H31" i="136"/>
  <c r="G31" i="136"/>
  <c r="AB34" i="185"/>
  <c r="F31" i="136"/>
  <c r="AA34" i="185" s="1"/>
  <c r="E31" i="136"/>
  <c r="K30" i="136"/>
  <c r="AF33" i="185" s="1"/>
  <c r="J30" i="136"/>
  <c r="AE33" i="185" s="1"/>
  <c r="I30" i="136"/>
  <c r="AD33" i="185" s="1"/>
  <c r="H30" i="136"/>
  <c r="AC33" i="185" s="1"/>
  <c r="G30" i="136"/>
  <c r="F30" i="136"/>
  <c r="AA33" i="185" s="1"/>
  <c r="E30" i="136"/>
  <c r="K29" i="136"/>
  <c r="J29" i="136"/>
  <c r="AE32" i="185" s="1"/>
  <c r="I29" i="136"/>
  <c r="H29" i="136"/>
  <c r="G29" i="136"/>
  <c r="F29" i="136"/>
  <c r="E29" i="136"/>
  <c r="Z32" i="185" s="1"/>
  <c r="K28" i="136"/>
  <c r="AF31" i="185" s="1"/>
  <c r="J28" i="136"/>
  <c r="I28" i="136"/>
  <c r="H28" i="136"/>
  <c r="G28" i="136"/>
  <c r="AB31" i="185" s="1"/>
  <c r="F28" i="136"/>
  <c r="E28" i="136"/>
  <c r="K23" i="136"/>
  <c r="AF26" i="185"/>
  <c r="J23" i="136"/>
  <c r="I23" i="136"/>
  <c r="AD26" i="185" s="1"/>
  <c r="H23" i="136"/>
  <c r="G23" i="136"/>
  <c r="F23" i="136"/>
  <c r="E23" i="136"/>
  <c r="K22" i="136"/>
  <c r="AF25" i="185" s="1"/>
  <c r="J22" i="136"/>
  <c r="AE25" i="185" s="1"/>
  <c r="I22" i="136"/>
  <c r="AD25" i="185" s="1"/>
  <c r="H22" i="136"/>
  <c r="AC25" i="185" s="1"/>
  <c r="G22" i="136"/>
  <c r="F22" i="136"/>
  <c r="AA25" i="185" s="1"/>
  <c r="E22" i="136"/>
  <c r="Z25" i="185" s="1"/>
  <c r="K21" i="136"/>
  <c r="J21" i="136"/>
  <c r="I21" i="136"/>
  <c r="AD24" i="185" s="1"/>
  <c r="H21" i="136"/>
  <c r="AC24" i="185" s="1"/>
  <c r="G21" i="136"/>
  <c r="F21" i="136"/>
  <c r="E21" i="136"/>
  <c r="Z24" i="185" s="1"/>
  <c r="K20" i="136"/>
  <c r="AF23" i="185" s="1"/>
  <c r="J20" i="136"/>
  <c r="I20" i="136"/>
  <c r="H20" i="136"/>
  <c r="G20" i="136"/>
  <c r="AB23" i="185" s="1"/>
  <c r="F20" i="136"/>
  <c r="AA23" i="185" s="1"/>
  <c r="E20" i="136"/>
  <c r="K8" i="136"/>
  <c r="J8" i="136"/>
  <c r="AE11" i="185" s="1"/>
  <c r="I8" i="136"/>
  <c r="H8" i="136"/>
  <c r="AC11" i="185"/>
  <c r="G8" i="136"/>
  <c r="F8" i="136"/>
  <c r="E8" i="136"/>
  <c r="K7" i="136"/>
  <c r="AF10" i="185" s="1"/>
  <c r="J7" i="136"/>
  <c r="I7" i="136"/>
  <c r="H7" i="136"/>
  <c r="G7" i="136"/>
  <c r="F7" i="136"/>
  <c r="E7" i="136"/>
  <c r="K31" i="137"/>
  <c r="AM34" i="185" s="1"/>
  <c r="J31" i="137"/>
  <c r="AL34" i="185" s="1"/>
  <c r="I31" i="137"/>
  <c r="AK34" i="185" s="1"/>
  <c r="H31" i="137"/>
  <c r="G31" i="137"/>
  <c r="AI34" i="185" s="1"/>
  <c r="F31" i="137"/>
  <c r="AH34" i="185" s="1"/>
  <c r="E31" i="137"/>
  <c r="K30" i="137"/>
  <c r="J30" i="137"/>
  <c r="I30" i="137"/>
  <c r="AK33" i="185" s="1"/>
  <c r="H30" i="137"/>
  <c r="AJ33" i="185" s="1"/>
  <c r="G30" i="137"/>
  <c r="F30" i="137"/>
  <c r="AH33" i="185" s="1"/>
  <c r="E30" i="137"/>
  <c r="AG33" i="185"/>
  <c r="K29" i="137"/>
  <c r="J29" i="137"/>
  <c r="AL32" i="185"/>
  <c r="I29" i="137"/>
  <c r="H29" i="137"/>
  <c r="AJ32" i="185" s="1"/>
  <c r="G29" i="137"/>
  <c r="AI32" i="185" s="1"/>
  <c r="F29" i="137"/>
  <c r="E29" i="137"/>
  <c r="AG32" i="185" s="1"/>
  <c r="K28" i="137"/>
  <c r="J28" i="137"/>
  <c r="I28" i="137"/>
  <c r="AK31" i="185" s="1"/>
  <c r="H28" i="137"/>
  <c r="AJ31" i="185"/>
  <c r="G28" i="137"/>
  <c r="AI31" i="185" s="1"/>
  <c r="F28" i="137"/>
  <c r="E28" i="137"/>
  <c r="K23" i="137"/>
  <c r="J23" i="137"/>
  <c r="I23" i="137"/>
  <c r="H23" i="137"/>
  <c r="AJ26" i="185"/>
  <c r="G23" i="137"/>
  <c r="AI26" i="185" s="1"/>
  <c r="F23" i="137"/>
  <c r="E23" i="137"/>
  <c r="K22" i="137"/>
  <c r="J22" i="137"/>
  <c r="AL25" i="185" s="1"/>
  <c r="I22" i="137"/>
  <c r="H22" i="137"/>
  <c r="AJ25" i="185" s="1"/>
  <c r="G22" i="137"/>
  <c r="AI25" i="185" s="1"/>
  <c r="F22" i="137"/>
  <c r="E22" i="137"/>
  <c r="K21" i="137"/>
  <c r="J21" i="137"/>
  <c r="AL24" i="185" s="1"/>
  <c r="I21" i="137"/>
  <c r="AK24" i="185" s="1"/>
  <c r="H21" i="137"/>
  <c r="AJ24" i="185" s="1"/>
  <c r="G21" i="137"/>
  <c r="AI24" i="185" s="1"/>
  <c r="F21" i="137"/>
  <c r="E21" i="137"/>
  <c r="K20" i="137"/>
  <c r="J20" i="137"/>
  <c r="I20" i="137"/>
  <c r="H20" i="137"/>
  <c r="G20" i="137"/>
  <c r="F20" i="137"/>
  <c r="E20" i="137"/>
  <c r="K8" i="137"/>
  <c r="J8" i="137"/>
  <c r="AL11" i="185" s="1"/>
  <c r="I8" i="137"/>
  <c r="H8" i="137"/>
  <c r="G8" i="137"/>
  <c r="F8" i="137"/>
  <c r="AH11" i="185" s="1"/>
  <c r="E8" i="137"/>
  <c r="K7" i="137"/>
  <c r="J7" i="137"/>
  <c r="I7" i="137"/>
  <c r="AK10" i="185" s="1"/>
  <c r="H7" i="137"/>
  <c r="G7" i="137"/>
  <c r="F7" i="137"/>
  <c r="E7" i="137"/>
  <c r="AG10" i="185" s="1"/>
  <c r="K31" i="138"/>
  <c r="AT34" i="185" s="1"/>
  <c r="J31" i="138"/>
  <c r="I31" i="138"/>
  <c r="H31" i="138"/>
  <c r="G31" i="138"/>
  <c r="AP34" i="185" s="1"/>
  <c r="F31" i="138"/>
  <c r="E31" i="138"/>
  <c r="K30" i="138"/>
  <c r="AT33" i="185" s="1"/>
  <c r="J30" i="138"/>
  <c r="I30" i="138"/>
  <c r="AR33" i="185" s="1"/>
  <c r="H30" i="138"/>
  <c r="AQ33" i="185" s="1"/>
  <c r="G30" i="138"/>
  <c r="AP33" i="185" s="1"/>
  <c r="F30" i="138"/>
  <c r="AO33" i="185" s="1"/>
  <c r="E30" i="138"/>
  <c r="AN33" i="185" s="1"/>
  <c r="K29" i="138"/>
  <c r="J29" i="138"/>
  <c r="AS32" i="185" s="1"/>
  <c r="I29" i="138"/>
  <c r="H29" i="138"/>
  <c r="G29" i="138"/>
  <c r="F29" i="138"/>
  <c r="AO32" i="185" s="1"/>
  <c r="E29" i="138"/>
  <c r="K28" i="138"/>
  <c r="J28" i="138"/>
  <c r="AS31" i="185" s="1"/>
  <c r="I28" i="138"/>
  <c r="AR31" i="185" s="1"/>
  <c r="H28" i="138"/>
  <c r="G28" i="138"/>
  <c r="AP31" i="185" s="1"/>
  <c r="F28" i="138"/>
  <c r="E28" i="138"/>
  <c r="AN31" i="185" s="1"/>
  <c r="K23" i="138"/>
  <c r="J23" i="138"/>
  <c r="I23" i="138"/>
  <c r="H23" i="138"/>
  <c r="G23" i="138"/>
  <c r="F23" i="138"/>
  <c r="E23" i="138"/>
  <c r="K22" i="138"/>
  <c r="AT25" i="185" s="1"/>
  <c r="J22" i="138"/>
  <c r="I22" i="138"/>
  <c r="AR25" i="185" s="1"/>
  <c r="H22" i="138"/>
  <c r="AQ25" i="185" s="1"/>
  <c r="G22" i="138"/>
  <c r="AP25" i="185" s="1"/>
  <c r="F22" i="138"/>
  <c r="E22" i="138"/>
  <c r="K21" i="138"/>
  <c r="AT24" i="185" s="1"/>
  <c r="J21" i="138"/>
  <c r="AS24" i="185" s="1"/>
  <c r="I21" i="138"/>
  <c r="H21" i="138"/>
  <c r="AQ24" i="185" s="1"/>
  <c r="G21" i="138"/>
  <c r="F21" i="138"/>
  <c r="AO24" i="185" s="1"/>
  <c r="E21" i="138"/>
  <c r="K20" i="138"/>
  <c r="AT23" i="185" s="1"/>
  <c r="J20" i="138"/>
  <c r="I20" i="138"/>
  <c r="AR23" i="185" s="1"/>
  <c r="H20" i="138"/>
  <c r="AQ23" i="185" s="1"/>
  <c r="G20" i="138"/>
  <c r="AP23" i="185" s="1"/>
  <c r="F20" i="138"/>
  <c r="E20" i="138"/>
  <c r="AN23" i="185"/>
  <c r="K8" i="138"/>
  <c r="AT11" i="185" s="1"/>
  <c r="J8" i="138"/>
  <c r="I8" i="138"/>
  <c r="H8" i="138"/>
  <c r="AQ11" i="185" s="1"/>
  <c r="G8" i="138"/>
  <c r="AP11" i="185" s="1"/>
  <c r="F8" i="138"/>
  <c r="E8" i="138"/>
  <c r="K7" i="138"/>
  <c r="AT10" i="185" s="1"/>
  <c r="J7" i="138"/>
  <c r="I7" i="138"/>
  <c r="H7" i="138"/>
  <c r="G7" i="138"/>
  <c r="F7" i="138"/>
  <c r="E7" i="138"/>
  <c r="K31" i="139"/>
  <c r="BA34" i="185" s="1"/>
  <c r="J31" i="139"/>
  <c r="I31" i="139"/>
  <c r="H31" i="139"/>
  <c r="G31" i="139"/>
  <c r="AW34" i="185" s="1"/>
  <c r="F31" i="139"/>
  <c r="E31" i="139"/>
  <c r="K30" i="139"/>
  <c r="J30" i="139"/>
  <c r="AZ33" i="185" s="1"/>
  <c r="I30" i="139"/>
  <c r="H30" i="139"/>
  <c r="G30" i="139"/>
  <c r="F30" i="139"/>
  <c r="AV33" i="185" s="1"/>
  <c r="E30" i="139"/>
  <c r="K29" i="139"/>
  <c r="J29" i="139"/>
  <c r="AZ32" i="185" s="1"/>
  <c r="I29" i="139"/>
  <c r="AY32" i="185" s="1"/>
  <c r="H29" i="139"/>
  <c r="G29" i="139"/>
  <c r="F29" i="139"/>
  <c r="AV32" i="185" s="1"/>
  <c r="E29" i="139"/>
  <c r="AU32" i="185" s="1"/>
  <c r="K28" i="139"/>
  <c r="J28" i="139"/>
  <c r="I28" i="139"/>
  <c r="H28" i="139"/>
  <c r="AX31" i="185" s="1"/>
  <c r="G28" i="139"/>
  <c r="F28" i="139"/>
  <c r="E28" i="139"/>
  <c r="K23" i="139"/>
  <c r="BA26" i="185" s="1"/>
  <c r="J23" i="139"/>
  <c r="AZ26" i="185"/>
  <c r="I23" i="139"/>
  <c r="H23" i="139"/>
  <c r="AX26" i="185" s="1"/>
  <c r="G23" i="139"/>
  <c r="F23" i="139"/>
  <c r="E23" i="139"/>
  <c r="K22" i="139"/>
  <c r="BA25" i="185" s="1"/>
  <c r="J22" i="139"/>
  <c r="I22" i="139"/>
  <c r="AY25" i="185" s="1"/>
  <c r="H22" i="139"/>
  <c r="G22" i="139"/>
  <c r="F22" i="139"/>
  <c r="E22" i="139"/>
  <c r="K21" i="139"/>
  <c r="J21" i="139"/>
  <c r="I21" i="139"/>
  <c r="H21" i="139"/>
  <c r="G21" i="139"/>
  <c r="F21" i="139"/>
  <c r="E21" i="139"/>
  <c r="K20" i="139"/>
  <c r="BA23" i="185" s="1"/>
  <c r="J20" i="139"/>
  <c r="AZ23" i="185" s="1"/>
  <c r="I20" i="139"/>
  <c r="AY23" i="185" s="1"/>
  <c r="H20" i="139"/>
  <c r="G20" i="139"/>
  <c r="F20" i="139"/>
  <c r="E20" i="139"/>
  <c r="AU23" i="185" s="1"/>
  <c r="K8" i="139"/>
  <c r="J8" i="139"/>
  <c r="I8" i="139"/>
  <c r="H8" i="139"/>
  <c r="G8" i="139"/>
  <c r="F8" i="139"/>
  <c r="E8" i="139"/>
  <c r="K7" i="139"/>
  <c r="BA10" i="185" s="1"/>
  <c r="J7" i="139"/>
  <c r="I7" i="139"/>
  <c r="AY10" i="185" s="1"/>
  <c r="H7" i="139"/>
  <c r="AX10" i="185" s="1"/>
  <c r="G7" i="139"/>
  <c r="AW10" i="185" s="1"/>
  <c r="F7" i="139"/>
  <c r="AV10" i="185" s="1"/>
  <c r="E7" i="139"/>
  <c r="K31" i="140"/>
  <c r="J31" i="140"/>
  <c r="BG34" i="185" s="1"/>
  <c r="I31" i="140"/>
  <c r="BF34" i="185" s="1"/>
  <c r="H31" i="140"/>
  <c r="G31" i="140"/>
  <c r="BD34" i="185" s="1"/>
  <c r="F31" i="140"/>
  <c r="BC34" i="185" s="1"/>
  <c r="E31" i="140"/>
  <c r="K30" i="140"/>
  <c r="J30" i="140"/>
  <c r="I30" i="140"/>
  <c r="BF33" i="185" s="1"/>
  <c r="H30" i="140"/>
  <c r="BE33" i="185" s="1"/>
  <c r="G30" i="140"/>
  <c r="BD33" i="185" s="1"/>
  <c r="F30" i="140"/>
  <c r="E30" i="140"/>
  <c r="K29" i="140"/>
  <c r="BH32" i="185"/>
  <c r="J29" i="140"/>
  <c r="BG32" i="185" s="1"/>
  <c r="I29" i="140"/>
  <c r="H29" i="140"/>
  <c r="G29" i="140"/>
  <c r="BD32" i="185" s="1"/>
  <c r="F29" i="140"/>
  <c r="E29" i="140"/>
  <c r="K28" i="140"/>
  <c r="BH31" i="185" s="1"/>
  <c r="J28" i="140"/>
  <c r="I28" i="140"/>
  <c r="BF31" i="185" s="1"/>
  <c r="H28" i="140"/>
  <c r="G28" i="140"/>
  <c r="BD31" i="185" s="1"/>
  <c r="F28" i="140"/>
  <c r="E28" i="140"/>
  <c r="K23" i="140"/>
  <c r="J23" i="140"/>
  <c r="I23" i="140"/>
  <c r="BF26" i="185" s="1"/>
  <c r="H23" i="140"/>
  <c r="BE26" i="185" s="1"/>
  <c r="G23" i="140"/>
  <c r="F23" i="140"/>
  <c r="E23" i="140"/>
  <c r="BB26" i="185" s="1"/>
  <c r="K22" i="140"/>
  <c r="J22" i="140"/>
  <c r="I22" i="140"/>
  <c r="BF25" i="185" s="1"/>
  <c r="H22" i="140"/>
  <c r="G22" i="140"/>
  <c r="F22" i="140"/>
  <c r="E22" i="140"/>
  <c r="BB25" i="185" s="1"/>
  <c r="K21" i="140"/>
  <c r="BH24" i="185" s="1"/>
  <c r="J21" i="140"/>
  <c r="BG24" i="185" s="1"/>
  <c r="I21" i="140"/>
  <c r="BF24" i="185" s="1"/>
  <c r="H21" i="140"/>
  <c r="G21" i="140"/>
  <c r="BD24" i="185" s="1"/>
  <c r="F21" i="140"/>
  <c r="E21" i="140"/>
  <c r="K20" i="140"/>
  <c r="J20" i="140"/>
  <c r="BG23" i="185" s="1"/>
  <c r="I20" i="140"/>
  <c r="BF23" i="185" s="1"/>
  <c r="H20" i="140"/>
  <c r="G20" i="140"/>
  <c r="F20" i="140"/>
  <c r="BC23" i="185"/>
  <c r="E20" i="140"/>
  <c r="BB23" i="185" s="1"/>
  <c r="K8" i="140"/>
  <c r="J8" i="140"/>
  <c r="BG11" i="185" s="1"/>
  <c r="I8" i="140"/>
  <c r="H8" i="140"/>
  <c r="G8" i="140"/>
  <c r="F8" i="140"/>
  <c r="BC11" i="185" s="1"/>
  <c r="E8" i="140"/>
  <c r="BB11" i="185" s="1"/>
  <c r="K7" i="140"/>
  <c r="J7" i="140"/>
  <c r="I7" i="140"/>
  <c r="BF10" i="185" s="1"/>
  <c r="H7" i="140"/>
  <c r="BE10" i="185" s="1"/>
  <c r="G7" i="140"/>
  <c r="BD10" i="185" s="1"/>
  <c r="F7" i="140"/>
  <c r="E7" i="140"/>
  <c r="K31" i="141"/>
  <c r="BO34" i="185"/>
  <c r="J31" i="141"/>
  <c r="I31" i="141"/>
  <c r="H31" i="141"/>
  <c r="BL34" i="185" s="1"/>
  <c r="G31" i="141"/>
  <c r="BK34" i="185" s="1"/>
  <c r="F31" i="141"/>
  <c r="E31" i="141"/>
  <c r="K30" i="141"/>
  <c r="BO33" i="185" s="1"/>
  <c r="J30" i="141"/>
  <c r="BN33" i="185" s="1"/>
  <c r="I30" i="141"/>
  <c r="H30" i="141"/>
  <c r="G30" i="141"/>
  <c r="F30" i="141"/>
  <c r="BJ33" i="185"/>
  <c r="E30" i="141"/>
  <c r="K29" i="141"/>
  <c r="J29" i="141"/>
  <c r="BN32" i="185" s="1"/>
  <c r="I29" i="141"/>
  <c r="BM32" i="185" s="1"/>
  <c r="H29" i="141"/>
  <c r="G29" i="141"/>
  <c r="BK32" i="185" s="1"/>
  <c r="F29" i="141"/>
  <c r="BJ32" i="185" s="1"/>
  <c r="E29" i="141"/>
  <c r="K28" i="141"/>
  <c r="BO31" i="185" s="1"/>
  <c r="J28" i="141"/>
  <c r="I28" i="141"/>
  <c r="BM31" i="185" s="1"/>
  <c r="H28" i="141"/>
  <c r="BL31" i="185" s="1"/>
  <c r="G28" i="141"/>
  <c r="F28" i="141"/>
  <c r="BJ31" i="185" s="1"/>
  <c r="E28" i="141"/>
  <c r="BI31" i="185" s="1"/>
  <c r="K23" i="141"/>
  <c r="BO26" i="185" s="1"/>
  <c r="J23" i="141"/>
  <c r="BN26" i="185" s="1"/>
  <c r="I23" i="141"/>
  <c r="H23" i="141"/>
  <c r="G23" i="141"/>
  <c r="BK26" i="185" s="1"/>
  <c r="F23" i="141"/>
  <c r="E23" i="141"/>
  <c r="K22" i="141"/>
  <c r="BO25" i="185" s="1"/>
  <c r="J22" i="141"/>
  <c r="BN25" i="185" s="1"/>
  <c r="I22" i="141"/>
  <c r="H22" i="141"/>
  <c r="BL25" i="185" s="1"/>
  <c r="G22" i="141"/>
  <c r="BK25" i="185" s="1"/>
  <c r="F22" i="141"/>
  <c r="BJ25" i="185" s="1"/>
  <c r="E22" i="141"/>
  <c r="K21" i="141"/>
  <c r="BO24" i="185" s="1"/>
  <c r="J21" i="141"/>
  <c r="BN24" i="185" s="1"/>
  <c r="I21" i="141"/>
  <c r="H21" i="141"/>
  <c r="BL24" i="185" s="1"/>
  <c r="G21" i="141"/>
  <c r="F21" i="141"/>
  <c r="E21" i="141"/>
  <c r="BI24" i="185" s="1"/>
  <c r="K20" i="141"/>
  <c r="BO23" i="185" s="1"/>
  <c r="J20" i="141"/>
  <c r="BN23" i="185" s="1"/>
  <c r="I20" i="141"/>
  <c r="BM23" i="185" s="1"/>
  <c r="H20" i="141"/>
  <c r="BL23" i="185" s="1"/>
  <c r="G20" i="141"/>
  <c r="F20" i="141"/>
  <c r="BJ23" i="185" s="1"/>
  <c r="E20" i="141"/>
  <c r="K8" i="141"/>
  <c r="BO11" i="185" s="1"/>
  <c r="J8" i="141"/>
  <c r="I8" i="141"/>
  <c r="BM11" i="185" s="1"/>
  <c r="H8" i="141"/>
  <c r="BL11" i="185" s="1"/>
  <c r="G8" i="141"/>
  <c r="BK11" i="185" s="1"/>
  <c r="F8" i="141"/>
  <c r="E8" i="141"/>
  <c r="BI11" i="185" s="1"/>
  <c r="K7" i="141"/>
  <c r="BO10" i="185" s="1"/>
  <c r="J7" i="141"/>
  <c r="I7" i="141"/>
  <c r="H7" i="141"/>
  <c r="BL10" i="185" s="1"/>
  <c r="G7" i="141"/>
  <c r="BK10" i="185" s="1"/>
  <c r="F7" i="141"/>
  <c r="E7" i="141"/>
  <c r="K31" i="142"/>
  <c r="BV34" i="185" s="1"/>
  <c r="I31" i="142"/>
  <c r="H31" i="142"/>
  <c r="G31" i="142"/>
  <c r="BR34" i="185" s="1"/>
  <c r="F31" i="142"/>
  <c r="E31" i="142"/>
  <c r="K30" i="142"/>
  <c r="J30" i="142"/>
  <c r="I30" i="142"/>
  <c r="BT33" i="185" s="1"/>
  <c r="H30" i="142"/>
  <c r="G30" i="142"/>
  <c r="BR33" i="185" s="1"/>
  <c r="F30" i="142"/>
  <c r="E30" i="142"/>
  <c r="BP33" i="185" s="1"/>
  <c r="K29" i="142"/>
  <c r="BV32" i="185" s="1"/>
  <c r="J29" i="142"/>
  <c r="I29" i="142"/>
  <c r="H29" i="142"/>
  <c r="BS32" i="185" s="1"/>
  <c r="G29" i="142"/>
  <c r="BR32" i="185" s="1"/>
  <c r="F29" i="142"/>
  <c r="E29" i="142"/>
  <c r="K28" i="142"/>
  <c r="BV31" i="185" s="1"/>
  <c r="J28" i="142"/>
  <c r="BU31" i="185" s="1"/>
  <c r="I28" i="142"/>
  <c r="H28" i="142"/>
  <c r="G28" i="142"/>
  <c r="BR31" i="185" s="1"/>
  <c r="F28" i="142"/>
  <c r="E28" i="142"/>
  <c r="K23" i="142"/>
  <c r="BV26" i="185" s="1"/>
  <c r="J23" i="142"/>
  <c r="I23" i="142"/>
  <c r="H23" i="142"/>
  <c r="BS26" i="185" s="1"/>
  <c r="G23" i="142"/>
  <c r="BR26" i="185" s="1"/>
  <c r="F23" i="142"/>
  <c r="E23" i="142"/>
  <c r="K22" i="142"/>
  <c r="I22" i="142"/>
  <c r="BT25" i="185" s="1"/>
  <c r="H22" i="142"/>
  <c r="G22" i="142"/>
  <c r="F22" i="142"/>
  <c r="E22" i="142"/>
  <c r="BP25" i="185" s="1"/>
  <c r="K21" i="142"/>
  <c r="J21" i="142"/>
  <c r="BU24" i="185" s="1"/>
  <c r="I21" i="142"/>
  <c r="BT24" i="185" s="1"/>
  <c r="H21" i="142"/>
  <c r="BS24" i="185" s="1"/>
  <c r="G21" i="142"/>
  <c r="F21" i="142"/>
  <c r="E21" i="142"/>
  <c r="BP24" i="185" s="1"/>
  <c r="K20" i="142"/>
  <c r="BV23" i="185"/>
  <c r="J20" i="142"/>
  <c r="BU23" i="185" s="1"/>
  <c r="I20" i="142"/>
  <c r="H20" i="142"/>
  <c r="BS23" i="185" s="1"/>
  <c r="G20" i="142"/>
  <c r="BR23" i="185" s="1"/>
  <c r="F20" i="142"/>
  <c r="E20" i="142"/>
  <c r="K8" i="142"/>
  <c r="BV11" i="185"/>
  <c r="J8" i="142"/>
  <c r="I8" i="142"/>
  <c r="H8" i="142"/>
  <c r="BS11" i="185"/>
  <c r="G8" i="142"/>
  <c r="BR11" i="185" s="1"/>
  <c r="F8" i="142"/>
  <c r="E8" i="142"/>
  <c r="K7" i="142"/>
  <c r="BV10" i="185" s="1"/>
  <c r="J7" i="142"/>
  <c r="I7" i="142"/>
  <c r="H7" i="142"/>
  <c r="G7" i="142"/>
  <c r="BR10" i="185" s="1"/>
  <c r="F7" i="142"/>
  <c r="BQ10" i="185" s="1"/>
  <c r="E7" i="142"/>
  <c r="BP10" i="185" s="1"/>
  <c r="K31" i="143"/>
  <c r="CC34" i="185" s="1"/>
  <c r="J31" i="143"/>
  <c r="I31" i="143"/>
  <c r="CA34" i="185" s="1"/>
  <c r="H31" i="143"/>
  <c r="BZ34" i="185" s="1"/>
  <c r="G31" i="143"/>
  <c r="F31" i="143"/>
  <c r="E31" i="143"/>
  <c r="BW34" i="185" s="1"/>
  <c r="K30" i="143"/>
  <c r="CC33" i="185" s="1"/>
  <c r="J30" i="143"/>
  <c r="I30" i="143"/>
  <c r="CA33" i="185" s="1"/>
  <c r="H30" i="143"/>
  <c r="BZ33" i="185" s="1"/>
  <c r="G30" i="143"/>
  <c r="F30" i="143"/>
  <c r="BX33" i="185" s="1"/>
  <c r="E30" i="143"/>
  <c r="BW33" i="185" s="1"/>
  <c r="K29" i="143"/>
  <c r="J29" i="143"/>
  <c r="I29" i="143"/>
  <c r="H29" i="143"/>
  <c r="BZ32" i="185" s="1"/>
  <c r="G29" i="143"/>
  <c r="F29" i="143"/>
  <c r="E29" i="143"/>
  <c r="BW32" i="185" s="1"/>
  <c r="K28" i="143"/>
  <c r="CC31" i="185" s="1"/>
  <c r="J28" i="143"/>
  <c r="CB31" i="185" s="1"/>
  <c r="I28" i="143"/>
  <c r="H28" i="143"/>
  <c r="G28" i="143"/>
  <c r="BY31" i="185" s="1"/>
  <c r="F28" i="143"/>
  <c r="BX31" i="185" s="1"/>
  <c r="E28" i="143"/>
  <c r="K23" i="143"/>
  <c r="J23" i="143"/>
  <c r="CB26" i="185" s="1"/>
  <c r="I23" i="143"/>
  <c r="CA26" i="185" s="1"/>
  <c r="H23" i="143"/>
  <c r="BZ26" i="185" s="1"/>
  <c r="G23" i="143"/>
  <c r="F23" i="143"/>
  <c r="BX26" i="185" s="1"/>
  <c r="E23" i="143"/>
  <c r="BW26" i="185" s="1"/>
  <c r="K22" i="143"/>
  <c r="CC25" i="185" s="1"/>
  <c r="J22" i="143"/>
  <c r="CB25" i="185" s="1"/>
  <c r="I22" i="143"/>
  <c r="CA25" i="185" s="1"/>
  <c r="H22" i="143"/>
  <c r="G22" i="143"/>
  <c r="F22" i="143"/>
  <c r="E22" i="143"/>
  <c r="BW25" i="185" s="1"/>
  <c r="K21" i="143"/>
  <c r="CC24" i="185" s="1"/>
  <c r="J21" i="143"/>
  <c r="I21" i="143"/>
  <c r="H21" i="143"/>
  <c r="G21" i="143"/>
  <c r="BY24" i="185" s="1"/>
  <c r="F21" i="143"/>
  <c r="E21" i="143"/>
  <c r="K20" i="143"/>
  <c r="J20" i="143"/>
  <c r="I20" i="143"/>
  <c r="CA23" i="185" s="1"/>
  <c r="H20" i="143"/>
  <c r="G20" i="143"/>
  <c r="F20" i="143"/>
  <c r="K8" i="143"/>
  <c r="CC11" i="185" s="1"/>
  <c r="J8" i="143"/>
  <c r="I8" i="143"/>
  <c r="CA11" i="185" s="1"/>
  <c r="H8" i="143"/>
  <c r="G8" i="143"/>
  <c r="F8" i="143"/>
  <c r="E8" i="143"/>
  <c r="BW11" i="185" s="1"/>
  <c r="K7" i="143"/>
  <c r="J7" i="143"/>
  <c r="I7" i="143"/>
  <c r="CA10" i="185" s="1"/>
  <c r="H7" i="143"/>
  <c r="BZ10" i="185" s="1"/>
  <c r="G7" i="143"/>
  <c r="F7" i="143"/>
  <c r="E7" i="143"/>
  <c r="BW10" i="185" s="1"/>
  <c r="K31" i="144"/>
  <c r="CJ34" i="185" s="1"/>
  <c r="J31" i="144"/>
  <c r="I31" i="144"/>
  <c r="CH34" i="185" s="1"/>
  <c r="H31" i="144"/>
  <c r="G31" i="144"/>
  <c r="CF34" i="185" s="1"/>
  <c r="F31" i="144"/>
  <c r="E31" i="144"/>
  <c r="K30" i="144"/>
  <c r="CJ33" i="185" s="1"/>
  <c r="J30" i="144"/>
  <c r="CI33" i="185" s="1"/>
  <c r="I30" i="144"/>
  <c r="CH33" i="185" s="1"/>
  <c r="H30" i="144"/>
  <c r="G30" i="144"/>
  <c r="CF33" i="185" s="1"/>
  <c r="F30" i="144"/>
  <c r="CE33" i="185"/>
  <c r="E30" i="144"/>
  <c r="K29" i="144"/>
  <c r="J29" i="144"/>
  <c r="CI32" i="185" s="1"/>
  <c r="I29" i="144"/>
  <c r="CH32" i="185" s="1"/>
  <c r="H29" i="144"/>
  <c r="G29" i="144"/>
  <c r="F29" i="144"/>
  <c r="CE32" i="185" s="1"/>
  <c r="E29" i="144"/>
  <c r="CD32" i="185" s="1"/>
  <c r="K28" i="144"/>
  <c r="J28" i="144"/>
  <c r="I28" i="144"/>
  <c r="H28" i="144"/>
  <c r="CG31" i="185" s="1"/>
  <c r="G28" i="144"/>
  <c r="F28" i="144"/>
  <c r="E28" i="144"/>
  <c r="K23" i="144"/>
  <c r="CJ26" i="185" s="1"/>
  <c r="J23" i="144"/>
  <c r="I23" i="144"/>
  <c r="CH26" i="185" s="1"/>
  <c r="H23" i="144"/>
  <c r="CG26" i="185" s="1"/>
  <c r="G23" i="144"/>
  <c r="CF26" i="185" s="1"/>
  <c r="F23" i="144"/>
  <c r="E23" i="144"/>
  <c r="CD26" i="185" s="1"/>
  <c r="K22" i="144"/>
  <c r="J22" i="144"/>
  <c r="CI25" i="185" s="1"/>
  <c r="I22" i="144"/>
  <c r="H22" i="144"/>
  <c r="G22" i="144"/>
  <c r="CF25" i="185" s="1"/>
  <c r="F22" i="144"/>
  <c r="CE25" i="185" s="1"/>
  <c r="E22" i="144"/>
  <c r="K21" i="144"/>
  <c r="CJ24" i="185" s="1"/>
  <c r="J21" i="144"/>
  <c r="CI24" i="185" s="1"/>
  <c r="I21" i="144"/>
  <c r="H21" i="144"/>
  <c r="G21" i="144"/>
  <c r="F21" i="144"/>
  <c r="CE24" i="185" s="1"/>
  <c r="E21" i="144"/>
  <c r="CD24" i="185" s="1"/>
  <c r="K20" i="144"/>
  <c r="J20" i="144"/>
  <c r="I20" i="144"/>
  <c r="CH23" i="185" s="1"/>
  <c r="H20" i="144"/>
  <c r="G20" i="144"/>
  <c r="F20" i="144"/>
  <c r="CE23" i="185" s="1"/>
  <c r="E20" i="144"/>
  <c r="CD23" i="185" s="1"/>
  <c r="K8" i="144"/>
  <c r="J8" i="144"/>
  <c r="CI11" i="185" s="1"/>
  <c r="I8" i="144"/>
  <c r="H8" i="144"/>
  <c r="G8" i="144"/>
  <c r="F8" i="144"/>
  <c r="E8" i="144"/>
  <c r="K7" i="144"/>
  <c r="J7" i="144"/>
  <c r="I7" i="144"/>
  <c r="CH10" i="185" s="1"/>
  <c r="H7" i="144"/>
  <c r="G7" i="144"/>
  <c r="F7" i="144"/>
  <c r="CE10" i="185" s="1"/>
  <c r="E7" i="144"/>
  <c r="K31" i="145"/>
  <c r="CQ34" i="185" s="1"/>
  <c r="J31" i="145"/>
  <c r="CP34" i="185" s="1"/>
  <c r="I31" i="145"/>
  <c r="CO34" i="185" s="1"/>
  <c r="H31" i="145"/>
  <c r="G31" i="145"/>
  <c r="F31" i="145"/>
  <c r="CL34" i="185" s="1"/>
  <c r="E31" i="145"/>
  <c r="K30" i="145"/>
  <c r="J30" i="145"/>
  <c r="CP33" i="185" s="1"/>
  <c r="I30" i="145"/>
  <c r="CO33" i="185" s="1"/>
  <c r="H30" i="145"/>
  <c r="CN33" i="185" s="1"/>
  <c r="G30" i="145"/>
  <c r="F30" i="145"/>
  <c r="E30" i="145"/>
  <c r="CK33" i="185" s="1"/>
  <c r="K29" i="145"/>
  <c r="CQ32" i="185" s="1"/>
  <c r="J29" i="145"/>
  <c r="I29" i="145"/>
  <c r="CO32" i="185" s="1"/>
  <c r="H29" i="145"/>
  <c r="G29" i="145"/>
  <c r="CM32" i="185" s="1"/>
  <c r="F29" i="145"/>
  <c r="E29" i="145"/>
  <c r="K28" i="145"/>
  <c r="J28" i="145"/>
  <c r="I28" i="145"/>
  <c r="H28" i="145"/>
  <c r="CN31" i="185" s="1"/>
  <c r="G28" i="145"/>
  <c r="F28" i="145"/>
  <c r="E28" i="145"/>
  <c r="K23" i="145"/>
  <c r="J23" i="145"/>
  <c r="CP26" i="185"/>
  <c r="I23" i="145"/>
  <c r="CO26" i="185" s="1"/>
  <c r="H23" i="145"/>
  <c r="CN26" i="185" s="1"/>
  <c r="G23" i="145"/>
  <c r="F23" i="145"/>
  <c r="CL26" i="185" s="1"/>
  <c r="E23" i="145"/>
  <c r="K22" i="145"/>
  <c r="J22" i="145"/>
  <c r="I22" i="145"/>
  <c r="H22" i="145"/>
  <c r="CN25" i="185" s="1"/>
  <c r="G22" i="145"/>
  <c r="CM25" i="185" s="1"/>
  <c r="F22" i="145"/>
  <c r="CL25" i="185" s="1"/>
  <c r="E22" i="145"/>
  <c r="K21" i="145"/>
  <c r="CQ24" i="185" s="1"/>
  <c r="J21" i="145"/>
  <c r="I21" i="145"/>
  <c r="H21" i="145"/>
  <c r="CN24" i="185" s="1"/>
  <c r="G21" i="145"/>
  <c r="CM24" i="185" s="1"/>
  <c r="F21" i="145"/>
  <c r="E21" i="145"/>
  <c r="K20" i="145"/>
  <c r="CQ23" i="185" s="1"/>
  <c r="J20" i="145"/>
  <c r="CP23" i="185" s="1"/>
  <c r="I20" i="145"/>
  <c r="H20" i="145"/>
  <c r="G20" i="145"/>
  <c r="CM23" i="185" s="1"/>
  <c r="F20" i="145"/>
  <c r="CL23" i="185" s="1"/>
  <c r="E20" i="145"/>
  <c r="K8" i="145"/>
  <c r="J8" i="145"/>
  <c r="CP11" i="185" s="1"/>
  <c r="I8" i="145"/>
  <c r="H8" i="145"/>
  <c r="G8" i="145"/>
  <c r="F8" i="145"/>
  <c r="CL11" i="185" s="1"/>
  <c r="E8" i="145"/>
  <c r="K7" i="145"/>
  <c r="J7" i="145"/>
  <c r="CP10" i="185" s="1"/>
  <c r="I7" i="145"/>
  <c r="H7" i="145"/>
  <c r="CN10" i="185" s="1"/>
  <c r="G7" i="145"/>
  <c r="F7" i="145"/>
  <c r="E7" i="145"/>
  <c r="K31" i="146"/>
  <c r="CX34" i="185" s="1"/>
  <c r="J31" i="146"/>
  <c r="I31" i="146"/>
  <c r="H31" i="146"/>
  <c r="CU34" i="185" s="1"/>
  <c r="G31" i="146"/>
  <c r="CT34" i="185" s="1"/>
  <c r="F31" i="146"/>
  <c r="E31" i="146"/>
  <c r="CR34" i="185" s="1"/>
  <c r="K30" i="146"/>
  <c r="J30" i="146"/>
  <c r="CW33" i="185" s="1"/>
  <c r="I30" i="146"/>
  <c r="CV33" i="185" s="1"/>
  <c r="H30" i="146"/>
  <c r="G30" i="146"/>
  <c r="F30" i="146"/>
  <c r="CS33" i="185" s="1"/>
  <c r="E30" i="146"/>
  <c r="CR33" i="185" s="1"/>
  <c r="K29" i="146"/>
  <c r="J29" i="146"/>
  <c r="CW32" i="185" s="1"/>
  <c r="I29" i="146"/>
  <c r="CV32" i="185" s="1"/>
  <c r="H29" i="146"/>
  <c r="CU32" i="185" s="1"/>
  <c r="G29" i="146"/>
  <c r="F29" i="146"/>
  <c r="E29" i="146"/>
  <c r="CR32" i="185" s="1"/>
  <c r="K28" i="146"/>
  <c r="CX31" i="185" s="1"/>
  <c r="J28" i="146"/>
  <c r="I28" i="146"/>
  <c r="CV31" i="185" s="1"/>
  <c r="H28" i="146"/>
  <c r="G28" i="146"/>
  <c r="CT31" i="185" s="1"/>
  <c r="F28" i="146"/>
  <c r="E28" i="146"/>
  <c r="CR31" i="185" s="1"/>
  <c r="K23" i="146"/>
  <c r="J23" i="146"/>
  <c r="I23" i="146"/>
  <c r="H23" i="146"/>
  <c r="CU26" i="185" s="1"/>
  <c r="G23" i="146"/>
  <c r="CT26" i="185" s="1"/>
  <c r="F23" i="146"/>
  <c r="E23" i="146"/>
  <c r="K22" i="146"/>
  <c r="CX25" i="185" s="1"/>
  <c r="J22" i="146"/>
  <c r="CW25" i="185" s="1"/>
  <c r="I22" i="146"/>
  <c r="H22" i="146"/>
  <c r="CU25" i="185" s="1"/>
  <c r="G22" i="146"/>
  <c r="CT25" i="185" s="1"/>
  <c r="F22" i="146"/>
  <c r="E22" i="146"/>
  <c r="K21" i="146"/>
  <c r="CX24" i="185" s="1"/>
  <c r="J21" i="146"/>
  <c r="I21" i="146"/>
  <c r="CV24" i="185"/>
  <c r="H21" i="146"/>
  <c r="G21" i="146"/>
  <c r="CT24" i="185" s="1"/>
  <c r="F21" i="146"/>
  <c r="E21" i="146"/>
  <c r="CR24" i="185" s="1"/>
  <c r="K20" i="146"/>
  <c r="CX23" i="185" s="1"/>
  <c r="J20" i="146"/>
  <c r="I20" i="146"/>
  <c r="H20" i="146"/>
  <c r="CU23" i="185" s="1"/>
  <c r="G20" i="146"/>
  <c r="F20" i="146"/>
  <c r="E20" i="146"/>
  <c r="K8" i="146"/>
  <c r="J8" i="146"/>
  <c r="CW11" i="185" s="1"/>
  <c r="I8" i="146"/>
  <c r="H8" i="146"/>
  <c r="CU11" i="185" s="1"/>
  <c r="G8" i="146"/>
  <c r="F8" i="146"/>
  <c r="E8" i="146"/>
  <c r="K7" i="146"/>
  <c r="CX10" i="185" s="1"/>
  <c r="J7" i="146"/>
  <c r="I7" i="146"/>
  <c r="H7" i="146"/>
  <c r="CU10" i="185" s="1"/>
  <c r="G7" i="146"/>
  <c r="CT10" i="185" s="1"/>
  <c r="F7" i="146"/>
  <c r="E7" i="146"/>
  <c r="CR10" i="185" s="1"/>
  <c r="K31" i="147"/>
  <c r="DE34" i="185" s="1"/>
  <c r="J31" i="147"/>
  <c r="DD34" i="185" s="1"/>
  <c r="I31" i="147"/>
  <c r="H31" i="147"/>
  <c r="DB34" i="185" s="1"/>
  <c r="G31" i="147"/>
  <c r="F31" i="147"/>
  <c r="CZ34" i="185" s="1"/>
  <c r="E31" i="147"/>
  <c r="CY34" i="185" s="1"/>
  <c r="K30" i="147"/>
  <c r="J30" i="147"/>
  <c r="DD33" i="185" s="1"/>
  <c r="I30" i="147"/>
  <c r="DC33" i="185" s="1"/>
  <c r="H30" i="147"/>
  <c r="DB33" i="185" s="1"/>
  <c r="G30" i="147"/>
  <c r="DA33" i="185" s="1"/>
  <c r="F30" i="147"/>
  <c r="CZ33" i="185"/>
  <c r="E30" i="147"/>
  <c r="K29" i="147"/>
  <c r="J29" i="147"/>
  <c r="I29" i="147"/>
  <c r="DC32" i="185" s="1"/>
  <c r="H29" i="147"/>
  <c r="DB32" i="185" s="1"/>
  <c r="G29" i="147"/>
  <c r="DA32" i="185" s="1"/>
  <c r="F29" i="147"/>
  <c r="E29" i="147"/>
  <c r="CY32" i="185" s="1"/>
  <c r="K28" i="147"/>
  <c r="DE31" i="185" s="1"/>
  <c r="J28" i="147"/>
  <c r="DD31" i="185" s="1"/>
  <c r="I28" i="147"/>
  <c r="DC31" i="185" s="1"/>
  <c r="H28" i="147"/>
  <c r="G28" i="147"/>
  <c r="DA31" i="185" s="1"/>
  <c r="F28" i="147"/>
  <c r="E28" i="147"/>
  <c r="K23" i="147"/>
  <c r="DE26" i="185" s="1"/>
  <c r="J23" i="147"/>
  <c r="DD26" i="185" s="1"/>
  <c r="I23" i="147"/>
  <c r="H23" i="147"/>
  <c r="G23" i="147"/>
  <c r="F23" i="147"/>
  <c r="CZ26" i="185" s="1"/>
  <c r="E23" i="147"/>
  <c r="CY26" i="185" s="1"/>
  <c r="K22" i="147"/>
  <c r="DE25" i="185" s="1"/>
  <c r="J22" i="147"/>
  <c r="DD25" i="185" s="1"/>
  <c r="I22" i="147"/>
  <c r="DC25" i="185" s="1"/>
  <c r="H22" i="147"/>
  <c r="DB25" i="185" s="1"/>
  <c r="G22" i="147"/>
  <c r="F22" i="147"/>
  <c r="E22" i="147"/>
  <c r="CY25" i="185" s="1"/>
  <c r="K21" i="147"/>
  <c r="J21" i="147"/>
  <c r="I21" i="147"/>
  <c r="DC24" i="185" s="1"/>
  <c r="H21" i="147"/>
  <c r="DB24" i="185" s="1"/>
  <c r="G21" i="147"/>
  <c r="F21" i="147"/>
  <c r="E21" i="147"/>
  <c r="CY24" i="185" s="1"/>
  <c r="K20" i="147"/>
  <c r="DE23" i="185" s="1"/>
  <c r="J20" i="147"/>
  <c r="I20" i="147"/>
  <c r="DC23" i="185" s="1"/>
  <c r="H20" i="147"/>
  <c r="DB23" i="185" s="1"/>
  <c r="G20" i="147"/>
  <c r="DA23" i="185" s="1"/>
  <c r="F20" i="147"/>
  <c r="E20" i="147"/>
  <c r="K8" i="147"/>
  <c r="J8" i="147"/>
  <c r="I8" i="147"/>
  <c r="H8" i="147"/>
  <c r="DB11" i="185" s="1"/>
  <c r="G8" i="147"/>
  <c r="DA11" i="185" s="1"/>
  <c r="F8" i="147"/>
  <c r="E8" i="147"/>
  <c r="K7" i="147"/>
  <c r="J7" i="147"/>
  <c r="I7" i="147"/>
  <c r="H7" i="147"/>
  <c r="DB10" i="185" s="1"/>
  <c r="G7" i="147"/>
  <c r="F7" i="147"/>
  <c r="E7" i="147"/>
  <c r="K31" i="148"/>
  <c r="DL34" i="185" s="1"/>
  <c r="J31" i="148"/>
  <c r="DK34" i="185" s="1"/>
  <c r="I31" i="148"/>
  <c r="DJ34" i="185" s="1"/>
  <c r="H31" i="148"/>
  <c r="G31" i="148"/>
  <c r="F31" i="148"/>
  <c r="DG34" i="185" s="1"/>
  <c r="E31" i="148"/>
  <c r="DF34" i="185" s="1"/>
  <c r="K30" i="148"/>
  <c r="DL33" i="185" s="1"/>
  <c r="J30" i="148"/>
  <c r="I30" i="148"/>
  <c r="H30" i="148"/>
  <c r="DI33" i="185" s="1"/>
  <c r="G30" i="148"/>
  <c r="DH33" i="185" s="1"/>
  <c r="F30" i="148"/>
  <c r="E30" i="148"/>
  <c r="K29" i="148"/>
  <c r="DL32" i="185" s="1"/>
  <c r="J29" i="148"/>
  <c r="DK32" i="185" s="1"/>
  <c r="I29" i="148"/>
  <c r="H29" i="148"/>
  <c r="G29" i="148"/>
  <c r="F29" i="148"/>
  <c r="E29" i="148"/>
  <c r="K28" i="148"/>
  <c r="DL31" i="185" s="1"/>
  <c r="J28" i="148"/>
  <c r="DK31" i="185" s="1"/>
  <c r="I28" i="148"/>
  <c r="H28" i="148"/>
  <c r="DI31" i="185" s="1"/>
  <c r="G28" i="148"/>
  <c r="DH31" i="185" s="1"/>
  <c r="F28" i="148"/>
  <c r="E28" i="148"/>
  <c r="K23" i="148"/>
  <c r="J23" i="148"/>
  <c r="DK26" i="185" s="1"/>
  <c r="I23" i="148"/>
  <c r="DJ26" i="185" s="1"/>
  <c r="H23" i="148"/>
  <c r="DI26" i="185" s="1"/>
  <c r="G23" i="148"/>
  <c r="F23" i="148"/>
  <c r="DG26" i="185" s="1"/>
  <c r="E23" i="148"/>
  <c r="DF26" i="185" s="1"/>
  <c r="K22" i="148"/>
  <c r="J22" i="148"/>
  <c r="DK25" i="185" s="1"/>
  <c r="I22" i="148"/>
  <c r="H22" i="148"/>
  <c r="DI25" i="185" s="1"/>
  <c r="G22" i="148"/>
  <c r="F22" i="148"/>
  <c r="E22" i="148"/>
  <c r="DF25" i="185" s="1"/>
  <c r="K21" i="148"/>
  <c r="DL24" i="185" s="1"/>
  <c r="J21" i="148"/>
  <c r="I21" i="148"/>
  <c r="DJ24" i="185" s="1"/>
  <c r="H21" i="148"/>
  <c r="G21" i="148"/>
  <c r="DH24" i="185" s="1"/>
  <c r="F21" i="148"/>
  <c r="E21" i="148"/>
  <c r="DF24" i="185" s="1"/>
  <c r="K20" i="148"/>
  <c r="J20" i="148"/>
  <c r="DK23" i="185" s="1"/>
  <c r="I20" i="148"/>
  <c r="DJ23" i="185" s="1"/>
  <c r="H20" i="148"/>
  <c r="G20" i="148"/>
  <c r="F20" i="148"/>
  <c r="DG23" i="185" s="1"/>
  <c r="E20" i="148"/>
  <c r="DF23" i="185" s="1"/>
  <c r="K8" i="148"/>
  <c r="DL11" i="185" s="1"/>
  <c r="J8" i="148"/>
  <c r="DK11" i="185" s="1"/>
  <c r="I8" i="148"/>
  <c r="H8" i="148"/>
  <c r="DI11" i="185" s="1"/>
  <c r="G8" i="148"/>
  <c r="F8" i="148"/>
  <c r="DG11" i="185" s="1"/>
  <c r="E8" i="148"/>
  <c r="K7" i="148"/>
  <c r="DL10" i="185" s="1"/>
  <c r="J7" i="148"/>
  <c r="DK10" i="185" s="1"/>
  <c r="I7" i="148"/>
  <c r="DJ10" i="185" s="1"/>
  <c r="H7" i="148"/>
  <c r="G7" i="148"/>
  <c r="DH10" i="185" s="1"/>
  <c r="F7" i="148"/>
  <c r="DG10" i="185" s="1"/>
  <c r="E7" i="148"/>
  <c r="DF10" i="185" s="1"/>
  <c r="K31" i="149"/>
  <c r="J31" i="149"/>
  <c r="DR34" i="185" s="1"/>
  <c r="I31" i="149"/>
  <c r="H31" i="149"/>
  <c r="DP34" i="185" s="1"/>
  <c r="G31" i="149"/>
  <c r="DO34" i="185" s="1"/>
  <c r="F31" i="149"/>
  <c r="E31" i="149"/>
  <c r="K30" i="149"/>
  <c r="DS33" i="185" s="1"/>
  <c r="J30" i="149"/>
  <c r="DR33" i="185" s="1"/>
  <c r="I30" i="149"/>
  <c r="H30" i="149"/>
  <c r="DP33" i="185" s="1"/>
  <c r="G30" i="149"/>
  <c r="DO33" i="185"/>
  <c r="F30" i="149"/>
  <c r="DN33" i="185" s="1"/>
  <c r="E30" i="149"/>
  <c r="K29" i="149"/>
  <c r="DS32" i="185"/>
  <c r="J29" i="149"/>
  <c r="DR32" i="185" s="1"/>
  <c r="I29" i="149"/>
  <c r="H29" i="149"/>
  <c r="G29" i="149"/>
  <c r="DO32" i="185" s="1"/>
  <c r="F29" i="149"/>
  <c r="DN32" i="185" s="1"/>
  <c r="E29" i="149"/>
  <c r="DM32" i="185" s="1"/>
  <c r="K28" i="149"/>
  <c r="DS31" i="185" s="1"/>
  <c r="J28" i="149"/>
  <c r="I28" i="149"/>
  <c r="DQ31" i="185" s="1"/>
  <c r="H28" i="149"/>
  <c r="DP31" i="185" s="1"/>
  <c r="G28" i="149"/>
  <c r="F28" i="149"/>
  <c r="E28" i="149"/>
  <c r="K23" i="149"/>
  <c r="DS26" i="185" s="1"/>
  <c r="J23" i="149"/>
  <c r="I23" i="149"/>
  <c r="H23" i="149"/>
  <c r="DP26" i="185" s="1"/>
  <c r="G23" i="149"/>
  <c r="DO26" i="185" s="1"/>
  <c r="F23" i="149"/>
  <c r="DN26" i="185" s="1"/>
  <c r="E23" i="149"/>
  <c r="DM26" i="185" s="1"/>
  <c r="K22" i="149"/>
  <c r="DS25" i="185"/>
  <c r="J22" i="149"/>
  <c r="I22" i="149"/>
  <c r="DQ25" i="185" s="1"/>
  <c r="H22" i="149"/>
  <c r="G22" i="149"/>
  <c r="F22" i="149"/>
  <c r="E22" i="149"/>
  <c r="K21" i="149"/>
  <c r="DS24" i="185" s="1"/>
  <c r="J21" i="149"/>
  <c r="DR24" i="185" s="1"/>
  <c r="I21" i="149"/>
  <c r="H21" i="149"/>
  <c r="G21" i="149"/>
  <c r="DO24" i="185" s="1"/>
  <c r="F21" i="149"/>
  <c r="DN24" i="185" s="1"/>
  <c r="E21" i="149"/>
  <c r="DM24" i="185" s="1"/>
  <c r="K20" i="149"/>
  <c r="J20" i="149"/>
  <c r="DR23" i="185" s="1"/>
  <c r="I20" i="149"/>
  <c r="DQ23" i="185" s="1"/>
  <c r="H20" i="149"/>
  <c r="G20" i="149"/>
  <c r="F20" i="149"/>
  <c r="DN23" i="185" s="1"/>
  <c r="E20" i="149"/>
  <c r="K8" i="149"/>
  <c r="J8" i="149"/>
  <c r="DR11" i="185" s="1"/>
  <c r="I8" i="149"/>
  <c r="DQ11" i="185" s="1"/>
  <c r="H8" i="149"/>
  <c r="G8" i="149"/>
  <c r="F8" i="149"/>
  <c r="DN11" i="185" s="1"/>
  <c r="E8" i="149"/>
  <c r="DM11" i="185" s="1"/>
  <c r="K7" i="149"/>
  <c r="J7" i="149"/>
  <c r="I7" i="149"/>
  <c r="H7" i="149"/>
  <c r="DP10" i="185" s="1"/>
  <c r="G7" i="149"/>
  <c r="F7" i="149"/>
  <c r="E7" i="149"/>
  <c r="K31" i="150"/>
  <c r="DZ34" i="185" s="1"/>
  <c r="J31" i="150"/>
  <c r="I31" i="150"/>
  <c r="H31" i="150"/>
  <c r="DW34" i="185" s="1"/>
  <c r="G31" i="150"/>
  <c r="F31" i="150"/>
  <c r="DU34" i="185" s="1"/>
  <c r="E31" i="150"/>
  <c r="K30" i="150"/>
  <c r="J30" i="150"/>
  <c r="DY33" i="185" s="1"/>
  <c r="I30" i="150"/>
  <c r="DX33" i="185" s="1"/>
  <c r="H30" i="150"/>
  <c r="G30" i="150"/>
  <c r="F30" i="150"/>
  <c r="E30" i="150"/>
  <c r="DT33" i="185" s="1"/>
  <c r="K29" i="150"/>
  <c r="J29" i="150"/>
  <c r="I29" i="150"/>
  <c r="DX32" i="185" s="1"/>
  <c r="H29" i="150"/>
  <c r="G29" i="150"/>
  <c r="F29" i="150"/>
  <c r="E29" i="150"/>
  <c r="DT32" i="185" s="1"/>
  <c r="K28" i="150"/>
  <c r="DZ31" i="185" s="1"/>
  <c r="J28" i="150"/>
  <c r="I28" i="150"/>
  <c r="DX31" i="185"/>
  <c r="H28" i="150"/>
  <c r="G28" i="150"/>
  <c r="F28" i="150"/>
  <c r="E28" i="150"/>
  <c r="DT31" i="185" s="1"/>
  <c r="K23" i="150"/>
  <c r="J23" i="150"/>
  <c r="I23" i="150"/>
  <c r="DX26" i="185" s="1"/>
  <c r="H23" i="150"/>
  <c r="DW26" i="185" s="1"/>
  <c r="G23" i="150"/>
  <c r="F23" i="150"/>
  <c r="E23" i="150"/>
  <c r="DT26" i="185" s="1"/>
  <c r="K22" i="150"/>
  <c r="DZ25" i="185" s="1"/>
  <c r="J22" i="150"/>
  <c r="I22" i="150"/>
  <c r="H22" i="150"/>
  <c r="DW25" i="185" s="1"/>
  <c r="G22" i="150"/>
  <c r="DV25" i="185" s="1"/>
  <c r="F22" i="150"/>
  <c r="E22" i="150"/>
  <c r="K21" i="150"/>
  <c r="DZ24" i="185" s="1"/>
  <c r="J21" i="150"/>
  <c r="I21" i="150"/>
  <c r="H21" i="150"/>
  <c r="DW24" i="185" s="1"/>
  <c r="G21" i="150"/>
  <c r="F21" i="150"/>
  <c r="E21" i="150"/>
  <c r="K20" i="150"/>
  <c r="J20" i="150"/>
  <c r="DY23" i="185" s="1"/>
  <c r="I20" i="150"/>
  <c r="H20" i="150"/>
  <c r="G20" i="150"/>
  <c r="F20" i="150"/>
  <c r="E20" i="150"/>
  <c r="K8" i="150"/>
  <c r="DZ11" i="185" s="1"/>
  <c r="J8" i="150"/>
  <c r="I8" i="150"/>
  <c r="H8" i="150"/>
  <c r="G8" i="150"/>
  <c r="DV11" i="185" s="1"/>
  <c r="F8" i="150"/>
  <c r="E8" i="150"/>
  <c r="K7" i="150"/>
  <c r="DZ10" i="185" s="1"/>
  <c r="J7" i="150"/>
  <c r="DY10" i="185" s="1"/>
  <c r="I7" i="150"/>
  <c r="H7" i="150"/>
  <c r="G7" i="150"/>
  <c r="DV10" i="185" s="1"/>
  <c r="F7" i="150"/>
  <c r="E7" i="150"/>
  <c r="K31" i="151"/>
  <c r="J31" i="151"/>
  <c r="EF34" i="185" s="1"/>
  <c r="I31" i="151"/>
  <c r="EE34" i="185" s="1"/>
  <c r="H31" i="151"/>
  <c r="ED34" i="185" s="1"/>
  <c r="G31" i="151"/>
  <c r="F31" i="151"/>
  <c r="EB34" i="185" s="1"/>
  <c r="E31" i="151"/>
  <c r="EA34" i="185" s="1"/>
  <c r="K30" i="151"/>
  <c r="J30" i="151"/>
  <c r="EF33" i="185" s="1"/>
  <c r="I30" i="151"/>
  <c r="EE33" i="185" s="1"/>
  <c r="H30" i="151"/>
  <c r="G30" i="151"/>
  <c r="F30" i="151"/>
  <c r="E30" i="151"/>
  <c r="EA33" i="185" s="1"/>
  <c r="K29" i="151"/>
  <c r="EG32" i="185" s="1"/>
  <c r="J29" i="151"/>
  <c r="EF32" i="185" s="1"/>
  <c r="I29" i="151"/>
  <c r="H29" i="151"/>
  <c r="G29" i="151"/>
  <c r="EC32" i="185"/>
  <c r="F29" i="151"/>
  <c r="EB32" i="185" s="1"/>
  <c r="E29" i="151"/>
  <c r="EA32" i="185" s="1"/>
  <c r="K28" i="151"/>
  <c r="J28" i="151"/>
  <c r="EF31" i="185" s="1"/>
  <c r="I28" i="151"/>
  <c r="H28" i="151"/>
  <c r="ED31" i="185" s="1"/>
  <c r="G28" i="151"/>
  <c r="F28" i="151"/>
  <c r="EB31" i="185" s="1"/>
  <c r="E28" i="151"/>
  <c r="K23" i="151"/>
  <c r="EG26" i="185" s="1"/>
  <c r="J23" i="151"/>
  <c r="I23" i="151"/>
  <c r="EE26" i="185" s="1"/>
  <c r="H23" i="151"/>
  <c r="G23" i="151"/>
  <c r="F23" i="151"/>
  <c r="E23" i="151"/>
  <c r="K22" i="151"/>
  <c r="EG25" i="185" s="1"/>
  <c r="J22" i="151"/>
  <c r="I22" i="151"/>
  <c r="H22" i="151"/>
  <c r="ED25" i="185" s="1"/>
  <c r="G22" i="151"/>
  <c r="EC25" i="185" s="1"/>
  <c r="F22" i="151"/>
  <c r="E22" i="151"/>
  <c r="K21" i="151"/>
  <c r="J21" i="151"/>
  <c r="EF24" i="185" s="1"/>
  <c r="I21" i="151"/>
  <c r="H21" i="151"/>
  <c r="G21" i="151"/>
  <c r="F21" i="151"/>
  <c r="EB24" i="185" s="1"/>
  <c r="E21" i="151"/>
  <c r="K20" i="151"/>
  <c r="J20" i="151"/>
  <c r="I20" i="151"/>
  <c r="H20" i="151"/>
  <c r="G20" i="151"/>
  <c r="F20" i="151"/>
  <c r="E20" i="151"/>
  <c r="K8" i="151"/>
  <c r="J8" i="151"/>
  <c r="I8" i="151"/>
  <c r="EE11" i="185" s="1"/>
  <c r="H8" i="151"/>
  <c r="G8" i="151"/>
  <c r="F8" i="151"/>
  <c r="E8" i="151"/>
  <c r="EA11" i="185" s="1"/>
  <c r="K7" i="151"/>
  <c r="J7" i="151"/>
  <c r="I7" i="151"/>
  <c r="H7" i="151"/>
  <c r="ED10" i="185" s="1"/>
  <c r="G7" i="151"/>
  <c r="F7" i="151"/>
  <c r="E7" i="151"/>
  <c r="EA10" i="185" s="1"/>
  <c r="K31" i="152"/>
  <c r="EN34" i="185" s="1"/>
  <c r="J31" i="152"/>
  <c r="I31" i="152"/>
  <c r="H31" i="152"/>
  <c r="EK34" i="185" s="1"/>
  <c r="G31" i="152"/>
  <c r="EJ34" i="185" s="1"/>
  <c r="F31" i="152"/>
  <c r="E31" i="152"/>
  <c r="K30" i="152"/>
  <c r="J30" i="152"/>
  <c r="EM33" i="185" s="1"/>
  <c r="I30" i="152"/>
  <c r="H30" i="152"/>
  <c r="EK33" i="185" s="1"/>
  <c r="G30" i="152"/>
  <c r="EJ33" i="185" s="1"/>
  <c r="F30" i="152"/>
  <c r="EI33" i="185" s="1"/>
  <c r="E30" i="152"/>
  <c r="K29" i="152"/>
  <c r="J29" i="152"/>
  <c r="I29" i="152"/>
  <c r="EL32" i="185" s="1"/>
  <c r="H29" i="152"/>
  <c r="G29" i="152"/>
  <c r="EJ32" i="185" s="1"/>
  <c r="F29" i="152"/>
  <c r="E29" i="152"/>
  <c r="EH32" i="185" s="1"/>
  <c r="K28" i="152"/>
  <c r="J28" i="152"/>
  <c r="I28" i="152"/>
  <c r="H28" i="152"/>
  <c r="EK31" i="185" s="1"/>
  <c r="G28" i="152"/>
  <c r="EJ31" i="185" s="1"/>
  <c r="F28" i="152"/>
  <c r="EI31" i="185" s="1"/>
  <c r="E28" i="152"/>
  <c r="K23" i="152"/>
  <c r="EN26" i="185" s="1"/>
  <c r="J23" i="152"/>
  <c r="EM26" i="185" s="1"/>
  <c r="I23" i="152"/>
  <c r="H23" i="152"/>
  <c r="G23" i="152"/>
  <c r="EJ26" i="185" s="1"/>
  <c r="F23" i="152"/>
  <c r="EI26" i="185" s="1"/>
  <c r="E23" i="152"/>
  <c r="K22" i="152"/>
  <c r="J22" i="152"/>
  <c r="EM25" i="185" s="1"/>
  <c r="I22" i="152"/>
  <c r="H22" i="152"/>
  <c r="G22" i="152"/>
  <c r="F22" i="152"/>
  <c r="EI25" i="185" s="1"/>
  <c r="E22" i="152"/>
  <c r="K21" i="152"/>
  <c r="J21" i="152"/>
  <c r="I21" i="152"/>
  <c r="EL24" i="185" s="1"/>
  <c r="H21" i="152"/>
  <c r="EK24" i="185" s="1"/>
  <c r="G21" i="152"/>
  <c r="F21" i="152"/>
  <c r="E21" i="152"/>
  <c r="EH24" i="185" s="1"/>
  <c r="K20" i="152"/>
  <c r="J20" i="152"/>
  <c r="I20" i="152"/>
  <c r="H20" i="152"/>
  <c r="EK23" i="185" s="1"/>
  <c r="G20" i="152"/>
  <c r="F20" i="152"/>
  <c r="E20" i="152"/>
  <c r="K8" i="152"/>
  <c r="J8" i="152"/>
  <c r="I8" i="152"/>
  <c r="H8" i="152"/>
  <c r="G8" i="152"/>
  <c r="F8" i="152"/>
  <c r="E8" i="152"/>
  <c r="K7" i="152"/>
  <c r="J7" i="152"/>
  <c r="EM10" i="185" s="1"/>
  <c r="I7" i="152"/>
  <c r="H7" i="152"/>
  <c r="G7" i="152"/>
  <c r="F7" i="152"/>
  <c r="EI10" i="185" s="1"/>
  <c r="E7" i="152"/>
  <c r="K31" i="153"/>
  <c r="J31" i="153"/>
  <c r="ET34" i="185" s="1"/>
  <c r="I31" i="153"/>
  <c r="ES34" i="185" s="1"/>
  <c r="H31" i="153"/>
  <c r="G31" i="153"/>
  <c r="F31" i="153"/>
  <c r="EP34" i="185" s="1"/>
  <c r="E31" i="153"/>
  <c r="EO34" i="185" s="1"/>
  <c r="K30" i="153"/>
  <c r="J30" i="153"/>
  <c r="I30" i="153"/>
  <c r="ES33" i="185" s="1"/>
  <c r="H30" i="153"/>
  <c r="ER33" i="185" s="1"/>
  <c r="G30" i="153"/>
  <c r="F30" i="153"/>
  <c r="E30" i="153"/>
  <c r="K29" i="153"/>
  <c r="EU32" i="185" s="1"/>
  <c r="J29" i="153"/>
  <c r="I29" i="153"/>
  <c r="ES32" i="185" s="1"/>
  <c r="H29" i="153"/>
  <c r="ER32" i="185" s="1"/>
  <c r="G29" i="153"/>
  <c r="EQ32" i="185" s="1"/>
  <c r="F29" i="153"/>
  <c r="E29" i="153"/>
  <c r="EO32" i="185" s="1"/>
  <c r="K28" i="153"/>
  <c r="J28" i="153"/>
  <c r="ET31" i="185" s="1"/>
  <c r="I28" i="153"/>
  <c r="H28" i="153"/>
  <c r="G28" i="153"/>
  <c r="EQ31" i="185" s="1"/>
  <c r="F28" i="153"/>
  <c r="EP31" i="185" s="1"/>
  <c r="E28" i="153"/>
  <c r="K23" i="153"/>
  <c r="J23" i="153"/>
  <c r="I23" i="153"/>
  <c r="H23" i="153"/>
  <c r="ER26" i="185" s="1"/>
  <c r="G23" i="153"/>
  <c r="EQ26" i="185" s="1"/>
  <c r="F23" i="153"/>
  <c r="E23" i="153"/>
  <c r="K22" i="153"/>
  <c r="EU25" i="185" s="1"/>
  <c r="J22" i="153"/>
  <c r="I22" i="153"/>
  <c r="ES25" i="185" s="1"/>
  <c r="H22" i="153"/>
  <c r="G22" i="153"/>
  <c r="F22" i="153"/>
  <c r="EP25" i="185" s="1"/>
  <c r="E22" i="153"/>
  <c r="K21" i="153"/>
  <c r="EU24" i="185" s="1"/>
  <c r="J21" i="153"/>
  <c r="ET24" i="185" s="1"/>
  <c r="I21" i="153"/>
  <c r="H21" i="153"/>
  <c r="G21" i="153"/>
  <c r="EQ24" i="185" s="1"/>
  <c r="F21" i="153"/>
  <c r="EP24" i="185" s="1"/>
  <c r="E21" i="153"/>
  <c r="EO24" i="185" s="1"/>
  <c r="K20" i="153"/>
  <c r="J20" i="153"/>
  <c r="ET23" i="185" s="1"/>
  <c r="I20" i="153"/>
  <c r="ES23" i="185" s="1"/>
  <c r="H20" i="153"/>
  <c r="ER23" i="185" s="1"/>
  <c r="G20" i="153"/>
  <c r="F20" i="153"/>
  <c r="EP23" i="185"/>
  <c r="E20" i="153"/>
  <c r="K8" i="153"/>
  <c r="J8" i="153"/>
  <c r="I8" i="153"/>
  <c r="ES11" i="185" s="1"/>
  <c r="H8" i="153"/>
  <c r="G8" i="153"/>
  <c r="F8" i="153"/>
  <c r="EP11" i="185" s="1"/>
  <c r="E8" i="153"/>
  <c r="EO11" i="185" s="1"/>
  <c r="K7" i="153"/>
  <c r="EU10" i="185" s="1"/>
  <c r="J7" i="153"/>
  <c r="I7" i="153"/>
  <c r="ES10" i="185" s="1"/>
  <c r="H7" i="153"/>
  <c r="ER10" i="185" s="1"/>
  <c r="G7" i="153"/>
  <c r="EQ10" i="185" s="1"/>
  <c r="F7" i="153"/>
  <c r="E7" i="153"/>
  <c r="K31" i="154"/>
  <c r="FB34" i="185" s="1"/>
  <c r="J31" i="154"/>
  <c r="I31" i="154"/>
  <c r="EZ34" i="185" s="1"/>
  <c r="H31" i="154"/>
  <c r="G31" i="154"/>
  <c r="EX34" i="185" s="1"/>
  <c r="F31" i="154"/>
  <c r="E31" i="154"/>
  <c r="K30" i="154"/>
  <c r="FB33" i="185" s="1"/>
  <c r="J30" i="154"/>
  <c r="I30" i="154"/>
  <c r="EZ33" i="185" s="1"/>
  <c r="H30" i="154"/>
  <c r="EY33" i="185" s="1"/>
  <c r="G30" i="154"/>
  <c r="F30" i="154"/>
  <c r="EW33" i="185" s="1"/>
  <c r="E30" i="154"/>
  <c r="EV33" i="185" s="1"/>
  <c r="K29" i="154"/>
  <c r="J29" i="154"/>
  <c r="FA32" i="185" s="1"/>
  <c r="I29" i="154"/>
  <c r="EZ32" i="185" s="1"/>
  <c r="H29" i="154"/>
  <c r="G29" i="154"/>
  <c r="EX32" i="185" s="1"/>
  <c r="F29" i="154"/>
  <c r="E29" i="154"/>
  <c r="EV32" i="185" s="1"/>
  <c r="K28" i="154"/>
  <c r="J28" i="154"/>
  <c r="I28" i="154"/>
  <c r="H28" i="154"/>
  <c r="G28" i="154"/>
  <c r="F28" i="154"/>
  <c r="E28" i="154"/>
  <c r="EV31" i="185" s="1"/>
  <c r="K23" i="154"/>
  <c r="FB26" i="185" s="1"/>
  <c r="J23" i="154"/>
  <c r="FA26" i="185" s="1"/>
  <c r="I23" i="154"/>
  <c r="H23" i="154"/>
  <c r="EY26" i="185" s="1"/>
  <c r="G23" i="154"/>
  <c r="EX26" i="185" s="1"/>
  <c r="F23" i="154"/>
  <c r="EW26" i="185" s="1"/>
  <c r="E23" i="154"/>
  <c r="K22" i="154"/>
  <c r="J22" i="154"/>
  <c r="I22" i="154"/>
  <c r="H22" i="154"/>
  <c r="EY25" i="185" s="1"/>
  <c r="G22" i="154"/>
  <c r="F22" i="154"/>
  <c r="EW25" i="185" s="1"/>
  <c r="E22" i="154"/>
  <c r="K21" i="154"/>
  <c r="FB24" i="185" s="1"/>
  <c r="J21" i="154"/>
  <c r="I21" i="154"/>
  <c r="EZ24" i="185" s="1"/>
  <c r="H21" i="154"/>
  <c r="EY24" i="185" s="1"/>
  <c r="G21" i="154"/>
  <c r="F21" i="154"/>
  <c r="E21" i="154"/>
  <c r="EV24" i="185" s="1"/>
  <c r="K20" i="154"/>
  <c r="J20" i="154"/>
  <c r="I20" i="154"/>
  <c r="H20" i="154"/>
  <c r="EY23" i="185" s="1"/>
  <c r="G20" i="154"/>
  <c r="F20" i="154"/>
  <c r="E20" i="154"/>
  <c r="K8" i="154"/>
  <c r="J8" i="154"/>
  <c r="I8" i="154"/>
  <c r="H8" i="154"/>
  <c r="G8" i="154"/>
  <c r="F8" i="154"/>
  <c r="E8" i="154"/>
  <c r="K7" i="154"/>
  <c r="J7" i="154"/>
  <c r="I7" i="154"/>
  <c r="H7" i="154"/>
  <c r="EY10" i="185" s="1"/>
  <c r="G7" i="154"/>
  <c r="F7" i="154"/>
  <c r="EW10" i="185" s="1"/>
  <c r="E7" i="154"/>
  <c r="K31" i="155"/>
  <c r="FI34" i="185" s="1"/>
  <c r="J31" i="155"/>
  <c r="I31" i="155"/>
  <c r="H31" i="155"/>
  <c r="G31" i="155"/>
  <c r="FE34" i="185" s="1"/>
  <c r="F31" i="155"/>
  <c r="E31" i="155"/>
  <c r="K30" i="155"/>
  <c r="J30" i="155"/>
  <c r="FH33" i="185" s="1"/>
  <c r="I30" i="155"/>
  <c r="H30" i="155"/>
  <c r="G30" i="155"/>
  <c r="F30" i="155"/>
  <c r="FD33" i="185" s="1"/>
  <c r="E30" i="155"/>
  <c r="K29" i="155"/>
  <c r="J29" i="155"/>
  <c r="I29" i="155"/>
  <c r="FG32" i="185" s="1"/>
  <c r="H29" i="155"/>
  <c r="FF32" i="185" s="1"/>
  <c r="G29" i="155"/>
  <c r="FE32" i="185" s="1"/>
  <c r="F29" i="155"/>
  <c r="E29" i="155"/>
  <c r="FC32" i="185" s="1"/>
  <c r="K28" i="155"/>
  <c r="FI31" i="185" s="1"/>
  <c r="J28" i="155"/>
  <c r="FH31" i="185" s="1"/>
  <c r="I28" i="155"/>
  <c r="H28" i="155"/>
  <c r="FF31" i="185" s="1"/>
  <c r="G28" i="155"/>
  <c r="F28" i="155"/>
  <c r="FD31" i="185" s="1"/>
  <c r="E28" i="155"/>
  <c r="FC31" i="185" s="1"/>
  <c r="K23" i="155"/>
  <c r="FI26" i="185" s="1"/>
  <c r="J23" i="155"/>
  <c r="I23" i="155"/>
  <c r="FG26" i="185" s="1"/>
  <c r="H23" i="155"/>
  <c r="G23" i="155"/>
  <c r="FE26" i="185" s="1"/>
  <c r="F23" i="155"/>
  <c r="E23" i="155"/>
  <c r="FC26" i="185" s="1"/>
  <c r="K22" i="155"/>
  <c r="FI25" i="185" s="1"/>
  <c r="J22" i="155"/>
  <c r="I22" i="155"/>
  <c r="H22" i="155"/>
  <c r="G22" i="155"/>
  <c r="F22" i="155"/>
  <c r="E22" i="155"/>
  <c r="K21" i="155"/>
  <c r="J21" i="155"/>
  <c r="I21" i="155"/>
  <c r="FG24" i="185" s="1"/>
  <c r="H21" i="155"/>
  <c r="FF24" i="185" s="1"/>
  <c r="G21" i="155"/>
  <c r="FE24" i="185" s="1"/>
  <c r="F21" i="155"/>
  <c r="E21" i="155"/>
  <c r="FC24" i="185" s="1"/>
  <c r="K20" i="155"/>
  <c r="FI23" i="185" s="1"/>
  <c r="J20" i="155"/>
  <c r="FH23" i="185" s="1"/>
  <c r="I20" i="155"/>
  <c r="H20" i="155"/>
  <c r="FF23" i="185" s="1"/>
  <c r="G20" i="155"/>
  <c r="F20" i="155"/>
  <c r="FD23" i="185" s="1"/>
  <c r="E20" i="155"/>
  <c r="FC14" i="185"/>
  <c r="K8" i="155"/>
  <c r="FI11" i="185" s="1"/>
  <c r="J8" i="155"/>
  <c r="FH11" i="185" s="1"/>
  <c r="I8" i="155"/>
  <c r="FG11" i="185"/>
  <c r="H8" i="155"/>
  <c r="G8" i="155"/>
  <c r="FE11" i="185" s="1"/>
  <c r="F8" i="155"/>
  <c r="E8" i="155"/>
  <c r="FC11" i="185" s="1"/>
  <c r="K7" i="155"/>
  <c r="J7" i="155"/>
  <c r="I7" i="155"/>
  <c r="H7" i="155"/>
  <c r="FF10" i="185" s="1"/>
  <c r="G7" i="155"/>
  <c r="FE10" i="185" s="1"/>
  <c r="F7" i="155"/>
  <c r="E7" i="155"/>
  <c r="K31" i="156"/>
  <c r="FP34" i="185" s="1"/>
  <c r="J31" i="156"/>
  <c r="FO34" i="185" s="1"/>
  <c r="I31" i="156"/>
  <c r="FN34" i="185" s="1"/>
  <c r="H31" i="156"/>
  <c r="FM34" i="185" s="1"/>
  <c r="G31" i="156"/>
  <c r="FL34" i="185" s="1"/>
  <c r="F31" i="156"/>
  <c r="E31" i="156"/>
  <c r="K30" i="156"/>
  <c r="FP33" i="185" s="1"/>
  <c r="J30" i="156"/>
  <c r="FO33" i="185" s="1"/>
  <c r="I30" i="156"/>
  <c r="FN33" i="185" s="1"/>
  <c r="H30" i="156"/>
  <c r="FM33" i="185" s="1"/>
  <c r="G30" i="156"/>
  <c r="F30" i="156"/>
  <c r="FK33" i="185" s="1"/>
  <c r="E30" i="156"/>
  <c r="K29" i="156"/>
  <c r="FP32" i="185" s="1"/>
  <c r="J29" i="156"/>
  <c r="I29" i="156"/>
  <c r="FN32" i="185" s="1"/>
  <c r="H29" i="156"/>
  <c r="G29" i="156"/>
  <c r="FL32" i="185" s="1"/>
  <c r="F29" i="156"/>
  <c r="E29" i="156"/>
  <c r="FJ32" i="185" s="1"/>
  <c r="K28" i="156"/>
  <c r="J28" i="156"/>
  <c r="I28" i="156"/>
  <c r="FN31" i="185" s="1"/>
  <c r="H28" i="156"/>
  <c r="FM31" i="185" s="1"/>
  <c r="G28" i="156"/>
  <c r="F28" i="156"/>
  <c r="FK31" i="185" s="1"/>
  <c r="E28" i="156"/>
  <c r="K23" i="156"/>
  <c r="J23" i="156"/>
  <c r="I23" i="156"/>
  <c r="H23" i="156"/>
  <c r="FM26" i="185" s="1"/>
  <c r="G23" i="156"/>
  <c r="F23" i="156"/>
  <c r="E23" i="156"/>
  <c r="FJ26" i="185" s="1"/>
  <c r="K22" i="156"/>
  <c r="FP25" i="185" s="1"/>
  <c r="J22" i="156"/>
  <c r="FO25" i="185" s="1"/>
  <c r="I22" i="156"/>
  <c r="H22" i="156"/>
  <c r="FM25" i="185" s="1"/>
  <c r="G22" i="156"/>
  <c r="F22" i="156"/>
  <c r="FK25" i="185" s="1"/>
  <c r="E22" i="156"/>
  <c r="K21" i="156"/>
  <c r="J21" i="156"/>
  <c r="I21" i="156"/>
  <c r="FN24" i="185" s="1"/>
  <c r="H21" i="156"/>
  <c r="G21" i="156"/>
  <c r="F21" i="156"/>
  <c r="E21" i="156"/>
  <c r="FJ24" i="185" s="1"/>
  <c r="K20" i="156"/>
  <c r="FP23" i="185" s="1"/>
  <c r="J20" i="156"/>
  <c r="I20" i="156"/>
  <c r="H20" i="156"/>
  <c r="FM23" i="185" s="1"/>
  <c r="G20" i="156"/>
  <c r="F20" i="156"/>
  <c r="E20" i="156"/>
  <c r="K8" i="156"/>
  <c r="J8" i="156"/>
  <c r="FO11" i="185" s="1"/>
  <c r="I8" i="156"/>
  <c r="H8" i="156"/>
  <c r="G8" i="156"/>
  <c r="F8" i="156"/>
  <c r="FK11" i="185"/>
  <c r="E8" i="156"/>
  <c r="K7" i="156"/>
  <c r="J7" i="156"/>
  <c r="I7" i="156"/>
  <c r="FN10" i="185" s="1"/>
  <c r="H7" i="156"/>
  <c r="G7" i="156"/>
  <c r="F7" i="156"/>
  <c r="E7" i="156"/>
  <c r="FJ10" i="185" s="1"/>
  <c r="K31" i="157"/>
  <c r="FW34" i="185" s="1"/>
  <c r="J31" i="157"/>
  <c r="I31" i="157"/>
  <c r="H31" i="157"/>
  <c r="FT34" i="185" s="1"/>
  <c r="G31" i="157"/>
  <c r="FS34" i="185" s="1"/>
  <c r="F31" i="157"/>
  <c r="E31" i="157"/>
  <c r="K30" i="157"/>
  <c r="FW33" i="185" s="1"/>
  <c r="J30" i="157"/>
  <c r="I30" i="157"/>
  <c r="FU33" i="185" s="1"/>
  <c r="H30" i="157"/>
  <c r="G30" i="157"/>
  <c r="F30" i="157"/>
  <c r="E30" i="157"/>
  <c r="K29" i="157"/>
  <c r="J29" i="157"/>
  <c r="FV32" i="185" s="1"/>
  <c r="I29" i="157"/>
  <c r="FU32" i="185" s="1"/>
  <c r="H29" i="157"/>
  <c r="FT32" i="185" s="1"/>
  <c r="G29" i="157"/>
  <c r="F29" i="157"/>
  <c r="FR32" i="185" s="1"/>
  <c r="E29" i="157"/>
  <c r="FQ32" i="185" s="1"/>
  <c r="K28" i="157"/>
  <c r="J28" i="157"/>
  <c r="I28" i="157"/>
  <c r="FU31" i="185" s="1"/>
  <c r="H28" i="157"/>
  <c r="G28" i="157"/>
  <c r="F28" i="157"/>
  <c r="E28" i="157"/>
  <c r="FQ31" i="185"/>
  <c r="K23" i="157"/>
  <c r="J23" i="157"/>
  <c r="I23" i="157"/>
  <c r="H23" i="157"/>
  <c r="G23" i="157"/>
  <c r="F23" i="157"/>
  <c r="E23" i="157"/>
  <c r="K22" i="157"/>
  <c r="J22" i="157"/>
  <c r="I22" i="157"/>
  <c r="H22" i="157"/>
  <c r="G22" i="157"/>
  <c r="FS25" i="185" s="1"/>
  <c r="F22" i="157"/>
  <c r="E22" i="157"/>
  <c r="K21" i="157"/>
  <c r="J21" i="157"/>
  <c r="I21" i="157"/>
  <c r="H21" i="157"/>
  <c r="G21" i="157"/>
  <c r="F21" i="157"/>
  <c r="E21" i="157"/>
  <c r="K20" i="157"/>
  <c r="J20" i="157"/>
  <c r="FV23" i="185" s="1"/>
  <c r="I20" i="157"/>
  <c r="H20" i="157"/>
  <c r="G20" i="157"/>
  <c r="F20" i="157"/>
  <c r="FR23" i="185" s="1"/>
  <c r="E20" i="157"/>
  <c r="K8" i="157"/>
  <c r="J8" i="157"/>
  <c r="I8" i="157"/>
  <c r="FU11" i="185" s="1"/>
  <c r="H8" i="157"/>
  <c r="G8" i="157"/>
  <c r="F8" i="157"/>
  <c r="E8" i="157"/>
  <c r="FQ11" i="185" s="1"/>
  <c r="K7" i="157"/>
  <c r="J7" i="157"/>
  <c r="I7" i="157"/>
  <c r="H7" i="157"/>
  <c r="G7" i="157"/>
  <c r="F7" i="157"/>
  <c r="E7" i="157"/>
  <c r="K31" i="158"/>
  <c r="J31" i="158"/>
  <c r="I31" i="158"/>
  <c r="H31" i="158"/>
  <c r="G31" i="158"/>
  <c r="F31" i="158"/>
  <c r="E31" i="158"/>
  <c r="K30" i="158"/>
  <c r="J30" i="158"/>
  <c r="GC33" i="185" s="1"/>
  <c r="I30" i="158"/>
  <c r="H30" i="158"/>
  <c r="GA33" i="185"/>
  <c r="G30" i="158"/>
  <c r="F30" i="158"/>
  <c r="E30" i="158"/>
  <c r="K29" i="158"/>
  <c r="GD32" i="185" s="1"/>
  <c r="J29" i="158"/>
  <c r="GC32" i="185" s="1"/>
  <c r="I29" i="158"/>
  <c r="H29" i="158"/>
  <c r="GA32" i="185" s="1"/>
  <c r="G29" i="158"/>
  <c r="FZ32" i="185" s="1"/>
  <c r="F29" i="158"/>
  <c r="FY32" i="185" s="1"/>
  <c r="E29" i="158"/>
  <c r="K28" i="158"/>
  <c r="J28" i="158"/>
  <c r="I28" i="158"/>
  <c r="H28" i="158"/>
  <c r="G28" i="158"/>
  <c r="F28" i="158"/>
  <c r="E28" i="158"/>
  <c r="K23" i="158"/>
  <c r="GD26" i="185" s="1"/>
  <c r="J23" i="158"/>
  <c r="GC26" i="185" s="1"/>
  <c r="I23" i="158"/>
  <c r="H23" i="158"/>
  <c r="GA26" i="185" s="1"/>
  <c r="G23" i="158"/>
  <c r="FZ26" i="185" s="1"/>
  <c r="F23" i="158"/>
  <c r="E23" i="158"/>
  <c r="K22" i="158"/>
  <c r="GD25" i="185" s="1"/>
  <c r="J22" i="158"/>
  <c r="GC25" i="185" s="1"/>
  <c r="I22" i="158"/>
  <c r="H22" i="158"/>
  <c r="G22" i="158"/>
  <c r="FZ25" i="185" s="1"/>
  <c r="F22" i="158"/>
  <c r="FY25" i="185" s="1"/>
  <c r="E22" i="158"/>
  <c r="FX25" i="185" s="1"/>
  <c r="K21" i="158"/>
  <c r="J21" i="158"/>
  <c r="GC24" i="185" s="1"/>
  <c r="I21" i="158"/>
  <c r="H21" i="158"/>
  <c r="GA24" i="185" s="1"/>
  <c r="G21" i="158"/>
  <c r="F21" i="158"/>
  <c r="E21" i="158"/>
  <c r="K20" i="158"/>
  <c r="J20" i="158"/>
  <c r="I20" i="158"/>
  <c r="GB23" i="185" s="1"/>
  <c r="H20" i="158"/>
  <c r="GA23" i="185" s="1"/>
  <c r="G20" i="158"/>
  <c r="F20" i="158"/>
  <c r="FY23" i="185" s="1"/>
  <c r="E20" i="158"/>
  <c r="FX23" i="185" s="1"/>
  <c r="K8" i="158"/>
  <c r="J8" i="158"/>
  <c r="GC11" i="185" s="1"/>
  <c r="I8" i="158"/>
  <c r="GB11" i="185" s="1"/>
  <c r="H8" i="158"/>
  <c r="GA11" i="185" s="1"/>
  <c r="G8" i="158"/>
  <c r="F8" i="158"/>
  <c r="E8" i="158"/>
  <c r="FX11" i="185" s="1"/>
  <c r="K7" i="158"/>
  <c r="J7" i="158"/>
  <c r="GC10" i="185"/>
  <c r="I7" i="158"/>
  <c r="GB10" i="185" s="1"/>
  <c r="H7" i="158"/>
  <c r="GA10" i="185" s="1"/>
  <c r="G7" i="158"/>
  <c r="F7" i="158"/>
  <c r="FY10" i="185" s="1"/>
  <c r="E7" i="158"/>
  <c r="FX10" i="185" s="1"/>
  <c r="K31" i="159"/>
  <c r="GK34" i="185" s="1"/>
  <c r="J31" i="159"/>
  <c r="I31" i="159"/>
  <c r="GI34" i="185" s="1"/>
  <c r="H31" i="159"/>
  <c r="G31" i="159"/>
  <c r="GG34" i="185" s="1"/>
  <c r="F31" i="159"/>
  <c r="GF34" i="185" s="1"/>
  <c r="E31" i="159"/>
  <c r="K30" i="159"/>
  <c r="J30" i="159"/>
  <c r="GJ33" i="185" s="1"/>
  <c r="I30" i="159"/>
  <c r="H30" i="159"/>
  <c r="GH33" i="185" s="1"/>
  <c r="G30" i="159"/>
  <c r="F30" i="159"/>
  <c r="GF33" i="185" s="1"/>
  <c r="E30" i="159"/>
  <c r="K29" i="159"/>
  <c r="GK32" i="185" s="1"/>
  <c r="J29" i="159"/>
  <c r="I29" i="159"/>
  <c r="GI32" i="185" s="1"/>
  <c r="H29" i="159"/>
  <c r="G29" i="159"/>
  <c r="GG32" i="185" s="1"/>
  <c r="F29" i="159"/>
  <c r="E29" i="159"/>
  <c r="GE32" i="185" s="1"/>
  <c r="K28" i="159"/>
  <c r="J28" i="159"/>
  <c r="I28" i="159"/>
  <c r="H28" i="159"/>
  <c r="G28" i="159"/>
  <c r="F28" i="159"/>
  <c r="E28" i="159"/>
  <c r="GE31" i="185" s="1"/>
  <c r="K23" i="159"/>
  <c r="GK26" i="185" s="1"/>
  <c r="J23" i="159"/>
  <c r="I23" i="159"/>
  <c r="H23" i="159"/>
  <c r="G23" i="159"/>
  <c r="F23" i="159"/>
  <c r="E23" i="159"/>
  <c r="GE26" i="185" s="1"/>
  <c r="K22" i="159"/>
  <c r="GK25" i="185" s="1"/>
  <c r="J22" i="159"/>
  <c r="I22" i="159"/>
  <c r="H22" i="159"/>
  <c r="G22" i="159"/>
  <c r="F22" i="159"/>
  <c r="GF25" i="185" s="1"/>
  <c r="E22" i="159"/>
  <c r="GE25" i="185" s="1"/>
  <c r="K21" i="159"/>
  <c r="J21" i="159"/>
  <c r="I21" i="159"/>
  <c r="GI24" i="185" s="1"/>
  <c r="H21" i="159"/>
  <c r="G21" i="159"/>
  <c r="F21" i="159"/>
  <c r="E21" i="159"/>
  <c r="GE24" i="185" s="1"/>
  <c r="K20" i="159"/>
  <c r="J20" i="159"/>
  <c r="I20" i="159"/>
  <c r="H20" i="159"/>
  <c r="G20" i="159"/>
  <c r="F20" i="159"/>
  <c r="E20" i="159"/>
  <c r="K8" i="159"/>
  <c r="J8" i="159"/>
  <c r="I8" i="159"/>
  <c r="GI11" i="185" s="1"/>
  <c r="H8" i="159"/>
  <c r="G8" i="159"/>
  <c r="F8" i="159"/>
  <c r="E8" i="159"/>
  <c r="GE11" i="185" s="1"/>
  <c r="K7" i="159"/>
  <c r="J7" i="159"/>
  <c r="I7" i="159"/>
  <c r="H7" i="159"/>
  <c r="GH10" i="185" s="1"/>
  <c r="G7" i="159"/>
  <c r="F7" i="159"/>
  <c r="E7" i="159"/>
  <c r="K44" i="160"/>
  <c r="GR47" i="185" s="1"/>
  <c r="J44" i="160"/>
  <c r="GQ47" i="185" s="1"/>
  <c r="I44" i="160"/>
  <c r="H44" i="160"/>
  <c r="GO47" i="185" s="1"/>
  <c r="G44" i="160"/>
  <c r="GN47" i="185" s="1"/>
  <c r="F44" i="160"/>
  <c r="GM47" i="185" s="1"/>
  <c r="E44" i="160"/>
  <c r="K43" i="160"/>
  <c r="GR46" i="185" s="1"/>
  <c r="J43" i="160"/>
  <c r="I43" i="160"/>
  <c r="GP46" i="185" s="1"/>
  <c r="H43" i="160"/>
  <c r="GO46" i="185" s="1"/>
  <c r="G43" i="160"/>
  <c r="GN46" i="185" s="1"/>
  <c r="F43" i="160"/>
  <c r="E43" i="160"/>
  <c r="K41" i="160"/>
  <c r="J41" i="160"/>
  <c r="GQ44" i="185"/>
  <c r="I41" i="160"/>
  <c r="GP44" i="185" s="1"/>
  <c r="H41" i="160"/>
  <c r="G41" i="160"/>
  <c r="F41" i="160"/>
  <c r="GM44" i="185" s="1"/>
  <c r="E41" i="160"/>
  <c r="K40" i="160"/>
  <c r="J40" i="160"/>
  <c r="GQ43" i="185" s="1"/>
  <c r="I40" i="160"/>
  <c r="GP43" i="185" s="1"/>
  <c r="H40" i="160"/>
  <c r="GO43" i="185" s="1"/>
  <c r="G40" i="160"/>
  <c r="F40" i="160"/>
  <c r="GM43" i="185" s="1"/>
  <c r="E40" i="160"/>
  <c r="K39" i="160"/>
  <c r="J39" i="160"/>
  <c r="I39" i="160"/>
  <c r="GP42" i="185" s="1"/>
  <c r="H39" i="160"/>
  <c r="GO42" i="185" s="1"/>
  <c r="G39" i="160"/>
  <c r="F39" i="160"/>
  <c r="E39" i="160"/>
  <c r="GL42" i="185" s="1"/>
  <c r="K38" i="160"/>
  <c r="J38" i="160"/>
  <c r="I38" i="160"/>
  <c r="H38" i="160"/>
  <c r="G38" i="160"/>
  <c r="F38" i="160"/>
  <c r="E38" i="160"/>
  <c r="K37" i="160"/>
  <c r="J37" i="160"/>
  <c r="GQ40" i="185" s="1"/>
  <c r="I37" i="160"/>
  <c r="H37" i="160"/>
  <c r="G37" i="160"/>
  <c r="GN40" i="185" s="1"/>
  <c r="F37" i="160"/>
  <c r="E37" i="160"/>
  <c r="K36" i="160"/>
  <c r="J36" i="160"/>
  <c r="GQ39" i="185" s="1"/>
  <c r="I36" i="160"/>
  <c r="H36" i="160"/>
  <c r="G36" i="160"/>
  <c r="GN39" i="185" s="1"/>
  <c r="F36" i="160"/>
  <c r="GM39" i="185" s="1"/>
  <c r="E36" i="160"/>
  <c r="K35" i="160"/>
  <c r="GR38" i="185" s="1"/>
  <c r="J35" i="160"/>
  <c r="GQ38" i="185" s="1"/>
  <c r="I35" i="160"/>
  <c r="H35" i="160"/>
  <c r="G35" i="160"/>
  <c r="GN38" i="185" s="1"/>
  <c r="F35" i="160"/>
  <c r="GM38" i="185" s="1"/>
  <c r="E35" i="160"/>
  <c r="K34" i="160"/>
  <c r="J34" i="160"/>
  <c r="GQ37" i="185" s="1"/>
  <c r="I34" i="160"/>
  <c r="GP37" i="185" s="1"/>
  <c r="H34" i="160"/>
  <c r="G34" i="160"/>
  <c r="GN37" i="185" s="1"/>
  <c r="F34" i="160"/>
  <c r="E34" i="160"/>
  <c r="GL37" i="185" s="1"/>
  <c r="K33" i="160"/>
  <c r="J33" i="160"/>
  <c r="I33" i="160"/>
  <c r="H33" i="160"/>
  <c r="GO36" i="185" s="1"/>
  <c r="G33" i="160"/>
  <c r="F33" i="160"/>
  <c r="E33" i="160"/>
  <c r="K31" i="160"/>
  <c r="GR34" i="185"/>
  <c r="J31" i="160"/>
  <c r="GQ34" i="185" s="1"/>
  <c r="I31" i="160"/>
  <c r="H31" i="160"/>
  <c r="G31" i="160"/>
  <c r="GN34" i="185" s="1"/>
  <c r="F31" i="160"/>
  <c r="E31" i="160"/>
  <c r="K30" i="160"/>
  <c r="J30" i="160"/>
  <c r="GQ33" i="185" s="1"/>
  <c r="I30" i="160"/>
  <c r="H30" i="160"/>
  <c r="G30" i="160"/>
  <c r="F30" i="160"/>
  <c r="GM33" i="185" s="1"/>
  <c r="E30" i="160"/>
  <c r="K29" i="160"/>
  <c r="J29" i="160"/>
  <c r="I29" i="160"/>
  <c r="H29" i="160"/>
  <c r="G29" i="160"/>
  <c r="F29" i="160"/>
  <c r="E29" i="160"/>
  <c r="K28" i="160"/>
  <c r="J28" i="160"/>
  <c r="I28" i="160"/>
  <c r="H28" i="160"/>
  <c r="G28" i="160"/>
  <c r="F28" i="160"/>
  <c r="E28" i="160"/>
  <c r="K23" i="160"/>
  <c r="J23" i="160"/>
  <c r="I23" i="160"/>
  <c r="H23" i="160"/>
  <c r="G23" i="160"/>
  <c r="F23" i="160"/>
  <c r="E23" i="160"/>
  <c r="GL26" i="185" s="1"/>
  <c r="K22" i="160"/>
  <c r="J22" i="160"/>
  <c r="I22" i="160"/>
  <c r="H22" i="160"/>
  <c r="G22" i="160"/>
  <c r="F22" i="160"/>
  <c r="E22" i="160"/>
  <c r="K21" i="160"/>
  <c r="J21" i="160"/>
  <c r="I21" i="160"/>
  <c r="H21" i="160"/>
  <c r="G21" i="160"/>
  <c r="F21" i="160"/>
  <c r="E21" i="160"/>
  <c r="K20" i="160"/>
  <c r="J20" i="160"/>
  <c r="I20" i="160"/>
  <c r="H20" i="160"/>
  <c r="G20" i="160"/>
  <c r="F20" i="160"/>
  <c r="E20" i="160"/>
  <c r="K8" i="160"/>
  <c r="J8" i="160"/>
  <c r="GQ11" i="185"/>
  <c r="I8" i="160"/>
  <c r="H8" i="160"/>
  <c r="G8" i="160"/>
  <c r="F8" i="160"/>
  <c r="E8" i="160"/>
  <c r="K7" i="160"/>
  <c r="J7" i="160"/>
  <c r="I7" i="160"/>
  <c r="GP10" i="185" s="1"/>
  <c r="H7" i="160"/>
  <c r="G7" i="160"/>
  <c r="F7" i="160"/>
  <c r="E7" i="160"/>
  <c r="GL10" i="185" s="1"/>
  <c r="K44" i="161"/>
  <c r="GY47" i="185" s="1"/>
  <c r="J44" i="161"/>
  <c r="I44" i="161"/>
  <c r="H44" i="161"/>
  <c r="G44" i="161"/>
  <c r="GU47" i="185" s="1"/>
  <c r="F44" i="161"/>
  <c r="E44" i="161"/>
  <c r="GS47" i="185" s="1"/>
  <c r="K43" i="161"/>
  <c r="GY46" i="185" s="1"/>
  <c r="J43" i="161"/>
  <c r="I43" i="161"/>
  <c r="H43" i="161"/>
  <c r="GV46" i="185" s="1"/>
  <c r="G43" i="161"/>
  <c r="GU46" i="185" s="1"/>
  <c r="F43" i="161"/>
  <c r="E43" i="161"/>
  <c r="GS46" i="185" s="1"/>
  <c r="K41" i="161"/>
  <c r="J41" i="161"/>
  <c r="GX44" i="185" s="1"/>
  <c r="I41" i="161"/>
  <c r="GW44" i="185" s="1"/>
  <c r="H41" i="161"/>
  <c r="G41" i="161"/>
  <c r="GU44" i="185" s="1"/>
  <c r="F41" i="161"/>
  <c r="E41" i="161"/>
  <c r="GS44" i="185" s="1"/>
  <c r="K40" i="161"/>
  <c r="GY43" i="185" s="1"/>
  <c r="J40" i="161"/>
  <c r="I40" i="161"/>
  <c r="H40" i="161"/>
  <c r="G40" i="161"/>
  <c r="F40" i="161"/>
  <c r="E40" i="161"/>
  <c r="GS43" i="185" s="1"/>
  <c r="K39" i="161"/>
  <c r="GY42" i="185" s="1"/>
  <c r="J39" i="161"/>
  <c r="GX42" i="185" s="1"/>
  <c r="I39" i="161"/>
  <c r="GW42" i="185" s="1"/>
  <c r="H39" i="161"/>
  <c r="G39" i="161"/>
  <c r="GU42" i="185" s="1"/>
  <c r="F39" i="161"/>
  <c r="E39" i="161"/>
  <c r="GS42" i="185" s="1"/>
  <c r="K38" i="161"/>
  <c r="GY41" i="185" s="1"/>
  <c r="J38" i="161"/>
  <c r="I38" i="161"/>
  <c r="GW41" i="185" s="1"/>
  <c r="H38" i="161"/>
  <c r="G38" i="161"/>
  <c r="F38" i="161"/>
  <c r="E38" i="161"/>
  <c r="K37" i="161"/>
  <c r="J37" i="161"/>
  <c r="GX40" i="185" s="1"/>
  <c r="I37" i="161"/>
  <c r="H37" i="161"/>
  <c r="GV40" i="185" s="1"/>
  <c r="G37" i="161"/>
  <c r="F37" i="161"/>
  <c r="E37" i="161"/>
  <c r="K36" i="161"/>
  <c r="J36" i="161"/>
  <c r="GX39" i="185"/>
  <c r="I36" i="161"/>
  <c r="H36" i="161"/>
  <c r="G36" i="161"/>
  <c r="F36" i="161"/>
  <c r="GT39" i="185" s="1"/>
  <c r="E36" i="161"/>
  <c r="K35" i="161"/>
  <c r="J35" i="161"/>
  <c r="I35" i="161"/>
  <c r="GW38" i="185" s="1"/>
  <c r="H35" i="161"/>
  <c r="G35" i="161"/>
  <c r="F35" i="161"/>
  <c r="E35" i="161"/>
  <c r="GS38" i="185" s="1"/>
  <c r="K34" i="161"/>
  <c r="J34" i="161"/>
  <c r="I34" i="161"/>
  <c r="H34" i="161"/>
  <c r="G34" i="161"/>
  <c r="F34" i="161"/>
  <c r="GT37" i="185" s="1"/>
  <c r="E34" i="161"/>
  <c r="K33" i="161"/>
  <c r="GY36" i="185" s="1"/>
  <c r="J33" i="161"/>
  <c r="I33" i="161"/>
  <c r="H33" i="161"/>
  <c r="G33" i="161"/>
  <c r="GU36" i="185" s="1"/>
  <c r="F33" i="161"/>
  <c r="GT36" i="185" s="1"/>
  <c r="E33" i="161"/>
  <c r="K31" i="161"/>
  <c r="GY34" i="185" s="1"/>
  <c r="J31" i="161"/>
  <c r="GX34" i="185" s="1"/>
  <c r="I31" i="161"/>
  <c r="H31" i="161"/>
  <c r="G31" i="161"/>
  <c r="GU34" i="185" s="1"/>
  <c r="F31" i="161"/>
  <c r="GT34" i="185" s="1"/>
  <c r="E31" i="161"/>
  <c r="GS34" i="185" s="1"/>
  <c r="K30" i="161"/>
  <c r="J30" i="161"/>
  <c r="GX33" i="185" s="1"/>
  <c r="I30" i="161"/>
  <c r="GW33" i="185" s="1"/>
  <c r="H30" i="161"/>
  <c r="G30" i="161"/>
  <c r="F30" i="161"/>
  <c r="E30" i="161"/>
  <c r="GS33" i="185" s="1"/>
  <c r="K29" i="161"/>
  <c r="GY32" i="185" s="1"/>
  <c r="J29" i="161"/>
  <c r="I29" i="161"/>
  <c r="GW32" i="185" s="1"/>
  <c r="H29" i="161"/>
  <c r="GV32" i="185" s="1"/>
  <c r="G29" i="161"/>
  <c r="F29" i="161"/>
  <c r="E29" i="161"/>
  <c r="GS32" i="185"/>
  <c r="K28" i="161"/>
  <c r="GY31" i="185" s="1"/>
  <c r="J28" i="161"/>
  <c r="I28" i="161"/>
  <c r="GW31" i="185" s="1"/>
  <c r="H28" i="161"/>
  <c r="GV31" i="185" s="1"/>
  <c r="G28" i="161"/>
  <c r="F28" i="161"/>
  <c r="E28" i="161"/>
  <c r="K23" i="161"/>
  <c r="J23" i="161"/>
  <c r="I23" i="161"/>
  <c r="GW26" i="185" s="1"/>
  <c r="H23" i="161"/>
  <c r="GV26" i="185" s="1"/>
  <c r="G23" i="161"/>
  <c r="F23" i="161"/>
  <c r="E23" i="161"/>
  <c r="K22" i="161"/>
  <c r="GY25" i="185" s="1"/>
  <c r="J22" i="161"/>
  <c r="GX25" i="185" s="1"/>
  <c r="I22" i="161"/>
  <c r="GW25" i="185" s="1"/>
  <c r="H22" i="161"/>
  <c r="GV25" i="185" s="1"/>
  <c r="G22" i="161"/>
  <c r="GU25" i="185" s="1"/>
  <c r="F22" i="161"/>
  <c r="E22" i="161"/>
  <c r="GS25" i="185" s="1"/>
  <c r="K21" i="161"/>
  <c r="J21" i="161"/>
  <c r="GX24" i="185" s="1"/>
  <c r="I21" i="161"/>
  <c r="GW24" i="185" s="1"/>
  <c r="H21" i="161"/>
  <c r="G21" i="161"/>
  <c r="F21" i="161"/>
  <c r="E21" i="161"/>
  <c r="GS24" i="185" s="1"/>
  <c r="K20" i="161"/>
  <c r="J20" i="161"/>
  <c r="GX23" i="185" s="1"/>
  <c r="I20" i="161"/>
  <c r="GW23" i="185" s="1"/>
  <c r="H20" i="161"/>
  <c r="GV23" i="185" s="1"/>
  <c r="G20" i="161"/>
  <c r="GU23" i="185" s="1"/>
  <c r="F20" i="161"/>
  <c r="E20" i="161"/>
  <c r="K8" i="161"/>
  <c r="GY11" i="185" s="1"/>
  <c r="J8" i="161"/>
  <c r="I8" i="161"/>
  <c r="GW11" i="185" s="1"/>
  <c r="H8" i="161"/>
  <c r="G8" i="161"/>
  <c r="F8" i="161"/>
  <c r="E8" i="161"/>
  <c r="GS11" i="185" s="1"/>
  <c r="K7" i="161"/>
  <c r="GY10" i="185" s="1"/>
  <c r="J7" i="161"/>
  <c r="I7" i="161"/>
  <c r="H7" i="161"/>
  <c r="GV10" i="185" s="1"/>
  <c r="G7" i="161"/>
  <c r="F7" i="161"/>
  <c r="E7" i="161"/>
  <c r="K44" i="162"/>
  <c r="HF47" i="185" s="1"/>
  <c r="J44" i="162"/>
  <c r="HE47" i="185" s="1"/>
  <c r="I44" i="162"/>
  <c r="HD47" i="185" s="1"/>
  <c r="H44" i="162"/>
  <c r="G44" i="162"/>
  <c r="HB47" i="185" s="1"/>
  <c r="F44" i="162"/>
  <c r="E44" i="162"/>
  <c r="K43" i="162"/>
  <c r="HF46" i="185" s="1"/>
  <c r="J43" i="162"/>
  <c r="HE46" i="185" s="1"/>
  <c r="I43" i="162"/>
  <c r="H43" i="162"/>
  <c r="HC46" i="185" s="1"/>
  <c r="G43" i="162"/>
  <c r="HB46" i="185" s="1"/>
  <c r="F43" i="162"/>
  <c r="E43" i="162"/>
  <c r="K41" i="162"/>
  <c r="HF44" i="185" s="1"/>
  <c r="J41" i="162"/>
  <c r="HE44" i="185" s="1"/>
  <c r="I41" i="162"/>
  <c r="H41" i="162"/>
  <c r="G41" i="162"/>
  <c r="F41" i="162"/>
  <c r="E41" i="162"/>
  <c r="GZ44" i="185" s="1"/>
  <c r="K40" i="162"/>
  <c r="J40" i="162"/>
  <c r="I40" i="162"/>
  <c r="H40" i="162"/>
  <c r="HC43" i="185" s="1"/>
  <c r="G40" i="162"/>
  <c r="F40" i="162"/>
  <c r="E40" i="162"/>
  <c r="K39" i="162"/>
  <c r="HF42" i="185" s="1"/>
  <c r="J39" i="162"/>
  <c r="HE42" i="185"/>
  <c r="I39" i="162"/>
  <c r="HD42" i="185" s="1"/>
  <c r="H39" i="162"/>
  <c r="G39" i="162"/>
  <c r="F39" i="162"/>
  <c r="E39" i="162"/>
  <c r="GZ42" i="185" s="1"/>
  <c r="K38" i="162"/>
  <c r="HF41" i="185" s="1"/>
  <c r="J38" i="162"/>
  <c r="I38" i="162"/>
  <c r="HD41" i="185" s="1"/>
  <c r="H38" i="162"/>
  <c r="G38" i="162"/>
  <c r="F38" i="162"/>
  <c r="E38" i="162"/>
  <c r="K37" i="162"/>
  <c r="J37" i="162"/>
  <c r="I37" i="162"/>
  <c r="HD40" i="185" s="1"/>
  <c r="H37" i="162"/>
  <c r="HC40" i="185" s="1"/>
  <c r="G37" i="162"/>
  <c r="F37" i="162"/>
  <c r="E37" i="162"/>
  <c r="K36" i="162"/>
  <c r="HF39" i="185" s="1"/>
  <c r="J36" i="162"/>
  <c r="I36" i="162"/>
  <c r="H36" i="162"/>
  <c r="HC39" i="185" s="1"/>
  <c r="G36" i="162"/>
  <c r="F36" i="162"/>
  <c r="E36" i="162"/>
  <c r="K35" i="162"/>
  <c r="J35" i="162"/>
  <c r="HE38" i="185" s="1"/>
  <c r="I35" i="162"/>
  <c r="H35" i="162"/>
  <c r="HC38" i="185" s="1"/>
  <c r="G35" i="162"/>
  <c r="HB38" i="185" s="1"/>
  <c r="F35" i="162"/>
  <c r="HA38" i="185" s="1"/>
  <c r="E35" i="162"/>
  <c r="K34" i="162"/>
  <c r="J34" i="162"/>
  <c r="I34" i="162"/>
  <c r="HD37" i="185" s="1"/>
  <c r="H34" i="162"/>
  <c r="G34" i="162"/>
  <c r="HB37" i="185" s="1"/>
  <c r="F34" i="162"/>
  <c r="HA37" i="185" s="1"/>
  <c r="E34" i="162"/>
  <c r="K33" i="162"/>
  <c r="J33" i="162"/>
  <c r="I33" i="162"/>
  <c r="HD36" i="185" s="1"/>
  <c r="H33" i="162"/>
  <c r="HC36" i="185" s="1"/>
  <c r="G33" i="162"/>
  <c r="HB36" i="185" s="1"/>
  <c r="F33" i="162"/>
  <c r="E33" i="162"/>
  <c r="K31" i="162"/>
  <c r="HF34" i="185" s="1"/>
  <c r="J31" i="162"/>
  <c r="HE34" i="185" s="1"/>
  <c r="I31" i="162"/>
  <c r="H31" i="162"/>
  <c r="HC34" i="185"/>
  <c r="G31" i="162"/>
  <c r="HB34" i="185" s="1"/>
  <c r="F31" i="162"/>
  <c r="E31" i="162"/>
  <c r="GZ34" i="185" s="1"/>
  <c r="K30" i="162"/>
  <c r="HF33" i="185" s="1"/>
  <c r="J30" i="162"/>
  <c r="HE33" i="185" s="1"/>
  <c r="I30" i="162"/>
  <c r="HD33" i="185" s="1"/>
  <c r="H30" i="162"/>
  <c r="HC33" i="185" s="1"/>
  <c r="G30" i="162"/>
  <c r="HB33" i="185" s="1"/>
  <c r="F30" i="162"/>
  <c r="E30" i="162"/>
  <c r="GZ33" i="185" s="1"/>
  <c r="K29" i="162"/>
  <c r="J29" i="162"/>
  <c r="HE32" i="185" s="1"/>
  <c r="I29" i="162"/>
  <c r="HD32" i="185" s="1"/>
  <c r="H29" i="162"/>
  <c r="G29" i="162"/>
  <c r="HB32" i="185" s="1"/>
  <c r="F29" i="162"/>
  <c r="HA32" i="185" s="1"/>
  <c r="E29" i="162"/>
  <c r="GZ32" i="185" s="1"/>
  <c r="K28" i="162"/>
  <c r="J28" i="162"/>
  <c r="I28" i="162"/>
  <c r="HD31" i="185" s="1"/>
  <c r="H28" i="162"/>
  <c r="HC31" i="185" s="1"/>
  <c r="G28" i="162"/>
  <c r="F28" i="162"/>
  <c r="E28" i="162"/>
  <c r="GZ31" i="185" s="1"/>
  <c r="K23" i="162"/>
  <c r="HF26" i="185" s="1"/>
  <c r="J23" i="162"/>
  <c r="HE26" i="185" s="1"/>
  <c r="I23" i="162"/>
  <c r="H23" i="162"/>
  <c r="HC26" i="185" s="1"/>
  <c r="G23" i="162"/>
  <c r="F23" i="162"/>
  <c r="E23" i="162"/>
  <c r="K22" i="162"/>
  <c r="HF25" i="185" s="1"/>
  <c r="J22" i="162"/>
  <c r="HE25" i="185" s="1"/>
  <c r="I22" i="162"/>
  <c r="H22" i="162"/>
  <c r="G22" i="162"/>
  <c r="HB25" i="185" s="1"/>
  <c r="F22" i="162"/>
  <c r="HA25" i="185" s="1"/>
  <c r="E22" i="162"/>
  <c r="K21" i="162"/>
  <c r="J21" i="162"/>
  <c r="HE24" i="185" s="1"/>
  <c r="I21" i="162"/>
  <c r="HD24" i="185" s="1"/>
  <c r="H21" i="162"/>
  <c r="G21" i="162"/>
  <c r="F21" i="162"/>
  <c r="HA24" i="185" s="1"/>
  <c r="E21" i="162"/>
  <c r="GZ24" i="185" s="1"/>
  <c r="K20" i="162"/>
  <c r="J20" i="162"/>
  <c r="I20" i="162"/>
  <c r="HD23" i="185" s="1"/>
  <c r="H20" i="162"/>
  <c r="HC23" i="185"/>
  <c r="G20" i="162"/>
  <c r="F20" i="162"/>
  <c r="E20" i="162"/>
  <c r="K8" i="162"/>
  <c r="HF11" i="185" s="1"/>
  <c r="J8" i="162"/>
  <c r="HE11" i="185" s="1"/>
  <c r="I8" i="162"/>
  <c r="H8" i="162"/>
  <c r="G8" i="162"/>
  <c r="F8" i="162"/>
  <c r="E8" i="162"/>
  <c r="K7" i="162"/>
  <c r="J7" i="162"/>
  <c r="I7" i="162"/>
  <c r="HD10" i="185" s="1"/>
  <c r="H7" i="162"/>
  <c r="G7" i="162"/>
  <c r="HB10" i="185" s="1"/>
  <c r="F7" i="162"/>
  <c r="E7" i="162"/>
  <c r="GZ10" i="185" s="1"/>
  <c r="K44" i="163"/>
  <c r="J44" i="163"/>
  <c r="I44" i="163"/>
  <c r="H44" i="163"/>
  <c r="G44" i="163"/>
  <c r="F44" i="163"/>
  <c r="HH47" i="185" s="1"/>
  <c r="E44" i="163"/>
  <c r="K43" i="163"/>
  <c r="HM46" i="185" s="1"/>
  <c r="J43" i="163"/>
  <c r="HL46" i="185" s="1"/>
  <c r="I43" i="163"/>
  <c r="H43" i="163"/>
  <c r="HJ46" i="185" s="1"/>
  <c r="G43" i="163"/>
  <c r="F43" i="163"/>
  <c r="E43" i="163"/>
  <c r="K41" i="163"/>
  <c r="J41" i="163"/>
  <c r="I41" i="163"/>
  <c r="H41" i="163"/>
  <c r="HJ44" i="185"/>
  <c r="G41" i="163"/>
  <c r="F41" i="163"/>
  <c r="HH44" i="185" s="1"/>
  <c r="E41" i="163"/>
  <c r="K40" i="163"/>
  <c r="J40" i="163"/>
  <c r="I40" i="163"/>
  <c r="H40" i="163"/>
  <c r="G40" i="163"/>
  <c r="HI43" i="185" s="1"/>
  <c r="F40" i="163"/>
  <c r="E40" i="163"/>
  <c r="K39" i="163"/>
  <c r="J39" i="163"/>
  <c r="I39" i="163"/>
  <c r="H39" i="163"/>
  <c r="G39" i="163"/>
  <c r="F39" i="163"/>
  <c r="HH42" i="185" s="1"/>
  <c r="E39" i="163"/>
  <c r="K38" i="163"/>
  <c r="J38" i="163"/>
  <c r="I38" i="163"/>
  <c r="HK41" i="185" s="1"/>
  <c r="H38" i="163"/>
  <c r="G38" i="163"/>
  <c r="F38" i="163"/>
  <c r="E38" i="163"/>
  <c r="HG41" i="185" s="1"/>
  <c r="K37" i="163"/>
  <c r="J37" i="163"/>
  <c r="HL40" i="185" s="1"/>
  <c r="I37" i="163"/>
  <c r="H37" i="163"/>
  <c r="G37" i="163"/>
  <c r="F37" i="163"/>
  <c r="E37" i="163"/>
  <c r="K36" i="163"/>
  <c r="HM39" i="185" s="1"/>
  <c r="J36" i="163"/>
  <c r="I36" i="163"/>
  <c r="HK39" i="185" s="1"/>
  <c r="H36" i="163"/>
  <c r="G36" i="163"/>
  <c r="F36" i="163"/>
  <c r="HH39" i="185" s="1"/>
  <c r="E36" i="163"/>
  <c r="K35" i="163"/>
  <c r="HM38" i="185"/>
  <c r="J35" i="163"/>
  <c r="I35" i="163"/>
  <c r="HK38" i="185" s="1"/>
  <c r="H35" i="163"/>
  <c r="G35" i="163"/>
  <c r="HI38" i="185" s="1"/>
  <c r="F35" i="163"/>
  <c r="E35" i="163"/>
  <c r="K34" i="163"/>
  <c r="J34" i="163"/>
  <c r="HL37" i="185" s="1"/>
  <c r="I34" i="163"/>
  <c r="HK37" i="185" s="1"/>
  <c r="H34" i="163"/>
  <c r="G34" i="163"/>
  <c r="F34" i="163"/>
  <c r="HH37" i="185" s="1"/>
  <c r="E34" i="163"/>
  <c r="K33" i="163"/>
  <c r="J33" i="163"/>
  <c r="I33" i="163"/>
  <c r="H33" i="163"/>
  <c r="HJ36" i="185" s="1"/>
  <c r="G33" i="163"/>
  <c r="HI36" i="185" s="1"/>
  <c r="F33" i="163"/>
  <c r="E33" i="163"/>
  <c r="HG36" i="185" s="1"/>
  <c r="K31" i="163"/>
  <c r="J31" i="163"/>
  <c r="I31" i="163"/>
  <c r="HK34" i="185" s="1"/>
  <c r="H31" i="163"/>
  <c r="HJ34" i="185" s="1"/>
  <c r="G31" i="163"/>
  <c r="HI34" i="185" s="1"/>
  <c r="F31" i="163"/>
  <c r="HH34" i="185" s="1"/>
  <c r="E31" i="163"/>
  <c r="K30" i="163"/>
  <c r="J30" i="163"/>
  <c r="I30" i="163"/>
  <c r="H30" i="163"/>
  <c r="G30" i="163"/>
  <c r="HI33" i="185" s="1"/>
  <c r="F30" i="163"/>
  <c r="HH33" i="185" s="1"/>
  <c r="E30" i="163"/>
  <c r="HG33" i="185" s="1"/>
  <c r="K29" i="163"/>
  <c r="J29" i="163"/>
  <c r="HL32" i="185" s="1"/>
  <c r="I29" i="163"/>
  <c r="H29" i="163"/>
  <c r="G29" i="163"/>
  <c r="F29" i="163"/>
  <c r="HH32" i="185" s="1"/>
  <c r="E29" i="163"/>
  <c r="K28" i="163"/>
  <c r="J28" i="163"/>
  <c r="HL31" i="185" s="1"/>
  <c r="I28" i="163"/>
  <c r="H28" i="163"/>
  <c r="G28" i="163"/>
  <c r="F28" i="163"/>
  <c r="HH31" i="185" s="1"/>
  <c r="E28" i="163"/>
  <c r="HG31" i="185" s="1"/>
  <c r="K23" i="163"/>
  <c r="HM26" i="185" s="1"/>
  <c r="J23" i="163"/>
  <c r="I23" i="163"/>
  <c r="H23" i="163"/>
  <c r="G23" i="163"/>
  <c r="HI26" i="185" s="1"/>
  <c r="F23" i="163"/>
  <c r="E23" i="163"/>
  <c r="HG26" i="185" s="1"/>
  <c r="K22" i="163"/>
  <c r="HM25" i="185" s="1"/>
  <c r="J22" i="163"/>
  <c r="HL25" i="185" s="1"/>
  <c r="I22" i="163"/>
  <c r="HK25" i="185" s="1"/>
  <c r="H22" i="163"/>
  <c r="HJ25" i="185" s="1"/>
  <c r="G22" i="163"/>
  <c r="HI25" i="185" s="1"/>
  <c r="F22" i="163"/>
  <c r="E22" i="163"/>
  <c r="K21" i="163"/>
  <c r="HM24" i="185" s="1"/>
  <c r="J21" i="163"/>
  <c r="HL24" i="185" s="1"/>
  <c r="I21" i="163"/>
  <c r="H21" i="163"/>
  <c r="HJ24" i="185" s="1"/>
  <c r="G21" i="163"/>
  <c r="HI24" i="185" s="1"/>
  <c r="F21" i="163"/>
  <c r="E21" i="163"/>
  <c r="K20" i="163"/>
  <c r="J20" i="163"/>
  <c r="I20" i="163"/>
  <c r="HK23" i="185" s="1"/>
  <c r="H20" i="163"/>
  <c r="G20" i="163"/>
  <c r="HI23" i="185" s="1"/>
  <c r="F20" i="163"/>
  <c r="E20" i="163"/>
  <c r="K8" i="163"/>
  <c r="J8" i="163"/>
  <c r="HL11" i="185" s="1"/>
  <c r="I8" i="163"/>
  <c r="HK11" i="185" s="1"/>
  <c r="H8" i="163"/>
  <c r="HJ11" i="185" s="1"/>
  <c r="G8" i="163"/>
  <c r="F8" i="163"/>
  <c r="HH11" i="185" s="1"/>
  <c r="E8" i="163"/>
  <c r="HG11" i="185" s="1"/>
  <c r="K7" i="163"/>
  <c r="J7" i="163"/>
  <c r="I7" i="163"/>
  <c r="H7" i="163"/>
  <c r="HJ10" i="185"/>
  <c r="G7" i="163"/>
  <c r="F7" i="163"/>
  <c r="E7" i="163"/>
  <c r="K44" i="164"/>
  <c r="HT47" i="185" s="1"/>
  <c r="J44" i="164"/>
  <c r="HS47" i="185" s="1"/>
  <c r="I44" i="164"/>
  <c r="HR47" i="185" s="1"/>
  <c r="H44" i="164"/>
  <c r="G44" i="164"/>
  <c r="HP47" i="185" s="1"/>
  <c r="F44" i="164"/>
  <c r="E44" i="164"/>
  <c r="HN47" i="185" s="1"/>
  <c r="K43" i="164"/>
  <c r="HT46" i="185" s="1"/>
  <c r="J43" i="164"/>
  <c r="I43" i="164"/>
  <c r="HR46" i="185" s="1"/>
  <c r="H43" i="164"/>
  <c r="HQ46" i="185" s="1"/>
  <c r="G43" i="164"/>
  <c r="HP46" i="185" s="1"/>
  <c r="F43" i="164"/>
  <c r="E43" i="164"/>
  <c r="HN46" i="185" s="1"/>
  <c r="K41" i="164"/>
  <c r="J41" i="164"/>
  <c r="I41" i="164"/>
  <c r="HR44" i="185"/>
  <c r="H41" i="164"/>
  <c r="HQ44" i="185" s="1"/>
  <c r="G41" i="164"/>
  <c r="F41" i="164"/>
  <c r="HO44" i="185" s="1"/>
  <c r="E41" i="164"/>
  <c r="HN44" i="185" s="1"/>
  <c r="K40" i="164"/>
  <c r="HT43" i="185" s="1"/>
  <c r="J40" i="164"/>
  <c r="I40" i="164"/>
  <c r="H40" i="164"/>
  <c r="HQ43" i="185" s="1"/>
  <c r="G40" i="164"/>
  <c r="F40" i="164"/>
  <c r="E40" i="164"/>
  <c r="K39" i="164"/>
  <c r="HT42" i="185" s="1"/>
  <c r="J39" i="164"/>
  <c r="HS42" i="185" s="1"/>
  <c r="I39" i="164"/>
  <c r="H39" i="164"/>
  <c r="G39" i="164"/>
  <c r="F39" i="164"/>
  <c r="HO42" i="185" s="1"/>
  <c r="E39" i="164"/>
  <c r="HN42" i="185" s="1"/>
  <c r="K38" i="164"/>
  <c r="J38" i="164"/>
  <c r="HS41" i="185" s="1"/>
  <c r="I38" i="164"/>
  <c r="HR41" i="185" s="1"/>
  <c r="H38" i="164"/>
  <c r="G38" i="164"/>
  <c r="HP41" i="185" s="1"/>
  <c r="F38" i="164"/>
  <c r="E38" i="164"/>
  <c r="K37" i="164"/>
  <c r="J37" i="164"/>
  <c r="I37" i="164"/>
  <c r="HR40" i="185" s="1"/>
  <c r="H37" i="164"/>
  <c r="HQ40" i="185" s="1"/>
  <c r="G37" i="164"/>
  <c r="F37" i="164"/>
  <c r="E37" i="164"/>
  <c r="K36" i="164"/>
  <c r="J36" i="164"/>
  <c r="I36" i="164"/>
  <c r="H36" i="164"/>
  <c r="G36" i="164"/>
  <c r="F36" i="164"/>
  <c r="E36" i="164"/>
  <c r="K35" i="164"/>
  <c r="J35" i="164"/>
  <c r="I35" i="164"/>
  <c r="H35" i="164"/>
  <c r="G35" i="164"/>
  <c r="F35" i="164"/>
  <c r="E35" i="164"/>
  <c r="K34" i="164"/>
  <c r="J34" i="164"/>
  <c r="I34" i="164"/>
  <c r="HR37" i="185" s="1"/>
  <c r="H34" i="164"/>
  <c r="G34" i="164"/>
  <c r="F34" i="164"/>
  <c r="E34" i="164"/>
  <c r="HN37" i="185" s="1"/>
  <c r="K33" i="164"/>
  <c r="J33" i="164"/>
  <c r="I33" i="164"/>
  <c r="H33" i="164"/>
  <c r="G33" i="164"/>
  <c r="F33" i="164"/>
  <c r="E33" i="164"/>
  <c r="K31" i="164"/>
  <c r="J31" i="164"/>
  <c r="HS34" i="185" s="1"/>
  <c r="I31" i="164"/>
  <c r="H31" i="164"/>
  <c r="G31" i="164"/>
  <c r="F31" i="164"/>
  <c r="HO34" i="185" s="1"/>
  <c r="E31" i="164"/>
  <c r="HN34" i="185" s="1"/>
  <c r="K30" i="164"/>
  <c r="HT33" i="185" s="1"/>
  <c r="J30" i="164"/>
  <c r="I30" i="164"/>
  <c r="H30" i="164"/>
  <c r="G30" i="164"/>
  <c r="F30" i="164"/>
  <c r="E30" i="164"/>
  <c r="K29" i="164"/>
  <c r="J29" i="164"/>
  <c r="I29" i="164"/>
  <c r="H29" i="164"/>
  <c r="HQ32" i="185" s="1"/>
  <c r="G29" i="164"/>
  <c r="F29" i="164"/>
  <c r="E29" i="164"/>
  <c r="K28" i="164"/>
  <c r="J28" i="164"/>
  <c r="I28" i="164"/>
  <c r="HR31" i="185" s="1"/>
  <c r="H28" i="164"/>
  <c r="HQ31" i="185" s="1"/>
  <c r="G28" i="164"/>
  <c r="F28" i="164"/>
  <c r="E28" i="164"/>
  <c r="K23" i="164"/>
  <c r="HT26" i="185" s="1"/>
  <c r="J23" i="164"/>
  <c r="I23" i="164"/>
  <c r="HR26" i="185" s="1"/>
  <c r="H23" i="164"/>
  <c r="G23" i="164"/>
  <c r="HP26" i="185" s="1"/>
  <c r="F23" i="164"/>
  <c r="E23" i="164"/>
  <c r="K22" i="164"/>
  <c r="J22" i="164"/>
  <c r="HS25" i="185" s="1"/>
  <c r="I22" i="164"/>
  <c r="HR25" i="185" s="1"/>
  <c r="H22" i="164"/>
  <c r="G22" i="164"/>
  <c r="F22" i="164"/>
  <c r="HO25" i="185" s="1"/>
  <c r="E22" i="164"/>
  <c r="K21" i="164"/>
  <c r="J21" i="164"/>
  <c r="I21" i="164"/>
  <c r="H21" i="164"/>
  <c r="G21" i="164"/>
  <c r="F21" i="164"/>
  <c r="E21" i="164"/>
  <c r="HN24" i="185" s="1"/>
  <c r="K20" i="164"/>
  <c r="J20" i="164"/>
  <c r="I20" i="164"/>
  <c r="H20" i="164"/>
  <c r="HQ23" i="185" s="1"/>
  <c r="G20" i="164"/>
  <c r="F20" i="164"/>
  <c r="HO23" i="185" s="1"/>
  <c r="E20" i="164"/>
  <c r="K8" i="164"/>
  <c r="J8" i="164"/>
  <c r="I8" i="164"/>
  <c r="HR11" i="185" s="1"/>
  <c r="H8" i="164"/>
  <c r="G8" i="164"/>
  <c r="F8" i="164"/>
  <c r="HO11" i="185" s="1"/>
  <c r="E8" i="164"/>
  <c r="HN11" i="185" s="1"/>
  <c r="K7" i="164"/>
  <c r="J7" i="164"/>
  <c r="I7" i="164"/>
  <c r="HR10" i="185" s="1"/>
  <c r="H7" i="164"/>
  <c r="HQ10" i="185" s="1"/>
  <c r="G7" i="164"/>
  <c r="F7" i="164"/>
  <c r="E7" i="164"/>
  <c r="K44" i="165"/>
  <c r="IA47" i="185" s="1"/>
  <c r="J44" i="165"/>
  <c r="I44" i="165"/>
  <c r="H44" i="165"/>
  <c r="G44" i="165"/>
  <c r="HW47" i="185" s="1"/>
  <c r="F44" i="165"/>
  <c r="E44" i="165"/>
  <c r="K43" i="165"/>
  <c r="IA46" i="185" s="1"/>
  <c r="J43" i="165"/>
  <c r="HZ46" i="185" s="1"/>
  <c r="I43" i="165"/>
  <c r="HY46" i="185" s="1"/>
  <c r="H43" i="165"/>
  <c r="G43" i="165"/>
  <c r="F43" i="165"/>
  <c r="E43" i="165"/>
  <c r="K41" i="165"/>
  <c r="IA44" i="185"/>
  <c r="J41" i="165"/>
  <c r="HZ44" i="185" s="1"/>
  <c r="I41" i="165"/>
  <c r="HY44" i="185" s="1"/>
  <c r="H41" i="165"/>
  <c r="G41" i="165"/>
  <c r="F41" i="165"/>
  <c r="E41" i="165"/>
  <c r="HU44" i="185"/>
  <c r="K40" i="165"/>
  <c r="IA43" i="185" s="1"/>
  <c r="J40" i="165"/>
  <c r="I40" i="165"/>
  <c r="H40" i="165"/>
  <c r="G40" i="165"/>
  <c r="F40" i="165"/>
  <c r="E40" i="165"/>
  <c r="K39" i="165"/>
  <c r="J39" i="165"/>
  <c r="HZ42" i="185" s="1"/>
  <c r="I39" i="165"/>
  <c r="H39" i="165"/>
  <c r="G39" i="165"/>
  <c r="F39" i="165"/>
  <c r="HV42" i="185" s="1"/>
  <c r="E39" i="165"/>
  <c r="HU42" i="185" s="1"/>
  <c r="K38" i="165"/>
  <c r="J38" i="165"/>
  <c r="I38" i="165"/>
  <c r="H38" i="165"/>
  <c r="G38" i="165"/>
  <c r="F38" i="165"/>
  <c r="E38" i="165"/>
  <c r="K37" i="165"/>
  <c r="IA40" i="185" s="1"/>
  <c r="J37" i="165"/>
  <c r="I37" i="165"/>
  <c r="H37" i="165"/>
  <c r="HX40" i="185" s="1"/>
  <c r="G37" i="165"/>
  <c r="HW40" i="185" s="1"/>
  <c r="F37" i="165"/>
  <c r="E37" i="165"/>
  <c r="K36" i="165"/>
  <c r="J36" i="165"/>
  <c r="I36" i="165"/>
  <c r="H36" i="165"/>
  <c r="G36" i="165"/>
  <c r="F36" i="165"/>
  <c r="E36" i="165"/>
  <c r="K35" i="165"/>
  <c r="J35" i="165"/>
  <c r="I35" i="165"/>
  <c r="HY38" i="185" s="1"/>
  <c r="H35" i="165"/>
  <c r="G35" i="165"/>
  <c r="F35" i="165"/>
  <c r="HV38" i="185" s="1"/>
  <c r="E35" i="165"/>
  <c r="K34" i="165"/>
  <c r="J34" i="165"/>
  <c r="I34" i="165"/>
  <c r="HY37" i="185" s="1"/>
  <c r="H34" i="165"/>
  <c r="G34" i="165"/>
  <c r="F34" i="165"/>
  <c r="E34" i="165"/>
  <c r="K33" i="165"/>
  <c r="J33" i="165"/>
  <c r="I33" i="165"/>
  <c r="H33" i="165"/>
  <c r="G33" i="165"/>
  <c r="F33" i="165"/>
  <c r="E33" i="165"/>
  <c r="K31" i="165"/>
  <c r="IA34" i="185" s="1"/>
  <c r="J31" i="165"/>
  <c r="HZ34" i="185" s="1"/>
  <c r="I31" i="165"/>
  <c r="HY34" i="185" s="1"/>
  <c r="H31" i="165"/>
  <c r="G31" i="165"/>
  <c r="F31" i="165"/>
  <c r="HV34" i="185" s="1"/>
  <c r="E31" i="165"/>
  <c r="HU34" i="185" s="1"/>
  <c r="K30" i="165"/>
  <c r="IA33" i="185" s="1"/>
  <c r="J30" i="165"/>
  <c r="HZ33" i="185" s="1"/>
  <c r="I30" i="165"/>
  <c r="HY33" i="185" s="1"/>
  <c r="H30" i="165"/>
  <c r="HX33" i="185" s="1"/>
  <c r="G30" i="165"/>
  <c r="HW33" i="185" s="1"/>
  <c r="F30" i="165"/>
  <c r="E30" i="165"/>
  <c r="HU33" i="185" s="1"/>
  <c r="K29" i="165"/>
  <c r="IA32" i="185" s="1"/>
  <c r="J29" i="165"/>
  <c r="HZ32" i="185" s="1"/>
  <c r="I29" i="165"/>
  <c r="HY32" i="185" s="1"/>
  <c r="H29" i="165"/>
  <c r="G29" i="165"/>
  <c r="HW32" i="185" s="1"/>
  <c r="F29" i="165"/>
  <c r="E29" i="165"/>
  <c r="K28" i="165"/>
  <c r="IA31" i="185" s="1"/>
  <c r="J28" i="165"/>
  <c r="HZ31" i="185" s="1"/>
  <c r="I28" i="165"/>
  <c r="HY31" i="185" s="1"/>
  <c r="H28" i="165"/>
  <c r="G28" i="165"/>
  <c r="HW31" i="185" s="1"/>
  <c r="F28" i="165"/>
  <c r="HV31" i="185" s="1"/>
  <c r="E28" i="165"/>
  <c r="K23" i="165"/>
  <c r="J23" i="165"/>
  <c r="HZ26" i="185" s="1"/>
  <c r="I23" i="165"/>
  <c r="H23" i="165"/>
  <c r="G23" i="165"/>
  <c r="F23" i="165"/>
  <c r="HV26" i="185" s="1"/>
  <c r="E23" i="165"/>
  <c r="K22" i="165"/>
  <c r="IA25" i="185" s="1"/>
  <c r="J22" i="165"/>
  <c r="I22" i="165"/>
  <c r="HY25" i="185" s="1"/>
  <c r="H22" i="165"/>
  <c r="HX25" i="185" s="1"/>
  <c r="G22" i="165"/>
  <c r="HW25" i="185" s="1"/>
  <c r="F22" i="165"/>
  <c r="HV25" i="185" s="1"/>
  <c r="E22" i="165"/>
  <c r="HU25" i="185" s="1"/>
  <c r="K21" i="165"/>
  <c r="IA24" i="185" s="1"/>
  <c r="J21" i="165"/>
  <c r="HZ24" i="185" s="1"/>
  <c r="I21" i="165"/>
  <c r="H21" i="165"/>
  <c r="G21" i="165"/>
  <c r="HW24" i="185" s="1"/>
  <c r="F21" i="165"/>
  <c r="E21" i="165"/>
  <c r="K20" i="165"/>
  <c r="J20" i="165"/>
  <c r="I20" i="165"/>
  <c r="HY23" i="185" s="1"/>
  <c r="H20" i="165"/>
  <c r="G20" i="165"/>
  <c r="F20" i="165"/>
  <c r="E20" i="165"/>
  <c r="HU23" i="185" s="1"/>
  <c r="K8" i="165"/>
  <c r="J8" i="165"/>
  <c r="I8" i="165"/>
  <c r="HY11" i="185" s="1"/>
  <c r="H8" i="165"/>
  <c r="G8" i="165"/>
  <c r="F8" i="165"/>
  <c r="E8" i="165"/>
  <c r="K7" i="165"/>
  <c r="J7" i="165"/>
  <c r="I7" i="165"/>
  <c r="H7" i="165"/>
  <c r="G7" i="165"/>
  <c r="F7" i="165"/>
  <c r="E7" i="165"/>
  <c r="HU10" i="185" s="1"/>
  <c r="K44" i="166"/>
  <c r="IH47" i="185" s="1"/>
  <c r="J44" i="166"/>
  <c r="IG47" i="185" s="1"/>
  <c r="I44" i="166"/>
  <c r="IF47" i="185" s="1"/>
  <c r="H44" i="166"/>
  <c r="IE47" i="185" s="1"/>
  <c r="G44" i="166"/>
  <c r="ID47" i="185" s="1"/>
  <c r="F44" i="166"/>
  <c r="E44" i="166"/>
  <c r="K43" i="166"/>
  <c r="J43" i="166"/>
  <c r="IG46" i="185" s="1"/>
  <c r="I43" i="166"/>
  <c r="H43" i="166"/>
  <c r="IE46" i="185" s="1"/>
  <c r="G43" i="166"/>
  <c r="F43" i="166"/>
  <c r="E43" i="166"/>
  <c r="K41" i="166"/>
  <c r="IH44" i="185" s="1"/>
  <c r="J41" i="166"/>
  <c r="IG44" i="185"/>
  <c r="I41" i="166"/>
  <c r="H41" i="166"/>
  <c r="G41" i="166"/>
  <c r="F41" i="166"/>
  <c r="E41" i="166"/>
  <c r="K40" i="166"/>
  <c r="J40" i="166"/>
  <c r="I40" i="166"/>
  <c r="H40" i="166"/>
  <c r="IE43" i="185" s="1"/>
  <c r="G40" i="166"/>
  <c r="F40" i="166"/>
  <c r="E40" i="166"/>
  <c r="K39" i="166"/>
  <c r="J39" i="166"/>
  <c r="I39" i="166"/>
  <c r="H39" i="166"/>
  <c r="G39" i="166"/>
  <c r="ID42" i="185" s="1"/>
  <c r="F39" i="166"/>
  <c r="E39" i="166"/>
  <c r="K38" i="166"/>
  <c r="IH41" i="185" s="1"/>
  <c r="J38" i="166"/>
  <c r="I38" i="166"/>
  <c r="H38" i="166"/>
  <c r="G38" i="166"/>
  <c r="F38" i="166"/>
  <c r="IC41" i="185" s="1"/>
  <c r="E38" i="166"/>
  <c r="K37" i="166"/>
  <c r="J37" i="166"/>
  <c r="IG40" i="185" s="1"/>
  <c r="I37" i="166"/>
  <c r="H37" i="166"/>
  <c r="G37" i="166"/>
  <c r="F37" i="166"/>
  <c r="E37" i="166"/>
  <c r="K36" i="166"/>
  <c r="IH39" i="185" s="1"/>
  <c r="J36" i="166"/>
  <c r="IG39" i="185" s="1"/>
  <c r="I36" i="166"/>
  <c r="IF39" i="185" s="1"/>
  <c r="H36" i="166"/>
  <c r="G36" i="166"/>
  <c r="F36" i="166"/>
  <c r="E36" i="166"/>
  <c r="K35" i="166"/>
  <c r="J35" i="166"/>
  <c r="IG38" i="185" s="1"/>
  <c r="I35" i="166"/>
  <c r="H35" i="166"/>
  <c r="G35" i="166"/>
  <c r="F35" i="166"/>
  <c r="IC38" i="185"/>
  <c r="E35" i="166"/>
  <c r="K34" i="166"/>
  <c r="J34" i="166"/>
  <c r="I34" i="166"/>
  <c r="IF37" i="185" s="1"/>
  <c r="H34" i="166"/>
  <c r="G34" i="166"/>
  <c r="F34" i="166"/>
  <c r="E34" i="166"/>
  <c r="K33" i="166"/>
  <c r="J33" i="166"/>
  <c r="I33" i="166"/>
  <c r="H33" i="166"/>
  <c r="G33" i="166"/>
  <c r="F33" i="166"/>
  <c r="E33" i="166"/>
  <c r="K31" i="166"/>
  <c r="IH34" i="185" s="1"/>
  <c r="J31" i="166"/>
  <c r="IG34" i="185" s="1"/>
  <c r="I31" i="166"/>
  <c r="H31" i="166"/>
  <c r="IE34" i="185" s="1"/>
  <c r="G31" i="166"/>
  <c r="F31" i="166"/>
  <c r="E31" i="166"/>
  <c r="K30" i="166"/>
  <c r="IH33" i="185" s="1"/>
  <c r="J30" i="166"/>
  <c r="IG33" i="185" s="1"/>
  <c r="I30" i="166"/>
  <c r="H30" i="166"/>
  <c r="G30" i="166"/>
  <c r="ID33" i="185" s="1"/>
  <c r="F30" i="166"/>
  <c r="IC33" i="185" s="1"/>
  <c r="E30" i="166"/>
  <c r="IB33" i="185" s="1"/>
  <c r="K29" i="166"/>
  <c r="J29" i="166"/>
  <c r="IG32" i="185" s="1"/>
  <c r="I29" i="166"/>
  <c r="IF32" i="185" s="1"/>
  <c r="H29" i="166"/>
  <c r="G29" i="166"/>
  <c r="F29" i="166"/>
  <c r="E29" i="166"/>
  <c r="K28" i="166"/>
  <c r="J28" i="166"/>
  <c r="IG31" i="185" s="1"/>
  <c r="I28" i="166"/>
  <c r="H28" i="166"/>
  <c r="IE31" i="185" s="1"/>
  <c r="G28" i="166"/>
  <c r="F28" i="166"/>
  <c r="E28" i="166"/>
  <c r="K23" i="166"/>
  <c r="IH26" i="185" s="1"/>
  <c r="J23" i="166"/>
  <c r="I23" i="166"/>
  <c r="IF26" i="185" s="1"/>
  <c r="H23" i="166"/>
  <c r="G23" i="166"/>
  <c r="ID26" i="185" s="1"/>
  <c r="F23" i="166"/>
  <c r="E23" i="166"/>
  <c r="K22" i="166"/>
  <c r="J22" i="166"/>
  <c r="IG25" i="185" s="1"/>
  <c r="I22" i="166"/>
  <c r="H22" i="166"/>
  <c r="IE25" i="185" s="1"/>
  <c r="G22" i="166"/>
  <c r="F22" i="166"/>
  <c r="IC25" i="185" s="1"/>
  <c r="E22" i="166"/>
  <c r="K21" i="166"/>
  <c r="J21" i="166"/>
  <c r="I21" i="166"/>
  <c r="IF24" i="185" s="1"/>
  <c r="H21" i="166"/>
  <c r="G21" i="166"/>
  <c r="F21" i="166"/>
  <c r="IC24" i="185" s="1"/>
  <c r="E21" i="166"/>
  <c r="K20" i="166"/>
  <c r="J20" i="166"/>
  <c r="I20" i="166"/>
  <c r="IF23" i="185" s="1"/>
  <c r="H20" i="166"/>
  <c r="G20" i="166"/>
  <c r="F20" i="166"/>
  <c r="E20" i="166"/>
  <c r="IB23" i="185" s="1"/>
  <c r="K8" i="166"/>
  <c r="J8" i="166"/>
  <c r="I8" i="166"/>
  <c r="H8" i="166"/>
  <c r="IE11" i="185" s="1"/>
  <c r="G8" i="166"/>
  <c r="F8" i="166"/>
  <c r="IC11" i="185" s="1"/>
  <c r="E8" i="166"/>
  <c r="IB11" i="185" s="1"/>
  <c r="K7" i="166"/>
  <c r="IH10" i="185" s="1"/>
  <c r="J7" i="166"/>
  <c r="I7" i="166"/>
  <c r="IF10" i="185" s="1"/>
  <c r="H7" i="166"/>
  <c r="G7" i="166"/>
  <c r="F7" i="166"/>
  <c r="E7" i="166"/>
  <c r="K44" i="167"/>
  <c r="IO47" i="185" s="1"/>
  <c r="J44" i="167"/>
  <c r="IN47" i="185" s="1"/>
  <c r="I44" i="167"/>
  <c r="IM47" i="185" s="1"/>
  <c r="H44" i="167"/>
  <c r="IL47" i="185" s="1"/>
  <c r="G44" i="167"/>
  <c r="F44" i="167"/>
  <c r="IJ47" i="185"/>
  <c r="E44" i="167"/>
  <c r="II47" i="185" s="1"/>
  <c r="K43" i="167"/>
  <c r="IO46" i="185" s="1"/>
  <c r="J43" i="167"/>
  <c r="IN46" i="185" s="1"/>
  <c r="I43" i="167"/>
  <c r="IM46" i="185" s="1"/>
  <c r="H43" i="167"/>
  <c r="IL46" i="185" s="1"/>
  <c r="G43" i="167"/>
  <c r="F43" i="167"/>
  <c r="IJ46" i="185" s="1"/>
  <c r="E43" i="167"/>
  <c r="II46" i="185" s="1"/>
  <c r="II45" i="185"/>
  <c r="K41" i="167"/>
  <c r="J41" i="167"/>
  <c r="IN44" i="185" s="1"/>
  <c r="I41" i="167"/>
  <c r="IM44" i="185" s="1"/>
  <c r="H41" i="167"/>
  <c r="IL44" i="185" s="1"/>
  <c r="G41" i="167"/>
  <c r="IK44" i="185" s="1"/>
  <c r="F41" i="167"/>
  <c r="IJ44" i="185" s="1"/>
  <c r="E41" i="167"/>
  <c r="II44" i="185" s="1"/>
  <c r="K40" i="167"/>
  <c r="IO43" i="185" s="1"/>
  <c r="J40" i="167"/>
  <c r="I40" i="167"/>
  <c r="H40" i="167"/>
  <c r="IL43" i="185" s="1"/>
  <c r="G40" i="167"/>
  <c r="F40" i="167"/>
  <c r="E40" i="167"/>
  <c r="II43" i="185" s="1"/>
  <c r="K39" i="167"/>
  <c r="IO42" i="185" s="1"/>
  <c r="J39" i="167"/>
  <c r="I39" i="167"/>
  <c r="H39" i="167"/>
  <c r="G39" i="167"/>
  <c r="IK42" i="185" s="1"/>
  <c r="F39" i="167"/>
  <c r="E39" i="167"/>
  <c r="K38" i="167"/>
  <c r="J38" i="167"/>
  <c r="I38" i="167"/>
  <c r="IM41" i="185" s="1"/>
  <c r="H38" i="167"/>
  <c r="G38" i="167"/>
  <c r="IK41" i="185" s="1"/>
  <c r="F38" i="167"/>
  <c r="E38" i="167"/>
  <c r="K37" i="167"/>
  <c r="J37" i="167"/>
  <c r="IN40" i="185" s="1"/>
  <c r="I37" i="167"/>
  <c r="H37" i="167"/>
  <c r="G37" i="167"/>
  <c r="F37" i="167"/>
  <c r="E37" i="167"/>
  <c r="K36" i="167"/>
  <c r="J36" i="167"/>
  <c r="I36" i="167"/>
  <c r="IM39" i="185" s="1"/>
  <c r="H36" i="167"/>
  <c r="G36" i="167"/>
  <c r="F36" i="167"/>
  <c r="E36" i="167"/>
  <c r="II39" i="185" s="1"/>
  <c r="K35" i="167"/>
  <c r="IO38" i="185" s="1"/>
  <c r="J35" i="167"/>
  <c r="I35" i="167"/>
  <c r="H35" i="167"/>
  <c r="G35" i="167"/>
  <c r="IK38" i="185" s="1"/>
  <c r="F35" i="167"/>
  <c r="E35" i="167"/>
  <c r="K34" i="167"/>
  <c r="IO37" i="185" s="1"/>
  <c r="J34" i="167"/>
  <c r="I34" i="167"/>
  <c r="H34" i="167"/>
  <c r="G34" i="167"/>
  <c r="F34" i="167"/>
  <c r="E34" i="167"/>
  <c r="K33" i="167"/>
  <c r="J33" i="167"/>
  <c r="IN36" i="185" s="1"/>
  <c r="I33" i="167"/>
  <c r="IM36" i="185" s="1"/>
  <c r="H33" i="167"/>
  <c r="G33" i="167"/>
  <c r="F33" i="167"/>
  <c r="IJ36" i="185" s="1"/>
  <c r="E33" i="167"/>
  <c r="II36" i="185"/>
  <c r="K31" i="167"/>
  <c r="J31" i="167"/>
  <c r="IN34" i="185" s="1"/>
  <c r="I31" i="167"/>
  <c r="H31" i="167"/>
  <c r="IL34" i="185"/>
  <c r="G31" i="167"/>
  <c r="IK34" i="185" s="1"/>
  <c r="F31" i="167"/>
  <c r="E31" i="167"/>
  <c r="II34" i="185" s="1"/>
  <c r="K30" i="167"/>
  <c r="IO33" i="185" s="1"/>
  <c r="J30" i="167"/>
  <c r="I30" i="167"/>
  <c r="IM33" i="185" s="1"/>
  <c r="H30" i="167"/>
  <c r="IL33" i="185" s="1"/>
  <c r="G30" i="167"/>
  <c r="IK33" i="185" s="1"/>
  <c r="F30" i="167"/>
  <c r="IJ33" i="185" s="1"/>
  <c r="E30" i="167"/>
  <c r="K29" i="167"/>
  <c r="IO32" i="185" s="1"/>
  <c r="J29" i="167"/>
  <c r="IN32" i="185" s="1"/>
  <c r="I29" i="167"/>
  <c r="H29" i="167"/>
  <c r="G29" i="167"/>
  <c r="F29" i="167"/>
  <c r="IJ32" i="185" s="1"/>
  <c r="E29" i="167"/>
  <c r="K28" i="167"/>
  <c r="J28" i="167"/>
  <c r="IN31" i="185" s="1"/>
  <c r="I28" i="167"/>
  <c r="IM31" i="185" s="1"/>
  <c r="H28" i="167"/>
  <c r="IL31" i="185" s="1"/>
  <c r="G28" i="167"/>
  <c r="F28" i="167"/>
  <c r="IJ31" i="185" s="1"/>
  <c r="E28" i="167"/>
  <c r="II31" i="185" s="1"/>
  <c r="K23" i="167"/>
  <c r="IO26" i="185" s="1"/>
  <c r="J23" i="167"/>
  <c r="I23" i="167"/>
  <c r="IM26" i="185" s="1"/>
  <c r="H23" i="167"/>
  <c r="IL26" i="185" s="1"/>
  <c r="G23" i="167"/>
  <c r="IK26" i="185" s="1"/>
  <c r="F23" i="167"/>
  <c r="E23" i="167"/>
  <c r="K22" i="167"/>
  <c r="IO25" i="185" s="1"/>
  <c r="J22" i="167"/>
  <c r="IN25" i="185" s="1"/>
  <c r="I22" i="167"/>
  <c r="H22" i="167"/>
  <c r="G22" i="167"/>
  <c r="F22" i="167"/>
  <c r="E22" i="167"/>
  <c r="K21" i="167"/>
  <c r="IO24" i="185" s="1"/>
  <c r="J21" i="167"/>
  <c r="IN24" i="185" s="1"/>
  <c r="I21" i="167"/>
  <c r="IM24" i="185" s="1"/>
  <c r="H21" i="167"/>
  <c r="G21" i="167"/>
  <c r="IK24" i="185" s="1"/>
  <c r="F21" i="167"/>
  <c r="E21" i="167"/>
  <c r="K20" i="167"/>
  <c r="J20" i="167"/>
  <c r="IN23" i="185" s="1"/>
  <c r="I20" i="167"/>
  <c r="H20" i="167"/>
  <c r="G20" i="167"/>
  <c r="IK23" i="185" s="1"/>
  <c r="F20" i="167"/>
  <c r="E20" i="167"/>
  <c r="K8" i="167"/>
  <c r="J8" i="167"/>
  <c r="IN11" i="185" s="1"/>
  <c r="I8" i="167"/>
  <c r="H8" i="167"/>
  <c r="IL11" i="185"/>
  <c r="G8" i="167"/>
  <c r="IK11" i="185" s="1"/>
  <c r="F8" i="167"/>
  <c r="IJ11" i="185" s="1"/>
  <c r="E8" i="167"/>
  <c r="K7" i="167"/>
  <c r="IO10" i="185" s="1"/>
  <c r="J7" i="167"/>
  <c r="IN10" i="185" s="1"/>
  <c r="I7" i="167"/>
  <c r="H7" i="167"/>
  <c r="G7" i="167"/>
  <c r="F7" i="167"/>
  <c r="E7" i="167"/>
  <c r="K44" i="168"/>
  <c r="IV47" i="185" s="1"/>
  <c r="J44" i="168"/>
  <c r="IU47" i="185" s="1"/>
  <c r="I44" i="168"/>
  <c r="IT47" i="185" s="1"/>
  <c r="H44" i="168"/>
  <c r="IS47" i="185"/>
  <c r="G44" i="168"/>
  <c r="F44" i="168"/>
  <c r="E44" i="168"/>
  <c r="IP47" i="185" s="1"/>
  <c r="K43" i="168"/>
  <c r="IV46" i="185" s="1"/>
  <c r="J43" i="168"/>
  <c r="IU46" i="185" s="1"/>
  <c r="I43" i="168"/>
  <c r="IT46" i="185" s="1"/>
  <c r="H43" i="168"/>
  <c r="IS46" i="185" s="1"/>
  <c r="G43" i="168"/>
  <c r="F43" i="168"/>
  <c r="E43" i="168"/>
  <c r="K41" i="168"/>
  <c r="IV44" i="185"/>
  <c r="J41" i="168"/>
  <c r="IU44" i="185" s="1"/>
  <c r="I41" i="168"/>
  <c r="IT44" i="185" s="1"/>
  <c r="H41" i="168"/>
  <c r="IS44" i="185" s="1"/>
  <c r="G41" i="168"/>
  <c r="F41" i="168"/>
  <c r="E41" i="168"/>
  <c r="K40" i="168"/>
  <c r="IV43" i="185" s="1"/>
  <c r="J40" i="168"/>
  <c r="IU43" i="185" s="1"/>
  <c r="I40" i="168"/>
  <c r="IT43" i="185" s="1"/>
  <c r="H40" i="168"/>
  <c r="IS43" i="185" s="1"/>
  <c r="G40" i="168"/>
  <c r="F40" i="168"/>
  <c r="E40" i="168"/>
  <c r="K39" i="168"/>
  <c r="J39" i="168"/>
  <c r="I39" i="168"/>
  <c r="IT42" i="185" s="1"/>
  <c r="H39" i="168"/>
  <c r="IS42" i="185" s="1"/>
  <c r="G39" i="168"/>
  <c r="F39" i="168"/>
  <c r="E39" i="168"/>
  <c r="IP42" i="185" s="1"/>
  <c r="K38" i="168"/>
  <c r="J38" i="168"/>
  <c r="IU41" i="185" s="1"/>
  <c r="I38" i="168"/>
  <c r="H38" i="168"/>
  <c r="G38" i="168"/>
  <c r="IR41" i="185"/>
  <c r="F38" i="168"/>
  <c r="IQ41" i="185" s="1"/>
  <c r="E38" i="168"/>
  <c r="K37" i="168"/>
  <c r="IV40" i="185" s="1"/>
  <c r="J37" i="168"/>
  <c r="I37" i="168"/>
  <c r="H37" i="168"/>
  <c r="G37" i="168"/>
  <c r="IR40" i="185" s="1"/>
  <c r="F37" i="168"/>
  <c r="E37" i="168"/>
  <c r="K36" i="168"/>
  <c r="J36" i="168"/>
  <c r="I36" i="168"/>
  <c r="H36" i="168"/>
  <c r="G36" i="168"/>
  <c r="F36" i="168"/>
  <c r="E36" i="168"/>
  <c r="K35" i="168"/>
  <c r="J35" i="168"/>
  <c r="I35" i="168"/>
  <c r="IT38" i="185" s="1"/>
  <c r="H35" i="168"/>
  <c r="G35" i="168"/>
  <c r="F35" i="168"/>
  <c r="E35" i="168"/>
  <c r="IP38" i="185" s="1"/>
  <c r="K34" i="168"/>
  <c r="J34" i="168"/>
  <c r="I34" i="168"/>
  <c r="H34" i="168"/>
  <c r="IS37" i="185" s="1"/>
  <c r="G34" i="168"/>
  <c r="F34" i="168"/>
  <c r="E34" i="168"/>
  <c r="K33" i="168"/>
  <c r="IV36" i="185" s="1"/>
  <c r="J33" i="168"/>
  <c r="I33" i="168"/>
  <c r="H33" i="168"/>
  <c r="G33" i="168"/>
  <c r="IR36" i="185" s="1"/>
  <c r="F33" i="168"/>
  <c r="E33" i="168"/>
  <c r="K31" i="168"/>
  <c r="IV34" i="185" s="1"/>
  <c r="J31" i="168"/>
  <c r="IU34" i="185" s="1"/>
  <c r="I31" i="168"/>
  <c r="IT34" i="185" s="1"/>
  <c r="H31" i="168"/>
  <c r="IS34" i="185" s="1"/>
  <c r="G31" i="168"/>
  <c r="F31" i="168"/>
  <c r="IQ34" i="185" s="1"/>
  <c r="E31" i="168"/>
  <c r="K30" i="168"/>
  <c r="IV33" i="185" s="1"/>
  <c r="J30" i="168"/>
  <c r="I30" i="168"/>
  <c r="IT33" i="185" s="1"/>
  <c r="H30" i="168"/>
  <c r="G30" i="168"/>
  <c r="F30" i="168"/>
  <c r="E30" i="168"/>
  <c r="IP33" i="185" s="1"/>
  <c r="K29" i="168"/>
  <c r="J29" i="168"/>
  <c r="IU32" i="185" s="1"/>
  <c r="I29" i="168"/>
  <c r="H29" i="168"/>
  <c r="IS32" i="185"/>
  <c r="G29" i="168"/>
  <c r="IR32" i="185" s="1"/>
  <c r="F29" i="168"/>
  <c r="E29" i="168"/>
  <c r="K28" i="168"/>
  <c r="IV31" i="185" s="1"/>
  <c r="J28" i="168"/>
  <c r="IU31" i="185" s="1"/>
  <c r="I28" i="168"/>
  <c r="H28" i="168"/>
  <c r="IS31" i="185" s="1"/>
  <c r="G28" i="168"/>
  <c r="IR31" i="185" s="1"/>
  <c r="F28" i="168"/>
  <c r="E28" i="168"/>
  <c r="K23" i="168"/>
  <c r="IV26" i="185" s="1"/>
  <c r="J23" i="168"/>
  <c r="I23" i="168"/>
  <c r="IT26" i="185" s="1"/>
  <c r="H23" i="168"/>
  <c r="G23" i="168"/>
  <c r="IR26" i="185" s="1"/>
  <c r="F23" i="168"/>
  <c r="E23" i="168"/>
  <c r="K22" i="168"/>
  <c r="J22" i="168"/>
  <c r="IU25" i="185" s="1"/>
  <c r="I22" i="168"/>
  <c r="IT25" i="185" s="1"/>
  <c r="H22" i="168"/>
  <c r="IS25" i="185" s="1"/>
  <c r="G22" i="168"/>
  <c r="F22" i="168"/>
  <c r="IQ25" i="185" s="1"/>
  <c r="E22" i="168"/>
  <c r="IP25" i="185" s="1"/>
  <c r="K21" i="168"/>
  <c r="J21" i="168"/>
  <c r="I21" i="168"/>
  <c r="IT24" i="185" s="1"/>
  <c r="H21" i="168"/>
  <c r="IS24" i="185" s="1"/>
  <c r="G21" i="168"/>
  <c r="F21" i="168"/>
  <c r="E21" i="168"/>
  <c r="IP24" i="185" s="1"/>
  <c r="K20" i="168"/>
  <c r="IV23" i="185" s="1"/>
  <c r="J20" i="168"/>
  <c r="I20" i="168"/>
  <c r="H20" i="168"/>
  <c r="IS23" i="185" s="1"/>
  <c r="G20" i="168"/>
  <c r="IR23" i="185" s="1"/>
  <c r="F20" i="168"/>
  <c r="E20" i="168"/>
  <c r="K8" i="168"/>
  <c r="J8" i="168"/>
  <c r="IU11" i="185" s="1"/>
  <c r="I8" i="168"/>
  <c r="H8" i="168"/>
  <c r="G8" i="168"/>
  <c r="F8" i="168"/>
  <c r="IQ11" i="185" s="1"/>
  <c r="E8" i="168"/>
  <c r="K7" i="168"/>
  <c r="J7" i="168"/>
  <c r="I7" i="168"/>
  <c r="H7" i="168"/>
  <c r="G7" i="168"/>
  <c r="F7" i="168"/>
  <c r="E7" i="168"/>
  <c r="K44" i="169"/>
  <c r="J44" i="169"/>
  <c r="I44" i="169"/>
  <c r="JA47" i="185" s="1"/>
  <c r="H44" i="169"/>
  <c r="G44" i="169"/>
  <c r="F44" i="169"/>
  <c r="E44" i="169"/>
  <c r="K43" i="169"/>
  <c r="JC46" i="185" s="1"/>
  <c r="J43" i="169"/>
  <c r="I43" i="169"/>
  <c r="JA46" i="185" s="1"/>
  <c r="H43" i="169"/>
  <c r="IZ46" i="185" s="1"/>
  <c r="G43" i="169"/>
  <c r="F43" i="169"/>
  <c r="E43" i="169"/>
  <c r="K41" i="169"/>
  <c r="JC44" i="185" s="1"/>
  <c r="J41" i="169"/>
  <c r="I41" i="169"/>
  <c r="JA44" i="185" s="1"/>
  <c r="H41" i="169"/>
  <c r="IZ44" i="185" s="1"/>
  <c r="G41" i="169"/>
  <c r="F41" i="169"/>
  <c r="E41" i="169"/>
  <c r="K40" i="169"/>
  <c r="J40" i="169"/>
  <c r="JB43" i="185" s="1"/>
  <c r="I40" i="169"/>
  <c r="JA43" i="185" s="1"/>
  <c r="H40" i="169"/>
  <c r="IZ43" i="185" s="1"/>
  <c r="G40" i="169"/>
  <c r="F40" i="169"/>
  <c r="IX43" i="185" s="1"/>
  <c r="E40" i="169"/>
  <c r="K39" i="169"/>
  <c r="J39" i="169"/>
  <c r="I39" i="169"/>
  <c r="JA42" i="185" s="1"/>
  <c r="H39" i="169"/>
  <c r="IZ42" i="185" s="1"/>
  <c r="G39" i="169"/>
  <c r="F39" i="169"/>
  <c r="E39" i="169"/>
  <c r="IW42" i="185" s="1"/>
  <c r="K38" i="169"/>
  <c r="J38" i="169"/>
  <c r="JB41" i="185" s="1"/>
  <c r="I38" i="169"/>
  <c r="H38" i="169"/>
  <c r="G38" i="169"/>
  <c r="IY41" i="185" s="1"/>
  <c r="F38" i="169"/>
  <c r="IX41" i="185" s="1"/>
  <c r="E38" i="169"/>
  <c r="K37" i="169"/>
  <c r="JC40" i="185" s="1"/>
  <c r="J37" i="169"/>
  <c r="I37" i="169"/>
  <c r="JA40" i="185" s="1"/>
  <c r="H37" i="169"/>
  <c r="IZ40" i="185" s="1"/>
  <c r="G37" i="169"/>
  <c r="F37" i="169"/>
  <c r="E37" i="169"/>
  <c r="IW40" i="185" s="1"/>
  <c r="K36" i="169"/>
  <c r="J36" i="169"/>
  <c r="JB39" i="185" s="1"/>
  <c r="I36" i="169"/>
  <c r="JA39" i="185"/>
  <c r="H36" i="169"/>
  <c r="G36" i="169"/>
  <c r="F36" i="169"/>
  <c r="E36" i="169"/>
  <c r="IW39" i="185" s="1"/>
  <c r="K35" i="169"/>
  <c r="J35" i="169"/>
  <c r="I35" i="169"/>
  <c r="JA38" i="185" s="1"/>
  <c r="H35" i="169"/>
  <c r="G35" i="169"/>
  <c r="F35" i="169"/>
  <c r="E35" i="169"/>
  <c r="K34" i="169"/>
  <c r="J34" i="169"/>
  <c r="I34" i="169"/>
  <c r="JA37" i="185" s="1"/>
  <c r="H34" i="169"/>
  <c r="G34" i="169"/>
  <c r="F34" i="169"/>
  <c r="E34" i="169"/>
  <c r="K33" i="169"/>
  <c r="J33" i="169"/>
  <c r="I33" i="169"/>
  <c r="H33" i="169"/>
  <c r="G33" i="169"/>
  <c r="IY36" i="185" s="1"/>
  <c r="F33" i="169"/>
  <c r="E33" i="169"/>
  <c r="K31" i="169"/>
  <c r="JC34" i="185" s="1"/>
  <c r="J31" i="169"/>
  <c r="JB34" i="185" s="1"/>
  <c r="I31" i="169"/>
  <c r="JA34" i="185" s="1"/>
  <c r="H31" i="169"/>
  <c r="IZ34" i="185" s="1"/>
  <c r="G31" i="169"/>
  <c r="IY34" i="185" s="1"/>
  <c r="F31" i="169"/>
  <c r="IX34" i="185" s="1"/>
  <c r="E31" i="169"/>
  <c r="K30" i="169"/>
  <c r="J30" i="169"/>
  <c r="JB33" i="185" s="1"/>
  <c r="I30" i="169"/>
  <c r="H30" i="169"/>
  <c r="G30" i="169"/>
  <c r="F30" i="169"/>
  <c r="IX33" i="185" s="1"/>
  <c r="E30" i="169"/>
  <c r="K29" i="169"/>
  <c r="J29" i="169"/>
  <c r="JB32" i="185" s="1"/>
  <c r="I29" i="169"/>
  <c r="JA32" i="185" s="1"/>
  <c r="H29" i="169"/>
  <c r="G29" i="169"/>
  <c r="F29" i="169"/>
  <c r="IX32" i="185" s="1"/>
  <c r="E29" i="169"/>
  <c r="K28" i="169"/>
  <c r="J28" i="169"/>
  <c r="I28" i="169"/>
  <c r="JA31" i="185" s="1"/>
  <c r="H28" i="169"/>
  <c r="G28" i="169"/>
  <c r="F28" i="169"/>
  <c r="E28" i="169"/>
  <c r="IW31" i="185" s="1"/>
  <c r="K23" i="169"/>
  <c r="JC26" i="185" s="1"/>
  <c r="J23" i="169"/>
  <c r="I23" i="169"/>
  <c r="JA26" i="185" s="1"/>
  <c r="H23" i="169"/>
  <c r="G23" i="169"/>
  <c r="F23" i="169"/>
  <c r="IX26" i="185" s="1"/>
  <c r="E23" i="169"/>
  <c r="K22" i="169"/>
  <c r="J22" i="169"/>
  <c r="JB25" i="185" s="1"/>
  <c r="I22" i="169"/>
  <c r="H22" i="169"/>
  <c r="IZ25" i="185" s="1"/>
  <c r="G22" i="169"/>
  <c r="F22" i="169"/>
  <c r="IX25" i="185" s="1"/>
  <c r="E22" i="169"/>
  <c r="IW25" i="185" s="1"/>
  <c r="K21" i="169"/>
  <c r="J21" i="169"/>
  <c r="I21" i="169"/>
  <c r="H21" i="169"/>
  <c r="IZ24" i="185" s="1"/>
  <c r="G21" i="169"/>
  <c r="F21" i="169"/>
  <c r="E21" i="169"/>
  <c r="K20" i="169"/>
  <c r="JC23" i="185" s="1"/>
  <c r="J20" i="169"/>
  <c r="I20" i="169"/>
  <c r="H20" i="169"/>
  <c r="G20" i="169"/>
  <c r="F20" i="169"/>
  <c r="E20" i="169"/>
  <c r="K8" i="169"/>
  <c r="J8" i="169"/>
  <c r="JB11" i="185" s="1"/>
  <c r="I8" i="169"/>
  <c r="H8" i="169"/>
  <c r="IZ11" i="185" s="1"/>
  <c r="G8" i="169"/>
  <c r="F8" i="169"/>
  <c r="E8" i="169"/>
  <c r="K7" i="169"/>
  <c r="JC10" i="185"/>
  <c r="J7" i="169"/>
  <c r="I7" i="169"/>
  <c r="H7" i="169"/>
  <c r="G7" i="169"/>
  <c r="IY10" i="185" s="1"/>
  <c r="F7" i="169"/>
  <c r="E7" i="169"/>
  <c r="K44" i="170"/>
  <c r="J44" i="170"/>
  <c r="JI47" i="185" s="1"/>
  <c r="I44" i="170"/>
  <c r="JH47" i="185" s="1"/>
  <c r="H44" i="170"/>
  <c r="JG47" i="185" s="1"/>
  <c r="G44" i="170"/>
  <c r="F44" i="170"/>
  <c r="E44" i="170"/>
  <c r="JD47" i="185"/>
  <c r="K43" i="170"/>
  <c r="J43" i="170"/>
  <c r="JI46" i="185"/>
  <c r="I43" i="170"/>
  <c r="H43" i="170"/>
  <c r="G43" i="170"/>
  <c r="F43" i="170"/>
  <c r="L43" i="170"/>
  <c r="E43" i="170"/>
  <c r="K41" i="170"/>
  <c r="J41" i="170"/>
  <c r="I41" i="170"/>
  <c r="JH44" i="185" s="1"/>
  <c r="H41" i="170"/>
  <c r="JG44" i="185"/>
  <c r="G41" i="170"/>
  <c r="JF44" i="185" s="1"/>
  <c r="F41" i="170"/>
  <c r="E41" i="170"/>
  <c r="JD44" i="185"/>
  <c r="K40" i="170"/>
  <c r="JJ43" i="185" s="1"/>
  <c r="J40" i="170"/>
  <c r="I40" i="170"/>
  <c r="H40" i="170"/>
  <c r="JG43" i="185" s="1"/>
  <c r="G40" i="170"/>
  <c r="F40" i="170"/>
  <c r="E40" i="170"/>
  <c r="K39" i="170"/>
  <c r="JJ42" i="185" s="1"/>
  <c r="J39" i="170"/>
  <c r="I39" i="170"/>
  <c r="JH42" i="185" s="1"/>
  <c r="H39" i="170"/>
  <c r="JG42" i="185" s="1"/>
  <c r="G39" i="170"/>
  <c r="F39" i="170"/>
  <c r="E39" i="170"/>
  <c r="JD42" i="185" s="1"/>
  <c r="K38" i="170"/>
  <c r="J38" i="170"/>
  <c r="I38" i="170"/>
  <c r="H38" i="170"/>
  <c r="G38" i="170"/>
  <c r="F38" i="170"/>
  <c r="E38" i="170"/>
  <c r="K37" i="170"/>
  <c r="JJ40" i="185" s="1"/>
  <c r="J37" i="170"/>
  <c r="JI40" i="185" s="1"/>
  <c r="I37" i="170"/>
  <c r="H37" i="170"/>
  <c r="G37" i="170"/>
  <c r="JF40" i="185" s="1"/>
  <c r="F37" i="170"/>
  <c r="E37" i="170"/>
  <c r="JD40" i="185" s="1"/>
  <c r="K36" i="170"/>
  <c r="JJ39" i="185" s="1"/>
  <c r="J36" i="170"/>
  <c r="I36" i="170"/>
  <c r="H36" i="170"/>
  <c r="JG39" i="185" s="1"/>
  <c r="G36" i="170"/>
  <c r="JF39" i="185" s="1"/>
  <c r="F36" i="170"/>
  <c r="E36" i="170"/>
  <c r="K35" i="170"/>
  <c r="J35" i="170"/>
  <c r="I35" i="170"/>
  <c r="H35" i="170"/>
  <c r="G35" i="170"/>
  <c r="JF38" i="185" s="1"/>
  <c r="F35" i="170"/>
  <c r="E35" i="170"/>
  <c r="K34" i="170"/>
  <c r="J34" i="170"/>
  <c r="I34" i="170"/>
  <c r="H34" i="170"/>
  <c r="G34" i="170"/>
  <c r="F34" i="170"/>
  <c r="JE37" i="185" s="1"/>
  <c r="E34" i="170"/>
  <c r="K33" i="170"/>
  <c r="J33" i="170"/>
  <c r="I33" i="170"/>
  <c r="JH36" i="185" s="1"/>
  <c r="H33" i="170"/>
  <c r="JG36" i="185"/>
  <c r="G33" i="170"/>
  <c r="F33" i="170"/>
  <c r="E33" i="170"/>
  <c r="JD36" i="185" s="1"/>
  <c r="K31" i="170"/>
  <c r="JJ34" i="185" s="1"/>
  <c r="J31" i="170"/>
  <c r="JI34" i="185" s="1"/>
  <c r="I31" i="170"/>
  <c r="H31" i="170"/>
  <c r="JG34" i="185"/>
  <c r="G31" i="170"/>
  <c r="JF34" i="185" s="1"/>
  <c r="F31" i="170"/>
  <c r="JE34" i="185" s="1"/>
  <c r="E31" i="170"/>
  <c r="JD34" i="185" s="1"/>
  <c r="K30" i="170"/>
  <c r="JJ33" i="185" s="1"/>
  <c r="J30" i="170"/>
  <c r="JI33" i="185" s="1"/>
  <c r="I30" i="170"/>
  <c r="H30" i="170"/>
  <c r="JG33" i="185" s="1"/>
  <c r="G30" i="170"/>
  <c r="JF33" i="185" s="1"/>
  <c r="F30" i="170"/>
  <c r="JE33" i="185" s="1"/>
  <c r="E30" i="170"/>
  <c r="K29" i="170"/>
  <c r="JJ32" i="185" s="1"/>
  <c r="J29" i="170"/>
  <c r="JI32" i="185" s="1"/>
  <c r="I29" i="170"/>
  <c r="JH32" i="185"/>
  <c r="H29" i="170"/>
  <c r="JG32" i="185" s="1"/>
  <c r="G29" i="170"/>
  <c r="JF32" i="185" s="1"/>
  <c r="F29" i="170"/>
  <c r="JE32" i="185" s="1"/>
  <c r="E29" i="170"/>
  <c r="JD32" i="185" s="1"/>
  <c r="K28" i="170"/>
  <c r="J28" i="170"/>
  <c r="I28" i="170"/>
  <c r="JH31" i="185" s="1"/>
  <c r="H28" i="170"/>
  <c r="G28" i="170"/>
  <c r="JF31" i="185" s="1"/>
  <c r="F28" i="170"/>
  <c r="JE31" i="185" s="1"/>
  <c r="E28" i="170"/>
  <c r="JD31" i="185" s="1"/>
  <c r="K23" i="170"/>
  <c r="J23" i="170"/>
  <c r="JI26" i="185" s="1"/>
  <c r="I23" i="170"/>
  <c r="H23" i="170"/>
  <c r="G23" i="170"/>
  <c r="F23" i="170"/>
  <c r="JE26" i="185" s="1"/>
  <c r="E23" i="170"/>
  <c r="JD26" i="185" s="1"/>
  <c r="K22" i="170"/>
  <c r="JJ25" i="185" s="1"/>
  <c r="J22" i="170"/>
  <c r="JI25" i="185" s="1"/>
  <c r="I22" i="170"/>
  <c r="JH25" i="185" s="1"/>
  <c r="H22" i="170"/>
  <c r="G22" i="170"/>
  <c r="JF25" i="185" s="1"/>
  <c r="F22" i="170"/>
  <c r="JE25" i="185" s="1"/>
  <c r="E22" i="170"/>
  <c r="JD25" i="185" s="1"/>
  <c r="K21" i="170"/>
  <c r="J21" i="170"/>
  <c r="JI24" i="185" s="1"/>
  <c r="I21" i="170"/>
  <c r="H21" i="170"/>
  <c r="G21" i="170"/>
  <c r="F21" i="170"/>
  <c r="JE24" i="185" s="1"/>
  <c r="E21" i="170"/>
  <c r="K20" i="170"/>
  <c r="J20" i="170"/>
  <c r="JI23" i="185" s="1"/>
  <c r="I20" i="170"/>
  <c r="JH23" i="185" s="1"/>
  <c r="H20" i="170"/>
  <c r="G20" i="170"/>
  <c r="F20" i="170"/>
  <c r="E20" i="170"/>
  <c r="JD23" i="185" s="1"/>
  <c r="K8" i="170"/>
  <c r="JJ11" i="185" s="1"/>
  <c r="J8" i="170"/>
  <c r="JI11" i="185" s="1"/>
  <c r="I8" i="170"/>
  <c r="H8" i="170"/>
  <c r="JG11" i="185" s="1"/>
  <c r="G8" i="170"/>
  <c r="JF11" i="185" s="1"/>
  <c r="F8" i="170"/>
  <c r="E8" i="170"/>
  <c r="K7" i="170"/>
  <c r="J7" i="170"/>
  <c r="JI10" i="185" s="1"/>
  <c r="I7" i="170"/>
  <c r="H7" i="170"/>
  <c r="G7" i="170"/>
  <c r="F7" i="170"/>
  <c r="JE10" i="185" s="1"/>
  <c r="E7" i="170"/>
  <c r="K44" i="171"/>
  <c r="JQ47" i="185" s="1"/>
  <c r="J44" i="171"/>
  <c r="JP47" i="185" s="1"/>
  <c r="I44" i="171"/>
  <c r="H44" i="171"/>
  <c r="G44" i="171"/>
  <c r="JM47" i="185" s="1"/>
  <c r="F44" i="171"/>
  <c r="JL47" i="185" s="1"/>
  <c r="E44" i="171"/>
  <c r="K43" i="171"/>
  <c r="JQ46" i="185" s="1"/>
  <c r="J43" i="171"/>
  <c r="JP46" i="185" s="1"/>
  <c r="I43" i="171"/>
  <c r="H43" i="171"/>
  <c r="G43" i="171"/>
  <c r="F43" i="171"/>
  <c r="JL46" i="185" s="1"/>
  <c r="E43" i="171"/>
  <c r="K41" i="171"/>
  <c r="J41" i="171"/>
  <c r="JP44" i="185" s="1"/>
  <c r="I41" i="171"/>
  <c r="H41" i="171"/>
  <c r="G41" i="171"/>
  <c r="F41" i="171"/>
  <c r="JL44" i="185" s="1"/>
  <c r="E41" i="171"/>
  <c r="K40" i="171"/>
  <c r="J40" i="171"/>
  <c r="JP43" i="185" s="1"/>
  <c r="I40" i="171"/>
  <c r="JO43" i="185" s="1"/>
  <c r="H40" i="171"/>
  <c r="G40" i="171"/>
  <c r="F40" i="171"/>
  <c r="JL43" i="185" s="1"/>
  <c r="E40" i="171"/>
  <c r="JK43" i="185" s="1"/>
  <c r="K39" i="171"/>
  <c r="JQ42" i="185" s="1"/>
  <c r="J39" i="171"/>
  <c r="I39" i="171"/>
  <c r="JO42" i="185" s="1"/>
  <c r="H39" i="171"/>
  <c r="JN42" i="185" s="1"/>
  <c r="G39" i="171"/>
  <c r="F39" i="171"/>
  <c r="E39" i="171"/>
  <c r="K38" i="171"/>
  <c r="J38" i="171"/>
  <c r="I38" i="171"/>
  <c r="H38" i="171"/>
  <c r="G38" i="171"/>
  <c r="F38" i="171"/>
  <c r="E38" i="171"/>
  <c r="JK41" i="185" s="1"/>
  <c r="K37" i="171"/>
  <c r="J37" i="171"/>
  <c r="JP40" i="185" s="1"/>
  <c r="I37" i="171"/>
  <c r="JO40" i="185" s="1"/>
  <c r="H37" i="171"/>
  <c r="G37" i="171"/>
  <c r="F37" i="171"/>
  <c r="E37" i="171"/>
  <c r="JK40" i="185" s="1"/>
  <c r="K36" i="171"/>
  <c r="J36" i="171"/>
  <c r="I36" i="171"/>
  <c r="H36" i="171"/>
  <c r="JN39" i="185" s="1"/>
  <c r="G36" i="171"/>
  <c r="F36" i="171"/>
  <c r="E36" i="171"/>
  <c r="K35" i="171"/>
  <c r="J35" i="171"/>
  <c r="I35" i="171"/>
  <c r="H35" i="171"/>
  <c r="G35" i="171"/>
  <c r="F35" i="171"/>
  <c r="E35" i="171"/>
  <c r="K34" i="171"/>
  <c r="J34" i="171"/>
  <c r="I34" i="171"/>
  <c r="H34" i="171"/>
  <c r="G34" i="171"/>
  <c r="F34" i="171"/>
  <c r="E34" i="171"/>
  <c r="K33" i="171"/>
  <c r="JQ36" i="185" s="1"/>
  <c r="J33" i="171"/>
  <c r="I33" i="171"/>
  <c r="JO36" i="185" s="1"/>
  <c r="H33" i="171"/>
  <c r="G33" i="171"/>
  <c r="F33" i="171"/>
  <c r="E33" i="171"/>
  <c r="JK36" i="185" s="1"/>
  <c r="K31" i="171"/>
  <c r="J31" i="171"/>
  <c r="JP34" i="185" s="1"/>
  <c r="I31" i="171"/>
  <c r="JO34" i="185" s="1"/>
  <c r="H31" i="171"/>
  <c r="JN34" i="185" s="1"/>
  <c r="G31" i="171"/>
  <c r="F31" i="171"/>
  <c r="JL34" i="185" s="1"/>
  <c r="E31" i="171"/>
  <c r="K30" i="171"/>
  <c r="JQ33" i="185"/>
  <c r="J30" i="171"/>
  <c r="I30" i="171"/>
  <c r="H30" i="171"/>
  <c r="G30" i="171"/>
  <c r="JM33" i="185" s="1"/>
  <c r="F30" i="171"/>
  <c r="JL33" i="185" s="1"/>
  <c r="E30" i="171"/>
  <c r="K29" i="171"/>
  <c r="JQ32" i="185" s="1"/>
  <c r="J29" i="171"/>
  <c r="JP32" i="185" s="1"/>
  <c r="I29" i="171"/>
  <c r="H29" i="171"/>
  <c r="JN32" i="185" s="1"/>
  <c r="G29" i="171"/>
  <c r="F29" i="171"/>
  <c r="JL32" i="185" s="1"/>
  <c r="E29" i="171"/>
  <c r="K28" i="171"/>
  <c r="J28" i="171"/>
  <c r="I28" i="171"/>
  <c r="JO31" i="185" s="1"/>
  <c r="H28" i="171"/>
  <c r="JN31" i="185" s="1"/>
  <c r="G28" i="171"/>
  <c r="F28" i="171"/>
  <c r="E28" i="171"/>
  <c r="JK31" i="185" s="1"/>
  <c r="K23" i="171"/>
  <c r="JQ26" i="185" s="1"/>
  <c r="J23" i="171"/>
  <c r="JP26" i="185" s="1"/>
  <c r="I23" i="171"/>
  <c r="H23" i="171"/>
  <c r="JN26" i="185" s="1"/>
  <c r="G23" i="171"/>
  <c r="F23" i="171"/>
  <c r="JL26" i="185" s="1"/>
  <c r="E23" i="171"/>
  <c r="K22" i="171"/>
  <c r="J22" i="171"/>
  <c r="JP25" i="185" s="1"/>
  <c r="I22" i="171"/>
  <c r="H22" i="171"/>
  <c r="G22" i="171"/>
  <c r="JM25" i="185" s="1"/>
  <c r="F22" i="171"/>
  <c r="JL25" i="185" s="1"/>
  <c r="E22" i="171"/>
  <c r="K21" i="171"/>
  <c r="J21" i="171"/>
  <c r="JP24" i="185" s="1"/>
  <c r="I21" i="171"/>
  <c r="H21" i="171"/>
  <c r="G21" i="171"/>
  <c r="F21" i="171"/>
  <c r="JL24" i="185" s="1"/>
  <c r="E21" i="171"/>
  <c r="K20" i="171"/>
  <c r="J20" i="171"/>
  <c r="I20" i="171"/>
  <c r="JO23" i="185" s="1"/>
  <c r="H20" i="171"/>
  <c r="G20" i="171"/>
  <c r="F20" i="171"/>
  <c r="E20" i="171"/>
  <c r="K8" i="171"/>
  <c r="J8" i="171"/>
  <c r="I8" i="171"/>
  <c r="H8" i="171"/>
  <c r="JN11" i="185" s="1"/>
  <c r="G8" i="171"/>
  <c r="F8" i="171"/>
  <c r="E8" i="171"/>
  <c r="K7" i="171"/>
  <c r="JQ10" i="185" s="1"/>
  <c r="J7" i="171"/>
  <c r="I7" i="171"/>
  <c r="H7" i="171"/>
  <c r="G7" i="171"/>
  <c r="JM10" i="185" s="1"/>
  <c r="F7" i="171"/>
  <c r="E7" i="171"/>
  <c r="K44" i="172"/>
  <c r="JX47" i="185" s="1"/>
  <c r="J44" i="172"/>
  <c r="I44" i="172"/>
  <c r="H44" i="172"/>
  <c r="JU47" i="185" s="1"/>
  <c r="G44" i="172"/>
  <c r="JT47" i="185"/>
  <c r="F44" i="172"/>
  <c r="E44" i="172"/>
  <c r="K43" i="172"/>
  <c r="JX46" i="185" s="1"/>
  <c r="J43" i="172"/>
  <c r="JW46" i="185" s="1"/>
  <c r="I43" i="172"/>
  <c r="H43" i="172"/>
  <c r="JU46" i="185" s="1"/>
  <c r="G43" i="172"/>
  <c r="F43" i="172"/>
  <c r="E43" i="172"/>
  <c r="K41" i="172"/>
  <c r="J41" i="172"/>
  <c r="JW44" i="185" s="1"/>
  <c r="I41" i="172"/>
  <c r="JV44" i="185" s="1"/>
  <c r="H41" i="172"/>
  <c r="JU44" i="185" s="1"/>
  <c r="G41" i="172"/>
  <c r="F41" i="172"/>
  <c r="JS44" i="185" s="1"/>
  <c r="E41" i="172"/>
  <c r="K40" i="172"/>
  <c r="JX43" i="185"/>
  <c r="J40" i="172"/>
  <c r="JW43" i="185" s="1"/>
  <c r="I40" i="172"/>
  <c r="JV43" i="185" s="1"/>
  <c r="H40" i="172"/>
  <c r="G40" i="172"/>
  <c r="F40" i="172"/>
  <c r="E40" i="172"/>
  <c r="JR43" i="185" s="1"/>
  <c r="K39" i="172"/>
  <c r="J39" i="172"/>
  <c r="JW42" i="185" s="1"/>
  <c r="I39" i="172"/>
  <c r="JV42" i="185" s="1"/>
  <c r="H39" i="172"/>
  <c r="JU42" i="185" s="1"/>
  <c r="G39" i="172"/>
  <c r="F39" i="172"/>
  <c r="JS42" i="185" s="1"/>
  <c r="E39" i="172"/>
  <c r="K38" i="172"/>
  <c r="J38" i="172"/>
  <c r="I38" i="172"/>
  <c r="JV41" i="185" s="1"/>
  <c r="H38" i="172"/>
  <c r="G38" i="172"/>
  <c r="F38" i="172"/>
  <c r="E38" i="172"/>
  <c r="K37" i="172"/>
  <c r="J37" i="172"/>
  <c r="JW40" i="185" s="1"/>
  <c r="I37" i="172"/>
  <c r="JV40" i="185" s="1"/>
  <c r="H37" i="172"/>
  <c r="G37" i="172"/>
  <c r="JT40" i="185" s="1"/>
  <c r="F37" i="172"/>
  <c r="E37" i="172"/>
  <c r="K36" i="172"/>
  <c r="J36" i="172"/>
  <c r="JW39" i="185" s="1"/>
  <c r="I36" i="172"/>
  <c r="H36" i="172"/>
  <c r="G36" i="172"/>
  <c r="F36" i="172"/>
  <c r="JS39" i="185" s="1"/>
  <c r="E36" i="172"/>
  <c r="K35" i="172"/>
  <c r="J35" i="172"/>
  <c r="I35" i="172"/>
  <c r="H35" i="172"/>
  <c r="JU38" i="185" s="1"/>
  <c r="G35" i="172"/>
  <c r="F35" i="172"/>
  <c r="E35" i="172"/>
  <c r="K34" i="172"/>
  <c r="J34" i="172"/>
  <c r="I34" i="172"/>
  <c r="H34" i="172"/>
  <c r="G34" i="172"/>
  <c r="JT37" i="185" s="1"/>
  <c r="F34" i="172"/>
  <c r="E34" i="172"/>
  <c r="K33" i="172"/>
  <c r="JX36" i="185" s="1"/>
  <c r="J33" i="172"/>
  <c r="I33" i="172"/>
  <c r="H33" i="172"/>
  <c r="G33" i="172"/>
  <c r="JT36" i="185"/>
  <c r="F33" i="172"/>
  <c r="E33" i="172"/>
  <c r="K31" i="172"/>
  <c r="J31" i="172"/>
  <c r="I31" i="172"/>
  <c r="JV34" i="185" s="1"/>
  <c r="H31" i="172"/>
  <c r="G31" i="172"/>
  <c r="F31" i="172"/>
  <c r="JS34" i="185" s="1"/>
  <c r="E31" i="172"/>
  <c r="K30" i="172"/>
  <c r="J30" i="172"/>
  <c r="I30" i="172"/>
  <c r="JV33" i="185" s="1"/>
  <c r="H30" i="172"/>
  <c r="G30" i="172"/>
  <c r="F30" i="172"/>
  <c r="E30" i="172"/>
  <c r="JR33" i="185" s="1"/>
  <c r="K29" i="172"/>
  <c r="J29" i="172"/>
  <c r="I29" i="172"/>
  <c r="JV32" i="185" s="1"/>
  <c r="H29" i="172"/>
  <c r="JU32" i="185" s="1"/>
  <c r="G29" i="172"/>
  <c r="F29" i="172"/>
  <c r="JS32" i="185" s="1"/>
  <c r="E29" i="172"/>
  <c r="JR32" i="185" s="1"/>
  <c r="K28" i="172"/>
  <c r="JX31" i="185" s="1"/>
  <c r="J28" i="172"/>
  <c r="I28" i="172"/>
  <c r="JV31" i="185" s="1"/>
  <c r="H28" i="172"/>
  <c r="G28" i="172"/>
  <c r="JT31" i="185" s="1"/>
  <c r="F28" i="172"/>
  <c r="E28" i="172"/>
  <c r="K23" i="172"/>
  <c r="J23" i="172"/>
  <c r="JW26" i="185" s="1"/>
  <c r="I23" i="172"/>
  <c r="JV26" i="185" s="1"/>
  <c r="H23" i="172"/>
  <c r="JU26" i="185" s="1"/>
  <c r="G23" i="172"/>
  <c r="F23" i="172"/>
  <c r="E23" i="172"/>
  <c r="JR26" i="185" s="1"/>
  <c r="K22" i="172"/>
  <c r="JX25" i="185" s="1"/>
  <c r="J22" i="172"/>
  <c r="I22" i="172"/>
  <c r="JV25" i="185" s="1"/>
  <c r="H22" i="172"/>
  <c r="JU25" i="185" s="1"/>
  <c r="G22" i="172"/>
  <c r="F22" i="172"/>
  <c r="E22" i="172"/>
  <c r="K21" i="172"/>
  <c r="JX24" i="185" s="1"/>
  <c r="J21" i="172"/>
  <c r="I21" i="172"/>
  <c r="H21" i="172"/>
  <c r="JU24" i="185" s="1"/>
  <c r="G21" i="172"/>
  <c r="JT24" i="185" s="1"/>
  <c r="F21" i="172"/>
  <c r="E21" i="172"/>
  <c r="K20" i="172"/>
  <c r="JX23" i="185" s="1"/>
  <c r="J20" i="172"/>
  <c r="JW23" i="185" s="1"/>
  <c r="I20" i="172"/>
  <c r="H20" i="172"/>
  <c r="G20" i="172"/>
  <c r="JT23" i="185" s="1"/>
  <c r="F20" i="172"/>
  <c r="E20" i="172"/>
  <c r="K8" i="172"/>
  <c r="J8" i="172"/>
  <c r="JW11" i="185" s="1"/>
  <c r="I8" i="172"/>
  <c r="H8" i="172"/>
  <c r="G8" i="172"/>
  <c r="F8" i="172"/>
  <c r="JS11" i="185" s="1"/>
  <c r="E8" i="172"/>
  <c r="K7" i="172"/>
  <c r="JX10" i="185" s="1"/>
  <c r="J7" i="172"/>
  <c r="I7" i="172"/>
  <c r="JV10" i="185" s="1"/>
  <c r="H7" i="172"/>
  <c r="G7" i="172"/>
  <c r="JT10" i="185" s="1"/>
  <c r="F7" i="172"/>
  <c r="E7" i="172"/>
  <c r="JR10" i="185" s="1"/>
  <c r="K44" i="173"/>
  <c r="J44" i="173"/>
  <c r="I44" i="173"/>
  <c r="KC47" i="185" s="1"/>
  <c r="H44" i="173"/>
  <c r="KB47" i="185" s="1"/>
  <c r="G44" i="173"/>
  <c r="KA47" i="185" s="1"/>
  <c r="F44" i="173"/>
  <c r="E44" i="173"/>
  <c r="JY47" i="185" s="1"/>
  <c r="K43" i="173"/>
  <c r="J43" i="173"/>
  <c r="I43" i="173"/>
  <c r="KC46" i="185" s="1"/>
  <c r="H43" i="173"/>
  <c r="KB46" i="185" s="1"/>
  <c r="G43" i="173"/>
  <c r="F43" i="173"/>
  <c r="E43" i="173"/>
  <c r="K41" i="173"/>
  <c r="J41" i="173"/>
  <c r="I41" i="173"/>
  <c r="KC44" i="185" s="1"/>
  <c r="H41" i="173"/>
  <c r="G41" i="173"/>
  <c r="F41" i="173"/>
  <c r="E41" i="173"/>
  <c r="JY44" i="185" s="1"/>
  <c r="K40" i="173"/>
  <c r="J40" i="173"/>
  <c r="KD43" i="185" s="1"/>
  <c r="I40" i="173"/>
  <c r="H40" i="173"/>
  <c r="G40" i="173"/>
  <c r="F40" i="173"/>
  <c r="JZ43" i="185" s="1"/>
  <c r="E40" i="173"/>
  <c r="K39" i="173"/>
  <c r="KE42" i="185" s="1"/>
  <c r="J39" i="173"/>
  <c r="I39" i="173"/>
  <c r="KC42" i="185" s="1"/>
  <c r="H39" i="173"/>
  <c r="KB42" i="185" s="1"/>
  <c r="G39" i="173"/>
  <c r="KA42" i="185" s="1"/>
  <c r="F39" i="173"/>
  <c r="JZ42" i="185" s="1"/>
  <c r="E39" i="173"/>
  <c r="JY42" i="185" s="1"/>
  <c r="K38" i="173"/>
  <c r="J38" i="173"/>
  <c r="I38" i="173"/>
  <c r="H38" i="173"/>
  <c r="G38" i="173"/>
  <c r="F38" i="173"/>
  <c r="E38" i="173"/>
  <c r="K37" i="173"/>
  <c r="J37" i="173"/>
  <c r="I37" i="173"/>
  <c r="H37" i="173"/>
  <c r="G37" i="173"/>
  <c r="F37" i="173"/>
  <c r="JZ40" i="185" s="1"/>
  <c r="E37" i="173"/>
  <c r="K36" i="173"/>
  <c r="J36" i="173"/>
  <c r="KD39" i="185" s="1"/>
  <c r="I36" i="173"/>
  <c r="H36" i="173"/>
  <c r="G36" i="173"/>
  <c r="KA39" i="185" s="1"/>
  <c r="F36" i="173"/>
  <c r="E36" i="173"/>
  <c r="K35" i="173"/>
  <c r="J35" i="173"/>
  <c r="I35" i="173"/>
  <c r="KC38" i="185" s="1"/>
  <c r="H35" i="173"/>
  <c r="G35" i="173"/>
  <c r="F35" i="173"/>
  <c r="JZ38" i="185" s="1"/>
  <c r="E35" i="173"/>
  <c r="JY38" i="185" s="1"/>
  <c r="K34" i="173"/>
  <c r="J34" i="173"/>
  <c r="I34" i="173"/>
  <c r="KC37" i="185" s="1"/>
  <c r="H34" i="173"/>
  <c r="G34" i="173"/>
  <c r="F34" i="173"/>
  <c r="JZ37" i="185" s="1"/>
  <c r="E34" i="173"/>
  <c r="JY37" i="185" s="1"/>
  <c r="K33" i="173"/>
  <c r="J33" i="173"/>
  <c r="KD36" i="185" s="1"/>
  <c r="I33" i="173"/>
  <c r="H33" i="173"/>
  <c r="KB36" i="185" s="1"/>
  <c r="G33" i="173"/>
  <c r="L33" i="173" s="1"/>
  <c r="F33" i="173"/>
  <c r="E33" i="173"/>
  <c r="K31" i="173"/>
  <c r="KE34" i="185" s="1"/>
  <c r="J31" i="173"/>
  <c r="I31" i="173"/>
  <c r="H31" i="173"/>
  <c r="KB34" i="185" s="1"/>
  <c r="G31" i="173"/>
  <c r="KA34" i="185" s="1"/>
  <c r="F31" i="173"/>
  <c r="E31" i="173"/>
  <c r="K30" i="173"/>
  <c r="KE33" i="185" s="1"/>
  <c r="J30" i="173"/>
  <c r="KD33" i="185" s="1"/>
  <c r="I30" i="173"/>
  <c r="H30" i="173"/>
  <c r="G30" i="173"/>
  <c r="F30" i="173"/>
  <c r="JZ33" i="185" s="1"/>
  <c r="E30" i="173"/>
  <c r="JY33" i="185" s="1"/>
  <c r="K29" i="173"/>
  <c r="J29" i="173"/>
  <c r="KD32" i="185" s="1"/>
  <c r="I29" i="173"/>
  <c r="KC32" i="185" s="1"/>
  <c r="H29" i="173"/>
  <c r="G29" i="173"/>
  <c r="F29" i="173"/>
  <c r="E29" i="173"/>
  <c r="JY32" i="185" s="1"/>
  <c r="K28" i="173"/>
  <c r="J28" i="173"/>
  <c r="KD31" i="185" s="1"/>
  <c r="I28" i="173"/>
  <c r="KC31" i="185" s="1"/>
  <c r="H28" i="173"/>
  <c r="KB31" i="185" s="1"/>
  <c r="G28" i="173"/>
  <c r="F28" i="173"/>
  <c r="E28" i="173"/>
  <c r="K23" i="173"/>
  <c r="J23" i="173"/>
  <c r="KD26" i="185" s="1"/>
  <c r="I23" i="173"/>
  <c r="H23" i="173"/>
  <c r="G23" i="173"/>
  <c r="F23" i="173"/>
  <c r="JZ26" i="185" s="1"/>
  <c r="E23" i="173"/>
  <c r="K22" i="173"/>
  <c r="KE25" i="185" s="1"/>
  <c r="J22" i="173"/>
  <c r="KD25" i="185" s="1"/>
  <c r="I22" i="173"/>
  <c r="H22" i="173"/>
  <c r="G22" i="173"/>
  <c r="KA25" i="185" s="1"/>
  <c r="F22" i="173"/>
  <c r="JZ25" i="185" s="1"/>
  <c r="E22" i="173"/>
  <c r="K21" i="173"/>
  <c r="J21" i="173"/>
  <c r="KD24" i="185" s="1"/>
  <c r="I21" i="173"/>
  <c r="KC24" i="185" s="1"/>
  <c r="H21" i="173"/>
  <c r="G21" i="173"/>
  <c r="F21" i="173"/>
  <c r="E21" i="173"/>
  <c r="JY24" i="185" s="1"/>
  <c r="K20" i="173"/>
  <c r="J20" i="173"/>
  <c r="KD23" i="185" s="1"/>
  <c r="I20" i="173"/>
  <c r="KC23" i="185" s="1"/>
  <c r="H20" i="173"/>
  <c r="KB23" i="185" s="1"/>
  <c r="G20" i="173"/>
  <c r="F20" i="173"/>
  <c r="E20" i="173"/>
  <c r="JY23" i="185" s="1"/>
  <c r="K8" i="173"/>
  <c r="KE11" i="185" s="1"/>
  <c r="J8" i="173"/>
  <c r="KD11" i="185" s="1"/>
  <c r="I8" i="173"/>
  <c r="KC11" i="185" s="1"/>
  <c r="H8" i="173"/>
  <c r="KB11" i="185" s="1"/>
  <c r="G8" i="173"/>
  <c r="F8" i="173"/>
  <c r="JZ11" i="185" s="1"/>
  <c r="E8" i="173"/>
  <c r="JY11" i="185" s="1"/>
  <c r="K7" i="173"/>
  <c r="KE10" i="185" s="1"/>
  <c r="J7" i="173"/>
  <c r="I7" i="173"/>
  <c r="KC10" i="185" s="1"/>
  <c r="H7" i="173"/>
  <c r="G7" i="173"/>
  <c r="F7" i="173"/>
  <c r="E7" i="173"/>
  <c r="K44" i="174"/>
  <c r="KL47" i="185" s="1"/>
  <c r="J44" i="174"/>
  <c r="I44" i="174"/>
  <c r="KJ47" i="185" s="1"/>
  <c r="H44" i="174"/>
  <c r="G44" i="174"/>
  <c r="KH47" i="185" s="1"/>
  <c r="F44" i="174"/>
  <c r="E44" i="174"/>
  <c r="K43" i="174"/>
  <c r="KL46" i="185" s="1"/>
  <c r="J43" i="174"/>
  <c r="I43" i="174"/>
  <c r="KJ46" i="185" s="1"/>
  <c r="H43" i="174"/>
  <c r="KI46" i="185" s="1"/>
  <c r="G43" i="174"/>
  <c r="F43" i="174"/>
  <c r="E43" i="174"/>
  <c r="K41" i="174"/>
  <c r="KL44" i="185" s="1"/>
  <c r="J41" i="174"/>
  <c r="KK44" i="185" s="1"/>
  <c r="I41" i="174"/>
  <c r="KJ44" i="185" s="1"/>
  <c r="H41" i="174"/>
  <c r="G41" i="174"/>
  <c r="KH44" i="185"/>
  <c r="F41" i="174"/>
  <c r="E41" i="174"/>
  <c r="K40" i="174"/>
  <c r="J40" i="174"/>
  <c r="KK43" i="185" s="1"/>
  <c r="I40" i="174"/>
  <c r="H40" i="174"/>
  <c r="G40" i="174"/>
  <c r="KH43" i="185" s="1"/>
  <c r="F40" i="174"/>
  <c r="KG43" i="185" s="1"/>
  <c r="E40" i="174"/>
  <c r="KF43" i="185" s="1"/>
  <c r="K39" i="174"/>
  <c r="KL42" i="185" s="1"/>
  <c r="J39" i="174"/>
  <c r="I39" i="174"/>
  <c r="H39" i="174"/>
  <c r="G39" i="174"/>
  <c r="F39" i="174"/>
  <c r="E39" i="174"/>
  <c r="K38" i="174"/>
  <c r="J38" i="174"/>
  <c r="KK41" i="185" s="1"/>
  <c r="I38" i="174"/>
  <c r="H38" i="174"/>
  <c r="KI41" i="185" s="1"/>
  <c r="G38" i="174"/>
  <c r="KH41" i="185" s="1"/>
  <c r="F38" i="174"/>
  <c r="E38" i="174"/>
  <c r="KF41" i="185" s="1"/>
  <c r="K37" i="174"/>
  <c r="KL40" i="185" s="1"/>
  <c r="J37" i="174"/>
  <c r="I37" i="174"/>
  <c r="H37" i="174"/>
  <c r="G37" i="174"/>
  <c r="KH40" i="185" s="1"/>
  <c r="F37" i="174"/>
  <c r="E37" i="174"/>
  <c r="K36" i="174"/>
  <c r="KL39" i="185" s="1"/>
  <c r="J36" i="174"/>
  <c r="KK39" i="185" s="1"/>
  <c r="I36" i="174"/>
  <c r="H36" i="174"/>
  <c r="G36" i="174"/>
  <c r="F36" i="174"/>
  <c r="E36" i="174"/>
  <c r="K35" i="174"/>
  <c r="KL38" i="185" s="1"/>
  <c r="J35" i="174"/>
  <c r="I35" i="174"/>
  <c r="H35" i="174"/>
  <c r="G35" i="174"/>
  <c r="F35" i="174"/>
  <c r="E35" i="174"/>
  <c r="K34" i="174"/>
  <c r="J34" i="174"/>
  <c r="I34" i="174"/>
  <c r="H34" i="174"/>
  <c r="KI37" i="185" s="1"/>
  <c r="G34" i="174"/>
  <c r="F34" i="174"/>
  <c r="E34" i="174"/>
  <c r="K33" i="174"/>
  <c r="J33" i="174"/>
  <c r="I33" i="174"/>
  <c r="KJ36" i="185" s="1"/>
  <c r="H33" i="174"/>
  <c r="G33" i="174"/>
  <c r="F33" i="174"/>
  <c r="E33" i="174"/>
  <c r="K31" i="174"/>
  <c r="KL34" i="185" s="1"/>
  <c r="J31" i="174"/>
  <c r="KK34" i="185" s="1"/>
  <c r="I31" i="174"/>
  <c r="H31" i="174"/>
  <c r="KI34" i="185" s="1"/>
  <c r="G31" i="174"/>
  <c r="F31" i="174"/>
  <c r="KG34" i="185" s="1"/>
  <c r="E31" i="174"/>
  <c r="K30" i="174"/>
  <c r="J30" i="174"/>
  <c r="KK33" i="185" s="1"/>
  <c r="I30" i="174"/>
  <c r="H30" i="174"/>
  <c r="G30" i="174"/>
  <c r="KH33" i="185" s="1"/>
  <c r="F30" i="174"/>
  <c r="KG33" i="185" s="1"/>
  <c r="E30" i="174"/>
  <c r="KF33" i="185" s="1"/>
  <c r="K29" i="174"/>
  <c r="J29" i="174"/>
  <c r="I29" i="174"/>
  <c r="H29" i="174"/>
  <c r="KI32" i="185" s="1"/>
  <c r="G29" i="174"/>
  <c r="F29" i="174"/>
  <c r="KG32" i="185" s="1"/>
  <c r="E29" i="174"/>
  <c r="KF32" i="185" s="1"/>
  <c r="K28" i="174"/>
  <c r="KL31" i="185" s="1"/>
  <c r="J28" i="174"/>
  <c r="I28" i="174"/>
  <c r="H28" i="174"/>
  <c r="G28" i="174"/>
  <c r="F28" i="174"/>
  <c r="E28" i="174"/>
  <c r="K23" i="174"/>
  <c r="KL26" i="185" s="1"/>
  <c r="J23" i="174"/>
  <c r="KK26" i="185" s="1"/>
  <c r="I23" i="174"/>
  <c r="H23" i="174"/>
  <c r="G23" i="174"/>
  <c r="KH26" i="185" s="1"/>
  <c r="F23" i="174"/>
  <c r="KG26" i="185" s="1"/>
  <c r="E23" i="174"/>
  <c r="K22" i="174"/>
  <c r="J22" i="174"/>
  <c r="KK25" i="185" s="1"/>
  <c r="I22" i="174"/>
  <c r="KJ25" i="185" s="1"/>
  <c r="H22" i="174"/>
  <c r="G22" i="174"/>
  <c r="F22" i="174"/>
  <c r="E22" i="174"/>
  <c r="KF25" i="185" s="1"/>
  <c r="K21" i="174"/>
  <c r="J21" i="174"/>
  <c r="I21" i="174"/>
  <c r="KJ24" i="185" s="1"/>
  <c r="H21" i="174"/>
  <c r="KI24" i="185" s="1"/>
  <c r="G21" i="174"/>
  <c r="F21" i="174"/>
  <c r="E21" i="174"/>
  <c r="K20" i="174"/>
  <c r="KL23" i="185" s="1"/>
  <c r="J20" i="174"/>
  <c r="I20" i="174"/>
  <c r="H20" i="174"/>
  <c r="G20" i="174"/>
  <c r="KH23" i="185" s="1"/>
  <c r="F20" i="174"/>
  <c r="E20" i="174"/>
  <c r="K8" i="174"/>
  <c r="KL11" i="185" s="1"/>
  <c r="J8" i="174"/>
  <c r="KK11" i="185" s="1"/>
  <c r="I8" i="174"/>
  <c r="H8" i="174"/>
  <c r="G8" i="174"/>
  <c r="F8" i="174"/>
  <c r="E8" i="174"/>
  <c r="K7" i="174"/>
  <c r="J7" i="174"/>
  <c r="KK10" i="185" s="1"/>
  <c r="I7" i="174"/>
  <c r="KJ10" i="185" s="1"/>
  <c r="H7" i="174"/>
  <c r="G7" i="174"/>
  <c r="F7" i="174"/>
  <c r="KG10" i="185" s="1"/>
  <c r="E7" i="174"/>
  <c r="KF10" i="185" s="1"/>
  <c r="K44" i="175"/>
  <c r="J44" i="175"/>
  <c r="KR47" i="185" s="1"/>
  <c r="I44" i="175"/>
  <c r="H44" i="175"/>
  <c r="G44" i="175"/>
  <c r="F44" i="175"/>
  <c r="KN47" i="185" s="1"/>
  <c r="E44" i="175"/>
  <c r="K43" i="175"/>
  <c r="KS46" i="185" s="1"/>
  <c r="J43" i="175"/>
  <c r="KR46" i="185" s="1"/>
  <c r="I43" i="175"/>
  <c r="KQ46" i="185" s="1"/>
  <c r="H43" i="175"/>
  <c r="G43" i="175"/>
  <c r="F43" i="175"/>
  <c r="KN46" i="185" s="1"/>
  <c r="E43" i="175"/>
  <c r="KM46" i="185"/>
  <c r="K41" i="175"/>
  <c r="KS44" i="185" s="1"/>
  <c r="J41" i="175"/>
  <c r="KR44" i="185" s="1"/>
  <c r="I41" i="175"/>
  <c r="H41" i="175"/>
  <c r="KP44" i="185" s="1"/>
  <c r="G41" i="175"/>
  <c r="KO44" i="185" s="1"/>
  <c r="F41" i="175"/>
  <c r="E41" i="175"/>
  <c r="K40" i="175"/>
  <c r="KS43" i="185"/>
  <c r="J40" i="175"/>
  <c r="KR43" i="185" s="1"/>
  <c r="I40" i="175"/>
  <c r="H40" i="175"/>
  <c r="G40" i="175"/>
  <c r="F40" i="175"/>
  <c r="KN43" i="185" s="1"/>
  <c r="E40" i="175"/>
  <c r="KM43" i="185" s="1"/>
  <c r="K39" i="175"/>
  <c r="J39" i="175"/>
  <c r="KR42" i="185" s="1"/>
  <c r="I39" i="175"/>
  <c r="KQ42" i="185" s="1"/>
  <c r="H39" i="175"/>
  <c r="G39" i="175"/>
  <c r="KO42" i="185" s="1"/>
  <c r="F39" i="175"/>
  <c r="KN42" i="185" s="1"/>
  <c r="E39" i="175"/>
  <c r="KM42" i="185" s="1"/>
  <c r="K38" i="175"/>
  <c r="J38" i="175"/>
  <c r="KR41" i="185" s="1"/>
  <c r="I38" i="175"/>
  <c r="KQ41" i="185" s="1"/>
  <c r="H38" i="175"/>
  <c r="G38" i="175"/>
  <c r="KO41" i="185" s="1"/>
  <c r="F38" i="175"/>
  <c r="E38" i="175"/>
  <c r="KM41" i="185" s="1"/>
  <c r="K37" i="175"/>
  <c r="J37" i="175"/>
  <c r="KR40" i="185" s="1"/>
  <c r="I37" i="175"/>
  <c r="KQ40" i="185" s="1"/>
  <c r="H37" i="175"/>
  <c r="KP40" i="185" s="1"/>
  <c r="G37" i="175"/>
  <c r="KO40" i="185" s="1"/>
  <c r="F37" i="175"/>
  <c r="KN40" i="185" s="1"/>
  <c r="E37" i="175"/>
  <c r="K36" i="175"/>
  <c r="J36" i="175"/>
  <c r="KR39" i="185" s="1"/>
  <c r="I36" i="175"/>
  <c r="H36" i="175"/>
  <c r="G36" i="175"/>
  <c r="F36" i="175"/>
  <c r="KN39" i="185" s="1"/>
  <c r="E36" i="175"/>
  <c r="KM39" i="185" s="1"/>
  <c r="K35" i="175"/>
  <c r="J35" i="175"/>
  <c r="KR38" i="185" s="1"/>
  <c r="I35" i="175"/>
  <c r="KQ38" i="185" s="1"/>
  <c r="H35" i="175"/>
  <c r="KP38" i="185"/>
  <c r="G35" i="175"/>
  <c r="KO38" i="185" s="1"/>
  <c r="F35" i="175"/>
  <c r="KN38" i="185" s="1"/>
  <c r="E35" i="175"/>
  <c r="KM38" i="185" s="1"/>
  <c r="K34" i="175"/>
  <c r="J34" i="175"/>
  <c r="I34" i="175"/>
  <c r="H34" i="175"/>
  <c r="KP37" i="185" s="1"/>
  <c r="G34" i="175"/>
  <c r="KO37" i="185" s="1"/>
  <c r="F34" i="175"/>
  <c r="KN37" i="185" s="1"/>
  <c r="E34" i="175"/>
  <c r="KM37" i="185" s="1"/>
  <c r="K33" i="175"/>
  <c r="KS36" i="185"/>
  <c r="J33" i="175"/>
  <c r="KR36" i="185" s="1"/>
  <c r="I33" i="175"/>
  <c r="H33" i="175"/>
  <c r="G33" i="175"/>
  <c r="KO36" i="185" s="1"/>
  <c r="F33" i="175"/>
  <c r="KN36" i="185" s="1"/>
  <c r="E33" i="175"/>
  <c r="K31" i="175"/>
  <c r="KS34" i="185" s="1"/>
  <c r="J31" i="175"/>
  <c r="KR34" i="185" s="1"/>
  <c r="I31" i="175"/>
  <c r="KQ34" i="185" s="1"/>
  <c r="H31" i="175"/>
  <c r="KP34" i="185" s="1"/>
  <c r="G31" i="175"/>
  <c r="KO34" i="185" s="1"/>
  <c r="F31" i="175"/>
  <c r="KN34" i="185" s="1"/>
  <c r="E31" i="175"/>
  <c r="K30" i="175"/>
  <c r="J30" i="175"/>
  <c r="I30" i="175"/>
  <c r="KQ33" i="185" s="1"/>
  <c r="H30" i="175"/>
  <c r="KP33" i="185" s="1"/>
  <c r="G30" i="175"/>
  <c r="F30" i="175"/>
  <c r="E30" i="175"/>
  <c r="K29" i="175"/>
  <c r="KS32" i="185" s="1"/>
  <c r="J29" i="175"/>
  <c r="I29" i="175"/>
  <c r="H29" i="175"/>
  <c r="KP32" i="185" s="1"/>
  <c r="G29" i="175"/>
  <c r="KO32" i="185" s="1"/>
  <c r="F29" i="175"/>
  <c r="KN32" i="185" s="1"/>
  <c r="E29" i="175"/>
  <c r="KM32" i="185" s="1"/>
  <c r="K28" i="175"/>
  <c r="KS31" i="185" s="1"/>
  <c r="J28" i="175"/>
  <c r="KR31" i="185" s="1"/>
  <c r="I28" i="175"/>
  <c r="H28" i="175"/>
  <c r="KP31" i="185" s="1"/>
  <c r="G28" i="175"/>
  <c r="KO31" i="185" s="1"/>
  <c r="F28" i="175"/>
  <c r="E28" i="175"/>
  <c r="KM31" i="185" s="1"/>
  <c r="K23" i="175"/>
  <c r="KS26" i="185" s="1"/>
  <c r="J23" i="175"/>
  <c r="KR26" i="185" s="1"/>
  <c r="I23" i="175"/>
  <c r="H23" i="175"/>
  <c r="KP26" i="185" s="1"/>
  <c r="G23" i="175"/>
  <c r="KO26" i="185" s="1"/>
  <c r="F23" i="175"/>
  <c r="KN26" i="185" s="1"/>
  <c r="E23" i="175"/>
  <c r="KM26" i="185" s="1"/>
  <c r="K22" i="175"/>
  <c r="KS25" i="185" s="1"/>
  <c r="J22" i="175"/>
  <c r="I22" i="175"/>
  <c r="KQ25" i="185" s="1"/>
  <c r="H22" i="175"/>
  <c r="KP25" i="185" s="1"/>
  <c r="G22" i="175"/>
  <c r="F22" i="175"/>
  <c r="E22" i="175"/>
  <c r="KM25" i="185" s="1"/>
  <c r="K21" i="175"/>
  <c r="KS24" i="185" s="1"/>
  <c r="J21" i="175"/>
  <c r="I21" i="175"/>
  <c r="H21" i="175"/>
  <c r="KP24" i="185" s="1"/>
  <c r="G21" i="175"/>
  <c r="KO24" i="185" s="1"/>
  <c r="F21" i="175"/>
  <c r="E21" i="175"/>
  <c r="KM24" i="185" s="1"/>
  <c r="K20" i="175"/>
  <c r="J20" i="175"/>
  <c r="KR23" i="185" s="1"/>
  <c r="I20" i="175"/>
  <c r="H20" i="175"/>
  <c r="G20" i="175"/>
  <c r="KO23" i="185"/>
  <c r="F20" i="175"/>
  <c r="KN23" i="185" s="1"/>
  <c r="E20" i="175"/>
  <c r="K8" i="175"/>
  <c r="KS11" i="185" s="1"/>
  <c r="J8" i="175"/>
  <c r="I8" i="175"/>
  <c r="KQ11" i="185" s="1"/>
  <c r="H8" i="175"/>
  <c r="KP11" i="185" s="1"/>
  <c r="G8" i="175"/>
  <c r="KO11" i="185" s="1"/>
  <c r="F8" i="175"/>
  <c r="KN11" i="185" s="1"/>
  <c r="E8" i="175"/>
  <c r="K7" i="175"/>
  <c r="J7" i="175"/>
  <c r="KR10" i="185" s="1"/>
  <c r="I7" i="175"/>
  <c r="H7" i="175"/>
  <c r="G7" i="175"/>
  <c r="F7" i="175"/>
  <c r="KN10" i="185" s="1"/>
  <c r="E7" i="175"/>
  <c r="K44" i="176"/>
  <c r="J44" i="176"/>
  <c r="KY47" i="185" s="1"/>
  <c r="I44" i="176"/>
  <c r="H44" i="176"/>
  <c r="KW47" i="185" s="1"/>
  <c r="G44" i="176"/>
  <c r="F44" i="176"/>
  <c r="KU47" i="185" s="1"/>
  <c r="E44" i="176"/>
  <c r="KT47" i="185" s="1"/>
  <c r="K43" i="176"/>
  <c r="KZ46" i="185" s="1"/>
  <c r="J43" i="176"/>
  <c r="I43" i="176"/>
  <c r="KX46" i="185" s="1"/>
  <c r="H43" i="176"/>
  <c r="G43" i="176"/>
  <c r="KV46" i="185" s="1"/>
  <c r="F43" i="176"/>
  <c r="KU46" i="185" s="1"/>
  <c r="E43" i="176"/>
  <c r="K41" i="176"/>
  <c r="KZ44" i="185" s="1"/>
  <c r="J41" i="176"/>
  <c r="KY44" i="185" s="1"/>
  <c r="I41" i="176"/>
  <c r="H41" i="176"/>
  <c r="KW44" i="185" s="1"/>
  <c r="G41" i="176"/>
  <c r="KV44" i="185" s="1"/>
  <c r="F41" i="176"/>
  <c r="KU44" i="185" s="1"/>
  <c r="E41" i="176"/>
  <c r="K40" i="176"/>
  <c r="KZ43" i="185" s="1"/>
  <c r="J40" i="176"/>
  <c r="I40" i="176"/>
  <c r="H40" i="176"/>
  <c r="KW43" i="185" s="1"/>
  <c r="G40" i="176"/>
  <c r="KV43" i="185" s="1"/>
  <c r="F40" i="176"/>
  <c r="KU43" i="185" s="1"/>
  <c r="E40" i="176"/>
  <c r="KT43" i="185" s="1"/>
  <c r="K39" i="176"/>
  <c r="J39" i="176"/>
  <c r="KY42" i="185" s="1"/>
  <c r="I39" i="176"/>
  <c r="KX42" i="185" s="1"/>
  <c r="H39" i="176"/>
  <c r="KW42" i="185" s="1"/>
  <c r="G39" i="176"/>
  <c r="KV42" i="185" s="1"/>
  <c r="F39" i="176"/>
  <c r="KU42" i="185" s="1"/>
  <c r="E39" i="176"/>
  <c r="K38" i="176"/>
  <c r="KZ41" i="185" s="1"/>
  <c r="J38" i="176"/>
  <c r="I38" i="176"/>
  <c r="KX41" i="185" s="1"/>
  <c r="H38" i="176"/>
  <c r="KW41" i="185" s="1"/>
  <c r="G38" i="176"/>
  <c r="F38" i="176"/>
  <c r="E38" i="176"/>
  <c r="KT41" i="185" s="1"/>
  <c r="K37" i="176"/>
  <c r="J37" i="176"/>
  <c r="KY40" i="185"/>
  <c r="I37" i="176"/>
  <c r="KX40" i="185" s="1"/>
  <c r="H37" i="176"/>
  <c r="KW40" i="185" s="1"/>
  <c r="G37" i="176"/>
  <c r="F37" i="176"/>
  <c r="E37" i="176"/>
  <c r="K36" i="176"/>
  <c r="J36" i="176"/>
  <c r="I36" i="176"/>
  <c r="KX39" i="185" s="1"/>
  <c r="H36" i="176"/>
  <c r="KW39" i="185" s="1"/>
  <c r="G36" i="176"/>
  <c r="F36" i="176"/>
  <c r="E36" i="176"/>
  <c r="KT39" i="185" s="1"/>
  <c r="K35" i="176"/>
  <c r="J35" i="176"/>
  <c r="KY38" i="185" s="1"/>
  <c r="I35" i="176"/>
  <c r="H35" i="176"/>
  <c r="G35" i="176"/>
  <c r="KV38" i="185" s="1"/>
  <c r="F35" i="176"/>
  <c r="KU38" i="185" s="1"/>
  <c r="E35" i="176"/>
  <c r="K34" i="176"/>
  <c r="J34" i="176"/>
  <c r="I34" i="176"/>
  <c r="KX37" i="185"/>
  <c r="H34" i="176"/>
  <c r="KW37" i="185" s="1"/>
  <c r="G34" i="176"/>
  <c r="F34" i="176"/>
  <c r="E34" i="176"/>
  <c r="K33" i="176"/>
  <c r="J33" i="176"/>
  <c r="I33" i="176"/>
  <c r="H33" i="176"/>
  <c r="G33" i="176"/>
  <c r="KV36" i="185" s="1"/>
  <c r="F33" i="176"/>
  <c r="KU36" i="185" s="1"/>
  <c r="E33" i="176"/>
  <c r="K31" i="176"/>
  <c r="KZ34" i="185" s="1"/>
  <c r="J31" i="176"/>
  <c r="I31" i="176"/>
  <c r="H31" i="176"/>
  <c r="KW34" i="185" s="1"/>
  <c r="G31" i="176"/>
  <c r="KV34" i="185" s="1"/>
  <c r="F31" i="176"/>
  <c r="KU34" i="185" s="1"/>
  <c r="E31" i="176"/>
  <c r="KT34" i="185" s="1"/>
  <c r="K30" i="176"/>
  <c r="J30" i="176"/>
  <c r="KY33" i="185" s="1"/>
  <c r="I30" i="176"/>
  <c r="H30" i="176"/>
  <c r="G30" i="176"/>
  <c r="KV33" i="185" s="1"/>
  <c r="F30" i="176"/>
  <c r="E30" i="176"/>
  <c r="KT33" i="185" s="1"/>
  <c r="K29" i="176"/>
  <c r="J29" i="176"/>
  <c r="I29" i="176"/>
  <c r="KX32" i="185" s="1"/>
  <c r="H29" i="176"/>
  <c r="G29" i="176"/>
  <c r="F29" i="176"/>
  <c r="E29" i="176"/>
  <c r="KT32" i="185" s="1"/>
  <c r="K28" i="176"/>
  <c r="KZ31" i="185" s="1"/>
  <c r="J28" i="176"/>
  <c r="KY31" i="185" s="1"/>
  <c r="I28" i="176"/>
  <c r="H28" i="176"/>
  <c r="G28" i="176"/>
  <c r="F28" i="176"/>
  <c r="E28" i="176"/>
  <c r="K23" i="176"/>
  <c r="KZ26" i="185" s="1"/>
  <c r="J23" i="176"/>
  <c r="KY26" i="185" s="1"/>
  <c r="I23" i="176"/>
  <c r="KX26" i="185" s="1"/>
  <c r="H23" i="176"/>
  <c r="G23" i="176"/>
  <c r="F23" i="176"/>
  <c r="E23" i="176"/>
  <c r="K22" i="176"/>
  <c r="J22" i="176"/>
  <c r="KY25" i="185" s="1"/>
  <c r="I22" i="176"/>
  <c r="H22" i="176"/>
  <c r="G22" i="176"/>
  <c r="F22" i="176"/>
  <c r="KU25" i="185" s="1"/>
  <c r="E22" i="176"/>
  <c r="K21" i="176"/>
  <c r="KZ24" i="185" s="1"/>
  <c r="J21" i="176"/>
  <c r="I21" i="176"/>
  <c r="H21" i="176"/>
  <c r="G21" i="176"/>
  <c r="F21" i="176"/>
  <c r="E21" i="176"/>
  <c r="KT24" i="185" s="1"/>
  <c r="K20" i="176"/>
  <c r="J20" i="176"/>
  <c r="I20" i="176"/>
  <c r="H20" i="176"/>
  <c r="KW23" i="185" s="1"/>
  <c r="G20" i="176"/>
  <c r="F20" i="176"/>
  <c r="E20" i="176"/>
  <c r="K8" i="176"/>
  <c r="J8" i="176"/>
  <c r="I8" i="176"/>
  <c r="H8" i="176"/>
  <c r="G8" i="176"/>
  <c r="F8" i="176"/>
  <c r="E8" i="176"/>
  <c r="K7" i="176"/>
  <c r="J7" i="176"/>
  <c r="KY10" i="185" s="1"/>
  <c r="I7" i="176"/>
  <c r="H7" i="176"/>
  <c r="G7" i="176"/>
  <c r="F7" i="176"/>
  <c r="KU10" i="185" s="1"/>
  <c r="E7" i="176"/>
  <c r="K44" i="178"/>
  <c r="LN47" i="185" s="1"/>
  <c r="J44" i="178"/>
  <c r="LM47" i="185" s="1"/>
  <c r="I44" i="178"/>
  <c r="LL47" i="185" s="1"/>
  <c r="H44" i="178"/>
  <c r="G44" i="178"/>
  <c r="LJ47" i="185" s="1"/>
  <c r="F44" i="178"/>
  <c r="E44" i="178"/>
  <c r="K43" i="178"/>
  <c r="LN46" i="185" s="1"/>
  <c r="J43" i="178"/>
  <c r="LM46" i="185" s="1"/>
  <c r="I43" i="178"/>
  <c r="LL46" i="185" s="1"/>
  <c r="H43" i="178"/>
  <c r="G43" i="178"/>
  <c r="LJ46" i="185" s="1"/>
  <c r="F43" i="178"/>
  <c r="E43" i="178"/>
  <c r="LH46" i="185" s="1"/>
  <c r="K41" i="178"/>
  <c r="J41" i="178"/>
  <c r="LM44" i="185" s="1"/>
  <c r="I41" i="178"/>
  <c r="LL44" i="185" s="1"/>
  <c r="H41" i="178"/>
  <c r="LK44" i="185"/>
  <c r="G41" i="178"/>
  <c r="F41" i="178"/>
  <c r="E41" i="178"/>
  <c r="K40" i="178"/>
  <c r="LN43" i="185" s="1"/>
  <c r="J40" i="178"/>
  <c r="LM43" i="185" s="1"/>
  <c r="I40" i="178"/>
  <c r="LL43" i="185" s="1"/>
  <c r="H40" i="178"/>
  <c r="G40" i="178"/>
  <c r="LJ43" i="185" s="1"/>
  <c r="F40" i="178"/>
  <c r="LI43" i="185" s="1"/>
  <c r="E40" i="178"/>
  <c r="K39" i="178"/>
  <c r="LN42" i="185"/>
  <c r="J39" i="178"/>
  <c r="LM42" i="185" s="1"/>
  <c r="I39" i="178"/>
  <c r="LL42" i="185" s="1"/>
  <c r="H39" i="178"/>
  <c r="LK42" i="185" s="1"/>
  <c r="G39" i="178"/>
  <c r="F39" i="178"/>
  <c r="LI42" i="185" s="1"/>
  <c r="E39" i="178"/>
  <c r="LH42" i="185" s="1"/>
  <c r="K38" i="178"/>
  <c r="LN41" i="185" s="1"/>
  <c r="J38" i="178"/>
  <c r="LM41" i="185" s="1"/>
  <c r="I38" i="178"/>
  <c r="LL41" i="185" s="1"/>
  <c r="H38" i="178"/>
  <c r="G38" i="178"/>
  <c r="F38" i="178"/>
  <c r="E38" i="178"/>
  <c r="LH41" i="185" s="1"/>
  <c r="K37" i="178"/>
  <c r="LN40" i="185" s="1"/>
  <c r="J37" i="178"/>
  <c r="LM40" i="185" s="1"/>
  <c r="I37" i="178"/>
  <c r="H37" i="178"/>
  <c r="G37" i="178"/>
  <c r="F37" i="178"/>
  <c r="E37" i="178"/>
  <c r="K36" i="178"/>
  <c r="LN39" i="185" s="1"/>
  <c r="J36" i="178"/>
  <c r="I36" i="178"/>
  <c r="H36" i="178"/>
  <c r="G36" i="178"/>
  <c r="F36" i="178"/>
  <c r="E36" i="178"/>
  <c r="K35" i="178"/>
  <c r="J35" i="178"/>
  <c r="LM38" i="185" s="1"/>
  <c r="I35" i="178"/>
  <c r="LL38" i="185" s="1"/>
  <c r="H35" i="178"/>
  <c r="G35" i="178"/>
  <c r="F35" i="178"/>
  <c r="E35" i="178"/>
  <c r="K34" i="178"/>
  <c r="J34" i="178"/>
  <c r="LM37" i="185" s="1"/>
  <c r="I34" i="178"/>
  <c r="LL37" i="185" s="1"/>
  <c r="H34" i="178"/>
  <c r="LK37" i="185" s="1"/>
  <c r="G34" i="178"/>
  <c r="F34" i="178"/>
  <c r="E34" i="178"/>
  <c r="K33" i="178"/>
  <c r="J33" i="178"/>
  <c r="I33" i="178"/>
  <c r="H33" i="178"/>
  <c r="LK36" i="185" s="1"/>
  <c r="G33" i="178"/>
  <c r="F33" i="178"/>
  <c r="E33" i="178"/>
  <c r="K31" i="178"/>
  <c r="J31" i="178"/>
  <c r="I31" i="178"/>
  <c r="H31" i="178"/>
  <c r="LK34" i="185" s="1"/>
  <c r="G31" i="178"/>
  <c r="LJ34" i="185" s="1"/>
  <c r="F31" i="178"/>
  <c r="LI34" i="185" s="1"/>
  <c r="E31" i="178"/>
  <c r="K30" i="178"/>
  <c r="LN33" i="185" s="1"/>
  <c r="J30" i="178"/>
  <c r="I30" i="178"/>
  <c r="H30" i="178"/>
  <c r="G30" i="178"/>
  <c r="LJ33" i="185" s="1"/>
  <c r="F30" i="178"/>
  <c r="LI33" i="185" s="1"/>
  <c r="E30" i="178"/>
  <c r="K29" i="178"/>
  <c r="LN32" i="185" s="1"/>
  <c r="J29" i="178"/>
  <c r="LM32" i="185" s="1"/>
  <c r="I29" i="178"/>
  <c r="LL32" i="185" s="1"/>
  <c r="H29" i="178"/>
  <c r="G29" i="178"/>
  <c r="LJ32" i="185" s="1"/>
  <c r="F29" i="178"/>
  <c r="LI32" i="185" s="1"/>
  <c r="E29" i="178"/>
  <c r="LH32" i="185" s="1"/>
  <c r="K28" i="178"/>
  <c r="J28" i="178"/>
  <c r="LM31" i="185" s="1"/>
  <c r="I28" i="178"/>
  <c r="LL31" i="185" s="1"/>
  <c r="H28" i="178"/>
  <c r="G28" i="178"/>
  <c r="F28" i="178"/>
  <c r="E28" i="178"/>
  <c r="LH31" i="185" s="1"/>
  <c r="K23" i="178"/>
  <c r="J23" i="178"/>
  <c r="I23" i="178"/>
  <c r="LL26" i="185" s="1"/>
  <c r="H23" i="178"/>
  <c r="LK26" i="185" s="1"/>
  <c r="G23" i="178"/>
  <c r="F23" i="178"/>
  <c r="LI26" i="185" s="1"/>
  <c r="E23" i="178"/>
  <c r="K22" i="178"/>
  <c r="LN25" i="185" s="1"/>
  <c r="J22" i="178"/>
  <c r="I22" i="178"/>
  <c r="H22" i="178"/>
  <c r="LK25" i="185" s="1"/>
  <c r="G22" i="178"/>
  <c r="F22" i="178"/>
  <c r="E22" i="178"/>
  <c r="LH25" i="185" s="1"/>
  <c r="K21" i="178"/>
  <c r="J21" i="178"/>
  <c r="LM24" i="185" s="1"/>
  <c r="I21" i="178"/>
  <c r="H21" i="178"/>
  <c r="G21" i="178"/>
  <c r="F21" i="178"/>
  <c r="E21" i="178"/>
  <c r="K20" i="178"/>
  <c r="J20" i="178"/>
  <c r="I20" i="178"/>
  <c r="H20" i="178"/>
  <c r="G20" i="178"/>
  <c r="F20" i="178"/>
  <c r="E20" i="178"/>
  <c r="K8" i="178"/>
  <c r="J8" i="178"/>
  <c r="I8" i="178"/>
  <c r="LL11" i="185" s="1"/>
  <c r="H8" i="178"/>
  <c r="G8" i="178"/>
  <c r="LJ11" i="185" s="1"/>
  <c r="F8" i="178"/>
  <c r="E8" i="178"/>
  <c r="K7" i="178"/>
  <c r="J7" i="178"/>
  <c r="LM10" i="185" s="1"/>
  <c r="I7" i="178"/>
  <c r="H7" i="178"/>
  <c r="G7" i="178"/>
  <c r="LJ10" i="185" s="1"/>
  <c r="F7" i="178"/>
  <c r="LI10" i="185" s="1"/>
  <c r="E7" i="178"/>
  <c r="K44" i="179"/>
  <c r="J44" i="179"/>
  <c r="LT47" i="185" s="1"/>
  <c r="I44" i="179"/>
  <c r="LS47" i="185" s="1"/>
  <c r="H44" i="179"/>
  <c r="LR47" i="185" s="1"/>
  <c r="G44" i="179"/>
  <c r="F44" i="179"/>
  <c r="E44" i="179"/>
  <c r="K43" i="179"/>
  <c r="LU46" i="185" s="1"/>
  <c r="J43" i="179"/>
  <c r="LT46" i="185" s="1"/>
  <c r="I43" i="179"/>
  <c r="H43" i="179"/>
  <c r="G43" i="179"/>
  <c r="F43" i="179"/>
  <c r="E43" i="179"/>
  <c r="K41" i="179"/>
  <c r="J41" i="179"/>
  <c r="LT44" i="185" s="1"/>
  <c r="I41" i="179"/>
  <c r="LS44" i="185" s="1"/>
  <c r="H41" i="179"/>
  <c r="LR44" i="185" s="1"/>
  <c r="G41" i="179"/>
  <c r="LQ44" i="185" s="1"/>
  <c r="F41" i="179"/>
  <c r="LP44" i="185" s="1"/>
  <c r="E41" i="179"/>
  <c r="LO44" i="185" s="1"/>
  <c r="K40" i="179"/>
  <c r="LU43" i="185" s="1"/>
  <c r="J40" i="179"/>
  <c r="I40" i="179"/>
  <c r="LS43" i="185" s="1"/>
  <c r="H40" i="179"/>
  <c r="LR43" i="185" s="1"/>
  <c r="G40" i="179"/>
  <c r="F40" i="179"/>
  <c r="LP43" i="185" s="1"/>
  <c r="E40" i="179"/>
  <c r="LO43" i="185" s="1"/>
  <c r="K39" i="179"/>
  <c r="J39" i="179"/>
  <c r="LT42" i="185"/>
  <c r="I39" i="179"/>
  <c r="LS42" i="185" s="1"/>
  <c r="H39" i="179"/>
  <c r="G39" i="179"/>
  <c r="LQ42" i="185" s="1"/>
  <c r="F39" i="179"/>
  <c r="LP42" i="185" s="1"/>
  <c r="E39" i="179"/>
  <c r="K38" i="179"/>
  <c r="LU41" i="185" s="1"/>
  <c r="J38" i="179"/>
  <c r="LT41" i="185" s="1"/>
  <c r="I38" i="179"/>
  <c r="LS41" i="185"/>
  <c r="H38" i="179"/>
  <c r="G38" i="179"/>
  <c r="LQ41" i="185" s="1"/>
  <c r="F38" i="179"/>
  <c r="E38" i="179"/>
  <c r="K37" i="179"/>
  <c r="LU40" i="185" s="1"/>
  <c r="J37" i="179"/>
  <c r="I37" i="179"/>
  <c r="H37" i="179"/>
  <c r="G37" i="179"/>
  <c r="LQ40" i="185" s="1"/>
  <c r="F37" i="179"/>
  <c r="E37" i="179"/>
  <c r="LO40" i="185" s="1"/>
  <c r="K36" i="179"/>
  <c r="LU39" i="185" s="1"/>
  <c r="J36" i="179"/>
  <c r="LT39" i="185" s="1"/>
  <c r="I36" i="179"/>
  <c r="H36" i="179"/>
  <c r="G36" i="179"/>
  <c r="LQ39" i="185" s="1"/>
  <c r="F36" i="179"/>
  <c r="E36" i="179"/>
  <c r="LO39" i="185" s="1"/>
  <c r="K35" i="179"/>
  <c r="LU38" i="185" s="1"/>
  <c r="J35" i="179"/>
  <c r="LT38" i="185" s="1"/>
  <c r="I35" i="179"/>
  <c r="H35" i="179"/>
  <c r="G35" i="179"/>
  <c r="F35" i="179"/>
  <c r="E35" i="179"/>
  <c r="K34" i="179"/>
  <c r="LU37" i="185" s="1"/>
  <c r="J34" i="179"/>
  <c r="LT37" i="185" s="1"/>
  <c r="I34" i="179"/>
  <c r="H34" i="179"/>
  <c r="G34" i="179"/>
  <c r="F34" i="179"/>
  <c r="E34" i="179"/>
  <c r="K33" i="179"/>
  <c r="J33" i="179"/>
  <c r="I33" i="179"/>
  <c r="LS36" i="185" s="1"/>
  <c r="H33" i="179"/>
  <c r="G33" i="179"/>
  <c r="F33" i="179"/>
  <c r="E33" i="179"/>
  <c r="LO36" i="185" s="1"/>
  <c r="K31" i="179"/>
  <c r="LU34" i="185" s="1"/>
  <c r="J31" i="179"/>
  <c r="LT34" i="185" s="1"/>
  <c r="I31" i="179"/>
  <c r="LS34" i="185" s="1"/>
  <c r="H31" i="179"/>
  <c r="LR34" i="185" s="1"/>
  <c r="G31" i="179"/>
  <c r="F31" i="179"/>
  <c r="E31" i="179"/>
  <c r="K30" i="179"/>
  <c r="LU33" i="185" s="1"/>
  <c r="J30" i="179"/>
  <c r="LT33" i="185" s="1"/>
  <c r="I30" i="179"/>
  <c r="H30" i="179"/>
  <c r="LR33" i="185" s="1"/>
  <c r="G30" i="179"/>
  <c r="LQ33" i="185" s="1"/>
  <c r="F30" i="179"/>
  <c r="E30" i="179"/>
  <c r="K29" i="179"/>
  <c r="LU32" i="185" s="1"/>
  <c r="J29" i="179"/>
  <c r="LT32" i="185" s="1"/>
  <c r="I29" i="179"/>
  <c r="LS32" i="185" s="1"/>
  <c r="H29" i="179"/>
  <c r="G29" i="179"/>
  <c r="LQ32" i="185" s="1"/>
  <c r="F29" i="179"/>
  <c r="LP32" i="185" s="1"/>
  <c r="E29" i="179"/>
  <c r="K28" i="179"/>
  <c r="LU31" i="185" s="1"/>
  <c r="J28" i="179"/>
  <c r="LT31" i="185" s="1"/>
  <c r="I28" i="179"/>
  <c r="H28" i="179"/>
  <c r="LR31" i="185" s="1"/>
  <c r="G28" i="179"/>
  <c r="F28" i="179"/>
  <c r="LP31" i="185" s="1"/>
  <c r="E28" i="179"/>
  <c r="K23" i="179"/>
  <c r="J23" i="179"/>
  <c r="LT26" i="185" s="1"/>
  <c r="I23" i="179"/>
  <c r="H23" i="179"/>
  <c r="G23" i="179"/>
  <c r="F23" i="179"/>
  <c r="LP26" i="185" s="1"/>
  <c r="E23" i="179"/>
  <c r="LO26" i="185" s="1"/>
  <c r="K22" i="179"/>
  <c r="J22" i="179"/>
  <c r="LT25" i="185" s="1"/>
  <c r="I22" i="179"/>
  <c r="H22" i="179"/>
  <c r="LR25" i="185" s="1"/>
  <c r="G22" i="179"/>
  <c r="F22" i="179"/>
  <c r="E22" i="179"/>
  <c r="K21" i="179"/>
  <c r="LU24" i="185" s="1"/>
  <c r="J21" i="179"/>
  <c r="I21" i="179"/>
  <c r="LS24" i="185" s="1"/>
  <c r="H21" i="179"/>
  <c r="G21" i="179"/>
  <c r="F21" i="179"/>
  <c r="E21" i="179"/>
  <c r="K20" i="179"/>
  <c r="J20" i="179"/>
  <c r="LT23" i="185" s="1"/>
  <c r="I20" i="179"/>
  <c r="H20" i="179"/>
  <c r="LR23" i="185" s="1"/>
  <c r="G20" i="179"/>
  <c r="F20" i="179"/>
  <c r="LP23" i="185" s="1"/>
  <c r="E20" i="179"/>
  <c r="K8" i="179"/>
  <c r="J8" i="179"/>
  <c r="I8" i="179"/>
  <c r="H8" i="179"/>
  <c r="G8" i="179"/>
  <c r="LQ11" i="185" s="1"/>
  <c r="F8" i="179"/>
  <c r="LP11" i="185" s="1"/>
  <c r="E8" i="179"/>
  <c r="LO11" i="185" s="1"/>
  <c r="K7" i="179"/>
  <c r="LU10" i="185" s="1"/>
  <c r="J7" i="179"/>
  <c r="I7" i="179"/>
  <c r="LS10" i="185" s="1"/>
  <c r="H7" i="179"/>
  <c r="G7" i="179"/>
  <c r="LQ10" i="185" s="1"/>
  <c r="F7" i="179"/>
  <c r="E7" i="179"/>
  <c r="K44" i="180"/>
  <c r="MB47" i="185" s="1"/>
  <c r="J44" i="180"/>
  <c r="MA47" i="185" s="1"/>
  <c r="I44" i="180"/>
  <c r="H44" i="180"/>
  <c r="G44" i="180"/>
  <c r="LX47" i="185" s="1"/>
  <c r="F44" i="180"/>
  <c r="LW47" i="185" s="1"/>
  <c r="E44" i="180"/>
  <c r="K43" i="180"/>
  <c r="MB46" i="185" s="1"/>
  <c r="J43" i="180"/>
  <c r="MA46" i="185" s="1"/>
  <c r="I43" i="180"/>
  <c r="LZ46" i="185" s="1"/>
  <c r="H43" i="180"/>
  <c r="LY46" i="185" s="1"/>
  <c r="G43" i="180"/>
  <c r="F43" i="180"/>
  <c r="LW46" i="185" s="1"/>
  <c r="E43" i="180"/>
  <c r="K41" i="180"/>
  <c r="MB44" i="185" s="1"/>
  <c r="J41" i="180"/>
  <c r="MA44" i="185" s="1"/>
  <c r="I41" i="180"/>
  <c r="LZ44" i="185" s="1"/>
  <c r="H41" i="180"/>
  <c r="LY44" i="185" s="1"/>
  <c r="G41" i="180"/>
  <c r="F41" i="180"/>
  <c r="LW44" i="185" s="1"/>
  <c r="E41" i="180"/>
  <c r="LV44" i="185" s="1"/>
  <c r="K40" i="180"/>
  <c r="MB43" i="185"/>
  <c r="J40" i="180"/>
  <c r="MA43" i="185" s="1"/>
  <c r="I40" i="180"/>
  <c r="H40" i="180"/>
  <c r="LY43" i="185" s="1"/>
  <c r="G40" i="180"/>
  <c r="F40" i="180"/>
  <c r="LW43" i="185" s="1"/>
  <c r="E40" i="180"/>
  <c r="K39" i="180"/>
  <c r="MB42" i="185" s="1"/>
  <c r="J39" i="180"/>
  <c r="I39" i="180"/>
  <c r="H39" i="180"/>
  <c r="LY42" i="185" s="1"/>
  <c r="G39" i="180"/>
  <c r="F39" i="180"/>
  <c r="E39" i="180"/>
  <c r="LV42" i="185" s="1"/>
  <c r="K38" i="180"/>
  <c r="MB41" i="185" s="1"/>
  <c r="J38" i="180"/>
  <c r="MA41" i="185"/>
  <c r="I38" i="180"/>
  <c r="LZ41" i="185" s="1"/>
  <c r="H38" i="180"/>
  <c r="G38" i="180"/>
  <c r="F38" i="180"/>
  <c r="LW41" i="185" s="1"/>
  <c r="E38" i="180"/>
  <c r="K37" i="180"/>
  <c r="MB40" i="185" s="1"/>
  <c r="J37" i="180"/>
  <c r="MA40" i="185" s="1"/>
  <c r="I37" i="180"/>
  <c r="LZ40" i="185" s="1"/>
  <c r="H37" i="180"/>
  <c r="G37" i="180"/>
  <c r="LX40" i="185" s="1"/>
  <c r="F37" i="180"/>
  <c r="E37" i="180"/>
  <c r="K36" i="180"/>
  <c r="J36" i="180"/>
  <c r="MA39" i="185" s="1"/>
  <c r="I36" i="180"/>
  <c r="H36" i="180"/>
  <c r="G36" i="180"/>
  <c r="LX39" i="185" s="1"/>
  <c r="F36" i="180"/>
  <c r="LW39" i="185" s="1"/>
  <c r="E36" i="180"/>
  <c r="K35" i="180"/>
  <c r="MB38" i="185" s="1"/>
  <c r="J35" i="180"/>
  <c r="I35" i="180"/>
  <c r="H35" i="180"/>
  <c r="G35" i="180"/>
  <c r="LX38" i="185" s="1"/>
  <c r="F35" i="180"/>
  <c r="E35" i="180"/>
  <c r="LV38" i="185" s="1"/>
  <c r="K34" i="180"/>
  <c r="MB37" i="185" s="1"/>
  <c r="J34" i="180"/>
  <c r="MA37" i="185"/>
  <c r="I34" i="180"/>
  <c r="LZ37" i="185" s="1"/>
  <c r="H34" i="180"/>
  <c r="G34" i="180"/>
  <c r="F34" i="180"/>
  <c r="LW37" i="185"/>
  <c r="E34" i="180"/>
  <c r="K33" i="180"/>
  <c r="J33" i="180"/>
  <c r="I33" i="180"/>
  <c r="H33" i="180"/>
  <c r="G33" i="180"/>
  <c r="F33" i="180"/>
  <c r="LW36" i="185"/>
  <c r="E33" i="180"/>
  <c r="LV36" i="185" s="1"/>
  <c r="K31" i="180"/>
  <c r="J31" i="180"/>
  <c r="I31" i="180"/>
  <c r="LZ34" i="185" s="1"/>
  <c r="H31" i="180"/>
  <c r="LY34" i="185" s="1"/>
  <c r="G31" i="180"/>
  <c r="LX34" i="185" s="1"/>
  <c r="F31" i="180"/>
  <c r="LW34" i="185" s="1"/>
  <c r="E31" i="180"/>
  <c r="K30" i="180"/>
  <c r="MB33" i="185" s="1"/>
  <c r="J30" i="180"/>
  <c r="I30" i="180"/>
  <c r="LZ33" i="185" s="1"/>
  <c r="H30" i="180"/>
  <c r="LY33" i="185" s="1"/>
  <c r="G30" i="180"/>
  <c r="F30" i="180"/>
  <c r="LW33" i="185" s="1"/>
  <c r="E30" i="180"/>
  <c r="K29" i="180"/>
  <c r="MB32" i="185" s="1"/>
  <c r="J29" i="180"/>
  <c r="MA32" i="185" s="1"/>
  <c r="I29" i="180"/>
  <c r="H29" i="180"/>
  <c r="G29" i="180"/>
  <c r="LX32" i="185" s="1"/>
  <c r="F29" i="180"/>
  <c r="E29" i="180"/>
  <c r="LV32" i="185" s="1"/>
  <c r="K28" i="180"/>
  <c r="MB31" i="185" s="1"/>
  <c r="J28" i="180"/>
  <c r="I28" i="180"/>
  <c r="LZ31" i="185" s="1"/>
  <c r="H28" i="180"/>
  <c r="G28" i="180"/>
  <c r="F28" i="180"/>
  <c r="E28" i="180"/>
  <c r="K23" i="180"/>
  <c r="MB26" i="185" s="1"/>
  <c r="J23" i="180"/>
  <c r="I23" i="180"/>
  <c r="LZ26" i="185" s="1"/>
  <c r="H23" i="180"/>
  <c r="G23" i="180"/>
  <c r="F23" i="180"/>
  <c r="LW26" i="185" s="1"/>
  <c r="E23" i="180"/>
  <c r="LV26" i="185" s="1"/>
  <c r="K22" i="180"/>
  <c r="MB25" i="185" s="1"/>
  <c r="J22" i="180"/>
  <c r="I22" i="180"/>
  <c r="LZ25" i="185" s="1"/>
  <c r="H22" i="180"/>
  <c r="LY25" i="185" s="1"/>
  <c r="G22" i="180"/>
  <c r="LX25" i="185" s="1"/>
  <c r="F22" i="180"/>
  <c r="E22" i="180"/>
  <c r="K21" i="180"/>
  <c r="J21" i="180"/>
  <c r="MA24" i="185" s="1"/>
  <c r="I21" i="180"/>
  <c r="H21" i="180"/>
  <c r="LY24" i="185" s="1"/>
  <c r="G21" i="180"/>
  <c r="F21" i="180"/>
  <c r="E21" i="180"/>
  <c r="K20" i="180"/>
  <c r="MB23" i="185" s="1"/>
  <c r="J20" i="180"/>
  <c r="I20" i="180"/>
  <c r="H20" i="180"/>
  <c r="G20" i="180"/>
  <c r="LX23" i="185" s="1"/>
  <c r="F20" i="180"/>
  <c r="LW23" i="185" s="1"/>
  <c r="E20" i="180"/>
  <c r="LV23" i="185" s="1"/>
  <c r="K8" i="180"/>
  <c r="J8" i="180"/>
  <c r="MA11" i="185" s="1"/>
  <c r="I8" i="180"/>
  <c r="H8" i="180"/>
  <c r="G8" i="180"/>
  <c r="F8" i="180"/>
  <c r="LW11" i="185"/>
  <c r="E8" i="180"/>
  <c r="K7" i="180"/>
  <c r="J7" i="180"/>
  <c r="I7" i="180"/>
  <c r="LZ10" i="185" s="1"/>
  <c r="H7" i="180"/>
  <c r="G7" i="180"/>
  <c r="F7" i="180"/>
  <c r="E7" i="180"/>
  <c r="LV10" i="185" s="1"/>
  <c r="K44" i="181"/>
  <c r="MI47" i="185" s="1"/>
  <c r="J44" i="181"/>
  <c r="I44" i="181"/>
  <c r="MG47" i="185" s="1"/>
  <c r="H44" i="181"/>
  <c r="G44" i="181"/>
  <c r="ME47" i="185" s="1"/>
  <c r="F44" i="181"/>
  <c r="MD47" i="185" s="1"/>
  <c r="E44" i="181"/>
  <c r="MC47" i="185" s="1"/>
  <c r="K43" i="181"/>
  <c r="MI46" i="185" s="1"/>
  <c r="J43" i="181"/>
  <c r="MH46" i="185" s="1"/>
  <c r="I43" i="181"/>
  <c r="H43" i="181"/>
  <c r="MF46" i="185" s="1"/>
  <c r="G43" i="181"/>
  <c r="F43" i="181"/>
  <c r="MD46" i="185" s="1"/>
  <c r="E43" i="181"/>
  <c r="MC46" i="185" s="1"/>
  <c r="K41" i="181"/>
  <c r="MI44" i="185" s="1"/>
  <c r="J41" i="181"/>
  <c r="I41" i="181"/>
  <c r="H41" i="181"/>
  <c r="G41" i="181"/>
  <c r="F41" i="181"/>
  <c r="E41" i="181"/>
  <c r="K40" i="181"/>
  <c r="J40" i="181"/>
  <c r="I40" i="181"/>
  <c r="MG43" i="185" s="1"/>
  <c r="H40" i="181"/>
  <c r="G40" i="181"/>
  <c r="ME43" i="185" s="1"/>
  <c r="F40" i="181"/>
  <c r="E40" i="181"/>
  <c r="MC43" i="185" s="1"/>
  <c r="K39" i="181"/>
  <c r="J39" i="181"/>
  <c r="MH42" i="185" s="1"/>
  <c r="I39" i="181"/>
  <c r="H39" i="181"/>
  <c r="G39" i="181"/>
  <c r="F39" i="181"/>
  <c r="E39" i="181"/>
  <c r="MC42" i="185" s="1"/>
  <c r="K38" i="181"/>
  <c r="MI41" i="185" s="1"/>
  <c r="J38" i="181"/>
  <c r="MH41" i="185" s="1"/>
  <c r="I38" i="181"/>
  <c r="H38" i="181"/>
  <c r="G38" i="181"/>
  <c r="ME41" i="185" s="1"/>
  <c r="F38" i="181"/>
  <c r="E38" i="181"/>
  <c r="K37" i="181"/>
  <c r="MI40" i="185" s="1"/>
  <c r="J37" i="181"/>
  <c r="I37" i="181"/>
  <c r="MG40" i="185" s="1"/>
  <c r="H37" i="181"/>
  <c r="MF40" i="185" s="1"/>
  <c r="G37" i="181"/>
  <c r="F37" i="181"/>
  <c r="E37" i="181"/>
  <c r="K36" i="181"/>
  <c r="MI39" i="185" s="1"/>
  <c r="J36" i="181"/>
  <c r="MH39" i="185"/>
  <c r="I36" i="181"/>
  <c r="H36" i="181"/>
  <c r="G36" i="181"/>
  <c r="F36" i="181"/>
  <c r="MD39" i="185" s="1"/>
  <c r="E36" i="181"/>
  <c r="MC39" i="185" s="1"/>
  <c r="K35" i="181"/>
  <c r="MI38" i="185" s="1"/>
  <c r="J35" i="181"/>
  <c r="MH38" i="185" s="1"/>
  <c r="I35" i="181"/>
  <c r="MG38" i="185" s="1"/>
  <c r="H35" i="181"/>
  <c r="G35" i="181"/>
  <c r="F35" i="181"/>
  <c r="E35" i="181"/>
  <c r="MC38" i="185" s="1"/>
  <c r="K34" i="181"/>
  <c r="MI37" i="185" s="1"/>
  <c r="J34" i="181"/>
  <c r="MH37" i="185" s="1"/>
  <c r="I34" i="181"/>
  <c r="MG37" i="185" s="1"/>
  <c r="H34" i="181"/>
  <c r="MF37" i="185" s="1"/>
  <c r="G34" i="181"/>
  <c r="F34" i="181"/>
  <c r="MD37" i="185" s="1"/>
  <c r="E34" i="181"/>
  <c r="MC37" i="185" s="1"/>
  <c r="K33" i="181"/>
  <c r="MI36" i="185" s="1"/>
  <c r="J33" i="181"/>
  <c r="MH36" i="185" s="1"/>
  <c r="I33" i="181"/>
  <c r="MG36" i="185" s="1"/>
  <c r="H33" i="181"/>
  <c r="MF36" i="185"/>
  <c r="G33" i="181"/>
  <c r="F33" i="181"/>
  <c r="E33" i="181"/>
  <c r="MC36" i="185" s="1"/>
  <c r="K31" i="181"/>
  <c r="MI34" i="185" s="1"/>
  <c r="J31" i="181"/>
  <c r="I31" i="181"/>
  <c r="H31" i="181"/>
  <c r="MF34" i="185" s="1"/>
  <c r="G31" i="181"/>
  <c r="ME34" i="185" s="1"/>
  <c r="F31" i="181"/>
  <c r="E31" i="181"/>
  <c r="K30" i="181"/>
  <c r="MI33" i="185" s="1"/>
  <c r="J30" i="181"/>
  <c r="MH33" i="185" s="1"/>
  <c r="I30" i="181"/>
  <c r="MG33" i="185" s="1"/>
  <c r="H30" i="181"/>
  <c r="MF33" i="185" s="1"/>
  <c r="G30" i="181"/>
  <c r="ME33" i="185" s="1"/>
  <c r="F30" i="181"/>
  <c r="MD33" i="185" s="1"/>
  <c r="E30" i="181"/>
  <c r="MC33" i="185" s="1"/>
  <c r="K29" i="181"/>
  <c r="MI32" i="185" s="1"/>
  <c r="J29" i="181"/>
  <c r="MH32" i="185" s="1"/>
  <c r="I29" i="181"/>
  <c r="MG32" i="185" s="1"/>
  <c r="H29" i="181"/>
  <c r="G29" i="181"/>
  <c r="ME32" i="185" s="1"/>
  <c r="F29" i="181"/>
  <c r="E29" i="181"/>
  <c r="MC32" i="185" s="1"/>
  <c r="K28" i="181"/>
  <c r="MI31" i="185" s="1"/>
  <c r="J28" i="181"/>
  <c r="MH31" i="185" s="1"/>
  <c r="I28" i="181"/>
  <c r="MG31" i="185" s="1"/>
  <c r="H28" i="181"/>
  <c r="MF31" i="185" s="1"/>
  <c r="G28" i="181"/>
  <c r="F28" i="181"/>
  <c r="MD31" i="185" s="1"/>
  <c r="E28" i="181"/>
  <c r="K23" i="181"/>
  <c r="MI26" i="185"/>
  <c r="J23" i="181"/>
  <c r="MH26" i="185" s="1"/>
  <c r="I23" i="181"/>
  <c r="H23" i="181"/>
  <c r="MF26" i="185" s="1"/>
  <c r="G23" i="181"/>
  <c r="F23" i="181"/>
  <c r="MD26" i="185" s="1"/>
  <c r="E23" i="181"/>
  <c r="K22" i="181"/>
  <c r="MI25" i="185" s="1"/>
  <c r="J22" i="181"/>
  <c r="MH25" i="185" s="1"/>
  <c r="I22" i="181"/>
  <c r="H22" i="181"/>
  <c r="MF25" i="185" s="1"/>
  <c r="G22" i="181"/>
  <c r="ME25" i="185" s="1"/>
  <c r="F22" i="181"/>
  <c r="MD25" i="185" s="1"/>
  <c r="E22" i="181"/>
  <c r="MC25" i="185" s="1"/>
  <c r="K21" i="181"/>
  <c r="J21" i="181"/>
  <c r="MH24" i="185" s="1"/>
  <c r="I21" i="181"/>
  <c r="MG24" i="185" s="1"/>
  <c r="H21" i="181"/>
  <c r="MF24" i="185" s="1"/>
  <c r="G21" i="181"/>
  <c r="F21" i="181"/>
  <c r="E21" i="181"/>
  <c r="K20" i="181"/>
  <c r="J20" i="181"/>
  <c r="MH23" i="185" s="1"/>
  <c r="I20" i="181"/>
  <c r="MG23" i="185" s="1"/>
  <c r="H20" i="181"/>
  <c r="MF23" i="185" s="1"/>
  <c r="G20" i="181"/>
  <c r="F20" i="181"/>
  <c r="E20" i="181"/>
  <c r="K8" i="181"/>
  <c r="J8" i="181"/>
  <c r="MH11" i="185" s="1"/>
  <c r="I8" i="181"/>
  <c r="H8" i="181"/>
  <c r="MF11" i="185" s="1"/>
  <c r="G8" i="181"/>
  <c r="ME11" i="185" s="1"/>
  <c r="F8" i="181"/>
  <c r="E8" i="181"/>
  <c r="K7" i="181"/>
  <c r="J7" i="181"/>
  <c r="I7" i="181"/>
  <c r="H7" i="181"/>
  <c r="G7" i="181"/>
  <c r="ME10" i="185" s="1"/>
  <c r="F7" i="181"/>
  <c r="MD10" i="185" s="1"/>
  <c r="E7" i="181"/>
  <c r="K44" i="182"/>
  <c r="J44" i="182"/>
  <c r="I44" i="182"/>
  <c r="H44" i="182"/>
  <c r="MM47" i="185" s="1"/>
  <c r="G44" i="182"/>
  <c r="ML47" i="185" s="1"/>
  <c r="F44" i="182"/>
  <c r="MK47" i="185" s="1"/>
  <c r="E44" i="182"/>
  <c r="MJ47" i="185" s="1"/>
  <c r="K43" i="182"/>
  <c r="MP46" i="185" s="1"/>
  <c r="J43" i="182"/>
  <c r="MO46" i="185" s="1"/>
  <c r="I43" i="182"/>
  <c r="MN46" i="185" s="1"/>
  <c r="H43" i="182"/>
  <c r="MM46" i="185" s="1"/>
  <c r="G43" i="182"/>
  <c r="ML46" i="185" s="1"/>
  <c r="F43" i="182"/>
  <c r="MK46" i="185" s="1"/>
  <c r="E43" i="182"/>
  <c r="MJ46" i="185" s="1"/>
  <c r="K41" i="182"/>
  <c r="J41" i="182"/>
  <c r="MO44" i="185" s="1"/>
  <c r="I41" i="182"/>
  <c r="MN44" i="185" s="1"/>
  <c r="H41" i="182"/>
  <c r="MM44" i="185" s="1"/>
  <c r="G41" i="182"/>
  <c r="ML44" i="185" s="1"/>
  <c r="F41" i="182"/>
  <c r="MK44" i="185" s="1"/>
  <c r="E41" i="182"/>
  <c r="K40" i="182"/>
  <c r="MP43" i="185" s="1"/>
  <c r="J40" i="182"/>
  <c r="MO43" i="185" s="1"/>
  <c r="I40" i="182"/>
  <c r="MN43" i="185" s="1"/>
  <c r="H40" i="182"/>
  <c r="G40" i="182"/>
  <c r="ML43" i="185" s="1"/>
  <c r="F40" i="182"/>
  <c r="E40" i="182"/>
  <c r="MJ43" i="185" s="1"/>
  <c r="K39" i="182"/>
  <c r="MP42" i="185" s="1"/>
  <c r="J39" i="182"/>
  <c r="MO42" i="185" s="1"/>
  <c r="I39" i="182"/>
  <c r="MN42" i="185" s="1"/>
  <c r="H39" i="182"/>
  <c r="MM42" i="185" s="1"/>
  <c r="G39" i="182"/>
  <c r="ML42" i="185" s="1"/>
  <c r="F39" i="182"/>
  <c r="E39" i="182"/>
  <c r="K38" i="182"/>
  <c r="MP41" i="185" s="1"/>
  <c r="J38" i="182"/>
  <c r="MO41" i="185" s="1"/>
  <c r="I38" i="182"/>
  <c r="MN41" i="185" s="1"/>
  <c r="H38" i="182"/>
  <c r="G38" i="182"/>
  <c r="F38" i="182"/>
  <c r="E38" i="182"/>
  <c r="K37" i="182"/>
  <c r="MP40" i="185" s="1"/>
  <c r="J37" i="182"/>
  <c r="MO40" i="185" s="1"/>
  <c r="I37" i="182"/>
  <c r="H37" i="182"/>
  <c r="MM40" i="185" s="1"/>
  <c r="G37" i="182"/>
  <c r="F37" i="182"/>
  <c r="E37" i="182"/>
  <c r="K36" i="182"/>
  <c r="MP39" i="185" s="1"/>
  <c r="J36" i="182"/>
  <c r="I36" i="182"/>
  <c r="H36" i="182"/>
  <c r="G36" i="182"/>
  <c r="ML39" i="185" s="1"/>
  <c r="F36" i="182"/>
  <c r="MK39" i="185" s="1"/>
  <c r="E36" i="182"/>
  <c r="MJ39" i="185" s="1"/>
  <c r="K35" i="182"/>
  <c r="J35" i="182"/>
  <c r="MO38" i="185" s="1"/>
  <c r="I35" i="182"/>
  <c r="MN38" i="185" s="1"/>
  <c r="H35" i="182"/>
  <c r="MM38" i="185" s="1"/>
  <c r="G35" i="182"/>
  <c r="ML38" i="185" s="1"/>
  <c r="F35" i="182"/>
  <c r="MK38" i="185" s="1"/>
  <c r="E35" i="182"/>
  <c r="K34" i="182"/>
  <c r="J34" i="182"/>
  <c r="I34" i="182"/>
  <c r="MN37" i="185" s="1"/>
  <c r="H34" i="182"/>
  <c r="MM37" i="185" s="1"/>
  <c r="G34" i="182"/>
  <c r="F34" i="182"/>
  <c r="MK37" i="185" s="1"/>
  <c r="E34" i="182"/>
  <c r="K33" i="182"/>
  <c r="J33" i="182"/>
  <c r="I33" i="182"/>
  <c r="H33" i="182"/>
  <c r="G33" i="182"/>
  <c r="ML36" i="185" s="1"/>
  <c r="F33" i="182"/>
  <c r="E33" i="182"/>
  <c r="MJ36" i="185" s="1"/>
  <c r="K31" i="182"/>
  <c r="J31" i="182"/>
  <c r="I31" i="182"/>
  <c r="MN34" i="185" s="1"/>
  <c r="H31" i="182"/>
  <c r="G31" i="182"/>
  <c r="F31" i="182"/>
  <c r="MK34" i="185" s="1"/>
  <c r="E31" i="182"/>
  <c r="MJ34" i="185" s="1"/>
  <c r="K30" i="182"/>
  <c r="MP33" i="185" s="1"/>
  <c r="J30" i="182"/>
  <c r="MO33" i="185" s="1"/>
  <c r="I30" i="182"/>
  <c r="H30" i="182"/>
  <c r="G30" i="182"/>
  <c r="ML33" i="185" s="1"/>
  <c r="F30" i="182"/>
  <c r="MK33" i="185" s="1"/>
  <c r="E30" i="182"/>
  <c r="MJ33" i="185" s="1"/>
  <c r="K29" i="182"/>
  <c r="MP32" i="185" s="1"/>
  <c r="J29" i="182"/>
  <c r="MO32" i="185" s="1"/>
  <c r="I29" i="182"/>
  <c r="MN32" i="185" s="1"/>
  <c r="H29" i="182"/>
  <c r="G29" i="182"/>
  <c r="F29" i="182"/>
  <c r="MK32" i="185" s="1"/>
  <c r="E29" i="182"/>
  <c r="MJ32" i="185" s="1"/>
  <c r="K28" i="182"/>
  <c r="MP31" i="185" s="1"/>
  <c r="J28" i="182"/>
  <c r="MO31" i="185" s="1"/>
  <c r="I28" i="182"/>
  <c r="MN31" i="185" s="1"/>
  <c r="H28" i="182"/>
  <c r="MM31" i="185" s="1"/>
  <c r="G28" i="182"/>
  <c r="F28" i="182"/>
  <c r="E28" i="182"/>
  <c r="MJ31" i="185" s="1"/>
  <c r="K23" i="182"/>
  <c r="J23" i="182"/>
  <c r="MO26" i="185" s="1"/>
  <c r="I23" i="182"/>
  <c r="MN26" i="185" s="1"/>
  <c r="H23" i="182"/>
  <c r="MM26" i="185" s="1"/>
  <c r="G23" i="182"/>
  <c r="F23" i="182"/>
  <c r="E23" i="182"/>
  <c r="K22" i="182"/>
  <c r="J22" i="182"/>
  <c r="MO25" i="185" s="1"/>
  <c r="I22" i="182"/>
  <c r="MN25" i="185" s="1"/>
  <c r="H22" i="182"/>
  <c r="MM25" i="185" s="1"/>
  <c r="G22" i="182"/>
  <c r="ML25" i="185" s="1"/>
  <c r="F22" i="182"/>
  <c r="MK25" i="185" s="1"/>
  <c r="E22" i="182"/>
  <c r="K21" i="182"/>
  <c r="MP24" i="185" s="1"/>
  <c r="J21" i="182"/>
  <c r="I21" i="182"/>
  <c r="H21" i="182"/>
  <c r="G21" i="182"/>
  <c r="ML24" i="185" s="1"/>
  <c r="F21" i="182"/>
  <c r="MK24" i="185" s="1"/>
  <c r="E21" i="182"/>
  <c r="K20" i="182"/>
  <c r="J20" i="182"/>
  <c r="I20" i="182"/>
  <c r="H20" i="182"/>
  <c r="G20" i="182"/>
  <c r="ML23" i="185" s="1"/>
  <c r="F20" i="182"/>
  <c r="E20" i="182"/>
  <c r="MJ23" i="185" s="1"/>
  <c r="K8" i="182"/>
  <c r="MP11" i="185" s="1"/>
  <c r="J8" i="182"/>
  <c r="I8" i="182"/>
  <c r="H8" i="182"/>
  <c r="G8" i="182"/>
  <c r="ML11" i="185" s="1"/>
  <c r="F8" i="182"/>
  <c r="MK11" i="185" s="1"/>
  <c r="E8" i="182"/>
  <c r="MJ11" i="185" s="1"/>
  <c r="K7" i="182"/>
  <c r="MP10" i="185" s="1"/>
  <c r="J7" i="182"/>
  <c r="MO10" i="185" s="1"/>
  <c r="I7" i="182"/>
  <c r="MN10" i="185" s="1"/>
  <c r="H7" i="182"/>
  <c r="G7" i="182"/>
  <c r="F7" i="182"/>
  <c r="MK10" i="185" s="1"/>
  <c r="E7" i="182"/>
  <c r="MJ10" i="185" s="1"/>
  <c r="K44" i="183"/>
  <c r="MW47" i="185" s="1"/>
  <c r="J44" i="183"/>
  <c r="MV47" i="185" s="1"/>
  <c r="I44" i="183"/>
  <c r="H44" i="183"/>
  <c r="MT47" i="185" s="1"/>
  <c r="G44" i="183"/>
  <c r="MS47" i="185" s="1"/>
  <c r="F44" i="183"/>
  <c r="E44" i="183"/>
  <c r="MQ47" i="185" s="1"/>
  <c r="K43" i="183"/>
  <c r="MW46" i="185" s="1"/>
  <c r="J43" i="183"/>
  <c r="MV46" i="185" s="1"/>
  <c r="I43" i="183"/>
  <c r="MU46" i="185" s="1"/>
  <c r="H43" i="183"/>
  <c r="G43" i="183"/>
  <c r="F43" i="183"/>
  <c r="MR46" i="185" s="1"/>
  <c r="E43" i="183"/>
  <c r="MQ46" i="185" s="1"/>
  <c r="K41" i="183"/>
  <c r="J41" i="183"/>
  <c r="MV44" i="185" s="1"/>
  <c r="I41" i="183"/>
  <c r="MU44" i="185" s="1"/>
  <c r="H41" i="183"/>
  <c r="G41" i="183"/>
  <c r="F41" i="183"/>
  <c r="MR44" i="185" s="1"/>
  <c r="E41" i="183"/>
  <c r="MQ44" i="185" s="1"/>
  <c r="K40" i="183"/>
  <c r="J40" i="183"/>
  <c r="I40" i="183"/>
  <c r="MU43" i="185" s="1"/>
  <c r="H40" i="183"/>
  <c r="MT43" i="185" s="1"/>
  <c r="G40" i="183"/>
  <c r="MS43" i="185" s="1"/>
  <c r="F40" i="183"/>
  <c r="E40" i="183"/>
  <c r="MQ43" i="185" s="1"/>
  <c r="K39" i="183"/>
  <c r="MW42" i="185" s="1"/>
  <c r="J39" i="183"/>
  <c r="MV42" i="185" s="1"/>
  <c r="I39" i="183"/>
  <c r="MU42" i="185" s="1"/>
  <c r="H39" i="183"/>
  <c r="MT42" i="185" s="1"/>
  <c r="G39" i="183"/>
  <c r="MS42" i="185"/>
  <c r="F39" i="183"/>
  <c r="E39" i="183"/>
  <c r="MQ42" i="185" s="1"/>
  <c r="K38" i="183"/>
  <c r="J38" i="183"/>
  <c r="MV41" i="185" s="1"/>
  <c r="I38" i="183"/>
  <c r="MU41" i="185" s="1"/>
  <c r="H38" i="183"/>
  <c r="MT41" i="185" s="1"/>
  <c r="G38" i="183"/>
  <c r="MS41" i="185" s="1"/>
  <c r="F38" i="183"/>
  <c r="MR41" i="185" s="1"/>
  <c r="E38" i="183"/>
  <c r="MQ41" i="185" s="1"/>
  <c r="K37" i="183"/>
  <c r="J37" i="183"/>
  <c r="I37" i="183"/>
  <c r="MU40" i="185" s="1"/>
  <c r="H37" i="183"/>
  <c r="G37" i="183"/>
  <c r="MS40" i="185" s="1"/>
  <c r="F37" i="183"/>
  <c r="MR40" i="185" s="1"/>
  <c r="E37" i="183"/>
  <c r="MQ40" i="185" s="1"/>
  <c r="K36" i="183"/>
  <c r="MW39" i="185" s="1"/>
  <c r="J36" i="183"/>
  <c r="MV39" i="185" s="1"/>
  <c r="I36" i="183"/>
  <c r="MU39" i="185" s="1"/>
  <c r="H36" i="183"/>
  <c r="MT39" i="185" s="1"/>
  <c r="G36" i="183"/>
  <c r="MS39" i="185"/>
  <c r="F36" i="183"/>
  <c r="MR39" i="185" s="1"/>
  <c r="E36" i="183"/>
  <c r="MQ39" i="185" s="1"/>
  <c r="K35" i="183"/>
  <c r="J35" i="183"/>
  <c r="MV38" i="185" s="1"/>
  <c r="I35" i="183"/>
  <c r="MU38" i="185" s="1"/>
  <c r="H35" i="183"/>
  <c r="G35" i="183"/>
  <c r="F35" i="183"/>
  <c r="MR38" i="185" s="1"/>
  <c r="E35" i="183"/>
  <c r="K34" i="183"/>
  <c r="J34" i="183"/>
  <c r="MV37" i="185" s="1"/>
  <c r="I34" i="183"/>
  <c r="MU37" i="185" s="1"/>
  <c r="H34" i="183"/>
  <c r="G34" i="183"/>
  <c r="F34" i="183"/>
  <c r="MR37" i="185" s="1"/>
  <c r="E34" i="183"/>
  <c r="MQ37" i="185" s="1"/>
  <c r="K33" i="183"/>
  <c r="J33" i="183"/>
  <c r="MV36" i="185" s="1"/>
  <c r="I33" i="183"/>
  <c r="MU36" i="185" s="1"/>
  <c r="H33" i="183"/>
  <c r="G33" i="183"/>
  <c r="F33" i="183"/>
  <c r="MR36" i="185" s="1"/>
  <c r="E33" i="183"/>
  <c r="MQ36" i="185" s="1"/>
  <c r="K31" i="183"/>
  <c r="MW34" i="185" s="1"/>
  <c r="J31" i="183"/>
  <c r="MV34" i="185" s="1"/>
  <c r="I31" i="183"/>
  <c r="MU34" i="185" s="1"/>
  <c r="H31" i="183"/>
  <c r="MT34" i="185" s="1"/>
  <c r="G31" i="183"/>
  <c r="MS34" i="185" s="1"/>
  <c r="F31" i="183"/>
  <c r="E31" i="183"/>
  <c r="K30" i="183"/>
  <c r="MW33" i="185" s="1"/>
  <c r="J30" i="183"/>
  <c r="MV33" i="185" s="1"/>
  <c r="I30" i="183"/>
  <c r="H30" i="183"/>
  <c r="MT33" i="185" s="1"/>
  <c r="G30" i="183"/>
  <c r="F30" i="183"/>
  <c r="E30" i="183"/>
  <c r="K29" i="183"/>
  <c r="MW32" i="185" s="1"/>
  <c r="J29" i="183"/>
  <c r="MV32" i="185"/>
  <c r="I29" i="183"/>
  <c r="MU32" i="185" s="1"/>
  <c r="H29" i="183"/>
  <c r="G29" i="183"/>
  <c r="MS32" i="185" s="1"/>
  <c r="F29" i="183"/>
  <c r="MR32" i="185" s="1"/>
  <c r="E29" i="183"/>
  <c r="K28" i="183"/>
  <c r="J28" i="183"/>
  <c r="MV31" i="185" s="1"/>
  <c r="I28" i="183"/>
  <c r="MU31" i="185" s="1"/>
  <c r="H28" i="183"/>
  <c r="MT31" i="185" s="1"/>
  <c r="G28" i="183"/>
  <c r="F28" i="183"/>
  <c r="MR31" i="185" s="1"/>
  <c r="E28" i="183"/>
  <c r="K23" i="183"/>
  <c r="J23" i="183"/>
  <c r="MV26" i="185" s="1"/>
  <c r="I23" i="183"/>
  <c r="MU26" i="185" s="1"/>
  <c r="H23" i="183"/>
  <c r="MT26" i="185" s="1"/>
  <c r="G23" i="183"/>
  <c r="MS26" i="185" s="1"/>
  <c r="F23" i="183"/>
  <c r="E23" i="183"/>
  <c r="MQ26" i="185" s="1"/>
  <c r="K22" i="183"/>
  <c r="MW25" i="185"/>
  <c r="J22" i="183"/>
  <c r="MV25" i="185" s="1"/>
  <c r="I22" i="183"/>
  <c r="MU25" i="185" s="1"/>
  <c r="H22" i="183"/>
  <c r="MT25" i="185" s="1"/>
  <c r="G22" i="183"/>
  <c r="MS25" i="185" s="1"/>
  <c r="F22" i="183"/>
  <c r="MR25" i="185" s="1"/>
  <c r="E22" i="183"/>
  <c r="MQ25" i="185" s="1"/>
  <c r="K21" i="183"/>
  <c r="MW24" i="185" s="1"/>
  <c r="J21" i="183"/>
  <c r="MV24" i="185" s="1"/>
  <c r="I21" i="183"/>
  <c r="MU24" i="185" s="1"/>
  <c r="H21" i="183"/>
  <c r="MT24" i="185" s="1"/>
  <c r="G21" i="183"/>
  <c r="MS24" i="185" s="1"/>
  <c r="F21" i="183"/>
  <c r="E21" i="183"/>
  <c r="K20" i="183"/>
  <c r="J20" i="183"/>
  <c r="MV23" i="185" s="1"/>
  <c r="I20" i="183"/>
  <c r="MU23" i="185" s="1"/>
  <c r="H20" i="183"/>
  <c r="G20" i="183"/>
  <c r="MS23" i="185" s="1"/>
  <c r="F20" i="183"/>
  <c r="MR23" i="185" s="1"/>
  <c r="E20" i="183"/>
  <c r="K8" i="183"/>
  <c r="J8" i="183"/>
  <c r="I8" i="183"/>
  <c r="H8" i="183"/>
  <c r="MT11" i="185" s="1"/>
  <c r="G8" i="183"/>
  <c r="F8" i="183"/>
  <c r="MR11" i="185" s="1"/>
  <c r="E8" i="183"/>
  <c r="K7" i="183"/>
  <c r="MW10" i="185" s="1"/>
  <c r="J7" i="183"/>
  <c r="I7" i="183"/>
  <c r="H7" i="183"/>
  <c r="G7" i="183"/>
  <c r="F7" i="183"/>
  <c r="E7" i="183"/>
  <c r="MQ10" i="185" s="1"/>
  <c r="K44" i="184"/>
  <c r="J44" i="184"/>
  <c r="I44" i="184"/>
  <c r="NB47" i="185" s="1"/>
  <c r="H44" i="184"/>
  <c r="G44" i="184"/>
  <c r="MZ47" i="185" s="1"/>
  <c r="F44" i="184"/>
  <c r="MY47" i="185" s="1"/>
  <c r="E44" i="184"/>
  <c r="K43" i="184"/>
  <c r="ND46" i="185" s="1"/>
  <c r="J43" i="184"/>
  <c r="I43" i="184"/>
  <c r="NB46" i="185" s="1"/>
  <c r="H43" i="184"/>
  <c r="G43" i="184"/>
  <c r="MZ46" i="185" s="1"/>
  <c r="F43" i="184"/>
  <c r="MY46" i="185"/>
  <c r="E43" i="184"/>
  <c r="MX46" i="185" s="1"/>
  <c r="K41" i="184"/>
  <c r="J41" i="184"/>
  <c r="NC44" i="185" s="1"/>
  <c r="I41" i="184"/>
  <c r="H41" i="184"/>
  <c r="NA44" i="185" s="1"/>
  <c r="G41" i="184"/>
  <c r="MZ44" i="185" s="1"/>
  <c r="F41" i="184"/>
  <c r="MY44" i="185" s="1"/>
  <c r="E41" i="184"/>
  <c r="MX44" i="185"/>
  <c r="K40" i="184"/>
  <c r="ND43" i="185" s="1"/>
  <c r="J40" i="184"/>
  <c r="NC43" i="185" s="1"/>
  <c r="I40" i="184"/>
  <c r="NB43" i="185" s="1"/>
  <c r="H40" i="184"/>
  <c r="G40" i="184"/>
  <c r="F40" i="184"/>
  <c r="MY43" i="185" s="1"/>
  <c r="E40" i="184"/>
  <c r="K39" i="184"/>
  <c r="ND42" i="185" s="1"/>
  <c r="J39" i="184"/>
  <c r="NC42" i="185" s="1"/>
  <c r="I39" i="184"/>
  <c r="NB42" i="185" s="1"/>
  <c r="H39" i="184"/>
  <c r="NA42" i="185" s="1"/>
  <c r="G39" i="184"/>
  <c r="F39" i="184"/>
  <c r="MY42" i="185" s="1"/>
  <c r="E39" i="184"/>
  <c r="MX42" i="185" s="1"/>
  <c r="K38" i="184"/>
  <c r="J38" i="184"/>
  <c r="NC41" i="185" s="1"/>
  <c r="I38" i="184"/>
  <c r="NB41" i="185" s="1"/>
  <c r="H38" i="184"/>
  <c r="NA41" i="185" s="1"/>
  <c r="G38" i="184"/>
  <c r="F38" i="184"/>
  <c r="E38" i="184"/>
  <c r="MX41" i="185" s="1"/>
  <c r="K37" i="184"/>
  <c r="J37" i="184"/>
  <c r="I37" i="184"/>
  <c r="NB40" i="185" s="1"/>
  <c r="H37" i="184"/>
  <c r="NA40" i="185" s="1"/>
  <c r="G37" i="184"/>
  <c r="MZ40" i="185" s="1"/>
  <c r="F37" i="184"/>
  <c r="E37" i="184"/>
  <c r="K36" i="184"/>
  <c r="J36" i="184"/>
  <c r="NC39" i="185" s="1"/>
  <c r="I36" i="184"/>
  <c r="NB39" i="185" s="1"/>
  <c r="H36" i="184"/>
  <c r="NA39" i="185" s="1"/>
  <c r="G36" i="184"/>
  <c r="MZ39" i="185" s="1"/>
  <c r="F36" i="184"/>
  <c r="MY39" i="185" s="1"/>
  <c r="E36" i="184"/>
  <c r="K35" i="184"/>
  <c r="ND38" i="185" s="1"/>
  <c r="J35" i="184"/>
  <c r="NC38" i="185" s="1"/>
  <c r="I35" i="184"/>
  <c r="H35" i="184"/>
  <c r="NA38" i="185" s="1"/>
  <c r="G35" i="184"/>
  <c r="MZ38" i="185" s="1"/>
  <c r="F35" i="184"/>
  <c r="MY38" i="185" s="1"/>
  <c r="E35" i="184"/>
  <c r="K34" i="184"/>
  <c r="J34" i="184"/>
  <c r="I34" i="184"/>
  <c r="H34" i="184"/>
  <c r="G34" i="184"/>
  <c r="MZ37" i="185" s="1"/>
  <c r="F34" i="184"/>
  <c r="MY37" i="185" s="1"/>
  <c r="E34" i="184"/>
  <c r="K33" i="184"/>
  <c r="J33" i="184"/>
  <c r="I33" i="184"/>
  <c r="H33" i="184"/>
  <c r="G33" i="184"/>
  <c r="F33" i="184"/>
  <c r="E33" i="184"/>
  <c r="MX36" i="185" s="1"/>
  <c r="K31" i="184"/>
  <c r="ND34" i="185" s="1"/>
  <c r="J31" i="184"/>
  <c r="I31" i="184"/>
  <c r="H31" i="184"/>
  <c r="G31" i="184"/>
  <c r="MZ34" i="185" s="1"/>
  <c r="F31" i="184"/>
  <c r="MY34" i="185" s="1"/>
  <c r="E31" i="184"/>
  <c r="K30" i="184"/>
  <c r="ND33" i="185" s="1"/>
  <c r="J30" i="184"/>
  <c r="I30" i="184"/>
  <c r="H30" i="184"/>
  <c r="NA33" i="185" s="1"/>
  <c r="G30" i="184"/>
  <c r="MZ33" i="185" s="1"/>
  <c r="F30" i="184"/>
  <c r="MY33" i="185" s="1"/>
  <c r="E30" i="184"/>
  <c r="MX33" i="185" s="1"/>
  <c r="K29" i="184"/>
  <c r="ND32" i="185" s="1"/>
  <c r="J29" i="184"/>
  <c r="NC32" i="185" s="1"/>
  <c r="I29" i="184"/>
  <c r="NB32" i="185" s="1"/>
  <c r="H29" i="184"/>
  <c r="G29" i="184"/>
  <c r="MZ32" i="185" s="1"/>
  <c r="F29" i="184"/>
  <c r="E29" i="184"/>
  <c r="MX32" i="185" s="1"/>
  <c r="K28" i="184"/>
  <c r="ND31" i="185" s="1"/>
  <c r="J28" i="184"/>
  <c r="NC31" i="185" s="1"/>
  <c r="I28" i="184"/>
  <c r="NB31" i="185" s="1"/>
  <c r="H28" i="184"/>
  <c r="G28" i="184"/>
  <c r="F28" i="184"/>
  <c r="MY31" i="185" s="1"/>
  <c r="E28" i="184"/>
  <c r="K23" i="184"/>
  <c r="J23" i="184"/>
  <c r="NC26" i="185" s="1"/>
  <c r="I23" i="184"/>
  <c r="H23" i="184"/>
  <c r="G23" i="184"/>
  <c r="F23" i="184"/>
  <c r="E23" i="184"/>
  <c r="K22" i="184"/>
  <c r="ND25" i="185" s="1"/>
  <c r="J22" i="184"/>
  <c r="I22" i="184"/>
  <c r="NB25" i="185" s="1"/>
  <c r="H22" i="184"/>
  <c r="G22" i="184"/>
  <c r="F22" i="184"/>
  <c r="MY25" i="185" s="1"/>
  <c r="E22" i="184"/>
  <c r="K21" i="184"/>
  <c r="J21" i="184"/>
  <c r="NC24" i="185" s="1"/>
  <c r="I21" i="184"/>
  <c r="NB24" i="185" s="1"/>
  <c r="H21" i="184"/>
  <c r="NA24" i="185" s="1"/>
  <c r="G21" i="184"/>
  <c r="F21" i="184"/>
  <c r="E21" i="184"/>
  <c r="MX24" i="185" s="1"/>
  <c r="K20" i="184"/>
  <c r="J20" i="184"/>
  <c r="I20" i="184"/>
  <c r="NB23" i="185" s="1"/>
  <c r="H20" i="184"/>
  <c r="NA23" i="185" s="1"/>
  <c r="G20" i="184"/>
  <c r="MZ23" i="185" s="1"/>
  <c r="F20" i="184"/>
  <c r="E20" i="184"/>
  <c r="K8" i="184"/>
  <c r="ND11" i="185" s="1"/>
  <c r="J8" i="184"/>
  <c r="I8" i="184"/>
  <c r="NB11" i="185" s="1"/>
  <c r="H8" i="184"/>
  <c r="NA11" i="185" s="1"/>
  <c r="G8" i="184"/>
  <c r="F8" i="184"/>
  <c r="MY11" i="185" s="1"/>
  <c r="E8" i="184"/>
  <c r="MX11" i="185" s="1"/>
  <c r="K7" i="184"/>
  <c r="ND10" i="185" s="1"/>
  <c r="J7" i="184"/>
  <c r="I7" i="184"/>
  <c r="H7" i="184"/>
  <c r="NA10" i="185" s="1"/>
  <c r="G7" i="184"/>
  <c r="MZ10" i="185" s="1"/>
  <c r="F7" i="184"/>
  <c r="E7" i="184"/>
  <c r="K44" i="177"/>
  <c r="LG47" i="185"/>
  <c r="J44" i="177"/>
  <c r="LF47" i="185" s="1"/>
  <c r="I44" i="177"/>
  <c r="H44" i="177"/>
  <c r="LD47" i="185" s="1"/>
  <c r="G44" i="177"/>
  <c r="F44" i="177"/>
  <c r="LB47" i="185" s="1"/>
  <c r="E44" i="177"/>
  <c r="LA47" i="185" s="1"/>
  <c r="K43" i="177"/>
  <c r="LG46" i="185" s="1"/>
  <c r="J43" i="177"/>
  <c r="LF46" i="185" s="1"/>
  <c r="I43" i="177"/>
  <c r="LE46" i="185" s="1"/>
  <c r="H43" i="177"/>
  <c r="LD46" i="185" s="1"/>
  <c r="G43" i="177"/>
  <c r="LC46" i="185" s="1"/>
  <c r="F43" i="177"/>
  <c r="LB46" i="185" s="1"/>
  <c r="E43" i="177"/>
  <c r="LA46" i="185" s="1"/>
  <c r="K41" i="177"/>
  <c r="LG44" i="185" s="1"/>
  <c r="J41" i="177"/>
  <c r="LF44" i="185" s="1"/>
  <c r="I41" i="177"/>
  <c r="LE44" i="185" s="1"/>
  <c r="H41" i="177"/>
  <c r="LD44" i="185" s="1"/>
  <c r="G41" i="177"/>
  <c r="LC44" i="185" s="1"/>
  <c r="F41" i="177"/>
  <c r="E41" i="177"/>
  <c r="K40" i="177"/>
  <c r="LG43" i="185" s="1"/>
  <c r="J40" i="177"/>
  <c r="I40" i="177"/>
  <c r="H40" i="177"/>
  <c r="LD43" i="185" s="1"/>
  <c r="G40" i="177"/>
  <c r="LC43" i="185" s="1"/>
  <c r="F40" i="177"/>
  <c r="E40" i="177"/>
  <c r="LA43" i="185" s="1"/>
  <c r="K39" i="177"/>
  <c r="LG42" i="185" s="1"/>
  <c r="J39" i="177"/>
  <c r="LF42" i="185" s="1"/>
  <c r="I39" i="177"/>
  <c r="H39" i="177"/>
  <c r="LD42" i="185" s="1"/>
  <c r="G39" i="177"/>
  <c r="LC42" i="185" s="1"/>
  <c r="F39" i="177"/>
  <c r="LB42" i="185" s="1"/>
  <c r="E39" i="177"/>
  <c r="LA42" i="185" s="1"/>
  <c r="K38" i="177"/>
  <c r="J38" i="177"/>
  <c r="LF41" i="185" s="1"/>
  <c r="I38" i="177"/>
  <c r="LE41" i="185" s="1"/>
  <c r="H38" i="177"/>
  <c r="LD41" i="185" s="1"/>
  <c r="G38" i="177"/>
  <c r="LC41" i="185" s="1"/>
  <c r="F38" i="177"/>
  <c r="LB41" i="185" s="1"/>
  <c r="E38" i="177"/>
  <c r="K37" i="177"/>
  <c r="J37" i="177"/>
  <c r="I37" i="177"/>
  <c r="LE40" i="185" s="1"/>
  <c r="H37" i="177"/>
  <c r="LD40" i="185" s="1"/>
  <c r="G37" i="177"/>
  <c r="LC40" i="185" s="1"/>
  <c r="F37" i="177"/>
  <c r="LB40" i="185" s="1"/>
  <c r="E37" i="177"/>
  <c r="K36" i="177"/>
  <c r="LG39" i="185" s="1"/>
  <c r="J36" i="177"/>
  <c r="I36" i="177"/>
  <c r="H36" i="177"/>
  <c r="LD39" i="185" s="1"/>
  <c r="G36" i="177"/>
  <c r="LC39" i="185" s="1"/>
  <c r="F36" i="177"/>
  <c r="E36" i="177"/>
  <c r="K35" i="177"/>
  <c r="J35" i="177"/>
  <c r="I35" i="177"/>
  <c r="H35" i="177"/>
  <c r="G35" i="177"/>
  <c r="LC38" i="185" s="1"/>
  <c r="F35" i="177"/>
  <c r="LB38" i="185" s="1"/>
  <c r="E35" i="177"/>
  <c r="LA38" i="185" s="1"/>
  <c r="K34" i="177"/>
  <c r="LG37" i="185" s="1"/>
  <c r="J34" i="177"/>
  <c r="LF37" i="185" s="1"/>
  <c r="I34" i="177"/>
  <c r="H34" i="177"/>
  <c r="G34" i="177"/>
  <c r="F34" i="177"/>
  <c r="LB37" i="185" s="1"/>
  <c r="E34" i="177"/>
  <c r="LA37" i="185" s="1"/>
  <c r="K33" i="177"/>
  <c r="LG36" i="185" s="1"/>
  <c r="J33" i="177"/>
  <c r="I33" i="177"/>
  <c r="H33" i="177"/>
  <c r="G33" i="177"/>
  <c r="F33" i="177"/>
  <c r="LB36" i="185" s="1"/>
  <c r="E33" i="177"/>
  <c r="LA36" i="185" s="1"/>
  <c r="K31" i="177"/>
  <c r="LG34" i="185" s="1"/>
  <c r="J31" i="177"/>
  <c r="LF34" i="185" s="1"/>
  <c r="I31" i="177"/>
  <c r="LE34" i="185" s="1"/>
  <c r="H31" i="177"/>
  <c r="LD34" i="185" s="1"/>
  <c r="G31" i="177"/>
  <c r="LC34" i="185" s="1"/>
  <c r="F31" i="177"/>
  <c r="LB34" i="185" s="1"/>
  <c r="E31" i="177"/>
  <c r="LA34" i="185" s="1"/>
  <c r="K30" i="177"/>
  <c r="LG33" i="185" s="1"/>
  <c r="J30" i="177"/>
  <c r="LF33" i="185" s="1"/>
  <c r="I30" i="177"/>
  <c r="H30" i="177"/>
  <c r="LD33" i="185" s="1"/>
  <c r="G30" i="177"/>
  <c r="F30" i="177"/>
  <c r="LB33" i="185" s="1"/>
  <c r="E30" i="177"/>
  <c r="LA33" i="185" s="1"/>
  <c r="K29" i="177"/>
  <c r="LG32" i="185" s="1"/>
  <c r="J29" i="177"/>
  <c r="LF32" i="185" s="1"/>
  <c r="I29" i="177"/>
  <c r="LE32" i="185" s="1"/>
  <c r="H29" i="177"/>
  <c r="LD32" i="185" s="1"/>
  <c r="G29" i="177"/>
  <c r="LC32" i="185" s="1"/>
  <c r="F29" i="177"/>
  <c r="LB32" i="185" s="1"/>
  <c r="E29" i="177"/>
  <c r="K28" i="177"/>
  <c r="LG31" i="185" s="1"/>
  <c r="J28" i="177"/>
  <c r="LF31" i="185" s="1"/>
  <c r="I28" i="177"/>
  <c r="LE31" i="185" s="1"/>
  <c r="H28" i="177"/>
  <c r="LD31" i="185" s="1"/>
  <c r="G28" i="177"/>
  <c r="LC31" i="185" s="1"/>
  <c r="F28" i="177"/>
  <c r="E28" i="177"/>
  <c r="LA31" i="185" s="1"/>
  <c r="K23" i="177"/>
  <c r="J23" i="177"/>
  <c r="LF26" i="185" s="1"/>
  <c r="I23" i="177"/>
  <c r="LE26" i="185" s="1"/>
  <c r="H23" i="177"/>
  <c r="LD26" i="185" s="1"/>
  <c r="G23" i="177"/>
  <c r="LC26" i="185" s="1"/>
  <c r="F23" i="177"/>
  <c r="E23" i="177"/>
  <c r="LA26" i="185" s="1"/>
  <c r="K22" i="177"/>
  <c r="LG25" i="185" s="1"/>
  <c r="J22" i="177"/>
  <c r="LF25" i="185" s="1"/>
  <c r="I22" i="177"/>
  <c r="LE25" i="185" s="1"/>
  <c r="H22" i="177"/>
  <c r="LD25" i="185" s="1"/>
  <c r="G22" i="177"/>
  <c r="LC25" i="185" s="1"/>
  <c r="F22" i="177"/>
  <c r="LB25" i="185" s="1"/>
  <c r="E22" i="177"/>
  <c r="K21" i="177"/>
  <c r="LG24" i="185" s="1"/>
  <c r="J21" i="177"/>
  <c r="LF24" i="185" s="1"/>
  <c r="I21" i="177"/>
  <c r="LE24" i="185" s="1"/>
  <c r="H21" i="177"/>
  <c r="G21" i="177"/>
  <c r="LC24" i="185" s="1"/>
  <c r="F21" i="177"/>
  <c r="LB24" i="185" s="1"/>
  <c r="E21" i="177"/>
  <c r="K20" i="177"/>
  <c r="J20" i="177"/>
  <c r="I20" i="177"/>
  <c r="LE23" i="185" s="1"/>
  <c r="H20" i="177"/>
  <c r="G20" i="177"/>
  <c r="F20" i="177"/>
  <c r="LB23" i="185" s="1"/>
  <c r="E20" i="177"/>
  <c r="LA23" i="185" s="1"/>
  <c r="K8" i="177"/>
  <c r="J8" i="177"/>
  <c r="LF11" i="185" s="1"/>
  <c r="I8" i="177"/>
  <c r="H8" i="177"/>
  <c r="LD11" i="185" s="1"/>
  <c r="G8" i="177"/>
  <c r="LC11" i="185" s="1"/>
  <c r="F8" i="177"/>
  <c r="E8" i="177"/>
  <c r="LA11" i="185" s="1"/>
  <c r="K7" i="177"/>
  <c r="LG10" i="185" s="1"/>
  <c r="J7" i="177"/>
  <c r="I7" i="177"/>
  <c r="LE10" i="185" s="1"/>
  <c r="H7" i="177"/>
  <c r="LD10" i="185" s="1"/>
  <c r="G7" i="177"/>
  <c r="LC10" i="185" s="1"/>
  <c r="F7" i="177"/>
  <c r="E7" i="177"/>
  <c r="K56" i="8"/>
  <c r="K59" i="185" s="1"/>
  <c r="H56" i="8"/>
  <c r="H59" i="185" s="1"/>
  <c r="F59" i="185"/>
  <c r="K55" i="8"/>
  <c r="K58" i="185"/>
  <c r="G55" i="8"/>
  <c r="F55" i="8"/>
  <c r="K44" i="8"/>
  <c r="K47" i="185" s="1"/>
  <c r="J44" i="8"/>
  <c r="J47" i="185" s="1"/>
  <c r="I44" i="8"/>
  <c r="I47" i="185" s="1"/>
  <c r="H44" i="8"/>
  <c r="H47" i="185" s="1"/>
  <c r="G44" i="8"/>
  <c r="G47" i="185" s="1"/>
  <c r="F44" i="8"/>
  <c r="E44" i="8"/>
  <c r="E47" i="185" s="1"/>
  <c r="K43" i="8"/>
  <c r="K46" i="185" s="1"/>
  <c r="J43" i="8"/>
  <c r="J46" i="185" s="1"/>
  <c r="I43" i="8"/>
  <c r="I46" i="185"/>
  <c r="H43" i="8"/>
  <c r="H46" i="185" s="1"/>
  <c r="G43" i="8"/>
  <c r="G46" i="185" s="1"/>
  <c r="F43" i="8"/>
  <c r="F46" i="185" s="1"/>
  <c r="E43" i="8"/>
  <c r="E46" i="185" s="1"/>
  <c r="K42" i="8"/>
  <c r="K45" i="185" s="1"/>
  <c r="J42" i="8"/>
  <c r="J45" i="185" s="1"/>
  <c r="I42" i="8"/>
  <c r="I45" i="185" s="1"/>
  <c r="H42" i="8"/>
  <c r="H45" i="185" s="1"/>
  <c r="G42" i="8"/>
  <c r="F42" i="8"/>
  <c r="F45" i="185" s="1"/>
  <c r="E42" i="8"/>
  <c r="K41" i="8"/>
  <c r="K44" i="185" s="1"/>
  <c r="J41" i="8"/>
  <c r="J44" i="185" s="1"/>
  <c r="I41" i="8"/>
  <c r="I44" i="185" s="1"/>
  <c r="H41" i="8"/>
  <c r="H44" i="185" s="1"/>
  <c r="G41" i="8"/>
  <c r="G44" i="185" s="1"/>
  <c r="F41" i="8"/>
  <c r="E41" i="8"/>
  <c r="K40" i="8"/>
  <c r="K43" i="185" s="1"/>
  <c r="J40" i="8"/>
  <c r="J43" i="185" s="1"/>
  <c r="I40" i="8"/>
  <c r="I43" i="185"/>
  <c r="H40" i="8"/>
  <c r="G40" i="8"/>
  <c r="G43" i="185"/>
  <c r="F40" i="8"/>
  <c r="E40" i="8"/>
  <c r="K39" i="8"/>
  <c r="J39" i="8"/>
  <c r="J42" i="185"/>
  <c r="I39" i="8"/>
  <c r="I42" i="185" s="1"/>
  <c r="H39" i="8"/>
  <c r="G39" i="8"/>
  <c r="G42" i="185" s="1"/>
  <c r="F39" i="8"/>
  <c r="E39" i="8"/>
  <c r="K38" i="8"/>
  <c r="K41" i="185" s="1"/>
  <c r="J38" i="8"/>
  <c r="J41" i="185"/>
  <c r="I38" i="8"/>
  <c r="I41" i="185" s="1"/>
  <c r="H38" i="8"/>
  <c r="G38" i="8"/>
  <c r="G41" i="185" s="1"/>
  <c r="F38" i="8"/>
  <c r="F41" i="185" s="1"/>
  <c r="E38" i="8"/>
  <c r="E41" i="185"/>
  <c r="K37" i="8"/>
  <c r="J37" i="8"/>
  <c r="J40" i="185" s="1"/>
  <c r="I37" i="8"/>
  <c r="I40" i="185" s="1"/>
  <c r="H37" i="8"/>
  <c r="H40" i="185" s="1"/>
  <c r="G37" i="8"/>
  <c r="F37" i="8"/>
  <c r="F40" i="185" s="1"/>
  <c r="E37" i="8"/>
  <c r="E40" i="185" s="1"/>
  <c r="K36" i="8"/>
  <c r="K39" i="185" s="1"/>
  <c r="J36" i="8"/>
  <c r="J39" i="185" s="1"/>
  <c r="I36" i="8"/>
  <c r="I39" i="185" s="1"/>
  <c r="H36" i="8"/>
  <c r="H39" i="185" s="1"/>
  <c r="G36" i="8"/>
  <c r="F36" i="8"/>
  <c r="F39" i="185" s="1"/>
  <c r="E36" i="8"/>
  <c r="E39" i="185" s="1"/>
  <c r="K35" i="8"/>
  <c r="K38" i="185" s="1"/>
  <c r="J35" i="8"/>
  <c r="J38" i="185" s="1"/>
  <c r="I35" i="8"/>
  <c r="I38" i="185" s="1"/>
  <c r="H35" i="8"/>
  <c r="H38" i="185" s="1"/>
  <c r="G35" i="8"/>
  <c r="G38" i="185" s="1"/>
  <c r="F35" i="8"/>
  <c r="E35" i="8"/>
  <c r="K34" i="8"/>
  <c r="K37" i="185" s="1"/>
  <c r="J34" i="8"/>
  <c r="J37" i="185" s="1"/>
  <c r="I34" i="8"/>
  <c r="I37" i="185" s="1"/>
  <c r="H34" i="8"/>
  <c r="G34" i="8"/>
  <c r="G37" i="185" s="1"/>
  <c r="F34" i="8"/>
  <c r="E34" i="8"/>
  <c r="E37" i="185" s="1"/>
  <c r="K33" i="8"/>
  <c r="J33" i="8"/>
  <c r="J36" i="185" s="1"/>
  <c r="I33" i="8"/>
  <c r="I36" i="185"/>
  <c r="H33" i="8"/>
  <c r="H36" i="185" s="1"/>
  <c r="G33" i="8"/>
  <c r="G36" i="185" s="1"/>
  <c r="F33" i="8"/>
  <c r="E33" i="8"/>
  <c r="E36" i="185" s="1"/>
  <c r="K31" i="8"/>
  <c r="K34" i="185" s="1"/>
  <c r="J31" i="8"/>
  <c r="J34" i="185" s="1"/>
  <c r="I31" i="8"/>
  <c r="I34" i="185"/>
  <c r="H31" i="8"/>
  <c r="H34" i="185" s="1"/>
  <c r="G31" i="8"/>
  <c r="G34" i="185" s="1"/>
  <c r="F31" i="8"/>
  <c r="F34" i="185" s="1"/>
  <c r="E31" i="8"/>
  <c r="E34" i="185" s="1"/>
  <c r="K30" i="8"/>
  <c r="J30" i="8"/>
  <c r="J33" i="185" s="1"/>
  <c r="I30" i="8"/>
  <c r="H30" i="8"/>
  <c r="H33" i="185" s="1"/>
  <c r="G30" i="8"/>
  <c r="G33" i="185" s="1"/>
  <c r="F30" i="8"/>
  <c r="F33" i="185" s="1"/>
  <c r="E30" i="8"/>
  <c r="E33" i="185" s="1"/>
  <c r="K29" i="8"/>
  <c r="K32" i="185" s="1"/>
  <c r="J29" i="8"/>
  <c r="J32" i="185" s="1"/>
  <c r="I29" i="8"/>
  <c r="I32" i="185"/>
  <c r="H29" i="8"/>
  <c r="H32" i="185" s="1"/>
  <c r="G29" i="8"/>
  <c r="G32" i="185" s="1"/>
  <c r="F29" i="8"/>
  <c r="F32" i="185" s="1"/>
  <c r="E29" i="8"/>
  <c r="E32" i="185" s="1"/>
  <c r="K28" i="8"/>
  <c r="J28" i="8"/>
  <c r="J31" i="185" s="1"/>
  <c r="I28" i="8"/>
  <c r="I31" i="185"/>
  <c r="H28" i="8"/>
  <c r="H31" i="185" s="1"/>
  <c r="G28" i="8"/>
  <c r="F28" i="8"/>
  <c r="F31" i="185" s="1"/>
  <c r="E28" i="8"/>
  <c r="K23" i="8"/>
  <c r="K26" i="185" s="1"/>
  <c r="J23" i="8"/>
  <c r="J26" i="185" s="1"/>
  <c r="I23" i="8"/>
  <c r="H23" i="8"/>
  <c r="H26" i="185" s="1"/>
  <c r="G23" i="8"/>
  <c r="G26" i="185" s="1"/>
  <c r="F23" i="8"/>
  <c r="F26" i="185" s="1"/>
  <c r="E23" i="8"/>
  <c r="E26" i="185" s="1"/>
  <c r="K22" i="8"/>
  <c r="K25" i="185" s="1"/>
  <c r="J22" i="8"/>
  <c r="J25" i="185" s="1"/>
  <c r="I22" i="8"/>
  <c r="H22" i="8"/>
  <c r="G22" i="8"/>
  <c r="G25" i="185" s="1"/>
  <c r="F22" i="8"/>
  <c r="F25" i="185"/>
  <c r="E22" i="8"/>
  <c r="E25" i="185" s="1"/>
  <c r="K21" i="8"/>
  <c r="K24" i="185" s="1"/>
  <c r="J21" i="8"/>
  <c r="J24" i="185"/>
  <c r="I21" i="8"/>
  <c r="I24" i="185" s="1"/>
  <c r="H21" i="8"/>
  <c r="G21" i="8"/>
  <c r="F21" i="8"/>
  <c r="E21" i="8"/>
  <c r="E24" i="185"/>
  <c r="K20" i="8"/>
  <c r="K23" i="185" s="1"/>
  <c r="J20" i="8"/>
  <c r="I20" i="8"/>
  <c r="I23" i="185" s="1"/>
  <c r="H20" i="8"/>
  <c r="G20" i="8"/>
  <c r="F20" i="8"/>
  <c r="F23" i="185" s="1"/>
  <c r="E20" i="8"/>
  <c r="K8" i="8"/>
  <c r="K11" i="185" s="1"/>
  <c r="J8" i="8"/>
  <c r="I8" i="8"/>
  <c r="I11" i="185" s="1"/>
  <c r="H8" i="8"/>
  <c r="H11" i="185" s="1"/>
  <c r="G8" i="8"/>
  <c r="F8" i="8"/>
  <c r="F11" i="185" s="1"/>
  <c r="E8" i="8"/>
  <c r="K7" i="8"/>
  <c r="K10" i="185" s="1"/>
  <c r="J7" i="8"/>
  <c r="I7" i="8"/>
  <c r="H7" i="8"/>
  <c r="H10" i="185" s="1"/>
  <c r="G7" i="8"/>
  <c r="G10" i="185" s="1"/>
  <c r="F7" i="8"/>
  <c r="F10" i="185" s="1"/>
  <c r="E7" i="8"/>
  <c r="E10" i="185" s="1"/>
  <c r="DS60" i="185"/>
  <c r="DR60" i="185"/>
  <c r="DQ60" i="185"/>
  <c r="DP60" i="185"/>
  <c r="DO60" i="185"/>
  <c r="DN60" i="185"/>
  <c r="DM60" i="185"/>
  <c r="DK60" i="185"/>
  <c r="DJ60" i="185"/>
  <c r="DI60" i="185"/>
  <c r="DG60" i="185"/>
  <c r="DF60" i="185"/>
  <c r="DE60" i="185"/>
  <c r="DD60" i="185"/>
  <c r="DC60" i="185"/>
  <c r="DB60" i="185"/>
  <c r="DA60" i="185"/>
  <c r="CZ60" i="185"/>
  <c r="CY60" i="185"/>
  <c r="CX60" i="185"/>
  <c r="CU60" i="185"/>
  <c r="CT60" i="185"/>
  <c r="CS60" i="185"/>
  <c r="H60" i="188" s="1"/>
  <c r="CO60" i="185"/>
  <c r="CN60" i="185"/>
  <c r="CK60" i="185"/>
  <c r="CI60" i="185"/>
  <c r="CH60" i="185"/>
  <c r="CG60" i="185"/>
  <c r="CE60" i="185"/>
  <c r="CD60" i="185"/>
  <c r="CA60" i="185"/>
  <c r="BZ60" i="185"/>
  <c r="BW60" i="185"/>
  <c r="BV60" i="185"/>
  <c r="BS60" i="185"/>
  <c r="BR60" i="185"/>
  <c r="BQ60" i="185"/>
  <c r="BN60" i="185"/>
  <c r="G60" i="188" s="1"/>
  <c r="BM60" i="185"/>
  <c r="BL60" i="185"/>
  <c r="BJ60" i="185"/>
  <c r="BI60" i="185"/>
  <c r="BG60" i="185"/>
  <c r="BF60" i="185"/>
  <c r="BE60" i="185"/>
  <c r="BC60" i="185"/>
  <c r="BB60" i="185"/>
  <c r="AZ60" i="185"/>
  <c r="AY60" i="185"/>
  <c r="AX60" i="185"/>
  <c r="AV60" i="185"/>
  <c r="AU60" i="185"/>
  <c r="AT60" i="185"/>
  <c r="AS60" i="185"/>
  <c r="AQ60" i="185"/>
  <c r="AP60" i="185"/>
  <c r="AO60" i="185"/>
  <c r="AM60" i="185"/>
  <c r="AK60" i="185"/>
  <c r="AJ60" i="185"/>
  <c r="AI60" i="185"/>
  <c r="AG60" i="185"/>
  <c r="AE60" i="185"/>
  <c r="AD60" i="185"/>
  <c r="AC60" i="185"/>
  <c r="AA60" i="185"/>
  <c r="Z60" i="185"/>
  <c r="Y60" i="185"/>
  <c r="W60" i="185"/>
  <c r="V60" i="185"/>
  <c r="U60" i="185"/>
  <c r="S60" i="185"/>
  <c r="R60" i="185"/>
  <c r="O60" i="185"/>
  <c r="N60" i="185"/>
  <c r="M60" i="185"/>
  <c r="ND59" i="185"/>
  <c r="NC59" i="185"/>
  <c r="MZ59" i="185"/>
  <c r="MY59" i="185"/>
  <c r="MU59" i="185"/>
  <c r="MT59" i="185"/>
  <c r="MQ59" i="185"/>
  <c r="MP59" i="185"/>
  <c r="MN59" i="185"/>
  <c r="ML59" i="185"/>
  <c r="MJ59" i="185"/>
  <c r="MI59" i="185"/>
  <c r="MH59" i="185"/>
  <c r="ME59" i="185"/>
  <c r="MB59" i="185"/>
  <c r="MA59" i="185"/>
  <c r="LZ59" i="185"/>
  <c r="LX59" i="185"/>
  <c r="LW59" i="185"/>
  <c r="LT59" i="185"/>
  <c r="LS59" i="185"/>
  <c r="LR59" i="185"/>
  <c r="LP59" i="185"/>
  <c r="LO59" i="185"/>
  <c r="LN59" i="185"/>
  <c r="LL59" i="185"/>
  <c r="LJ59" i="185"/>
  <c r="LH59" i="185"/>
  <c r="LD59" i="185"/>
  <c r="LB59" i="185"/>
  <c r="KZ59" i="185"/>
  <c r="KY59" i="185"/>
  <c r="KX59" i="185"/>
  <c r="KV59" i="185"/>
  <c r="KU59" i="185"/>
  <c r="KT59" i="185"/>
  <c r="KR59" i="185"/>
  <c r="KQ59" i="185"/>
  <c r="KP59" i="185"/>
  <c r="KN59" i="185"/>
  <c r="KM59" i="185"/>
  <c r="KL59" i="185"/>
  <c r="KK59" i="185"/>
  <c r="KJ59" i="185"/>
  <c r="KI59" i="185"/>
  <c r="KH59" i="185"/>
  <c r="KB59" i="185"/>
  <c r="KA59" i="185"/>
  <c r="JZ59" i="185"/>
  <c r="JX59" i="185"/>
  <c r="JW59" i="185"/>
  <c r="JT59" i="185"/>
  <c r="JS59" i="185"/>
  <c r="JR59" i="185"/>
  <c r="JO59" i="185"/>
  <c r="JN59" i="185"/>
  <c r="JL59" i="185"/>
  <c r="JK59" i="185"/>
  <c r="JJ59" i="185"/>
  <c r="JH59" i="185"/>
  <c r="JG59" i="185"/>
  <c r="JF59" i="185"/>
  <c r="JD59" i="185"/>
  <c r="JC59" i="185"/>
  <c r="JB59" i="185"/>
  <c r="IZ59" i="185"/>
  <c r="IY59" i="185"/>
  <c r="IV59" i="185"/>
  <c r="IU59" i="185"/>
  <c r="IS59" i="185"/>
  <c r="IR59" i="185"/>
  <c r="IQ59" i="185"/>
  <c r="IN59" i="185"/>
  <c r="IM59" i="185"/>
  <c r="IJ59" i="185"/>
  <c r="II59" i="185"/>
  <c r="IH59" i="185"/>
  <c r="IF59" i="185"/>
  <c r="IE59" i="185"/>
  <c r="ID59" i="185"/>
  <c r="IB59" i="185"/>
  <c r="IA59" i="185"/>
  <c r="HZ59" i="185"/>
  <c r="HX59" i="185"/>
  <c r="HW59" i="185"/>
  <c r="HV59" i="185"/>
  <c r="HT59" i="185"/>
  <c r="HS59" i="185"/>
  <c r="HP59" i="185"/>
  <c r="HO59" i="185"/>
  <c r="HL59" i="185"/>
  <c r="HK59" i="185"/>
  <c r="HH59" i="185"/>
  <c r="HD59" i="185"/>
  <c r="HC59" i="185"/>
  <c r="HB59" i="185"/>
  <c r="GZ59" i="185"/>
  <c r="GY59" i="185"/>
  <c r="GV59" i="185"/>
  <c r="GU59" i="185"/>
  <c r="GT59" i="185"/>
  <c r="GR59" i="185"/>
  <c r="GQ59" i="185"/>
  <c r="GP59" i="185"/>
  <c r="GN59" i="185"/>
  <c r="GM59" i="185"/>
  <c r="GJ59" i="185"/>
  <c r="GI59" i="185"/>
  <c r="GH59" i="185"/>
  <c r="GF59" i="185"/>
  <c r="GE59" i="185"/>
  <c r="FS59" i="185"/>
  <c r="FR59" i="185"/>
  <c r="FP59" i="185"/>
  <c r="FL59" i="185"/>
  <c r="FK59" i="185"/>
  <c r="FJ59" i="185"/>
  <c r="FH59" i="185"/>
  <c r="FD59" i="185"/>
  <c r="FA59" i="185"/>
  <c r="EZ59" i="185"/>
  <c r="EY59" i="185"/>
  <c r="EX59" i="185"/>
  <c r="EV59" i="185"/>
  <c r="EM59" i="185"/>
  <c r="EI59" i="185"/>
  <c r="EG59" i="185"/>
  <c r="EE59" i="185"/>
  <c r="ED59" i="185"/>
  <c r="EA59" i="185"/>
  <c r="DZ59" i="185"/>
  <c r="DX59" i="185"/>
  <c r="DV59" i="185"/>
  <c r="DT59" i="185"/>
  <c r="DS59" i="185"/>
  <c r="DR59" i="185"/>
  <c r="DN59" i="185"/>
  <c r="DC59" i="185"/>
  <c r="DB59" i="185"/>
  <c r="CZ59" i="185"/>
  <c r="CU59" i="185"/>
  <c r="CS59" i="185"/>
  <c r="CP59" i="185"/>
  <c r="CL59" i="185"/>
  <c r="CJ59" i="185"/>
  <c r="CI59" i="185"/>
  <c r="CH59" i="185"/>
  <c r="CF59" i="185"/>
  <c r="CE59" i="185"/>
  <c r="CD59" i="185"/>
  <c r="CB59" i="185"/>
  <c r="BX59" i="185"/>
  <c r="BW59" i="185"/>
  <c r="BS59" i="185"/>
  <c r="BR59" i="185"/>
  <c r="BP59" i="185"/>
  <c r="BO59" i="185"/>
  <c r="BF59" i="185"/>
  <c r="BD59" i="185"/>
  <c r="BB59" i="185"/>
  <c r="AZ59" i="185"/>
  <c r="AY59" i="185"/>
  <c r="AX59" i="185"/>
  <c r="AV59" i="185"/>
  <c r="AT59" i="185"/>
  <c r="AR59" i="185"/>
  <c r="AM59" i="185"/>
  <c r="AL59" i="185"/>
  <c r="AJ59" i="185"/>
  <c r="AH59" i="185"/>
  <c r="AE59" i="185"/>
  <c r="AD59" i="185"/>
  <c r="AA59" i="185"/>
  <c r="Z59" i="185"/>
  <c r="P59" i="185"/>
  <c r="O59" i="185"/>
  <c r="N59" i="185"/>
  <c r="L59" i="185"/>
  <c r="MZ57" i="185"/>
  <c r="MV57" i="185"/>
  <c r="MR57" i="185"/>
  <c r="MO57" i="185"/>
  <c r="MG57" i="185"/>
  <c r="MC57" i="185"/>
  <c r="LY57" i="185"/>
  <c r="LV57" i="185"/>
  <c r="LU57" i="185"/>
  <c r="LR57" i="185"/>
  <c r="LL57" i="185"/>
  <c r="LJ57" i="185"/>
  <c r="LF57" i="185"/>
  <c r="LD57" i="185"/>
  <c r="KP57" i="185"/>
  <c r="KB57" i="185"/>
  <c r="JV57" i="185"/>
  <c r="JN57" i="185"/>
  <c r="JG57" i="185"/>
  <c r="JB57" i="185"/>
  <c r="IJ57" i="185"/>
  <c r="II57" i="185"/>
  <c r="HK57" i="185"/>
  <c r="GX57" i="185"/>
  <c r="GH57" i="185"/>
  <c r="FU57" i="185"/>
  <c r="FQ57" i="185"/>
  <c r="FM57" i="185"/>
  <c r="EY57" i="185"/>
  <c r="EU57" i="185"/>
  <c r="EO57" i="185"/>
  <c r="EN57" i="185"/>
  <c r="EK57" i="185"/>
  <c r="EJ57" i="185"/>
  <c r="EE57" i="185"/>
  <c r="DW57" i="185"/>
  <c r="DQ57" i="185"/>
  <c r="DH57" i="185"/>
  <c r="DA57" i="185"/>
  <c r="CM57" i="185"/>
  <c r="BZ57" i="185"/>
  <c r="BW57" i="185"/>
  <c r="BP57" i="185"/>
  <c r="BM57" i="185"/>
  <c r="BJ57" i="185"/>
  <c r="AY57" i="185"/>
  <c r="AX57" i="185"/>
  <c r="AQ57" i="185"/>
  <c r="AO57" i="185"/>
  <c r="AG57" i="185"/>
  <c r="R57" i="185"/>
  <c r="Q57" i="185"/>
  <c r="O57" i="185"/>
  <c r="MY56" i="185"/>
  <c r="MV56" i="185"/>
  <c r="MR56" i="185"/>
  <c r="MP56" i="185"/>
  <c r="MG56" i="185"/>
  <c r="MD56" i="185"/>
  <c r="LU56" i="185"/>
  <c r="LP56" i="185"/>
  <c r="LM56" i="185"/>
  <c r="LK56" i="185"/>
  <c r="KY56" i="185"/>
  <c r="KT56" i="185"/>
  <c r="KP56" i="185"/>
  <c r="KD56" i="185"/>
  <c r="KC56" i="185"/>
  <c r="JJ56" i="185"/>
  <c r="JC56" i="185"/>
  <c r="IX56" i="185"/>
  <c r="IL56" i="185"/>
  <c r="II56" i="185"/>
  <c r="ID56" i="185"/>
  <c r="HV56" i="185"/>
  <c r="HN56" i="185"/>
  <c r="HE56" i="185"/>
  <c r="HC56" i="185"/>
  <c r="HA56" i="185"/>
  <c r="GQ56" i="185"/>
  <c r="GK56" i="185"/>
  <c r="FA56" i="185"/>
  <c r="EM56" i="185"/>
  <c r="EJ56" i="185"/>
  <c r="EE56" i="185"/>
  <c r="DT56" i="185"/>
  <c r="DM56" i="185"/>
  <c r="CZ56" i="185"/>
  <c r="CH56" i="185"/>
  <c r="CF56" i="185"/>
  <c r="CB56" i="185"/>
  <c r="BZ56" i="185"/>
  <c r="BR56" i="185"/>
  <c r="BO56" i="185"/>
  <c r="BL56" i="185"/>
  <c r="BI56" i="185"/>
  <c r="BH56" i="185"/>
  <c r="BF56" i="185"/>
  <c r="BE56" i="185"/>
  <c r="AW56" i="185"/>
  <c r="AT56" i="185"/>
  <c r="AP56" i="185"/>
  <c r="AN56" i="185"/>
  <c r="AF56" i="185"/>
  <c r="AE56" i="185"/>
  <c r="AA56" i="185"/>
  <c r="S56" i="185"/>
  <c r="R56" i="185"/>
  <c r="NC55" i="185"/>
  <c r="ML55" i="185"/>
  <c r="LY55" i="185"/>
  <c r="LW55" i="185"/>
  <c r="LU55" i="185"/>
  <c r="LK55" i="185"/>
  <c r="KV55" i="185"/>
  <c r="KP55" i="185"/>
  <c r="KE55" i="185"/>
  <c r="JC55" i="185"/>
  <c r="JB55" i="185"/>
  <c r="IY55" i="185"/>
  <c r="IR55" i="185"/>
  <c r="IN55" i="185"/>
  <c r="IE55" i="185"/>
  <c r="IA55" i="185"/>
  <c r="HX55" i="185"/>
  <c r="HS55" i="185"/>
  <c r="HR55" i="185"/>
  <c r="HO55" i="185"/>
  <c r="HJ55" i="185"/>
  <c r="GT55" i="185"/>
  <c r="GK55" i="185"/>
  <c r="GF55" i="185"/>
  <c r="FB55" i="185"/>
  <c r="EX55" i="185"/>
  <c r="EQ55" i="185"/>
  <c r="EJ55" i="185"/>
  <c r="DZ55" i="185"/>
  <c r="DH55" i="185"/>
  <c r="CV55" i="185"/>
  <c r="CA55" i="185"/>
  <c r="BN55" i="185"/>
  <c r="BG55" i="185"/>
  <c r="BD55" i="185"/>
  <c r="BC55" i="185"/>
  <c r="AY55" i="185"/>
  <c r="AR55" i="185"/>
  <c r="AG55" i="185"/>
  <c r="AF55" i="185"/>
  <c r="NC54" i="185"/>
  <c r="NB54" i="185"/>
  <c r="MP54" i="185"/>
  <c r="LX54" i="185"/>
  <c r="LM54" i="185"/>
  <c r="LG54" i="185"/>
  <c r="LA54" i="185"/>
  <c r="KW54" i="185"/>
  <c r="KS54" i="185"/>
  <c r="KK54" i="185"/>
  <c r="JU54" i="185"/>
  <c r="JJ54" i="185"/>
  <c r="JB54" i="185"/>
  <c r="IX54" i="185"/>
  <c r="IU54" i="185"/>
  <c r="IM54" i="185"/>
  <c r="IK54" i="185"/>
  <c r="II54" i="185"/>
  <c r="ID54" i="185"/>
  <c r="IA54" i="185"/>
  <c r="HY54" i="185"/>
  <c r="HU54" i="185"/>
  <c r="HR54" i="185"/>
  <c r="HI54" i="185"/>
  <c r="GY54" i="185"/>
  <c r="GW54" i="185"/>
  <c r="GO54" i="185"/>
  <c r="GM54" i="185"/>
  <c r="GH54" i="185"/>
  <c r="GF54" i="185"/>
  <c r="FV54" i="185"/>
  <c r="FR54" i="185"/>
  <c r="FF54" i="185"/>
  <c r="EW54" i="185"/>
  <c r="ET54" i="185"/>
  <c r="EQ54" i="185"/>
  <c r="EN54" i="185"/>
  <c r="EK54" i="185"/>
  <c r="EF54" i="185"/>
  <c r="DY54" i="185"/>
  <c r="DV54" i="185"/>
  <c r="DU54" i="185"/>
  <c r="DQ54" i="185"/>
  <c r="DN54" i="185"/>
  <c r="DM54" i="185"/>
  <c r="DL54" i="185"/>
  <c r="DH54" i="185"/>
  <c r="DF54" i="185"/>
  <c r="CY54" i="185"/>
  <c r="CO54" i="185"/>
  <c r="CN54" i="185"/>
  <c r="CF54" i="185"/>
  <c r="CC54" i="185"/>
  <c r="BK54" i="185"/>
  <c r="BA54" i="185"/>
  <c r="AY54" i="185"/>
  <c r="AW54" i="185"/>
  <c r="AV54" i="185"/>
  <c r="AU54" i="185"/>
  <c r="AR54" i="185"/>
  <c r="AM54" i="185"/>
  <c r="AL54" i="185"/>
  <c r="AK54" i="185"/>
  <c r="AF54" i="185"/>
  <c r="AE54" i="185"/>
  <c r="AD54" i="185"/>
  <c r="Z54" i="185"/>
  <c r="M54" i="185"/>
  <c r="I54" i="185"/>
  <c r="E54" i="185"/>
  <c r="NC53" i="185"/>
  <c r="NB53" i="185"/>
  <c r="MY53" i="185"/>
  <c r="MX53" i="185"/>
  <c r="MW53" i="185"/>
  <c r="MT53" i="185"/>
  <c r="MS53" i="185"/>
  <c r="MP53" i="185"/>
  <c r="MO53" i="185"/>
  <c r="MN53" i="185"/>
  <c r="MM53" i="185"/>
  <c r="ML53" i="185"/>
  <c r="MK53" i="185"/>
  <c r="MJ53" i="185"/>
  <c r="MI53" i="185"/>
  <c r="MH53" i="185"/>
  <c r="MG53" i="185"/>
  <c r="MF53" i="185"/>
  <c r="ME53" i="185"/>
  <c r="MD53" i="185"/>
  <c r="MC53" i="185"/>
  <c r="MB53" i="185"/>
  <c r="MA53" i="185"/>
  <c r="LZ53" i="185"/>
  <c r="LY53" i="185"/>
  <c r="LX53" i="185"/>
  <c r="LW53" i="185"/>
  <c r="LV53" i="185"/>
  <c r="LU53" i="185"/>
  <c r="LT53" i="185"/>
  <c r="LS53" i="185"/>
  <c r="LR53" i="185"/>
  <c r="LQ53" i="185"/>
  <c r="LP53" i="185"/>
  <c r="LO53" i="185"/>
  <c r="LN53" i="185"/>
  <c r="LM53" i="185"/>
  <c r="LL53" i="185"/>
  <c r="LK53" i="185"/>
  <c r="LJ53" i="185"/>
  <c r="LI53" i="185"/>
  <c r="LH53" i="185"/>
  <c r="LG53" i="185"/>
  <c r="LF53" i="185"/>
  <c r="LE53" i="185"/>
  <c r="LD53" i="185"/>
  <c r="LC53" i="185"/>
  <c r="LB53" i="185"/>
  <c r="LA53" i="185"/>
  <c r="KZ53" i="185"/>
  <c r="KY53" i="185"/>
  <c r="KX53" i="185"/>
  <c r="O53" i="188" s="1"/>
  <c r="KW53" i="185"/>
  <c r="KV53" i="185"/>
  <c r="KU53" i="185"/>
  <c r="KT53" i="185"/>
  <c r="KS53" i="185"/>
  <c r="KR53" i="185"/>
  <c r="KQ53" i="185"/>
  <c r="KP53" i="185"/>
  <c r="KO53" i="185"/>
  <c r="KN53" i="185"/>
  <c r="KM53" i="185"/>
  <c r="KL53" i="185"/>
  <c r="KK53" i="185"/>
  <c r="KJ53" i="185"/>
  <c r="KH53" i="185"/>
  <c r="KG53" i="185"/>
  <c r="KF53" i="185"/>
  <c r="KE53" i="185"/>
  <c r="KD53" i="185"/>
  <c r="KC53" i="185"/>
  <c r="KB53" i="185"/>
  <c r="KA53" i="185"/>
  <c r="JZ53" i="185"/>
  <c r="JY53" i="185"/>
  <c r="JX53" i="185"/>
  <c r="JW53" i="185"/>
  <c r="JV53" i="185"/>
  <c r="JU53" i="185"/>
  <c r="JT53" i="185"/>
  <c r="JS53" i="185"/>
  <c r="JR53" i="185"/>
  <c r="JQ53" i="185"/>
  <c r="JP53" i="185"/>
  <c r="JO53" i="185"/>
  <c r="JN53" i="185"/>
  <c r="JM53" i="185"/>
  <c r="JL53" i="185"/>
  <c r="JK53" i="185"/>
  <c r="JJ53" i="185"/>
  <c r="JI53" i="185"/>
  <c r="JH53" i="185"/>
  <c r="JF53" i="185"/>
  <c r="JE53" i="185"/>
  <c r="JD53" i="185"/>
  <c r="JC53" i="185"/>
  <c r="JB53" i="185"/>
  <c r="JA53" i="185"/>
  <c r="IZ53" i="185"/>
  <c r="IY53" i="185"/>
  <c r="IX53" i="185"/>
  <c r="IW53" i="185"/>
  <c r="IV53" i="185"/>
  <c r="IU53" i="185"/>
  <c r="IT53" i="185"/>
  <c r="IS53" i="185"/>
  <c r="IR53" i="185"/>
  <c r="IQ53" i="185"/>
  <c r="IP53" i="185"/>
  <c r="IO53" i="185"/>
  <c r="IN53" i="185"/>
  <c r="IM53" i="185"/>
  <c r="IL53" i="185"/>
  <c r="IK53" i="185"/>
  <c r="IJ53" i="185"/>
  <c r="II53" i="185"/>
  <c r="IH53" i="185"/>
  <c r="IG53" i="185"/>
  <c r="IF53" i="185"/>
  <c r="IE53" i="185"/>
  <c r="ID53" i="185"/>
  <c r="IC53" i="185"/>
  <c r="IB53" i="185"/>
  <c r="HZ53" i="185"/>
  <c r="HY53" i="185"/>
  <c r="HX53" i="185"/>
  <c r="HV53" i="185"/>
  <c r="HU53" i="185"/>
  <c r="HT53" i="185"/>
  <c r="HS53" i="185"/>
  <c r="HR53" i="185"/>
  <c r="HQ53" i="185"/>
  <c r="HP53" i="185"/>
  <c r="HO53" i="185"/>
  <c r="HN53" i="185"/>
  <c r="HM53" i="185"/>
  <c r="HL53" i="185"/>
  <c r="HK53" i="185"/>
  <c r="HI53" i="185"/>
  <c r="HH53" i="185"/>
  <c r="HG53" i="185"/>
  <c r="HF53" i="185"/>
  <c r="HE53" i="185"/>
  <c r="HD53" i="185"/>
  <c r="HC53" i="185"/>
  <c r="HB53" i="185"/>
  <c r="HA53" i="185"/>
  <c r="GZ53" i="185"/>
  <c r="GY53" i="185"/>
  <c r="GX53" i="185"/>
  <c r="GW53" i="185"/>
  <c r="GV53" i="185"/>
  <c r="GU53" i="185"/>
  <c r="GT53" i="185"/>
  <c r="GS53" i="185"/>
  <c r="GR53" i="185"/>
  <c r="GQ53" i="185"/>
  <c r="GP53" i="185"/>
  <c r="GO53" i="185"/>
  <c r="GN53" i="185"/>
  <c r="GM53" i="185"/>
  <c r="GL53" i="185"/>
  <c r="GK53" i="185"/>
  <c r="GJ53" i="185"/>
  <c r="GI53" i="185"/>
  <c r="GH53" i="185"/>
  <c r="GG53" i="185"/>
  <c r="GF53" i="185"/>
  <c r="GE53" i="185"/>
  <c r="GD53" i="185"/>
  <c r="GC53" i="185"/>
  <c r="GB53" i="185"/>
  <c r="GA53" i="185"/>
  <c r="FZ53" i="185"/>
  <c r="FY53" i="185"/>
  <c r="FX53" i="185"/>
  <c r="FU53" i="185"/>
  <c r="FT53" i="185"/>
  <c r="FQ53" i="185"/>
  <c r="FP53" i="185"/>
  <c r="FO53" i="185"/>
  <c r="FM53" i="185"/>
  <c r="FL53" i="185"/>
  <c r="FK53" i="185"/>
  <c r="FI53" i="185"/>
  <c r="FH53" i="185"/>
  <c r="FG53" i="185"/>
  <c r="FE53" i="185"/>
  <c r="FD53" i="185"/>
  <c r="FC53" i="185"/>
  <c r="FB53" i="185"/>
  <c r="FA53" i="185"/>
  <c r="EZ53" i="185"/>
  <c r="EY53" i="185"/>
  <c r="EX53" i="185"/>
  <c r="EW53" i="185"/>
  <c r="EV53" i="185"/>
  <c r="EU53" i="185"/>
  <c r="ET53" i="185"/>
  <c r="ES53" i="185"/>
  <c r="ER53" i="185"/>
  <c r="EQ53" i="185"/>
  <c r="EP53" i="185"/>
  <c r="EO53" i="185"/>
  <c r="EN53" i="185"/>
  <c r="EM53" i="185"/>
  <c r="EL53" i="185"/>
  <c r="EK53" i="185"/>
  <c r="EJ53" i="185"/>
  <c r="EI53" i="185"/>
  <c r="EH53" i="185"/>
  <c r="EG53" i="185"/>
  <c r="EF53" i="185"/>
  <c r="ED53" i="185"/>
  <c r="EC53" i="185"/>
  <c r="EB53" i="185"/>
  <c r="DZ53" i="185"/>
  <c r="DY53" i="185"/>
  <c r="DX53" i="185"/>
  <c r="DW53" i="185"/>
  <c r="DV53" i="185"/>
  <c r="DU53" i="185"/>
  <c r="DT53" i="185"/>
  <c r="DS53" i="185"/>
  <c r="DQ53" i="185"/>
  <c r="DP53" i="185"/>
  <c r="DO53" i="185"/>
  <c r="DM53" i="185"/>
  <c r="DL53" i="185"/>
  <c r="DK53" i="185"/>
  <c r="DI53" i="185"/>
  <c r="DH53" i="185"/>
  <c r="DG53" i="185"/>
  <c r="DE53" i="185"/>
  <c r="DD53" i="185"/>
  <c r="DC53" i="185"/>
  <c r="DB53" i="185"/>
  <c r="DA53" i="185"/>
  <c r="CZ53" i="185"/>
  <c r="CY53" i="185"/>
  <c r="CX53" i="185"/>
  <c r="CW53" i="185"/>
  <c r="CV53" i="185"/>
  <c r="CU53" i="185"/>
  <c r="CT53" i="185"/>
  <c r="CS53" i="185"/>
  <c r="CR53" i="185"/>
  <c r="CQ53" i="185"/>
  <c r="CP53" i="185"/>
  <c r="CO53" i="185"/>
  <c r="CN53" i="185"/>
  <c r="CM53" i="185"/>
  <c r="CL53" i="185"/>
  <c r="CK53" i="185"/>
  <c r="CJ53" i="185"/>
  <c r="CI53" i="185"/>
  <c r="CH53" i="185"/>
  <c r="CG53" i="185"/>
  <c r="CF53" i="185"/>
  <c r="CE53" i="185"/>
  <c r="CD53" i="185"/>
  <c r="CC53" i="185"/>
  <c r="CB53" i="185"/>
  <c r="CA53" i="185"/>
  <c r="BZ53" i="185"/>
  <c r="BY53" i="185"/>
  <c r="BX53" i="185"/>
  <c r="BW53" i="185"/>
  <c r="BV53" i="185"/>
  <c r="BU53" i="185"/>
  <c r="BT53" i="185"/>
  <c r="BS53" i="185"/>
  <c r="BR53" i="185"/>
  <c r="BQ53" i="185"/>
  <c r="BP53" i="185"/>
  <c r="BO53" i="185"/>
  <c r="BN53" i="185"/>
  <c r="BM53" i="185"/>
  <c r="BL53" i="185"/>
  <c r="BK53" i="185"/>
  <c r="BJ53" i="185"/>
  <c r="BI53" i="185"/>
  <c r="BH53" i="185"/>
  <c r="BG53" i="185"/>
  <c r="BE53" i="185"/>
  <c r="BD53" i="185"/>
  <c r="BC53" i="185"/>
  <c r="BA53" i="185"/>
  <c r="AZ53" i="185"/>
  <c r="AY53" i="185"/>
  <c r="AX53" i="185"/>
  <c r="AW53" i="185"/>
  <c r="AV53" i="185"/>
  <c r="AU53" i="185"/>
  <c r="AT53" i="185"/>
  <c r="AS53" i="185"/>
  <c r="AR53" i="185"/>
  <c r="AQ53" i="185"/>
  <c r="AP53" i="185"/>
  <c r="AO53" i="185"/>
  <c r="AN53" i="185"/>
  <c r="AM53" i="185"/>
  <c r="AL53" i="185"/>
  <c r="AK53" i="185"/>
  <c r="AJ53" i="185"/>
  <c r="AI53" i="185"/>
  <c r="AH53" i="185"/>
  <c r="AG53" i="185"/>
  <c r="AF53" i="185"/>
  <c r="AC53" i="185"/>
  <c r="AB53" i="185"/>
  <c r="Y53" i="185"/>
  <c r="X53" i="185"/>
  <c r="W53" i="185"/>
  <c r="T53" i="185"/>
  <c r="S53" i="185"/>
  <c r="R53" i="185"/>
  <c r="Q53" i="185"/>
  <c r="P53" i="185"/>
  <c r="O53" i="185"/>
  <c r="N53" i="185"/>
  <c r="M53" i="185"/>
  <c r="L53" i="185"/>
  <c r="K53" i="185"/>
  <c r="J53" i="185"/>
  <c r="I53" i="185"/>
  <c r="H53" i="185"/>
  <c r="G53" i="185"/>
  <c r="F53" i="185"/>
  <c r="E53" i="185"/>
  <c r="MD52" i="185"/>
  <c r="MC52" i="185"/>
  <c r="LL52" i="185"/>
  <c r="LI52" i="185"/>
  <c r="KZ52" i="185"/>
  <c r="KX52" i="185"/>
  <c r="JK52" i="185"/>
  <c r="JF52" i="185"/>
  <c r="IX52" i="185"/>
  <c r="GN52" i="185"/>
  <c r="CM52" i="185"/>
  <c r="BF52" i="185"/>
  <c r="AY52" i="185"/>
  <c r="AT52" i="185"/>
  <c r="ND47" i="185"/>
  <c r="NC47" i="185"/>
  <c r="NA47" i="185"/>
  <c r="MU47" i="185"/>
  <c r="MP47" i="185"/>
  <c r="MO47" i="185"/>
  <c r="MH47" i="185"/>
  <c r="LZ47" i="185"/>
  <c r="LY47" i="185"/>
  <c r="LV47" i="185"/>
  <c r="LU47" i="185"/>
  <c r="LO47" i="185"/>
  <c r="LK47" i="185"/>
  <c r="LI47" i="185"/>
  <c r="LH47" i="185"/>
  <c r="LE47" i="185"/>
  <c r="KZ47" i="185"/>
  <c r="KX47" i="185"/>
  <c r="KV47" i="185"/>
  <c r="KS47" i="185"/>
  <c r="KQ47" i="185"/>
  <c r="KP47" i="185"/>
  <c r="KO47" i="185"/>
  <c r="KM47" i="185"/>
  <c r="KK47" i="185"/>
  <c r="KI47" i="185"/>
  <c r="KE47" i="185"/>
  <c r="KD47" i="185"/>
  <c r="JV47" i="185"/>
  <c r="JS47" i="185"/>
  <c r="JR47" i="185"/>
  <c r="JO47" i="185"/>
  <c r="JN47" i="185"/>
  <c r="JK47" i="185"/>
  <c r="JJ47" i="185"/>
  <c r="JF47" i="185"/>
  <c r="JC47" i="185"/>
  <c r="JB47" i="185"/>
  <c r="IY47" i="185"/>
  <c r="IX47" i="185"/>
  <c r="IW47" i="185"/>
  <c r="IQ47" i="185"/>
  <c r="IK47" i="185"/>
  <c r="IC47" i="185"/>
  <c r="HZ47" i="185"/>
  <c r="HY47" i="185"/>
  <c r="HX47" i="185"/>
  <c r="HV47" i="185"/>
  <c r="HU47" i="185"/>
  <c r="HM47" i="185"/>
  <c r="HL47" i="185"/>
  <c r="HK47" i="185"/>
  <c r="HI47" i="185"/>
  <c r="HG47" i="185"/>
  <c r="HC47" i="185"/>
  <c r="HA47" i="185"/>
  <c r="GX47" i="185"/>
  <c r="GW47" i="185"/>
  <c r="GV47" i="185"/>
  <c r="GT47" i="185"/>
  <c r="GP47" i="185"/>
  <c r="GK47" i="185"/>
  <c r="GJ47" i="185"/>
  <c r="GH47" i="185"/>
  <c r="GG47" i="185"/>
  <c r="GF47" i="185"/>
  <c r="GC47" i="185"/>
  <c r="GB47" i="185"/>
  <c r="GA47" i="185"/>
  <c r="FY47" i="185"/>
  <c r="FX47" i="185"/>
  <c r="FW47" i="185"/>
  <c r="FU47" i="185"/>
  <c r="FT47" i="185"/>
  <c r="FS47" i="185"/>
  <c r="FQ47" i="185"/>
  <c r="FP47" i="185"/>
  <c r="FN47" i="185"/>
  <c r="FM47" i="185"/>
  <c r="FL47" i="185"/>
  <c r="FJ47" i="185"/>
  <c r="FI47" i="185"/>
  <c r="FH47" i="185"/>
  <c r="FF47" i="185"/>
  <c r="FE47" i="185"/>
  <c r="FD47" i="185"/>
  <c r="FB47" i="185"/>
  <c r="FA47" i="185"/>
  <c r="EZ47" i="185"/>
  <c r="EX47" i="185"/>
  <c r="EW47" i="185"/>
  <c r="EV47" i="185"/>
  <c r="ET47" i="185"/>
  <c r="ES47" i="185"/>
  <c r="EP47" i="185"/>
  <c r="EO47" i="185"/>
  <c r="EN47" i="185"/>
  <c r="EK47" i="185"/>
  <c r="EJ47" i="185"/>
  <c r="EI47" i="185"/>
  <c r="EH47" i="185"/>
  <c r="EG47" i="185"/>
  <c r="EF47" i="185"/>
  <c r="ED47" i="185"/>
  <c r="EC47" i="185"/>
  <c r="EB47" i="185"/>
  <c r="DZ47" i="185"/>
  <c r="DY47" i="185"/>
  <c r="DW47" i="185"/>
  <c r="DV47" i="185"/>
  <c r="DU47" i="185"/>
  <c r="DR47" i="185"/>
  <c r="DQ47" i="185"/>
  <c r="DP47" i="185"/>
  <c r="DN47" i="185"/>
  <c r="DM47" i="185"/>
  <c r="DL47" i="185"/>
  <c r="DK47" i="185"/>
  <c r="DI47" i="185"/>
  <c r="DH47" i="185"/>
  <c r="DG47" i="185"/>
  <c r="DE47" i="185"/>
  <c r="DD47" i="185"/>
  <c r="DC47" i="185"/>
  <c r="DB47" i="185"/>
  <c r="DA47" i="185"/>
  <c r="CZ47" i="185"/>
  <c r="CY47" i="185"/>
  <c r="CW47" i="185"/>
  <c r="CV47" i="185"/>
  <c r="CU47" i="185"/>
  <c r="CS47" i="185"/>
  <c r="CR47" i="185"/>
  <c r="CQ47" i="185"/>
  <c r="CP47" i="185"/>
  <c r="CO47" i="185"/>
  <c r="CM47" i="185"/>
  <c r="CL47" i="185"/>
  <c r="CK47" i="185"/>
  <c r="CJ47" i="185"/>
  <c r="CI47" i="185"/>
  <c r="CG47" i="185"/>
  <c r="CF47" i="185"/>
  <c r="CE47" i="185"/>
  <c r="CC47" i="185"/>
  <c r="CB47" i="185"/>
  <c r="CA47" i="185"/>
  <c r="BW47" i="185"/>
  <c r="BQ47" i="185"/>
  <c r="BP47" i="185"/>
  <c r="BO47" i="185"/>
  <c r="BN47" i="185"/>
  <c r="BM47" i="185"/>
  <c r="BL47" i="185"/>
  <c r="BK47" i="185"/>
  <c r="BJ47" i="185"/>
  <c r="BI47" i="185"/>
  <c r="BH47" i="185"/>
  <c r="BG47" i="185"/>
  <c r="BE47" i="185"/>
  <c r="BD47" i="185"/>
  <c r="BC47" i="185"/>
  <c r="BA47" i="185"/>
  <c r="AX47" i="185"/>
  <c r="AW47" i="185"/>
  <c r="AT47" i="185"/>
  <c r="AR47" i="185"/>
  <c r="AQ47" i="185"/>
  <c r="AP47" i="185"/>
  <c r="AN47" i="185"/>
  <c r="AM47" i="185"/>
  <c r="AJ47" i="185"/>
  <c r="AI47" i="185"/>
  <c r="AG47" i="185"/>
  <c r="AE47" i="185"/>
  <c r="AD47" i="185"/>
  <c r="AC47" i="185"/>
  <c r="Z47" i="185"/>
  <c r="X47" i="185"/>
  <c r="W47" i="185"/>
  <c r="T47" i="185"/>
  <c r="S47" i="185"/>
  <c r="R47" i="185"/>
  <c r="P47" i="185"/>
  <c r="M47" i="185"/>
  <c r="L47" i="185"/>
  <c r="NC46" i="185"/>
  <c r="MT46" i="185"/>
  <c r="MG46" i="185"/>
  <c r="LX46" i="185"/>
  <c r="LS46" i="185"/>
  <c r="LR46" i="185"/>
  <c r="LP46" i="185"/>
  <c r="LO46" i="185"/>
  <c r="LK46" i="185"/>
  <c r="KY46" i="185"/>
  <c r="KW46" i="185"/>
  <c r="KP46" i="185"/>
  <c r="KO46" i="185"/>
  <c r="KK46" i="185"/>
  <c r="KH46" i="185"/>
  <c r="KF46" i="185"/>
  <c r="KE46" i="185"/>
  <c r="KD46" i="185"/>
  <c r="KA46" i="185"/>
  <c r="JZ46" i="185"/>
  <c r="JV46" i="185"/>
  <c r="JT46" i="185"/>
  <c r="JS46" i="185"/>
  <c r="JR46" i="185"/>
  <c r="JO46" i="185"/>
  <c r="JN46" i="185"/>
  <c r="JK46" i="185"/>
  <c r="JJ46" i="185"/>
  <c r="JH46" i="185"/>
  <c r="JG46" i="185"/>
  <c r="JF46" i="185"/>
  <c r="JD46" i="185"/>
  <c r="JB46" i="185"/>
  <c r="IY46" i="185"/>
  <c r="IX46" i="185"/>
  <c r="IW46" i="185"/>
  <c r="IR46" i="185"/>
  <c r="IQ46" i="185"/>
  <c r="IH46" i="185"/>
  <c r="IF46" i="185"/>
  <c r="ID46" i="185"/>
  <c r="IB46" i="185"/>
  <c r="HX46" i="185"/>
  <c r="HW46" i="185"/>
  <c r="HV46" i="185"/>
  <c r="HS46" i="185"/>
  <c r="HK46" i="185"/>
  <c r="HI46" i="185"/>
  <c r="HD46" i="185"/>
  <c r="HA46" i="185"/>
  <c r="GZ46" i="185"/>
  <c r="GX46" i="185"/>
  <c r="GW46" i="185"/>
  <c r="GT46" i="185"/>
  <c r="GQ46" i="185"/>
  <c r="GM46" i="185"/>
  <c r="GL46" i="185"/>
  <c r="GK46" i="185"/>
  <c r="GI46" i="185"/>
  <c r="GH46" i="185"/>
  <c r="GG46" i="185"/>
  <c r="GE46" i="185"/>
  <c r="GD46" i="185"/>
  <c r="GB46" i="185"/>
  <c r="GA46" i="185"/>
  <c r="FX46" i="185"/>
  <c r="FW46" i="185"/>
  <c r="FV46" i="185"/>
  <c r="FT46" i="185"/>
  <c r="FS46" i="185"/>
  <c r="FR46" i="185"/>
  <c r="FP46" i="185"/>
  <c r="FO46" i="185"/>
  <c r="FN46" i="185"/>
  <c r="FM46" i="185"/>
  <c r="FL46" i="185"/>
  <c r="FK46" i="185"/>
  <c r="FJ46" i="185"/>
  <c r="FI46" i="185"/>
  <c r="FH46" i="185"/>
  <c r="FG46" i="185"/>
  <c r="FF46" i="185"/>
  <c r="FE46" i="185"/>
  <c r="FD46" i="185"/>
  <c r="FC46" i="185"/>
  <c r="FB46" i="185"/>
  <c r="FA46" i="185"/>
  <c r="EZ46" i="185"/>
  <c r="EX46" i="185"/>
  <c r="EW46" i="185"/>
  <c r="EV46" i="185"/>
  <c r="EU46" i="185"/>
  <c r="ET46" i="185"/>
  <c r="ES46" i="185"/>
  <c r="ER46" i="185"/>
  <c r="EQ46" i="185"/>
  <c r="EP46" i="185"/>
  <c r="EO46" i="185"/>
  <c r="EM46" i="185"/>
  <c r="EL46" i="185"/>
  <c r="EK46" i="185"/>
  <c r="EI46" i="185"/>
  <c r="EH46" i="185"/>
  <c r="EG46" i="185"/>
  <c r="EF46" i="185"/>
  <c r="EE46" i="185"/>
  <c r="EC46" i="185"/>
  <c r="EB46" i="185"/>
  <c r="EA46" i="185"/>
  <c r="DZ46" i="185"/>
  <c r="DY46" i="185"/>
  <c r="DW46" i="185"/>
  <c r="DV46" i="185"/>
  <c r="DU46" i="185"/>
  <c r="DS46" i="185"/>
  <c r="DR46" i="185"/>
  <c r="DQ46" i="185"/>
  <c r="DP46" i="185"/>
  <c r="DO46" i="185"/>
  <c r="DN46" i="185"/>
  <c r="DM46" i="185"/>
  <c r="DL46" i="185"/>
  <c r="DK46" i="185"/>
  <c r="DJ46" i="185"/>
  <c r="DI46" i="185"/>
  <c r="DH46" i="185"/>
  <c r="DG46" i="185"/>
  <c r="DF46" i="185"/>
  <c r="DE46" i="185"/>
  <c r="DD46" i="185"/>
  <c r="DB46" i="185"/>
  <c r="DA46" i="185"/>
  <c r="CZ46" i="185"/>
  <c r="CX46" i="185"/>
  <c r="CV46" i="185"/>
  <c r="CU46" i="185"/>
  <c r="CT46" i="185"/>
  <c r="CR46" i="185"/>
  <c r="CP46" i="185"/>
  <c r="CO46" i="185"/>
  <c r="CN46" i="185"/>
  <c r="CL46" i="185"/>
  <c r="CK46" i="185"/>
  <c r="CJ46" i="185"/>
  <c r="CI46" i="185"/>
  <c r="CH46" i="185"/>
  <c r="CG46" i="185"/>
  <c r="CF46" i="185"/>
  <c r="CE46" i="185"/>
  <c r="CD46" i="185"/>
  <c r="CC46" i="185"/>
  <c r="CA46" i="185"/>
  <c r="BZ46" i="185"/>
  <c r="BX46" i="185"/>
  <c r="BV46" i="185"/>
  <c r="BS46" i="185"/>
  <c r="BR46" i="185"/>
  <c r="BQ46" i="185"/>
  <c r="BN46" i="185"/>
  <c r="BM46" i="185"/>
  <c r="BL46" i="185"/>
  <c r="BJ46" i="185"/>
  <c r="BI46" i="185"/>
  <c r="BH46" i="185"/>
  <c r="BG46" i="185"/>
  <c r="BF46" i="185"/>
  <c r="BD46" i="185"/>
  <c r="BC46" i="185"/>
  <c r="BB46" i="185"/>
  <c r="BA46" i="185"/>
  <c r="AY46" i="185"/>
  <c r="AV46" i="185"/>
  <c r="AU46" i="185"/>
  <c r="AT46" i="185"/>
  <c r="AS46" i="185"/>
  <c r="AR46" i="185"/>
  <c r="AQ46" i="185"/>
  <c r="AP46" i="185"/>
  <c r="AO46" i="185"/>
  <c r="AM46" i="185"/>
  <c r="AJ46" i="185"/>
  <c r="AI46" i="185"/>
  <c r="AF46" i="185"/>
  <c r="AE46" i="185"/>
  <c r="AD46" i="185"/>
  <c r="AC46" i="185"/>
  <c r="AB46" i="185"/>
  <c r="AA46" i="185"/>
  <c r="Z46" i="185"/>
  <c r="X46" i="185"/>
  <c r="W46" i="185"/>
  <c r="V46" i="185"/>
  <c r="T46" i="185"/>
  <c r="S46" i="185"/>
  <c r="Q46" i="185"/>
  <c r="P46" i="185"/>
  <c r="O46" i="185"/>
  <c r="M46" i="185"/>
  <c r="L46" i="185"/>
  <c r="NC45" i="185"/>
  <c r="MY45" i="185"/>
  <c r="MX45" i="185"/>
  <c r="MQ45" i="185"/>
  <c r="MM45" i="185"/>
  <c r="MJ45" i="185"/>
  <c r="MI45" i="185"/>
  <c r="ME45" i="185"/>
  <c r="MA45" i="185"/>
  <c r="LW45" i="185"/>
  <c r="LS45" i="185"/>
  <c r="LR45" i="185"/>
  <c r="LO45" i="185"/>
  <c r="LC45" i="185"/>
  <c r="KY45" i="185"/>
  <c r="KU45" i="185"/>
  <c r="KQ45" i="185"/>
  <c r="KL45" i="185"/>
  <c r="KI45" i="185"/>
  <c r="KE45" i="185"/>
  <c r="KD45" i="185"/>
  <c r="KA45" i="185"/>
  <c r="JX45" i="185"/>
  <c r="JW45" i="185"/>
  <c r="JS45" i="185"/>
  <c r="JR45" i="185"/>
  <c r="JK45" i="185"/>
  <c r="JJ45" i="185"/>
  <c r="JG45" i="185"/>
  <c r="JC45" i="185"/>
  <c r="IY45" i="185"/>
  <c r="IU45" i="185"/>
  <c r="IQ45" i="185"/>
  <c r="IL45" i="185"/>
  <c r="IE45" i="185"/>
  <c r="IA45" i="185"/>
  <c r="HZ45" i="185"/>
  <c r="HW45" i="185"/>
  <c r="HS45" i="185"/>
  <c r="HR45" i="185"/>
  <c r="HO45" i="185"/>
  <c r="HK45" i="185"/>
  <c r="HG45" i="185"/>
  <c r="HC45" i="185"/>
  <c r="GU45" i="185"/>
  <c r="GT45" i="185"/>
  <c r="GQ45" i="185"/>
  <c r="GN45" i="185"/>
  <c r="GM45" i="185"/>
  <c r="GI45" i="185"/>
  <c r="GE45" i="185"/>
  <c r="GA45" i="185"/>
  <c r="FZ45" i="185"/>
  <c r="FW45" i="185"/>
  <c r="FS45" i="185"/>
  <c r="FR45" i="185"/>
  <c r="FO45" i="185"/>
  <c r="FK45" i="185"/>
  <c r="FG45" i="185"/>
  <c r="EY45" i="185"/>
  <c r="EU45" i="185"/>
  <c r="ET45" i="185"/>
  <c r="EQ45" i="185"/>
  <c r="EL45" i="185"/>
  <c r="EI45" i="185"/>
  <c r="EB45" i="185"/>
  <c r="EA45" i="185"/>
  <c r="DW45" i="185"/>
  <c r="DK45" i="185"/>
  <c r="DG45" i="185"/>
  <c r="DF45" i="185"/>
  <c r="DC45" i="185"/>
  <c r="CY45" i="185"/>
  <c r="CU45" i="185"/>
  <c r="CM45" i="185"/>
  <c r="CI45" i="185"/>
  <c r="CE45" i="185"/>
  <c r="CA45" i="185"/>
  <c r="BZ45" i="185"/>
  <c r="BW45" i="185"/>
  <c r="BS45" i="185"/>
  <c r="BR45" i="185"/>
  <c r="BP45" i="185"/>
  <c r="BO45" i="185"/>
  <c r="BK45" i="185"/>
  <c r="BG45" i="185"/>
  <c r="BC45" i="185"/>
  <c r="AY45" i="185"/>
  <c r="AX45" i="185"/>
  <c r="AU45" i="185"/>
  <c r="AQ45" i="185"/>
  <c r="AP45" i="185"/>
  <c r="AM45" i="185"/>
  <c r="AE45" i="185"/>
  <c r="AA45" i="185"/>
  <c r="W45" i="185"/>
  <c r="S45" i="185"/>
  <c r="O45" i="185"/>
  <c r="ND44" i="185"/>
  <c r="NB44" i="185"/>
  <c r="MW44" i="185"/>
  <c r="MP44" i="185"/>
  <c r="MJ44" i="185"/>
  <c r="MH44" i="185"/>
  <c r="MG44" i="185"/>
  <c r="MF44" i="185"/>
  <c r="MD44" i="185"/>
  <c r="MC44" i="185"/>
  <c r="LX44" i="185"/>
  <c r="LU44" i="185"/>
  <c r="LN44" i="185"/>
  <c r="LJ44" i="185"/>
  <c r="LB44" i="185"/>
  <c r="LA44" i="185"/>
  <c r="KX44" i="185"/>
  <c r="KT44" i="185"/>
  <c r="KQ44" i="185"/>
  <c r="KM44" i="185"/>
  <c r="KI44" i="185"/>
  <c r="KF44" i="185"/>
  <c r="KD44" i="185"/>
  <c r="KB44" i="185"/>
  <c r="JZ44" i="185"/>
  <c r="JX44" i="185"/>
  <c r="JT44" i="185"/>
  <c r="JQ44" i="185"/>
  <c r="JO44" i="185"/>
  <c r="JN44" i="185"/>
  <c r="JM44" i="185"/>
  <c r="JK44" i="185"/>
  <c r="JJ44" i="185"/>
  <c r="JI44" i="185"/>
  <c r="JE44" i="185"/>
  <c r="JB44" i="185"/>
  <c r="IX44" i="185"/>
  <c r="IW44" i="185"/>
  <c r="IQ44" i="185"/>
  <c r="IO44" i="185"/>
  <c r="IF44" i="185"/>
  <c r="ID44" i="185"/>
  <c r="IB44" i="185"/>
  <c r="HX44" i="185"/>
  <c r="HW44" i="185"/>
  <c r="HV44" i="185"/>
  <c r="HT44" i="185"/>
  <c r="HS44" i="185"/>
  <c r="HP44" i="185"/>
  <c r="HM44" i="185"/>
  <c r="HL44" i="185"/>
  <c r="HK44" i="185"/>
  <c r="HI44" i="185"/>
  <c r="HG44" i="185"/>
  <c r="HD44" i="185"/>
  <c r="HB44" i="185"/>
  <c r="HA44" i="185"/>
  <c r="GY44" i="185"/>
  <c r="GV44" i="185"/>
  <c r="GT44" i="185"/>
  <c r="GR44" i="185"/>
  <c r="GO44" i="185"/>
  <c r="GN44" i="185"/>
  <c r="GL44" i="185"/>
  <c r="GJ44" i="185"/>
  <c r="GH44" i="185"/>
  <c r="GF44" i="185"/>
  <c r="GD44" i="185"/>
  <c r="GA44" i="185"/>
  <c r="FZ44" i="185"/>
  <c r="FW44" i="185"/>
  <c r="FU44" i="185"/>
  <c r="FS44" i="185"/>
  <c r="FQ44" i="185"/>
  <c r="FP44" i="185"/>
  <c r="FN44" i="185"/>
  <c r="FL44" i="185"/>
  <c r="FJ44" i="185"/>
  <c r="FH44" i="185"/>
  <c r="FF44" i="185"/>
  <c r="FD44" i="185"/>
  <c r="EZ44" i="185"/>
  <c r="EX44" i="185"/>
  <c r="EU44" i="185"/>
  <c r="ET44" i="185"/>
  <c r="ER44" i="185"/>
  <c r="EQ44" i="185"/>
  <c r="EP44" i="185"/>
  <c r="EN44" i="185"/>
  <c r="EL44" i="185"/>
  <c r="EK44" i="185"/>
  <c r="EJ44" i="185"/>
  <c r="EH44" i="185"/>
  <c r="EF44" i="185"/>
  <c r="EE44" i="185"/>
  <c r="ED44" i="185"/>
  <c r="EB44" i="185"/>
  <c r="EA44" i="185"/>
  <c r="DZ44" i="185"/>
  <c r="DY44" i="185"/>
  <c r="DX44" i="185"/>
  <c r="DW44" i="185"/>
  <c r="DV44" i="185"/>
  <c r="DU44" i="185"/>
  <c r="DT44" i="185"/>
  <c r="DS44" i="185"/>
  <c r="DR44" i="185"/>
  <c r="DP44" i="185"/>
  <c r="DO44" i="185"/>
  <c r="DN44" i="185"/>
  <c r="DK44" i="185"/>
  <c r="DJ44" i="185"/>
  <c r="DI44" i="185"/>
  <c r="DG44" i="185"/>
  <c r="DF44" i="185"/>
  <c r="DE44" i="185"/>
  <c r="DD44" i="185"/>
  <c r="DC44" i="185"/>
  <c r="DB44" i="185"/>
  <c r="DA44" i="185"/>
  <c r="CZ44" i="185"/>
  <c r="CY44" i="185"/>
  <c r="CX44" i="185"/>
  <c r="CW44" i="185"/>
  <c r="CU44" i="185"/>
  <c r="CT44" i="185"/>
  <c r="CS44" i="185"/>
  <c r="CQ44" i="185"/>
  <c r="CO44" i="185"/>
  <c r="CN44" i="185"/>
  <c r="CM44" i="185"/>
  <c r="CK44" i="185"/>
  <c r="CI44" i="185"/>
  <c r="CH44" i="185"/>
  <c r="CG44" i="185"/>
  <c r="CE44" i="185"/>
  <c r="CD44" i="185"/>
  <c r="CC44" i="185"/>
  <c r="CB44" i="185"/>
  <c r="CA44" i="185"/>
  <c r="BZ44" i="185"/>
  <c r="BY44" i="185"/>
  <c r="BX44" i="185"/>
  <c r="BW44" i="185"/>
  <c r="BV44" i="185"/>
  <c r="BU44" i="185"/>
  <c r="BT44" i="185"/>
  <c r="BR44" i="185"/>
  <c r="BQ44" i="185"/>
  <c r="BP44" i="185"/>
  <c r="BO44" i="185"/>
  <c r="BN44" i="185"/>
  <c r="BM44" i="185"/>
  <c r="BL44" i="185"/>
  <c r="BK44" i="185"/>
  <c r="BJ44" i="185"/>
  <c r="BI44" i="185"/>
  <c r="BG44" i="185"/>
  <c r="BF44" i="185"/>
  <c r="BE44" i="185"/>
  <c r="BC44" i="185"/>
  <c r="BB44" i="185"/>
  <c r="BA44" i="185"/>
  <c r="AY44" i="185"/>
  <c r="AW44" i="185"/>
  <c r="AV44" i="185"/>
  <c r="AU44" i="185"/>
  <c r="AT44" i="185"/>
  <c r="AS44" i="185"/>
  <c r="AR44" i="185"/>
  <c r="AP44" i="185"/>
  <c r="AO44" i="185"/>
  <c r="AN44" i="185"/>
  <c r="AM44" i="185"/>
  <c r="AL44" i="185"/>
  <c r="AJ44" i="185"/>
  <c r="AI44" i="185"/>
  <c r="AH44" i="185"/>
  <c r="AF44" i="185"/>
  <c r="AE44" i="185"/>
  <c r="AC44" i="185"/>
  <c r="AB44" i="185"/>
  <c r="AA44" i="185"/>
  <c r="W44" i="185"/>
  <c r="V44" i="185"/>
  <c r="S44" i="185"/>
  <c r="R44" i="185"/>
  <c r="O44" i="185"/>
  <c r="N44" i="185"/>
  <c r="L44" i="185"/>
  <c r="E44" i="185"/>
  <c r="NA43" i="185"/>
  <c r="MZ43" i="185"/>
  <c r="MV43" i="185"/>
  <c r="MM43" i="185"/>
  <c r="MI43" i="185"/>
  <c r="MF43" i="185"/>
  <c r="LZ43" i="185"/>
  <c r="LV43" i="185"/>
  <c r="LF43" i="185"/>
  <c r="LE43" i="185"/>
  <c r="KY43" i="185"/>
  <c r="KX43" i="185"/>
  <c r="KQ43" i="185"/>
  <c r="KP43" i="185"/>
  <c r="KL43" i="185"/>
  <c r="KJ43" i="185"/>
  <c r="KI43" i="185"/>
  <c r="KE43" i="185"/>
  <c r="KC43" i="185"/>
  <c r="KB43" i="185"/>
  <c r="KA43" i="185"/>
  <c r="JY43" i="185"/>
  <c r="JU43" i="185"/>
  <c r="JT43" i="185"/>
  <c r="JQ43" i="185"/>
  <c r="JN43" i="185"/>
  <c r="JI43" i="185"/>
  <c r="JH43" i="185"/>
  <c r="JF43" i="185"/>
  <c r="JE43" i="185"/>
  <c r="JD43" i="185"/>
  <c r="JC43" i="185"/>
  <c r="IY43" i="185"/>
  <c r="IW43" i="185"/>
  <c r="IR43" i="185"/>
  <c r="IQ43" i="185"/>
  <c r="IP43" i="185"/>
  <c r="IN43" i="185"/>
  <c r="IM43" i="185"/>
  <c r="IJ43" i="185"/>
  <c r="IH43" i="185"/>
  <c r="IG43" i="185"/>
  <c r="IF43" i="185"/>
  <c r="ID43" i="185"/>
  <c r="IC43" i="185"/>
  <c r="IB43" i="185"/>
  <c r="HZ43" i="185"/>
  <c r="HY43" i="185"/>
  <c r="HX43" i="185"/>
  <c r="HW43" i="185"/>
  <c r="HV43" i="185"/>
  <c r="HU43" i="185"/>
  <c r="HS43" i="185"/>
  <c r="HR43" i="185"/>
  <c r="HO43" i="185"/>
  <c r="HN43" i="185"/>
  <c r="HM43" i="185"/>
  <c r="HL43" i="185"/>
  <c r="HK43" i="185"/>
  <c r="HJ43" i="185"/>
  <c r="HH43" i="185"/>
  <c r="HG43" i="185"/>
  <c r="HF43" i="185"/>
  <c r="HE43" i="185"/>
  <c r="HD43" i="185"/>
  <c r="HB43" i="185"/>
  <c r="HA43" i="185"/>
  <c r="GZ43" i="185"/>
  <c r="GX43" i="185"/>
  <c r="GW43" i="185"/>
  <c r="GV43" i="185"/>
  <c r="GT43" i="185"/>
  <c r="GR43" i="185"/>
  <c r="GL43" i="185"/>
  <c r="GK43" i="185"/>
  <c r="GJ43" i="185"/>
  <c r="GI43" i="185"/>
  <c r="GH43" i="185"/>
  <c r="GG43" i="185"/>
  <c r="GF43" i="185"/>
  <c r="GE43" i="185"/>
  <c r="GD43" i="185"/>
  <c r="GC43" i="185"/>
  <c r="GB43" i="185"/>
  <c r="FZ43" i="185"/>
  <c r="FY43" i="185"/>
  <c r="FX43" i="185"/>
  <c r="FU43" i="185"/>
  <c r="FT43" i="185"/>
  <c r="FR43" i="185"/>
  <c r="FQ43" i="185"/>
  <c r="FO43" i="185"/>
  <c r="FN43" i="185"/>
  <c r="FM43" i="185"/>
  <c r="FK43" i="185"/>
  <c r="FJ43" i="185"/>
  <c r="FI43" i="185"/>
  <c r="FG43" i="185"/>
  <c r="FF43" i="185"/>
  <c r="FE43" i="185"/>
  <c r="FC43" i="185"/>
  <c r="FB43" i="185"/>
  <c r="FA43" i="185"/>
  <c r="EY43" i="185"/>
  <c r="EX43" i="185"/>
  <c r="EW43" i="185"/>
  <c r="EU43" i="185"/>
  <c r="ET43" i="185"/>
  <c r="ES43" i="185"/>
  <c r="EQ43" i="185"/>
  <c r="EP43" i="185"/>
  <c r="EO43" i="185"/>
  <c r="EN43" i="185"/>
  <c r="EM43" i="185"/>
  <c r="EL43" i="185"/>
  <c r="EK43" i="185"/>
  <c r="EJ43" i="185"/>
  <c r="EI43" i="185"/>
  <c r="EH43" i="185"/>
  <c r="EG43" i="185"/>
  <c r="EE43" i="185"/>
  <c r="ED43" i="185"/>
  <c r="EC43" i="185"/>
  <c r="EA43" i="185"/>
  <c r="DZ43" i="185"/>
  <c r="DY43" i="185"/>
  <c r="DX43" i="185"/>
  <c r="DW43" i="185"/>
  <c r="DV43" i="185"/>
  <c r="DU43" i="185"/>
  <c r="DT43" i="185"/>
  <c r="DS43" i="185"/>
  <c r="DR43" i="185"/>
  <c r="DQ43" i="185"/>
  <c r="DO43" i="185"/>
  <c r="DN43" i="185"/>
  <c r="DM43" i="185"/>
  <c r="DL43" i="185"/>
  <c r="DJ43" i="185"/>
  <c r="DI43" i="185"/>
  <c r="DH43" i="185"/>
  <c r="DF43" i="185"/>
  <c r="DE43" i="185"/>
  <c r="DD43" i="185"/>
  <c r="DC43" i="185"/>
  <c r="DB43" i="185"/>
  <c r="DA43" i="185"/>
  <c r="CZ43" i="185"/>
  <c r="CY43" i="185"/>
  <c r="CX43" i="185"/>
  <c r="CW43" i="185"/>
  <c r="CV43" i="185"/>
  <c r="CT43" i="185"/>
  <c r="CS43" i="185"/>
  <c r="CR43" i="185"/>
  <c r="CQ43" i="185"/>
  <c r="CP43" i="185"/>
  <c r="CN43" i="185"/>
  <c r="CM43" i="185"/>
  <c r="CL43" i="185"/>
  <c r="CJ43" i="185"/>
  <c r="CH43" i="185"/>
  <c r="CG43" i="185"/>
  <c r="CF43" i="185"/>
  <c r="CD43" i="185"/>
  <c r="CC43" i="185"/>
  <c r="CB43" i="185"/>
  <c r="CA43" i="185"/>
  <c r="BZ43" i="185"/>
  <c r="BX43" i="185"/>
  <c r="BW43" i="185"/>
  <c r="BU43" i="185"/>
  <c r="BS43" i="185"/>
  <c r="BR43" i="185"/>
  <c r="BP43" i="185"/>
  <c r="BO43" i="185"/>
  <c r="BN43" i="185"/>
  <c r="BL43" i="185"/>
  <c r="BK43" i="185"/>
  <c r="BJ43" i="185"/>
  <c r="BH43" i="185"/>
  <c r="BG43" i="185"/>
  <c r="BF43" i="185"/>
  <c r="BE43" i="185"/>
  <c r="BD43" i="185"/>
  <c r="BC43" i="185"/>
  <c r="BB43" i="185"/>
  <c r="AZ43" i="185"/>
  <c r="AX43" i="185"/>
  <c r="AV43" i="185"/>
  <c r="AS43" i="185"/>
  <c r="AR43" i="185"/>
  <c r="AQ43" i="185"/>
  <c r="AO43" i="185"/>
  <c r="AN43" i="185"/>
  <c r="AL43" i="185"/>
  <c r="AK43" i="185"/>
  <c r="AI43" i="185"/>
  <c r="AH43" i="185"/>
  <c r="AG43" i="185"/>
  <c r="AF43" i="185"/>
  <c r="AE43" i="185"/>
  <c r="AD43" i="185"/>
  <c r="AB43" i="185"/>
  <c r="AA43" i="185"/>
  <c r="Z43" i="185"/>
  <c r="U43" i="185"/>
  <c r="R43" i="185"/>
  <c r="Q43" i="185"/>
  <c r="O43" i="185"/>
  <c r="N43" i="185"/>
  <c r="M43" i="185"/>
  <c r="H43" i="185"/>
  <c r="MZ42" i="185"/>
  <c r="MJ42" i="185"/>
  <c r="MI42" i="185"/>
  <c r="MG42" i="185"/>
  <c r="MF42" i="185"/>
  <c r="ME42" i="185"/>
  <c r="LZ42" i="185"/>
  <c r="LX42" i="185"/>
  <c r="LU42" i="185"/>
  <c r="LR42" i="185"/>
  <c r="LO42" i="185"/>
  <c r="LE42" i="185"/>
  <c r="KZ42" i="185"/>
  <c r="KT42" i="185"/>
  <c r="KS42" i="185"/>
  <c r="KP42" i="185"/>
  <c r="KK42" i="185"/>
  <c r="KJ42" i="185"/>
  <c r="KI42" i="185"/>
  <c r="KH42" i="185"/>
  <c r="KG42" i="185"/>
  <c r="KF42" i="185"/>
  <c r="KD42" i="185"/>
  <c r="JX42" i="185"/>
  <c r="JT42" i="185"/>
  <c r="JP42" i="185"/>
  <c r="JM42" i="185"/>
  <c r="JL42" i="185"/>
  <c r="JK42" i="185"/>
  <c r="JI42" i="185"/>
  <c r="JE42" i="185"/>
  <c r="JC42" i="185"/>
  <c r="JB42" i="185"/>
  <c r="IY42" i="185"/>
  <c r="IX42" i="185"/>
  <c r="IU42" i="185"/>
  <c r="IR42" i="185"/>
  <c r="IQ42" i="185"/>
  <c r="IN42" i="185"/>
  <c r="IM42" i="185"/>
  <c r="IL42" i="185"/>
  <c r="IJ42" i="185"/>
  <c r="II42" i="185"/>
  <c r="IH42" i="185"/>
  <c r="IG42" i="185"/>
  <c r="IF42" i="185"/>
  <c r="IC42" i="185"/>
  <c r="IB42" i="185"/>
  <c r="IA42" i="185"/>
  <c r="HY42" i="185"/>
  <c r="HX42" i="185"/>
  <c r="HW42" i="185"/>
  <c r="HR42" i="185"/>
  <c r="HQ42" i="185"/>
  <c r="HP42" i="185"/>
  <c r="HM42" i="185"/>
  <c r="HL42" i="185"/>
  <c r="HK42" i="185"/>
  <c r="HJ42" i="185"/>
  <c r="HI42" i="185"/>
  <c r="HG42" i="185"/>
  <c r="HC42" i="185"/>
  <c r="HB42" i="185"/>
  <c r="GV42" i="185"/>
  <c r="GQ42" i="185"/>
  <c r="GN42" i="185"/>
  <c r="GM42" i="185"/>
  <c r="GK42" i="185"/>
  <c r="GJ42" i="185"/>
  <c r="GI42" i="185"/>
  <c r="GG42" i="185"/>
  <c r="GF42" i="185"/>
  <c r="GE42" i="185"/>
  <c r="GC42" i="185"/>
  <c r="GB42" i="185"/>
  <c r="GA42" i="185"/>
  <c r="FY42" i="185"/>
  <c r="FX42" i="185"/>
  <c r="FW42" i="185"/>
  <c r="FU42" i="185"/>
  <c r="FT42" i="185"/>
  <c r="FQ42" i="185"/>
  <c r="FP42" i="185"/>
  <c r="FO42" i="185"/>
  <c r="FN42" i="185"/>
  <c r="FM42" i="185"/>
  <c r="FL42" i="185"/>
  <c r="FK42" i="185"/>
  <c r="FJ42" i="185"/>
  <c r="FI42" i="185"/>
  <c r="FH42" i="185"/>
  <c r="FG42" i="185"/>
  <c r="FF42" i="185"/>
  <c r="FE42" i="185"/>
  <c r="FD42" i="185"/>
  <c r="FC42" i="185"/>
  <c r="FB42" i="185"/>
  <c r="FA42" i="185"/>
  <c r="EZ42" i="185"/>
  <c r="EY42" i="185"/>
  <c r="EX42" i="185"/>
  <c r="EW42" i="185"/>
  <c r="EV42" i="185"/>
  <c r="EU42" i="185"/>
  <c r="ET42" i="185"/>
  <c r="ES42" i="185"/>
  <c r="ER42" i="185"/>
  <c r="EQ42" i="185"/>
  <c r="EP42" i="185"/>
  <c r="EO42" i="185"/>
  <c r="EN42" i="185"/>
  <c r="EM42" i="185"/>
  <c r="EL42" i="185"/>
  <c r="EJ42" i="185"/>
  <c r="EI42" i="185"/>
  <c r="EH42" i="185"/>
  <c r="EG42" i="185"/>
  <c r="EF42" i="185"/>
  <c r="EE42" i="185"/>
  <c r="ED42" i="185"/>
  <c r="EC42" i="185"/>
  <c r="EB42" i="185"/>
  <c r="EA42" i="185"/>
  <c r="DZ42" i="185"/>
  <c r="DX42" i="185"/>
  <c r="I42" i="188" s="1"/>
  <c r="DW42" i="185"/>
  <c r="DV42" i="185"/>
  <c r="DT42" i="185"/>
  <c r="DS42" i="185"/>
  <c r="DR42" i="185"/>
  <c r="DQ42" i="185"/>
  <c r="DP42" i="185"/>
  <c r="DO42" i="185"/>
  <c r="DN42" i="185"/>
  <c r="DM42" i="185"/>
  <c r="DL42" i="185"/>
  <c r="DK42" i="185"/>
  <c r="DJ42" i="185"/>
  <c r="DI42" i="185"/>
  <c r="DH42" i="185"/>
  <c r="DG42" i="185"/>
  <c r="DF42" i="185"/>
  <c r="DE42" i="185"/>
  <c r="DC42" i="185"/>
  <c r="DB42" i="185"/>
  <c r="DA42" i="185"/>
  <c r="CY42" i="185"/>
  <c r="CW42" i="185"/>
  <c r="CV42" i="185"/>
  <c r="CU42" i="185"/>
  <c r="CS42" i="185"/>
  <c r="CR42" i="185"/>
  <c r="CQ42" i="185"/>
  <c r="CP42" i="185"/>
  <c r="CO42" i="185"/>
  <c r="CM42" i="185"/>
  <c r="CL42" i="185"/>
  <c r="CK42" i="185"/>
  <c r="CJ42" i="185"/>
  <c r="CI42" i="185"/>
  <c r="CH42" i="185"/>
  <c r="CG42" i="185"/>
  <c r="CF42" i="185"/>
  <c r="CE42" i="185"/>
  <c r="CD42" i="185"/>
  <c r="CC42" i="185"/>
  <c r="CB42" i="185"/>
  <c r="BZ42" i="185"/>
  <c r="BX42" i="185"/>
  <c r="BW42" i="185"/>
  <c r="BV42" i="185"/>
  <c r="BU42" i="185"/>
  <c r="BS42" i="185"/>
  <c r="BR42" i="185"/>
  <c r="BQ42" i="185"/>
  <c r="BP42" i="185"/>
  <c r="BO42" i="185"/>
  <c r="BN42" i="185"/>
  <c r="BM42" i="185"/>
  <c r="BL42" i="185"/>
  <c r="BK42" i="185"/>
  <c r="BJ42" i="185"/>
  <c r="BI42" i="185"/>
  <c r="BH42" i="185"/>
  <c r="BG42" i="185"/>
  <c r="BE42" i="185"/>
  <c r="BD42" i="185"/>
  <c r="BC42" i="185"/>
  <c r="BA42" i="185"/>
  <c r="AZ42" i="185"/>
  <c r="AX42" i="185"/>
  <c r="AW42" i="185"/>
  <c r="AV42" i="185"/>
  <c r="AT42" i="185"/>
  <c r="AR42" i="185"/>
  <c r="AQ42" i="185"/>
  <c r="AP42" i="185"/>
  <c r="AN42" i="185"/>
  <c r="AL42" i="185"/>
  <c r="AK42" i="185"/>
  <c r="AJ42" i="185"/>
  <c r="AH42" i="185"/>
  <c r="AG42" i="185"/>
  <c r="AE42" i="185"/>
  <c r="AD42" i="185"/>
  <c r="AC42" i="185"/>
  <c r="AA42" i="185"/>
  <c r="Z42" i="185"/>
  <c r="Y42" i="185"/>
  <c r="X42" i="185"/>
  <c r="U42" i="185"/>
  <c r="T42" i="185"/>
  <c r="R42" i="185"/>
  <c r="Q42" i="185"/>
  <c r="P42" i="185"/>
  <c r="N42" i="185"/>
  <c r="M42" i="185"/>
  <c r="L42" i="185"/>
  <c r="K42" i="185"/>
  <c r="E42" i="185"/>
  <c r="ND41" i="185"/>
  <c r="MZ41" i="185"/>
  <c r="MY41" i="185"/>
  <c r="MW41" i="185"/>
  <c r="MM41" i="185"/>
  <c r="MK41" i="185"/>
  <c r="MJ41" i="185"/>
  <c r="MG41" i="185"/>
  <c r="MF41" i="185"/>
  <c r="MD41" i="185"/>
  <c r="MC41" i="185"/>
  <c r="LX41" i="185"/>
  <c r="LR41" i="185"/>
  <c r="LP41" i="185"/>
  <c r="LK41" i="185"/>
  <c r="LJ41" i="185"/>
  <c r="LG41" i="185"/>
  <c r="KY41" i="185"/>
  <c r="KV41" i="185"/>
  <c r="KS41" i="185"/>
  <c r="KP41" i="185"/>
  <c r="KL41" i="185"/>
  <c r="KJ41" i="185"/>
  <c r="KG41" i="185"/>
  <c r="KE41" i="185"/>
  <c r="KD41" i="185"/>
  <c r="KC41" i="185"/>
  <c r="KB41" i="185"/>
  <c r="KA41" i="185"/>
  <c r="JZ41" i="185"/>
  <c r="JY41" i="185"/>
  <c r="JX41" i="185"/>
  <c r="JW41" i="185"/>
  <c r="JT41" i="185"/>
  <c r="JS41" i="185"/>
  <c r="JR41" i="185"/>
  <c r="JQ41" i="185"/>
  <c r="JP41" i="185"/>
  <c r="JO41" i="185"/>
  <c r="JN41" i="185"/>
  <c r="JM41" i="185"/>
  <c r="JL41" i="185"/>
  <c r="JJ41" i="185"/>
  <c r="JI41" i="185"/>
  <c r="JH41" i="185"/>
  <c r="JF41" i="185"/>
  <c r="JE41" i="185"/>
  <c r="JD41" i="185"/>
  <c r="JC41" i="185"/>
  <c r="JA41" i="185"/>
  <c r="IZ41" i="185"/>
  <c r="IW41" i="185"/>
  <c r="IT41" i="185"/>
  <c r="IS41" i="185"/>
  <c r="IP41" i="185"/>
  <c r="IO41" i="185"/>
  <c r="IN41" i="185"/>
  <c r="IL41" i="185"/>
  <c r="IJ41" i="185"/>
  <c r="IG41" i="185"/>
  <c r="IF41" i="185"/>
  <c r="IE41" i="185"/>
  <c r="IB41" i="185"/>
  <c r="IA41" i="185"/>
  <c r="HZ41" i="185"/>
  <c r="HY41" i="185"/>
  <c r="HW41" i="185"/>
  <c r="HV41" i="185"/>
  <c r="HU41" i="185"/>
  <c r="HT41" i="185"/>
  <c r="HQ41" i="185"/>
  <c r="HO41" i="185"/>
  <c r="HM41" i="185"/>
  <c r="HL41" i="185"/>
  <c r="HJ41" i="185"/>
  <c r="HI41" i="185"/>
  <c r="HH41" i="185"/>
  <c r="HE41" i="185"/>
  <c r="HC41" i="185"/>
  <c r="HB41" i="185"/>
  <c r="HA41" i="185"/>
  <c r="GZ41" i="185"/>
  <c r="GX41" i="185"/>
  <c r="GV41" i="185"/>
  <c r="GU41" i="185"/>
  <c r="GT41" i="185"/>
  <c r="GS41" i="185"/>
  <c r="GR41" i="185"/>
  <c r="GQ41" i="185"/>
  <c r="GP41" i="185"/>
  <c r="GN41" i="185"/>
  <c r="GM41" i="185"/>
  <c r="GL41" i="185"/>
  <c r="GK41" i="185"/>
  <c r="GJ41" i="185"/>
  <c r="GI41" i="185"/>
  <c r="GH41" i="185"/>
  <c r="GG41" i="185"/>
  <c r="GF41" i="185"/>
  <c r="GE41" i="185"/>
  <c r="GD41" i="185"/>
  <c r="GB41" i="185"/>
  <c r="GA41" i="185"/>
  <c r="FZ41" i="185"/>
  <c r="FX41" i="185"/>
  <c r="FW41" i="185"/>
  <c r="FV41" i="185"/>
  <c r="FT41" i="185"/>
  <c r="FS41" i="185"/>
  <c r="FR41" i="185"/>
  <c r="FP41" i="185"/>
  <c r="FO41" i="185"/>
  <c r="FM41" i="185"/>
  <c r="FL41" i="185"/>
  <c r="FK41" i="185"/>
  <c r="FI41" i="185"/>
  <c r="FH41" i="185"/>
  <c r="FG41" i="185"/>
  <c r="FE41" i="185"/>
  <c r="FD41" i="185"/>
  <c r="FC41" i="185"/>
  <c r="FA41" i="185"/>
  <c r="EZ41" i="185"/>
  <c r="EY41" i="185"/>
  <c r="EW41" i="185"/>
  <c r="EV41" i="185"/>
  <c r="EU41" i="185"/>
  <c r="ES41" i="185"/>
  <c r="ER41" i="185"/>
  <c r="EQ41" i="185"/>
  <c r="EO41" i="185"/>
  <c r="EN41" i="185"/>
  <c r="EM41" i="185"/>
  <c r="EL41" i="185"/>
  <c r="EK41" i="185"/>
  <c r="EJ41" i="185"/>
  <c r="EI41" i="185"/>
  <c r="EH41" i="185"/>
  <c r="EG41" i="185"/>
  <c r="EF41" i="185"/>
  <c r="EE41" i="185"/>
  <c r="EC41" i="185"/>
  <c r="EB41" i="185"/>
  <c r="EA41" i="185"/>
  <c r="DZ41" i="185"/>
  <c r="DY41" i="185"/>
  <c r="DX41" i="185"/>
  <c r="DW41" i="185"/>
  <c r="DV41" i="185"/>
  <c r="DU41" i="185"/>
  <c r="DT41" i="185"/>
  <c r="DS41" i="185"/>
  <c r="DQ41" i="185"/>
  <c r="DP41" i="185"/>
  <c r="DO41" i="185"/>
  <c r="DM41" i="185"/>
  <c r="DL41" i="185"/>
  <c r="DK41" i="185"/>
  <c r="DJ41" i="185"/>
  <c r="DI41" i="185"/>
  <c r="DH41" i="185"/>
  <c r="DG41" i="185"/>
  <c r="DF41" i="185"/>
  <c r="DE41" i="185"/>
  <c r="DD41" i="185"/>
  <c r="DB41" i="185"/>
  <c r="DA41" i="185"/>
  <c r="CZ41" i="185"/>
  <c r="CX41" i="185"/>
  <c r="CW41" i="185"/>
  <c r="CV41" i="185"/>
  <c r="CU41" i="185"/>
  <c r="CT41" i="185"/>
  <c r="CS41" i="185"/>
  <c r="CR41" i="185"/>
  <c r="CP41" i="185"/>
  <c r="CO41" i="185"/>
  <c r="CN41" i="185"/>
  <c r="CL41" i="185"/>
  <c r="CK41" i="185"/>
  <c r="CJ41" i="185"/>
  <c r="CI41" i="185"/>
  <c r="CH41" i="185"/>
  <c r="CG41" i="185"/>
  <c r="CF41" i="185"/>
  <c r="CE41" i="185"/>
  <c r="CD41" i="185"/>
  <c r="CC41" i="185"/>
  <c r="CB41" i="185"/>
  <c r="CA41" i="185"/>
  <c r="BZ41" i="185"/>
  <c r="BY41" i="185"/>
  <c r="BX41" i="185"/>
  <c r="BW41" i="185"/>
  <c r="BV41" i="185"/>
  <c r="BU41" i="185"/>
  <c r="BT41" i="185"/>
  <c r="BS41" i="185"/>
  <c r="BR41" i="185"/>
  <c r="BQ41" i="185"/>
  <c r="BP41" i="185"/>
  <c r="BN41" i="185"/>
  <c r="BM41" i="185"/>
  <c r="BL41" i="185"/>
  <c r="BJ41" i="185"/>
  <c r="BI41" i="185"/>
  <c r="BH41" i="185"/>
  <c r="BG41" i="185"/>
  <c r="BF41" i="185"/>
  <c r="BE41" i="185"/>
  <c r="BD41" i="185"/>
  <c r="BC41" i="185"/>
  <c r="BB41" i="185"/>
  <c r="BA41" i="185"/>
  <c r="AZ41" i="185"/>
  <c r="AW41" i="185"/>
  <c r="AV41" i="185"/>
  <c r="AT41" i="185"/>
  <c r="AS41" i="185"/>
  <c r="AQ41" i="185"/>
  <c r="AP41" i="185"/>
  <c r="AO41" i="185"/>
  <c r="AM41" i="185"/>
  <c r="AL41" i="185"/>
  <c r="AI41" i="185"/>
  <c r="AH41" i="185"/>
  <c r="AG41" i="185"/>
  <c r="AF41" i="185"/>
  <c r="AD41" i="185"/>
  <c r="AC41" i="185"/>
  <c r="AB41" i="185"/>
  <c r="Z41" i="185"/>
  <c r="X41" i="185"/>
  <c r="W41" i="185"/>
  <c r="T41" i="185"/>
  <c r="S41" i="185"/>
  <c r="Q41" i="185"/>
  <c r="P41" i="185"/>
  <c r="N41" i="185"/>
  <c r="M41" i="185"/>
  <c r="L41" i="185"/>
  <c r="H41" i="185"/>
  <c r="NC40" i="185"/>
  <c r="MY40" i="185"/>
  <c r="MX40" i="185"/>
  <c r="MW40" i="185"/>
  <c r="MV40" i="185"/>
  <c r="MT40" i="185"/>
  <c r="MN40" i="185"/>
  <c r="MK40" i="185"/>
  <c r="MJ40" i="185"/>
  <c r="MH40" i="185"/>
  <c r="MD40" i="185"/>
  <c r="MC40" i="185"/>
  <c r="LY40" i="185"/>
  <c r="LV40" i="185"/>
  <c r="LT40" i="185"/>
  <c r="LS40" i="185"/>
  <c r="LR40" i="185"/>
  <c r="LP40" i="185"/>
  <c r="LK40" i="185"/>
  <c r="LJ40" i="185"/>
  <c r="LI40" i="185"/>
  <c r="LG40" i="185"/>
  <c r="LF40" i="185"/>
  <c r="LA40" i="185"/>
  <c r="KZ40" i="185"/>
  <c r="KV40" i="185"/>
  <c r="KT40" i="185"/>
  <c r="KS40" i="185"/>
  <c r="KM40" i="185"/>
  <c r="KK40" i="185"/>
  <c r="KJ40" i="185"/>
  <c r="KI40" i="185"/>
  <c r="KG40" i="185"/>
  <c r="KF40" i="185"/>
  <c r="KD40" i="185"/>
  <c r="KC40" i="185"/>
  <c r="KB40" i="185"/>
  <c r="JY40" i="185"/>
  <c r="JU40" i="185"/>
  <c r="JS40" i="185"/>
  <c r="JR40" i="185"/>
  <c r="JQ40" i="185"/>
  <c r="JN40" i="185"/>
  <c r="JM40" i="185"/>
  <c r="JG40" i="185"/>
  <c r="JE40" i="185"/>
  <c r="JB40" i="185"/>
  <c r="IX40" i="185"/>
  <c r="IU40" i="185"/>
  <c r="IT40" i="185"/>
  <c r="IS40" i="185"/>
  <c r="IQ40" i="185"/>
  <c r="IP40" i="185"/>
  <c r="IO40" i="185"/>
  <c r="IM40" i="185"/>
  <c r="IL40" i="185"/>
  <c r="IK40" i="185"/>
  <c r="II40" i="185"/>
  <c r="IH40" i="185"/>
  <c r="IF40" i="185"/>
  <c r="ID40" i="185"/>
  <c r="IB40" i="185"/>
  <c r="HZ40" i="185"/>
  <c r="HY40" i="185"/>
  <c r="HV40" i="185"/>
  <c r="HU40" i="185"/>
  <c r="HT40" i="185"/>
  <c r="HS40" i="185"/>
  <c r="HP40" i="185"/>
  <c r="HO40" i="185"/>
  <c r="HN40" i="185"/>
  <c r="HM40" i="185"/>
  <c r="HK40" i="185"/>
  <c r="HJ40" i="185"/>
  <c r="HI40" i="185"/>
  <c r="HH40" i="185"/>
  <c r="HG40" i="185"/>
  <c r="HF40" i="185"/>
  <c r="HE40" i="185"/>
  <c r="HB40" i="185"/>
  <c r="HA40" i="185"/>
  <c r="GZ40" i="185"/>
  <c r="GY40" i="185"/>
  <c r="GW40" i="185"/>
  <c r="GU40" i="185"/>
  <c r="GT40" i="185"/>
  <c r="GS40" i="185"/>
  <c r="GP40" i="185"/>
  <c r="GO40" i="185"/>
  <c r="GM40" i="185"/>
  <c r="GL40" i="185"/>
  <c r="GH40" i="185"/>
  <c r="GE40" i="185"/>
  <c r="GD40" i="185"/>
  <c r="GC40" i="185"/>
  <c r="GA40" i="185"/>
  <c r="FZ40" i="185"/>
  <c r="FY40" i="185"/>
  <c r="FW40" i="185"/>
  <c r="FV40" i="185"/>
  <c r="FU40" i="185"/>
  <c r="FS40" i="185"/>
  <c r="FR40" i="185"/>
  <c r="FQ40" i="185"/>
  <c r="FP40" i="185"/>
  <c r="FO40" i="185"/>
  <c r="FN40" i="185"/>
  <c r="FL40" i="185"/>
  <c r="FK40" i="185"/>
  <c r="FJ40" i="185"/>
  <c r="FH40" i="185"/>
  <c r="FG40" i="185"/>
  <c r="FF40" i="185"/>
  <c r="FD40" i="185"/>
  <c r="FC40" i="185"/>
  <c r="FB40" i="185"/>
  <c r="EZ40" i="185"/>
  <c r="EY40" i="185"/>
  <c r="EX40" i="185"/>
  <c r="EV40" i="185"/>
  <c r="EU40" i="185"/>
  <c r="ET40" i="185"/>
  <c r="ER40" i="185"/>
  <c r="EQ40" i="185"/>
  <c r="EP40" i="185"/>
  <c r="EN40" i="185"/>
  <c r="EM40" i="185"/>
  <c r="EL40" i="185"/>
  <c r="EK40" i="185"/>
  <c r="EJ40" i="185"/>
  <c r="EI40" i="185"/>
  <c r="EH40" i="185"/>
  <c r="EF40" i="185"/>
  <c r="EE40" i="185"/>
  <c r="ED40" i="185"/>
  <c r="EB40" i="185"/>
  <c r="DZ40" i="185"/>
  <c r="DY40" i="185"/>
  <c r="DX40" i="185"/>
  <c r="DW40" i="185"/>
  <c r="DV40" i="185"/>
  <c r="DU40" i="185"/>
  <c r="DT40" i="185"/>
  <c r="DS40" i="185"/>
  <c r="DR40" i="185"/>
  <c r="DP40" i="185"/>
  <c r="DO40" i="185"/>
  <c r="DN40" i="185"/>
  <c r="DL40" i="185"/>
  <c r="DK40" i="185"/>
  <c r="DJ40" i="185"/>
  <c r="DI40" i="185"/>
  <c r="DH40" i="185"/>
  <c r="DG40" i="185"/>
  <c r="DF40" i="185"/>
  <c r="DE40" i="185"/>
  <c r="DD40" i="185"/>
  <c r="DC40" i="185"/>
  <c r="DA40" i="185"/>
  <c r="CZ40" i="185"/>
  <c r="CY40" i="185"/>
  <c r="CX40" i="185"/>
  <c r="CW40" i="185"/>
  <c r="CV40" i="185"/>
  <c r="CU40" i="185"/>
  <c r="CT40" i="185"/>
  <c r="CS40" i="185"/>
  <c r="CR40" i="185"/>
  <c r="CQ40" i="185"/>
  <c r="CO40" i="185"/>
  <c r="CN40" i="185"/>
  <c r="CM40" i="185"/>
  <c r="CK40" i="185"/>
  <c r="CJ40" i="185"/>
  <c r="CI40" i="185"/>
  <c r="CH40" i="185"/>
  <c r="CG40" i="185"/>
  <c r="CF40" i="185"/>
  <c r="CE40" i="185"/>
  <c r="CD40" i="185"/>
  <c r="CC40" i="185"/>
  <c r="CB40" i="185"/>
  <c r="CA40" i="185"/>
  <c r="BZ40" i="185"/>
  <c r="BY40" i="185"/>
  <c r="BX40" i="185"/>
  <c r="BW40" i="185"/>
  <c r="BV40" i="185"/>
  <c r="BT40" i="185"/>
  <c r="BS40" i="185"/>
  <c r="BR40" i="185"/>
  <c r="BP40" i="185"/>
  <c r="BO40" i="185"/>
  <c r="BM40" i="185"/>
  <c r="BL40" i="185"/>
  <c r="BK40" i="185"/>
  <c r="BI40" i="185"/>
  <c r="BH40" i="185"/>
  <c r="BG40" i="185"/>
  <c r="BF40" i="185"/>
  <c r="BE40" i="185"/>
  <c r="BD40" i="185"/>
  <c r="BC40" i="185"/>
  <c r="BB40" i="185"/>
  <c r="BA40" i="185"/>
  <c r="AW40" i="185"/>
  <c r="AV40" i="185"/>
  <c r="AT40" i="185"/>
  <c r="AR40" i="185"/>
  <c r="AP40" i="185"/>
  <c r="AO40" i="185"/>
  <c r="AN40" i="185"/>
  <c r="AM40" i="185"/>
  <c r="AL40" i="185"/>
  <c r="AK40" i="185"/>
  <c r="AH40" i="185"/>
  <c r="AG40" i="185"/>
  <c r="AE40" i="185"/>
  <c r="AC40" i="185"/>
  <c r="AB40" i="185"/>
  <c r="AA40" i="185"/>
  <c r="Y40" i="185"/>
  <c r="W40" i="185"/>
  <c r="R40" i="185"/>
  <c r="P40" i="185"/>
  <c r="L40" i="185"/>
  <c r="K40" i="185"/>
  <c r="G40" i="185"/>
  <c r="ND39" i="185"/>
  <c r="MX39" i="185"/>
  <c r="MO39" i="185"/>
  <c r="MN39" i="185"/>
  <c r="MM39" i="185"/>
  <c r="MG39" i="185"/>
  <c r="MF39" i="185"/>
  <c r="ME39" i="185"/>
  <c r="MB39" i="185"/>
  <c r="LZ39" i="185"/>
  <c r="LY39" i="185"/>
  <c r="LS39" i="185"/>
  <c r="LR39" i="185"/>
  <c r="LM39" i="185"/>
  <c r="LL39" i="185"/>
  <c r="LJ39" i="185"/>
  <c r="LI39" i="185"/>
  <c r="LH39" i="185"/>
  <c r="LF39" i="185"/>
  <c r="LE39" i="185"/>
  <c r="LB39" i="185"/>
  <c r="LA39" i="185"/>
  <c r="KZ39" i="185"/>
  <c r="KV39" i="185"/>
  <c r="KU39" i="185"/>
  <c r="KS39" i="185"/>
  <c r="KQ39" i="185"/>
  <c r="KP39" i="185"/>
  <c r="KJ39" i="185"/>
  <c r="KI39" i="185"/>
  <c r="KH39" i="185"/>
  <c r="KG39" i="185"/>
  <c r="KF39" i="185"/>
  <c r="KE39" i="185"/>
  <c r="KC39" i="185"/>
  <c r="KB39" i="185"/>
  <c r="JY39" i="185"/>
  <c r="JX39" i="185"/>
  <c r="JV39" i="185"/>
  <c r="JU39" i="185"/>
  <c r="JT39" i="185"/>
  <c r="JR39" i="185"/>
  <c r="JQ39" i="185"/>
  <c r="JP39" i="185"/>
  <c r="JO39" i="185"/>
  <c r="JM39" i="185"/>
  <c r="JK39" i="185"/>
  <c r="JI39" i="185"/>
  <c r="JH39" i="185"/>
  <c r="JE39" i="185"/>
  <c r="JD39" i="185"/>
  <c r="JC39" i="185"/>
  <c r="IY39" i="185"/>
  <c r="IV39" i="185"/>
  <c r="IU39" i="185"/>
  <c r="IT39" i="185"/>
  <c r="IS39" i="185"/>
  <c r="IR39" i="185"/>
  <c r="IQ39" i="185"/>
  <c r="IP39" i="185"/>
  <c r="IO39" i="185"/>
  <c r="IN39" i="185"/>
  <c r="IL39" i="185"/>
  <c r="IK39" i="185"/>
  <c r="IJ39" i="185"/>
  <c r="IE39" i="185"/>
  <c r="IC39" i="185"/>
  <c r="IA39" i="185"/>
  <c r="HZ39" i="185"/>
  <c r="HY39" i="185"/>
  <c r="HX39" i="185"/>
  <c r="HW39" i="185"/>
  <c r="HV39" i="185"/>
  <c r="HU39" i="185"/>
  <c r="HT39" i="185"/>
  <c r="HS39" i="185"/>
  <c r="HR39" i="185"/>
  <c r="HQ39" i="185"/>
  <c r="HP39" i="185"/>
  <c r="HO39" i="185"/>
  <c r="HN39" i="185"/>
  <c r="HL39" i="185"/>
  <c r="HJ39" i="185"/>
  <c r="HI39" i="185"/>
  <c r="HG39" i="185"/>
  <c r="HE39" i="185"/>
  <c r="HD39" i="185"/>
  <c r="HA39" i="185"/>
  <c r="GZ39" i="185"/>
  <c r="GY39" i="185"/>
  <c r="GW39" i="185"/>
  <c r="GV39" i="185"/>
  <c r="GU39" i="185"/>
  <c r="GS39" i="185"/>
  <c r="GR39" i="185"/>
  <c r="GO39" i="185"/>
  <c r="GL39" i="185"/>
  <c r="GK39" i="185"/>
  <c r="GJ39" i="185"/>
  <c r="GI39" i="185"/>
  <c r="GG39" i="185"/>
  <c r="GE39" i="185"/>
  <c r="GD39" i="185"/>
  <c r="GC39" i="185"/>
  <c r="GB39" i="185"/>
  <c r="FZ39" i="185"/>
  <c r="FY39" i="185"/>
  <c r="FX39" i="185"/>
  <c r="FV39" i="185"/>
  <c r="FU39" i="185"/>
  <c r="FT39" i="185"/>
  <c r="FR39" i="185"/>
  <c r="FO39" i="185"/>
  <c r="FN39" i="185"/>
  <c r="FM39" i="185"/>
  <c r="FK39" i="185"/>
  <c r="FJ39" i="185"/>
  <c r="FI39" i="185"/>
  <c r="FG39" i="185"/>
  <c r="FF39" i="185"/>
  <c r="FE39" i="185"/>
  <c r="FC39" i="185"/>
  <c r="FB39" i="185"/>
  <c r="FA39" i="185"/>
  <c r="EY39" i="185"/>
  <c r="EX39" i="185"/>
  <c r="EW39" i="185"/>
  <c r="EU39" i="185"/>
  <c r="ET39" i="185"/>
  <c r="ES39" i="185"/>
  <c r="ER39" i="185"/>
  <c r="EQ39" i="185"/>
  <c r="EP39" i="185"/>
  <c r="EO39" i="185"/>
  <c r="EN39" i="185"/>
  <c r="EM39" i="185"/>
  <c r="EK39" i="185"/>
  <c r="EJ39" i="185"/>
  <c r="EI39" i="185"/>
  <c r="EG39" i="185"/>
  <c r="EF39" i="185"/>
  <c r="EE39" i="185"/>
  <c r="EC39" i="185"/>
  <c r="EB39" i="185"/>
  <c r="EA39" i="185"/>
  <c r="DY39" i="185"/>
  <c r="DX39" i="185"/>
  <c r="DW39" i="185"/>
  <c r="DU39" i="185"/>
  <c r="DT39" i="185"/>
  <c r="DS39" i="185"/>
  <c r="DR39" i="185"/>
  <c r="DQ39" i="185"/>
  <c r="DP39" i="185"/>
  <c r="DO39" i="185"/>
  <c r="DN39" i="185"/>
  <c r="DM39" i="185"/>
  <c r="DL39" i="185"/>
  <c r="DJ39" i="185"/>
  <c r="DI39" i="185"/>
  <c r="DH39" i="185"/>
  <c r="DF39" i="185"/>
  <c r="DE39" i="185"/>
  <c r="DD39" i="185"/>
  <c r="DC39" i="185"/>
  <c r="DB39" i="185"/>
  <c r="DA39" i="185"/>
  <c r="CZ39" i="185"/>
  <c r="CY39" i="185"/>
  <c r="CX39" i="185"/>
  <c r="CW39" i="185"/>
  <c r="CV39" i="185"/>
  <c r="CT39" i="185"/>
  <c r="CS39" i="185"/>
  <c r="CR39" i="185"/>
  <c r="CQ39" i="185"/>
  <c r="CP39" i="185"/>
  <c r="CO39" i="185"/>
  <c r="CN39" i="185"/>
  <c r="CM39" i="185"/>
  <c r="CL39" i="185"/>
  <c r="CK39" i="185"/>
  <c r="CJ39" i="185"/>
  <c r="CH39" i="185"/>
  <c r="CG39" i="185"/>
  <c r="CF39" i="185"/>
  <c r="CD39" i="185"/>
  <c r="CC39" i="185"/>
  <c r="CB39" i="185"/>
  <c r="BZ39" i="185"/>
  <c r="BY39" i="185"/>
  <c r="BX39" i="185"/>
  <c r="BV39" i="185"/>
  <c r="BU39" i="185"/>
  <c r="BS39" i="185"/>
  <c r="BR39" i="185"/>
  <c r="BQ39" i="185"/>
  <c r="BO39" i="185"/>
  <c r="BN39" i="185"/>
  <c r="BM39" i="185"/>
  <c r="BL39" i="185"/>
  <c r="BK39" i="185"/>
  <c r="BJ39" i="185"/>
  <c r="BI39" i="185"/>
  <c r="BH39" i="185"/>
  <c r="BF39" i="185"/>
  <c r="BE39" i="185"/>
  <c r="BD39" i="185"/>
  <c r="BB39" i="185"/>
  <c r="BA39" i="185"/>
  <c r="AZ39" i="185"/>
  <c r="AY39" i="185"/>
  <c r="AW39" i="185"/>
  <c r="AV39" i="185"/>
  <c r="AU39" i="185"/>
  <c r="AS39" i="185"/>
  <c r="AR39" i="185"/>
  <c r="AQ39" i="185"/>
  <c r="AO39" i="185"/>
  <c r="AN39" i="185"/>
  <c r="AM39" i="185"/>
  <c r="AL39" i="185"/>
  <c r="AK39" i="185"/>
  <c r="AG39" i="185"/>
  <c r="AF39" i="185"/>
  <c r="AE39" i="185"/>
  <c r="AD39" i="185"/>
  <c r="AB39" i="185"/>
  <c r="AA39" i="185"/>
  <c r="Z39" i="185"/>
  <c r="W39" i="185"/>
  <c r="V39" i="185"/>
  <c r="U39" i="185"/>
  <c r="O39" i="185"/>
  <c r="NB38" i="185"/>
  <c r="MW38" i="185"/>
  <c r="MT38" i="185"/>
  <c r="MS38" i="185"/>
  <c r="MP38" i="185"/>
  <c r="MJ38" i="185"/>
  <c r="ME38" i="185"/>
  <c r="MD38" i="185"/>
  <c r="LZ38" i="185"/>
  <c r="LW38" i="185"/>
  <c r="LS38" i="185"/>
  <c r="LR38" i="185"/>
  <c r="LQ38" i="185"/>
  <c r="LO38" i="185"/>
  <c r="LN38" i="185"/>
  <c r="LJ38" i="185"/>
  <c r="LI38" i="185"/>
  <c r="LH38" i="185"/>
  <c r="LG38" i="185"/>
  <c r="LF38" i="185"/>
  <c r="LE38" i="185"/>
  <c r="LD38" i="185"/>
  <c r="KZ38" i="185"/>
  <c r="KX38" i="185"/>
  <c r="KW38" i="185"/>
  <c r="KT38" i="185"/>
  <c r="KS38" i="185"/>
  <c r="KK38" i="185"/>
  <c r="KJ38" i="185"/>
  <c r="KI38" i="185"/>
  <c r="KH38" i="185"/>
  <c r="KG38" i="185"/>
  <c r="KF38" i="185"/>
  <c r="KE38" i="185"/>
  <c r="KD38" i="185"/>
  <c r="KB38" i="185"/>
  <c r="KA38" i="185"/>
  <c r="JX38" i="185"/>
  <c r="JW38" i="185"/>
  <c r="JV38" i="185"/>
  <c r="JT38" i="185"/>
  <c r="JS38" i="185"/>
  <c r="JR38" i="185"/>
  <c r="JQ38" i="185"/>
  <c r="JP38" i="185"/>
  <c r="JO38" i="185"/>
  <c r="JN38" i="185"/>
  <c r="JM38" i="185"/>
  <c r="JL38" i="185"/>
  <c r="JK38" i="185"/>
  <c r="JJ38" i="185"/>
  <c r="JI38" i="185"/>
  <c r="JH38" i="185"/>
  <c r="JG38" i="185"/>
  <c r="JE38" i="185"/>
  <c r="JD38" i="185"/>
  <c r="JC38" i="185"/>
  <c r="JB38" i="185"/>
  <c r="IZ38" i="185"/>
  <c r="IY38" i="185"/>
  <c r="IX38" i="185"/>
  <c r="IV38" i="185"/>
  <c r="IU38" i="185"/>
  <c r="IS38" i="185"/>
  <c r="IR38" i="185"/>
  <c r="IQ38" i="185"/>
  <c r="IN38" i="185"/>
  <c r="IM38" i="185"/>
  <c r="IJ38" i="185"/>
  <c r="II38" i="185"/>
  <c r="IH38" i="185"/>
  <c r="IE38" i="185"/>
  <c r="ID38" i="185"/>
  <c r="IB38" i="185"/>
  <c r="IA38" i="185"/>
  <c r="HZ38" i="185"/>
  <c r="HX38" i="185"/>
  <c r="HW38" i="185"/>
  <c r="HT38" i="185"/>
  <c r="HS38" i="185"/>
  <c r="HR38" i="185"/>
  <c r="HQ38" i="185"/>
  <c r="HP38" i="185"/>
  <c r="HO38" i="185"/>
  <c r="HN38" i="185"/>
  <c r="HJ38" i="185"/>
  <c r="HH38" i="185"/>
  <c r="HG38" i="185"/>
  <c r="HF38" i="185"/>
  <c r="HD38" i="185"/>
  <c r="GZ38" i="185"/>
  <c r="GY38" i="185"/>
  <c r="GX38" i="185"/>
  <c r="GV38" i="185"/>
  <c r="GU38" i="185"/>
  <c r="GT38" i="185"/>
  <c r="GP38" i="185"/>
  <c r="GO38" i="185"/>
  <c r="GL38" i="185"/>
  <c r="GK38" i="185"/>
  <c r="GJ38" i="185"/>
  <c r="GH38" i="185"/>
  <c r="GG38" i="185"/>
  <c r="GF38" i="185"/>
  <c r="GD38" i="185"/>
  <c r="GC38" i="185"/>
  <c r="GB38" i="185"/>
  <c r="GA38" i="185"/>
  <c r="FZ38" i="185"/>
  <c r="FY38" i="185"/>
  <c r="FX38" i="185"/>
  <c r="FW38" i="185"/>
  <c r="FV38" i="185"/>
  <c r="FU38" i="185"/>
  <c r="FS38" i="185"/>
  <c r="FR38" i="185"/>
  <c r="FQ38" i="185"/>
  <c r="FP38" i="185"/>
  <c r="FN38" i="185"/>
  <c r="FM38" i="185"/>
  <c r="FL38" i="185"/>
  <c r="FJ38" i="185"/>
  <c r="FI38" i="185"/>
  <c r="FH38" i="185"/>
  <c r="FF38" i="185"/>
  <c r="FE38" i="185"/>
  <c r="FD38" i="185"/>
  <c r="FB38" i="185"/>
  <c r="FA38" i="185"/>
  <c r="EZ38" i="185"/>
  <c r="EX38" i="185"/>
  <c r="EW38" i="185"/>
  <c r="EV38" i="185"/>
  <c r="EU38" i="185"/>
  <c r="ET38" i="185"/>
  <c r="ES38" i="185"/>
  <c r="ER38" i="185"/>
  <c r="EQ38" i="185"/>
  <c r="EP38" i="185"/>
  <c r="EO38" i="185"/>
  <c r="EN38" i="185"/>
  <c r="EM38" i="185"/>
  <c r="EL38" i="185"/>
  <c r="EJ38" i="185"/>
  <c r="EH38" i="185"/>
  <c r="EG38" i="185"/>
  <c r="EF38" i="185"/>
  <c r="EE38" i="185"/>
  <c r="ED38" i="185"/>
  <c r="EC38" i="185"/>
  <c r="EB38" i="185"/>
  <c r="EA38" i="185"/>
  <c r="DZ38" i="185"/>
  <c r="DX38" i="185"/>
  <c r="DW38" i="185"/>
  <c r="DV38" i="185"/>
  <c r="DT38" i="185"/>
  <c r="DS38" i="185"/>
  <c r="DR38" i="185"/>
  <c r="DQ38" i="185"/>
  <c r="DP38" i="185"/>
  <c r="DO38" i="185"/>
  <c r="DN38" i="185"/>
  <c r="DM38" i="185"/>
  <c r="DL38" i="185"/>
  <c r="DK38" i="185"/>
  <c r="DJ38" i="185"/>
  <c r="DI38" i="185"/>
  <c r="DH38" i="185"/>
  <c r="DG38" i="185"/>
  <c r="DF38" i="185"/>
  <c r="DE38" i="185"/>
  <c r="DC38" i="185"/>
  <c r="DB38" i="185"/>
  <c r="DA38" i="185"/>
  <c r="CY38" i="185"/>
  <c r="CX38" i="185"/>
  <c r="CW38" i="185"/>
  <c r="CV38" i="185"/>
  <c r="CU38" i="185"/>
  <c r="CT38" i="185"/>
  <c r="CS38" i="185"/>
  <c r="CR38" i="185"/>
  <c r="CQ38" i="185"/>
  <c r="CP38" i="185"/>
  <c r="CO38" i="185"/>
  <c r="CM38" i="185"/>
  <c r="CL38" i="185"/>
  <c r="CK38" i="185"/>
  <c r="CJ38" i="185"/>
  <c r="CI38" i="185"/>
  <c r="CH38" i="185"/>
  <c r="CG38" i="185"/>
  <c r="CF38" i="185"/>
  <c r="CE38" i="185"/>
  <c r="CD38" i="185"/>
  <c r="CC38" i="185"/>
  <c r="CB38" i="185"/>
  <c r="CA38" i="185"/>
  <c r="BZ38" i="185"/>
  <c r="BY38" i="185"/>
  <c r="BX38" i="185"/>
  <c r="BW38" i="185"/>
  <c r="BV38" i="185"/>
  <c r="BU38" i="185"/>
  <c r="BT38" i="185"/>
  <c r="BS38" i="185"/>
  <c r="BR38" i="185"/>
  <c r="BQ38" i="185"/>
  <c r="BP38" i="185"/>
  <c r="BO38" i="185"/>
  <c r="BN38" i="185"/>
  <c r="BM38" i="185"/>
  <c r="BK38" i="185"/>
  <c r="BJ38" i="185"/>
  <c r="BI38" i="185"/>
  <c r="BH38" i="185"/>
  <c r="BG38" i="185"/>
  <c r="BF38" i="185"/>
  <c r="BE38" i="185"/>
  <c r="BD38" i="185"/>
  <c r="BC38" i="185"/>
  <c r="BB38" i="185"/>
  <c r="AY38" i="185"/>
  <c r="AW38" i="185"/>
  <c r="AU38" i="185"/>
  <c r="AT38" i="185"/>
  <c r="AS38" i="185"/>
  <c r="AR38" i="185"/>
  <c r="AQ38" i="185"/>
  <c r="AP38" i="185"/>
  <c r="AO38" i="185"/>
  <c r="AN38" i="185"/>
  <c r="AL38" i="185"/>
  <c r="AK38" i="185"/>
  <c r="AE38" i="185"/>
  <c r="AD38" i="185"/>
  <c r="AC38" i="185"/>
  <c r="AA38" i="185"/>
  <c r="Z38" i="185"/>
  <c r="Y38" i="185"/>
  <c r="X38" i="185"/>
  <c r="W38" i="185"/>
  <c r="T38" i="185"/>
  <c r="R38" i="185"/>
  <c r="O38" i="185"/>
  <c r="ND37" i="185"/>
  <c r="NC37" i="185"/>
  <c r="NB37" i="185"/>
  <c r="MX37" i="185"/>
  <c r="MW37" i="185"/>
  <c r="MT37" i="185"/>
  <c r="MS37" i="185"/>
  <c r="MP37" i="185"/>
  <c r="MO37" i="185"/>
  <c r="ML37" i="185"/>
  <c r="ME37" i="185"/>
  <c r="LY37" i="185"/>
  <c r="LX37" i="185"/>
  <c r="LV37" i="185"/>
  <c r="LS37" i="185"/>
  <c r="LR37" i="185"/>
  <c r="LQ37" i="185"/>
  <c r="LP37" i="185"/>
  <c r="LO37" i="185"/>
  <c r="LN37" i="185"/>
  <c r="LJ37" i="185"/>
  <c r="LI37" i="185"/>
  <c r="LH37" i="185"/>
  <c r="LD37" i="185"/>
  <c r="LC37" i="185"/>
  <c r="KZ37" i="185"/>
  <c r="KY37" i="185"/>
  <c r="KV37" i="185"/>
  <c r="KU37" i="185"/>
  <c r="KS37" i="185"/>
  <c r="KR37" i="185"/>
  <c r="KQ37" i="185"/>
  <c r="KL37" i="185"/>
  <c r="KK37" i="185"/>
  <c r="KJ37" i="185"/>
  <c r="KH37" i="185"/>
  <c r="KG37" i="185"/>
  <c r="KF37" i="185"/>
  <c r="KE37" i="185"/>
  <c r="KB37" i="185"/>
  <c r="KA37" i="185"/>
  <c r="JX37" i="185"/>
  <c r="JW37" i="185"/>
  <c r="JV37" i="185"/>
  <c r="JU37" i="185"/>
  <c r="JS37" i="185"/>
  <c r="JR37" i="185"/>
  <c r="JQ37" i="185"/>
  <c r="JP37" i="185"/>
  <c r="JO37" i="185"/>
  <c r="JN37" i="185"/>
  <c r="JM37" i="185"/>
  <c r="JL37" i="185"/>
  <c r="JK37" i="185"/>
  <c r="JJ37" i="185"/>
  <c r="JI37" i="185"/>
  <c r="JH37" i="185"/>
  <c r="JG37" i="185"/>
  <c r="JF37" i="185"/>
  <c r="JD37" i="185"/>
  <c r="JC37" i="185"/>
  <c r="JB37" i="185"/>
  <c r="IZ37" i="185"/>
  <c r="IY37" i="185"/>
  <c r="IX37" i="185"/>
  <c r="IV37" i="185"/>
  <c r="IU37" i="185"/>
  <c r="IT37" i="185"/>
  <c r="IR37" i="185"/>
  <c r="IQ37" i="185"/>
  <c r="IP37" i="185"/>
  <c r="IN37" i="185"/>
  <c r="IM37" i="185"/>
  <c r="IL37" i="185"/>
  <c r="IJ37" i="185"/>
  <c r="II37" i="185"/>
  <c r="IH37" i="185"/>
  <c r="IG37" i="185"/>
  <c r="IE37" i="185"/>
  <c r="ID37" i="185"/>
  <c r="IC37" i="185"/>
  <c r="IA37" i="185"/>
  <c r="HZ37" i="185"/>
  <c r="HX37" i="185"/>
  <c r="HW37" i="185"/>
  <c r="HV37" i="185"/>
  <c r="HT37" i="185"/>
  <c r="HS37" i="185"/>
  <c r="HQ37" i="185"/>
  <c r="HP37" i="185"/>
  <c r="HO37" i="185"/>
  <c r="HM37" i="185"/>
  <c r="HJ37" i="185"/>
  <c r="HI37" i="185"/>
  <c r="HG37" i="185"/>
  <c r="HF37" i="185"/>
  <c r="HE37" i="185"/>
  <c r="HC37" i="185"/>
  <c r="GY37" i="185"/>
  <c r="GX37" i="185"/>
  <c r="GW37" i="185"/>
  <c r="GV37" i="185"/>
  <c r="GU37" i="185"/>
  <c r="GS37" i="185"/>
  <c r="GR37" i="185"/>
  <c r="GO37" i="185"/>
  <c r="GI37" i="185"/>
  <c r="GH37" i="185"/>
  <c r="GG37" i="185"/>
  <c r="GE37" i="185"/>
  <c r="GD37" i="185"/>
  <c r="GB37" i="185"/>
  <c r="GA37" i="185"/>
  <c r="FZ37" i="185"/>
  <c r="FX37" i="185"/>
  <c r="FV37" i="185"/>
  <c r="FS37" i="185"/>
  <c r="FR37" i="185"/>
  <c r="FP37" i="185"/>
  <c r="FO37" i="185"/>
  <c r="FM37" i="185"/>
  <c r="FL37" i="185"/>
  <c r="FK37" i="185"/>
  <c r="FI37" i="185"/>
  <c r="FH37" i="185"/>
  <c r="FG37" i="185"/>
  <c r="FE37" i="185"/>
  <c r="FD37" i="185"/>
  <c r="FC37" i="185"/>
  <c r="FA37" i="185"/>
  <c r="EZ37" i="185"/>
  <c r="EY37" i="185"/>
  <c r="EW37" i="185"/>
  <c r="EV37" i="185"/>
  <c r="EU37" i="185"/>
  <c r="ES37" i="185"/>
  <c r="ER37" i="185"/>
  <c r="EQ37" i="185"/>
  <c r="EO37" i="185"/>
  <c r="EN37" i="185"/>
  <c r="EM37" i="185"/>
  <c r="EL37" i="185"/>
  <c r="EK37" i="185"/>
  <c r="EJ37" i="185"/>
  <c r="EI37" i="185"/>
  <c r="EH37" i="185"/>
  <c r="EG37" i="185"/>
  <c r="EE37" i="185"/>
  <c r="EC37" i="185"/>
  <c r="EB37" i="185"/>
  <c r="EA37" i="185"/>
  <c r="DZ37" i="185"/>
  <c r="DY37" i="185"/>
  <c r="DX37" i="185"/>
  <c r="DW37" i="185"/>
  <c r="DV37" i="185"/>
  <c r="DU37" i="185"/>
  <c r="DT37" i="185"/>
  <c r="DS37" i="185"/>
  <c r="DQ37" i="185"/>
  <c r="DP37" i="185"/>
  <c r="DO37" i="185"/>
  <c r="DM37" i="185"/>
  <c r="DL37" i="185"/>
  <c r="DK37" i="185"/>
  <c r="DJ37" i="185"/>
  <c r="DH37" i="185"/>
  <c r="DG37" i="185"/>
  <c r="DF37" i="185"/>
  <c r="DE37" i="185"/>
  <c r="DD37" i="185"/>
  <c r="DC37" i="185"/>
  <c r="DB37" i="185"/>
  <c r="DA37" i="185"/>
  <c r="CZ37" i="185"/>
  <c r="CY37" i="185"/>
  <c r="CX37" i="185"/>
  <c r="CV37" i="185"/>
  <c r="CU37" i="185"/>
  <c r="CT37" i="185"/>
  <c r="CR37" i="185"/>
  <c r="CQ37" i="185"/>
  <c r="CP37" i="185"/>
  <c r="CO37" i="185"/>
  <c r="CN37" i="185"/>
  <c r="CM37" i="185"/>
  <c r="CL37" i="185"/>
  <c r="CK37" i="185"/>
  <c r="CJ37" i="185"/>
  <c r="CI37" i="185"/>
  <c r="CH37" i="185"/>
  <c r="CF37" i="185"/>
  <c r="CE37" i="185"/>
  <c r="CD37" i="185"/>
  <c r="CB37" i="185"/>
  <c r="CA37" i="185"/>
  <c r="BZ37" i="185"/>
  <c r="BW37" i="185"/>
  <c r="BV37" i="185"/>
  <c r="BU37" i="185"/>
  <c r="BS37" i="185"/>
  <c r="BR37" i="185"/>
  <c r="BQ37" i="185"/>
  <c r="BP37" i="185"/>
  <c r="BN37" i="185"/>
  <c r="BM37" i="185"/>
  <c r="BL37" i="185"/>
  <c r="BJ37" i="185"/>
  <c r="BI37" i="185"/>
  <c r="BH37" i="185"/>
  <c r="BG37" i="185"/>
  <c r="BF37" i="185"/>
  <c r="BE37" i="185"/>
  <c r="BD37" i="185"/>
  <c r="BC37" i="185"/>
  <c r="BB37" i="185"/>
  <c r="BA37" i="185"/>
  <c r="AZ37" i="185"/>
  <c r="AX37" i="185"/>
  <c r="AV37" i="185"/>
  <c r="AT37" i="185"/>
  <c r="AS37" i="185"/>
  <c r="AQ37" i="185"/>
  <c r="AP37" i="185"/>
  <c r="AO37" i="185"/>
  <c r="AK37" i="185"/>
  <c r="AI37" i="185"/>
  <c r="AD37" i="185"/>
  <c r="AC37" i="185"/>
  <c r="Z37" i="185"/>
  <c r="X37" i="185"/>
  <c r="W37" i="185"/>
  <c r="T37" i="185"/>
  <c r="Q37" i="185"/>
  <c r="M37" i="185"/>
  <c r="H37" i="185"/>
  <c r="ND36" i="185"/>
  <c r="NC36" i="185"/>
  <c r="NB36" i="185"/>
  <c r="NA36" i="185"/>
  <c r="MY36" i="185"/>
  <c r="MW36" i="185"/>
  <c r="MT36" i="185"/>
  <c r="MP36" i="185"/>
  <c r="MO36" i="185"/>
  <c r="MN36" i="185"/>
  <c r="MK36" i="185"/>
  <c r="MD36" i="185"/>
  <c r="MB36" i="185"/>
  <c r="MA36" i="185"/>
  <c r="LY36" i="185"/>
  <c r="LX36" i="185"/>
  <c r="LU36" i="185"/>
  <c r="LT36" i="185"/>
  <c r="LR36" i="185"/>
  <c r="LQ36" i="185"/>
  <c r="LP36" i="185"/>
  <c r="LN36" i="185"/>
  <c r="LM36" i="185"/>
  <c r="LL36" i="185"/>
  <c r="LJ36" i="185"/>
  <c r="LI36" i="185"/>
  <c r="LH36" i="185"/>
  <c r="LF36" i="185"/>
  <c r="LE36" i="185"/>
  <c r="LD36" i="185"/>
  <c r="LC36" i="185"/>
  <c r="KZ36" i="185"/>
  <c r="KY36" i="185"/>
  <c r="KX36" i="185"/>
  <c r="KT36" i="185"/>
  <c r="KQ36" i="185"/>
  <c r="KP36" i="185"/>
  <c r="KM36" i="185"/>
  <c r="KL36" i="185"/>
  <c r="KK36" i="185"/>
  <c r="KI36" i="185"/>
  <c r="KH36" i="185"/>
  <c r="KG36" i="185"/>
  <c r="KF36" i="185"/>
  <c r="KE36" i="185"/>
  <c r="KC36" i="185"/>
  <c r="JZ36" i="185"/>
  <c r="JW36" i="185"/>
  <c r="JV36" i="185"/>
  <c r="JU36" i="185"/>
  <c r="JR36" i="185"/>
  <c r="JP36" i="185"/>
  <c r="JM36" i="185"/>
  <c r="JL36" i="185"/>
  <c r="JJ36" i="185"/>
  <c r="JI36" i="185"/>
  <c r="JF36" i="185"/>
  <c r="JE36" i="185"/>
  <c r="JC36" i="185"/>
  <c r="JB36" i="185"/>
  <c r="JA36" i="185"/>
  <c r="IX36" i="185"/>
  <c r="IW36" i="185"/>
  <c r="IU36" i="185"/>
  <c r="IT36" i="185"/>
  <c r="IS36" i="185"/>
  <c r="IQ36" i="185"/>
  <c r="IP36" i="185"/>
  <c r="IO36" i="185"/>
  <c r="IL36" i="185"/>
  <c r="IK36" i="185"/>
  <c r="IH36" i="185"/>
  <c r="IG36" i="185"/>
  <c r="IF36" i="185"/>
  <c r="ID36" i="185"/>
  <c r="IC36" i="185"/>
  <c r="IB36" i="185"/>
  <c r="IA36" i="185"/>
  <c r="HZ36" i="185"/>
  <c r="HY36" i="185"/>
  <c r="HW36" i="185"/>
  <c r="HV36" i="185"/>
  <c r="HU36" i="185"/>
  <c r="HT36" i="185"/>
  <c r="HS36" i="185"/>
  <c r="HR36" i="185"/>
  <c r="HQ36" i="185"/>
  <c r="HP36" i="185"/>
  <c r="HO36" i="185"/>
  <c r="HN36" i="185"/>
  <c r="HM36" i="185"/>
  <c r="HL36" i="185"/>
  <c r="HH36" i="185"/>
  <c r="HF36" i="185"/>
  <c r="HE36" i="185"/>
  <c r="HA36" i="185"/>
  <c r="GX36" i="185"/>
  <c r="GW36" i="185"/>
  <c r="GV36" i="185"/>
  <c r="GS36" i="185"/>
  <c r="GR36" i="185"/>
  <c r="GQ36" i="185"/>
  <c r="GP36" i="185"/>
  <c r="GN36" i="185"/>
  <c r="GM36" i="185"/>
  <c r="GL36" i="185"/>
  <c r="GJ36" i="185"/>
  <c r="GI36" i="185"/>
  <c r="GH36" i="185"/>
  <c r="GF36" i="185"/>
  <c r="GE36" i="185"/>
  <c r="GD36" i="185"/>
  <c r="GC36" i="185"/>
  <c r="GA36" i="185"/>
  <c r="FZ36" i="185"/>
  <c r="FY36" i="185"/>
  <c r="FW36" i="185"/>
  <c r="FV36" i="185"/>
  <c r="FU36" i="185"/>
  <c r="FS36" i="185"/>
  <c r="FR36" i="185"/>
  <c r="FQ36" i="185"/>
  <c r="FP36" i="185"/>
  <c r="FO36" i="185"/>
  <c r="FN36" i="185"/>
  <c r="FL36" i="185"/>
  <c r="FK36" i="185"/>
  <c r="FJ36" i="185"/>
  <c r="FH36" i="185"/>
  <c r="FG36" i="185"/>
  <c r="FF36" i="185"/>
  <c r="FD36" i="185"/>
  <c r="FC36" i="185"/>
  <c r="FB36" i="185"/>
  <c r="EZ36" i="185"/>
  <c r="EY36" i="185"/>
  <c r="EX36" i="185"/>
  <c r="EV36" i="185"/>
  <c r="EU36" i="185"/>
  <c r="ET36" i="185"/>
  <c r="ES36" i="185"/>
  <c r="ER36" i="185"/>
  <c r="EQ36" i="185"/>
  <c r="EP36" i="185"/>
  <c r="EO36" i="185"/>
  <c r="EN36" i="185"/>
  <c r="EL36" i="185"/>
  <c r="EK36" i="185"/>
  <c r="EJ36" i="185"/>
  <c r="EG36" i="185"/>
  <c r="EF36" i="185"/>
  <c r="EE36" i="185"/>
  <c r="ED36" i="185"/>
  <c r="EC36" i="185"/>
  <c r="EB36" i="185"/>
  <c r="EA36" i="185"/>
  <c r="DZ36" i="185"/>
  <c r="DY36" i="185"/>
  <c r="DX36" i="185"/>
  <c r="DV36" i="185"/>
  <c r="DU36" i="185"/>
  <c r="DT36" i="185"/>
  <c r="DS36" i="185"/>
  <c r="DR36" i="185"/>
  <c r="DQ36" i="185"/>
  <c r="DP36" i="185"/>
  <c r="DO36" i="185"/>
  <c r="DN36" i="185"/>
  <c r="DM36" i="185"/>
  <c r="DK36" i="185"/>
  <c r="DJ36" i="185"/>
  <c r="DI36" i="185"/>
  <c r="DG36" i="185"/>
  <c r="DF36" i="185"/>
  <c r="DE36" i="185"/>
  <c r="DD36" i="185"/>
  <c r="DC36" i="185"/>
  <c r="DB36" i="185"/>
  <c r="DA36" i="185"/>
  <c r="CZ36" i="185"/>
  <c r="CY36" i="185"/>
  <c r="CX36" i="185"/>
  <c r="CW36" i="185"/>
  <c r="CU36" i="185"/>
  <c r="CT36" i="185"/>
  <c r="CS36" i="185"/>
  <c r="CQ36" i="185"/>
  <c r="CP36" i="185"/>
  <c r="CO36" i="185"/>
  <c r="CN36" i="185"/>
  <c r="CM36" i="185"/>
  <c r="CL36" i="185"/>
  <c r="CK36" i="185"/>
  <c r="CI36" i="185"/>
  <c r="CH36" i="185"/>
  <c r="CG36" i="185"/>
  <c r="CE36" i="185"/>
  <c r="CD36" i="185"/>
  <c r="CC36" i="185"/>
  <c r="CB36" i="185"/>
  <c r="CA36" i="185"/>
  <c r="BZ36" i="185"/>
  <c r="BY36" i="185"/>
  <c r="BX36" i="185"/>
  <c r="BV36" i="185"/>
  <c r="BU36" i="185"/>
  <c r="BS36" i="185"/>
  <c r="BR36" i="185"/>
  <c r="BQ36" i="185"/>
  <c r="BO36" i="185"/>
  <c r="BN36" i="185"/>
  <c r="BM36" i="185"/>
  <c r="BL36" i="185"/>
  <c r="BK36" i="185"/>
  <c r="BJ36" i="185"/>
  <c r="BI36" i="185"/>
  <c r="BG36" i="185"/>
  <c r="BF36" i="185"/>
  <c r="BE36" i="185"/>
  <c r="BC36" i="185"/>
  <c r="BB36" i="185"/>
  <c r="AZ36" i="185"/>
  <c r="AY36" i="185"/>
  <c r="AX36" i="185"/>
  <c r="AV36" i="185"/>
  <c r="AU36" i="185"/>
  <c r="AT36" i="185"/>
  <c r="AS36" i="185"/>
  <c r="AR36" i="185"/>
  <c r="AP36" i="185"/>
  <c r="AO36" i="185"/>
  <c r="AN36" i="185"/>
  <c r="AM36" i="185"/>
  <c r="AL36" i="185"/>
  <c r="AJ36" i="185"/>
  <c r="AH36" i="185"/>
  <c r="AF36" i="185"/>
  <c r="AE36" i="185"/>
  <c r="AB36" i="185"/>
  <c r="AA36" i="185"/>
  <c r="W36" i="185"/>
  <c r="V36" i="185"/>
  <c r="S36" i="185"/>
  <c r="Q36" i="185"/>
  <c r="P36" i="185"/>
  <c r="M36" i="185"/>
  <c r="L36" i="185"/>
  <c r="K36" i="185"/>
  <c r="NC34" i="185"/>
  <c r="NB34" i="185"/>
  <c r="NA34" i="185"/>
  <c r="MX34" i="185"/>
  <c r="MR34" i="185"/>
  <c r="MP34" i="185"/>
  <c r="MO34" i="185"/>
  <c r="MM34" i="185"/>
  <c r="ML34" i="185"/>
  <c r="MH34" i="185"/>
  <c r="MG34" i="185"/>
  <c r="MD34" i="185"/>
  <c r="MB34" i="185"/>
  <c r="MA34" i="185"/>
  <c r="LQ34" i="185"/>
  <c r="LP34" i="185"/>
  <c r="LO34" i="185"/>
  <c r="LN34" i="185"/>
  <c r="LM34" i="185"/>
  <c r="LL34" i="185"/>
  <c r="LH34" i="185"/>
  <c r="KY34" i="185"/>
  <c r="KX34" i="185"/>
  <c r="KJ34" i="185"/>
  <c r="KF34" i="185"/>
  <c r="KD34" i="185"/>
  <c r="KC34" i="185"/>
  <c r="JZ34" i="185"/>
  <c r="JY34" i="185"/>
  <c r="JX34" i="185"/>
  <c r="JU34" i="185"/>
  <c r="JT34" i="185"/>
  <c r="JR34" i="185"/>
  <c r="JQ34" i="185"/>
  <c r="JM34" i="185"/>
  <c r="JK34" i="185"/>
  <c r="JH34" i="185"/>
  <c r="IW34" i="185"/>
  <c r="IR34" i="185"/>
  <c r="IO34" i="185"/>
  <c r="IJ34" i="185"/>
  <c r="IF34" i="185"/>
  <c r="IC34" i="185"/>
  <c r="IB34" i="185"/>
  <c r="HW34" i="185"/>
  <c r="HT34" i="185"/>
  <c r="HR34" i="185"/>
  <c r="HQ34" i="185"/>
  <c r="HP34" i="185"/>
  <c r="HM34" i="185"/>
  <c r="HL34" i="185"/>
  <c r="HG34" i="185"/>
  <c r="HA34" i="185"/>
  <c r="GW34" i="185"/>
  <c r="GV34" i="185"/>
  <c r="GP34" i="185"/>
  <c r="GO34" i="185"/>
  <c r="GM34" i="185"/>
  <c r="GL34" i="185"/>
  <c r="GJ34" i="185"/>
  <c r="GH34" i="185"/>
  <c r="GD34" i="185"/>
  <c r="GC34" i="185"/>
  <c r="GB34" i="185"/>
  <c r="GA34" i="185"/>
  <c r="FZ34" i="185"/>
  <c r="FY34" i="185"/>
  <c r="FX34" i="185"/>
  <c r="FV34" i="185"/>
  <c r="FU34" i="185"/>
  <c r="FR34" i="185"/>
  <c r="FQ34" i="185"/>
  <c r="FJ34" i="185"/>
  <c r="FH34" i="185"/>
  <c r="FG34" i="185"/>
  <c r="FF34" i="185"/>
  <c r="FD34" i="185"/>
  <c r="FC34" i="185"/>
  <c r="FA34" i="185"/>
  <c r="EY34" i="185"/>
  <c r="EW34" i="185"/>
  <c r="EV34" i="185"/>
  <c r="EU34" i="185"/>
  <c r="ER34" i="185"/>
  <c r="EQ34" i="185"/>
  <c r="EM34" i="185"/>
  <c r="EL34" i="185"/>
  <c r="EI34" i="185"/>
  <c r="EH34" i="185"/>
  <c r="EG34" i="185"/>
  <c r="EC34" i="185"/>
  <c r="DY34" i="185"/>
  <c r="DX34" i="185"/>
  <c r="I34" i="188" s="1"/>
  <c r="DT34" i="185"/>
  <c r="DQ34" i="185"/>
  <c r="DN34" i="185"/>
  <c r="DM34" i="185"/>
  <c r="DI34" i="185"/>
  <c r="DH34" i="185"/>
  <c r="DC34" i="185"/>
  <c r="DA34" i="185"/>
  <c r="CW34" i="185"/>
  <c r="CV34" i="185"/>
  <c r="CS34" i="185"/>
  <c r="CN34" i="185"/>
  <c r="CM34" i="185"/>
  <c r="CG34" i="185"/>
  <c r="CE34" i="185"/>
  <c r="CD34" i="185"/>
  <c r="CB34" i="185"/>
  <c r="BY34" i="185"/>
  <c r="BX34" i="185"/>
  <c r="BT34" i="185"/>
  <c r="BS34" i="185"/>
  <c r="BP34" i="185"/>
  <c r="BM34" i="185"/>
  <c r="BJ34" i="185"/>
  <c r="BI34" i="185"/>
  <c r="BH34" i="185"/>
  <c r="BE34" i="185"/>
  <c r="AY34" i="185"/>
  <c r="AX34" i="185"/>
  <c r="AV34" i="185"/>
  <c r="AU34" i="185"/>
  <c r="AS34" i="185"/>
  <c r="AR34" i="185"/>
  <c r="AQ34" i="185"/>
  <c r="AO34" i="185"/>
  <c r="AN34" i="185"/>
  <c r="AG34" i="185"/>
  <c r="AC34" i="185"/>
  <c r="Z34" i="185"/>
  <c r="Y34" i="185"/>
  <c r="V34" i="185"/>
  <c r="NC33" i="185"/>
  <c r="NB33" i="185"/>
  <c r="MU33" i="185"/>
  <c r="MR33" i="185"/>
  <c r="MN33" i="185"/>
  <c r="MM33" i="185"/>
  <c r="MA33" i="185"/>
  <c r="LX33" i="185"/>
  <c r="LV33" i="185"/>
  <c r="LS33" i="185"/>
  <c r="LP33" i="185"/>
  <c r="LO33" i="185"/>
  <c r="LM33" i="185"/>
  <c r="LL33" i="185"/>
  <c r="LK33" i="185"/>
  <c r="LH33" i="185"/>
  <c r="LE33" i="185"/>
  <c r="KZ33" i="185"/>
  <c r="KX33" i="185"/>
  <c r="KW33" i="185"/>
  <c r="KS33" i="185"/>
  <c r="KR33" i="185"/>
  <c r="KO33" i="185"/>
  <c r="KN33" i="185"/>
  <c r="KL33" i="185"/>
  <c r="KJ33" i="185"/>
  <c r="KI33" i="185"/>
  <c r="KC33" i="185"/>
  <c r="KB33" i="185"/>
  <c r="JX33" i="185"/>
  <c r="JW33" i="185"/>
  <c r="JU33" i="185"/>
  <c r="JT33" i="185"/>
  <c r="JS33" i="185"/>
  <c r="JP33" i="185"/>
  <c r="JO33" i="185"/>
  <c r="JN33" i="185"/>
  <c r="JK33" i="185"/>
  <c r="JH33" i="185"/>
  <c r="JD33" i="185"/>
  <c r="JC33" i="185"/>
  <c r="JA33" i="185"/>
  <c r="IZ33" i="185"/>
  <c r="IY33" i="185"/>
  <c r="IW33" i="185"/>
  <c r="IU33" i="185"/>
  <c r="IR33" i="185"/>
  <c r="IQ33" i="185"/>
  <c r="IN33" i="185"/>
  <c r="II33" i="185"/>
  <c r="IF33" i="185"/>
  <c r="IE33" i="185"/>
  <c r="HV33" i="185"/>
  <c r="HS33" i="185"/>
  <c r="HR33" i="185"/>
  <c r="HQ33" i="185"/>
  <c r="HP33" i="185"/>
  <c r="HO33" i="185"/>
  <c r="HN33" i="185"/>
  <c r="HL33" i="185"/>
  <c r="HK33" i="185"/>
  <c r="HJ33" i="185"/>
  <c r="GY33" i="185"/>
  <c r="GV33" i="185"/>
  <c r="GU33" i="185"/>
  <c r="GR33" i="185"/>
  <c r="GP33" i="185"/>
  <c r="GO33" i="185"/>
  <c r="GN33" i="185"/>
  <c r="GL33" i="185"/>
  <c r="GK33" i="185"/>
  <c r="GI33" i="185"/>
  <c r="GG33" i="185"/>
  <c r="GE33" i="185"/>
  <c r="GD33" i="185"/>
  <c r="GB33" i="185"/>
  <c r="FZ33" i="185"/>
  <c r="FX33" i="185"/>
  <c r="FV33" i="185"/>
  <c r="FT33" i="185"/>
  <c r="FR33" i="185"/>
  <c r="FQ33" i="185"/>
  <c r="FJ33" i="185"/>
  <c r="FI33" i="185"/>
  <c r="FG33" i="185"/>
  <c r="FF33" i="185"/>
  <c r="FE33" i="185"/>
  <c r="FC33" i="185"/>
  <c r="FA33" i="185"/>
  <c r="EU33" i="185"/>
  <c r="ET33" i="185"/>
  <c r="EQ33" i="185"/>
  <c r="EP33" i="185"/>
  <c r="EN33" i="185"/>
  <c r="EL33" i="185"/>
  <c r="EH33" i="185"/>
  <c r="EG33" i="185"/>
  <c r="ED33" i="185"/>
  <c r="EC33" i="185"/>
  <c r="DZ33" i="185"/>
  <c r="DW33" i="185"/>
  <c r="DV33" i="185"/>
  <c r="DQ33" i="185"/>
  <c r="DM33" i="185"/>
  <c r="DK33" i="185"/>
  <c r="DJ33" i="185"/>
  <c r="DG33" i="185"/>
  <c r="DF33" i="185"/>
  <c r="DE33" i="185"/>
  <c r="CX33" i="185"/>
  <c r="CU33" i="185"/>
  <c r="CT33" i="185"/>
  <c r="CQ33" i="185"/>
  <c r="CM33" i="185"/>
  <c r="CL33" i="185"/>
  <c r="CG33" i="185"/>
  <c r="CD33" i="185"/>
  <c r="CB33" i="185"/>
  <c r="BY33" i="185"/>
  <c r="BV33" i="185"/>
  <c r="BU33" i="185"/>
  <c r="BS33" i="185"/>
  <c r="BM33" i="185"/>
  <c r="BL33" i="185"/>
  <c r="BI33" i="185"/>
  <c r="BH33" i="185"/>
  <c r="BG33" i="185"/>
  <c r="BC33" i="185"/>
  <c r="BB33" i="185"/>
  <c r="BA33" i="185"/>
  <c r="AY33" i="185"/>
  <c r="AX33" i="185"/>
  <c r="AU33" i="185"/>
  <c r="AS33" i="185"/>
  <c r="AM33" i="185"/>
  <c r="AL33" i="185"/>
  <c r="AI33" i="185"/>
  <c r="AB33" i="185"/>
  <c r="X33" i="185"/>
  <c r="W33" i="185"/>
  <c r="T33" i="185"/>
  <c r="L33" i="185"/>
  <c r="K33" i="185"/>
  <c r="I33" i="185"/>
  <c r="NA32" i="185"/>
  <c r="MY32" i="185"/>
  <c r="MT32" i="185"/>
  <c r="MQ32" i="185"/>
  <c r="MM32" i="185"/>
  <c r="ML32" i="185"/>
  <c r="MF32" i="185"/>
  <c r="LZ32" i="185"/>
  <c r="LY32" i="185"/>
  <c r="LR32" i="185"/>
  <c r="LO32" i="185"/>
  <c r="LK32" i="185"/>
  <c r="LA32" i="185"/>
  <c r="KZ32" i="185"/>
  <c r="KY32" i="185"/>
  <c r="KW32" i="185"/>
  <c r="KV32" i="185"/>
  <c r="KU32" i="185"/>
  <c r="KR32" i="185"/>
  <c r="KQ32" i="185"/>
  <c r="KL32" i="185"/>
  <c r="KK32" i="185"/>
  <c r="KJ32" i="185"/>
  <c r="KH32" i="185"/>
  <c r="KE32" i="185"/>
  <c r="KB32" i="185"/>
  <c r="KA32" i="185"/>
  <c r="JX32" i="185"/>
  <c r="JW32" i="185"/>
  <c r="JT32" i="185"/>
  <c r="JO32" i="185"/>
  <c r="JM32" i="185"/>
  <c r="JC32" i="185"/>
  <c r="IZ32" i="185"/>
  <c r="IY32" i="185"/>
  <c r="IT32" i="185"/>
  <c r="IQ32" i="185"/>
  <c r="IP32" i="185"/>
  <c r="IM32" i="185"/>
  <c r="IL32" i="185"/>
  <c r="II32" i="185"/>
  <c r="IH32" i="185"/>
  <c r="IE32" i="185"/>
  <c r="ID32" i="185"/>
  <c r="IC32" i="185"/>
  <c r="HX32" i="185"/>
  <c r="HU32" i="185"/>
  <c r="HT32" i="185"/>
  <c r="HS32" i="185"/>
  <c r="HR32" i="185"/>
  <c r="HP32" i="185"/>
  <c r="HO32" i="185"/>
  <c r="HN32" i="185"/>
  <c r="HM32" i="185"/>
  <c r="HK32" i="185"/>
  <c r="HJ32" i="185"/>
  <c r="HI32" i="185"/>
  <c r="HG32" i="185"/>
  <c r="HF32" i="185"/>
  <c r="HC32" i="185"/>
  <c r="GX32" i="185"/>
  <c r="GU32" i="185"/>
  <c r="GT32" i="185"/>
  <c r="GR32" i="185"/>
  <c r="GQ32" i="185"/>
  <c r="GP32" i="185"/>
  <c r="GO32" i="185"/>
  <c r="GN32" i="185"/>
  <c r="GM32" i="185"/>
  <c r="GL32" i="185"/>
  <c r="GJ32" i="185"/>
  <c r="GF32" i="185"/>
  <c r="GB32" i="185"/>
  <c r="FX32" i="185"/>
  <c r="FW32" i="185"/>
  <c r="FS32" i="185"/>
  <c r="FO32" i="185"/>
  <c r="FM32" i="185"/>
  <c r="FI32" i="185"/>
  <c r="FH32" i="185"/>
  <c r="FD32" i="185"/>
  <c r="FB32" i="185"/>
  <c r="EY32" i="185"/>
  <c r="EW32" i="185"/>
  <c r="ET32" i="185"/>
  <c r="EP32" i="185"/>
  <c r="EN32" i="185"/>
  <c r="EM32" i="185"/>
  <c r="EK32" i="185"/>
  <c r="EI32" i="185"/>
  <c r="EE32" i="185"/>
  <c r="ED32" i="185"/>
  <c r="DZ32" i="185"/>
  <c r="DY32" i="185"/>
  <c r="DW32" i="185"/>
  <c r="DV32" i="185"/>
  <c r="DU32" i="185"/>
  <c r="DQ32" i="185"/>
  <c r="DP32" i="185"/>
  <c r="DJ32" i="185"/>
  <c r="DI32" i="185"/>
  <c r="DG32" i="185"/>
  <c r="DF32" i="185"/>
  <c r="DE32" i="185"/>
  <c r="DD32" i="185"/>
  <c r="CZ32" i="185"/>
  <c r="CX32" i="185"/>
  <c r="CT32" i="185"/>
  <c r="CS32" i="185"/>
  <c r="CP32" i="185"/>
  <c r="CL32" i="185"/>
  <c r="CK32" i="185"/>
  <c r="CJ32" i="185"/>
  <c r="CG32" i="185"/>
  <c r="CF32" i="185"/>
  <c r="CC32" i="185"/>
  <c r="CB32" i="185"/>
  <c r="CA32" i="185"/>
  <c r="BY32" i="185"/>
  <c r="BU32" i="185"/>
  <c r="BT32" i="185"/>
  <c r="BQ32" i="185"/>
  <c r="BP32" i="185"/>
  <c r="BO32" i="185"/>
  <c r="BL32" i="185"/>
  <c r="BI32" i="185"/>
  <c r="BF32" i="185"/>
  <c r="BE32" i="185"/>
  <c r="BC32" i="185"/>
  <c r="BB32" i="185"/>
  <c r="BA32" i="185"/>
  <c r="AX32" i="185"/>
  <c r="AW32" i="185"/>
  <c r="AT32" i="185"/>
  <c r="AR32" i="185"/>
  <c r="AQ32" i="185"/>
  <c r="AP32" i="185"/>
  <c r="AN32" i="185"/>
  <c r="AM32" i="185"/>
  <c r="AK32" i="185"/>
  <c r="AF32" i="185"/>
  <c r="AC32" i="185"/>
  <c r="AB32" i="185"/>
  <c r="AA32" i="185"/>
  <c r="Y32" i="185"/>
  <c r="X32" i="185"/>
  <c r="W32" i="185"/>
  <c r="S32" i="185"/>
  <c r="Q32" i="185"/>
  <c r="P32" i="185"/>
  <c r="M32" i="185"/>
  <c r="NA31" i="185"/>
  <c r="MZ31" i="185"/>
  <c r="MX31" i="185"/>
  <c r="MW31" i="185"/>
  <c r="MS31" i="185"/>
  <c r="ML31" i="185"/>
  <c r="MK31" i="185"/>
  <c r="ME31" i="185"/>
  <c r="MA31" i="185"/>
  <c r="LY31" i="185"/>
  <c r="LX31" i="185"/>
  <c r="LW31" i="185"/>
  <c r="LV31" i="185"/>
  <c r="LS31" i="185"/>
  <c r="LO31" i="185"/>
  <c r="LN31" i="185"/>
  <c r="LK31" i="185"/>
  <c r="LJ31" i="185"/>
  <c r="LI31" i="185"/>
  <c r="KX31" i="185"/>
  <c r="KV31" i="185"/>
  <c r="KT31" i="185"/>
  <c r="KQ31" i="185"/>
  <c r="KK31" i="185"/>
  <c r="KJ31" i="185"/>
  <c r="KH31" i="185"/>
  <c r="KG31" i="185"/>
  <c r="KF31" i="185"/>
  <c r="KE31" i="185"/>
  <c r="KA31" i="185"/>
  <c r="JZ31" i="185"/>
  <c r="JW31" i="185"/>
  <c r="JU31" i="185"/>
  <c r="JR31" i="185"/>
  <c r="JQ31" i="185"/>
  <c r="JP31" i="185"/>
  <c r="JM31" i="185"/>
  <c r="JL31" i="185"/>
  <c r="JJ31" i="185"/>
  <c r="JI31" i="185"/>
  <c r="JG31" i="185"/>
  <c r="JC31" i="185"/>
  <c r="JB31" i="185"/>
  <c r="IY31" i="185"/>
  <c r="IX31" i="185"/>
  <c r="IT31" i="185"/>
  <c r="IQ31" i="185"/>
  <c r="IP31" i="185"/>
  <c r="IO31" i="185"/>
  <c r="IK31" i="185"/>
  <c r="IH31" i="185"/>
  <c r="IF31" i="185"/>
  <c r="ID31" i="185"/>
  <c r="IC31" i="185"/>
  <c r="IB31" i="185"/>
  <c r="HX31" i="185"/>
  <c r="HT31" i="185"/>
  <c r="HS31" i="185"/>
  <c r="HP31" i="185"/>
  <c r="HO31" i="185"/>
  <c r="HN31" i="185"/>
  <c r="HM31" i="185"/>
  <c r="HK31" i="185"/>
  <c r="HJ31" i="185"/>
  <c r="HI31" i="185"/>
  <c r="HF31" i="185"/>
  <c r="HB31" i="185"/>
  <c r="HA31" i="185"/>
  <c r="GX31" i="185"/>
  <c r="GU31" i="185"/>
  <c r="GT31" i="185"/>
  <c r="GR31" i="185"/>
  <c r="GQ31" i="185"/>
  <c r="GP31" i="185"/>
  <c r="GO31" i="185"/>
  <c r="GN31" i="185"/>
  <c r="GM31" i="185"/>
  <c r="GL31" i="185"/>
  <c r="GK31" i="185"/>
  <c r="GJ31" i="185"/>
  <c r="GI31" i="185"/>
  <c r="GG31" i="185"/>
  <c r="GF31" i="185"/>
  <c r="GD31" i="185"/>
  <c r="GC31" i="185"/>
  <c r="GB31" i="185"/>
  <c r="GA31" i="185"/>
  <c r="FZ31" i="185"/>
  <c r="FY31" i="185"/>
  <c r="FX31" i="185"/>
  <c r="FW31" i="185"/>
  <c r="FV31" i="185"/>
  <c r="FS31" i="185"/>
  <c r="FR31" i="185"/>
  <c r="FP31" i="185"/>
  <c r="FO31" i="185"/>
  <c r="FL31" i="185"/>
  <c r="FG31" i="185"/>
  <c r="FE31" i="185"/>
  <c r="FB31" i="185"/>
  <c r="FA31" i="185"/>
  <c r="EZ31" i="185"/>
  <c r="EX31" i="185"/>
  <c r="EW31" i="185"/>
  <c r="EU31" i="185"/>
  <c r="ES31" i="185"/>
  <c r="ER31" i="185"/>
  <c r="EN31" i="185"/>
  <c r="EM31" i="185"/>
  <c r="EL31" i="185"/>
  <c r="EH31" i="185"/>
  <c r="EG31" i="185"/>
  <c r="EE31" i="185"/>
  <c r="EC31" i="185"/>
  <c r="DY31" i="185"/>
  <c r="DW31" i="185"/>
  <c r="DV31" i="185"/>
  <c r="DU31" i="185"/>
  <c r="DR31" i="185"/>
  <c r="DO31" i="185"/>
  <c r="DN31" i="185"/>
  <c r="DJ31" i="185"/>
  <c r="DG31" i="185"/>
  <c r="DF31" i="185"/>
  <c r="DB31" i="185"/>
  <c r="CZ31" i="185"/>
  <c r="CY31" i="185"/>
  <c r="CW31" i="185"/>
  <c r="CU31" i="185"/>
  <c r="CS31" i="185"/>
  <c r="CQ31" i="185"/>
  <c r="CP31" i="185"/>
  <c r="CO31" i="185"/>
  <c r="CM31" i="185"/>
  <c r="CL31" i="185"/>
  <c r="CK31" i="185"/>
  <c r="CJ31" i="185"/>
  <c r="CI31" i="185"/>
  <c r="CH31" i="185"/>
  <c r="CF31" i="185"/>
  <c r="CE31" i="185"/>
  <c r="CD31" i="185"/>
  <c r="CA31" i="185"/>
  <c r="BZ31" i="185"/>
  <c r="BW31" i="185"/>
  <c r="BT31" i="185"/>
  <c r="BS31" i="185"/>
  <c r="BP31" i="185"/>
  <c r="BN31" i="185"/>
  <c r="BK31" i="185"/>
  <c r="BG31" i="185"/>
  <c r="BE31" i="185"/>
  <c r="BC31" i="185"/>
  <c r="BB31" i="185"/>
  <c r="BA31" i="185"/>
  <c r="AZ31" i="185"/>
  <c r="AY31" i="185"/>
  <c r="AW31" i="185"/>
  <c r="AV31" i="185"/>
  <c r="AU31" i="185"/>
  <c r="AT31" i="185"/>
  <c r="AQ31" i="185"/>
  <c r="AO31" i="185"/>
  <c r="AM31" i="185"/>
  <c r="AL31" i="185"/>
  <c r="AH31" i="185"/>
  <c r="AE31" i="185"/>
  <c r="AD31" i="185"/>
  <c r="AC31" i="185"/>
  <c r="AA31" i="185"/>
  <c r="Z31" i="185"/>
  <c r="V31" i="185"/>
  <c r="U31" i="185"/>
  <c r="T31" i="185"/>
  <c r="Q31" i="185"/>
  <c r="P31" i="185"/>
  <c r="M31" i="185"/>
  <c r="L31" i="185"/>
  <c r="K31" i="185"/>
  <c r="G31" i="185"/>
  <c r="ND26" i="185"/>
  <c r="NB26" i="185"/>
  <c r="NA26" i="185"/>
  <c r="MZ26" i="185"/>
  <c r="MY26" i="185"/>
  <c r="MX26" i="185"/>
  <c r="MW26" i="185"/>
  <c r="MR26" i="185"/>
  <c r="MP26" i="185"/>
  <c r="ML26" i="185"/>
  <c r="MK26" i="185"/>
  <c r="MJ26" i="185"/>
  <c r="MG26" i="185"/>
  <c r="MC26" i="185"/>
  <c r="MA26" i="185"/>
  <c r="LX26" i="185"/>
  <c r="LU26" i="185"/>
  <c r="LS26" i="185"/>
  <c r="LR26" i="185"/>
  <c r="LQ26" i="185"/>
  <c r="LN26" i="185"/>
  <c r="LM26" i="185"/>
  <c r="LJ26" i="185"/>
  <c r="LG26" i="185"/>
  <c r="KW26" i="185"/>
  <c r="KU26" i="185"/>
  <c r="KT26" i="185"/>
  <c r="KQ26" i="185"/>
  <c r="KJ26" i="185"/>
  <c r="KI26" i="185"/>
  <c r="KF26" i="185"/>
  <c r="KC26" i="185"/>
  <c r="KA26" i="185"/>
  <c r="JY26" i="185"/>
  <c r="JX26" i="185"/>
  <c r="JT26" i="185"/>
  <c r="JS26" i="185"/>
  <c r="JO26" i="185"/>
  <c r="JK26" i="185"/>
  <c r="JJ26" i="185"/>
  <c r="JH26" i="185"/>
  <c r="JG26" i="185"/>
  <c r="JF26" i="185"/>
  <c r="JB26" i="185"/>
  <c r="IZ26" i="185"/>
  <c r="IU26" i="185"/>
  <c r="IS26" i="185"/>
  <c r="IQ26" i="185"/>
  <c r="IP26" i="185"/>
  <c r="IN26" i="185"/>
  <c r="IJ26" i="185"/>
  <c r="IG26" i="185"/>
  <c r="IE26" i="185"/>
  <c r="IC26" i="185"/>
  <c r="IB26" i="185"/>
  <c r="IA26" i="185"/>
  <c r="HY26" i="185"/>
  <c r="HW26" i="185"/>
  <c r="HU26" i="185"/>
  <c r="HS26" i="185"/>
  <c r="HQ26" i="185"/>
  <c r="HO26" i="185"/>
  <c r="HN26" i="185"/>
  <c r="HL26" i="185"/>
  <c r="HK26" i="185"/>
  <c r="HJ26" i="185"/>
  <c r="HH26" i="185"/>
  <c r="HD26" i="185"/>
  <c r="HA26" i="185"/>
  <c r="GZ26" i="185"/>
  <c r="GY26" i="185"/>
  <c r="GX26" i="185"/>
  <c r="GU26" i="185"/>
  <c r="GT26" i="185"/>
  <c r="GR26" i="185"/>
  <c r="GQ26" i="185"/>
  <c r="GP26" i="185"/>
  <c r="GO26" i="185"/>
  <c r="GN26" i="185"/>
  <c r="GM26" i="185"/>
  <c r="GJ26" i="185"/>
  <c r="GI26" i="185"/>
  <c r="GH26" i="185"/>
  <c r="GF26" i="185"/>
  <c r="GB26" i="185"/>
  <c r="FY26" i="185"/>
  <c r="FX26" i="185"/>
  <c r="FW26" i="185"/>
  <c r="FV26" i="185"/>
  <c r="FU26" i="185"/>
  <c r="FS26" i="185"/>
  <c r="FR26" i="185"/>
  <c r="FQ26" i="185"/>
  <c r="FP26" i="185"/>
  <c r="FO26" i="185"/>
  <c r="FN26" i="185"/>
  <c r="FL26" i="185"/>
  <c r="FK26" i="185"/>
  <c r="FH26" i="185"/>
  <c r="FD26" i="185"/>
  <c r="EZ26" i="185"/>
  <c r="EU26" i="185"/>
  <c r="ET26" i="185"/>
  <c r="ES26" i="185"/>
  <c r="EP26" i="185"/>
  <c r="EO26" i="185"/>
  <c r="EL26" i="185"/>
  <c r="EK26" i="185"/>
  <c r="EH26" i="185"/>
  <c r="EF26" i="185"/>
  <c r="ED26" i="185"/>
  <c r="EC26" i="185"/>
  <c r="EB26" i="185"/>
  <c r="DZ26" i="185"/>
  <c r="DY26" i="185"/>
  <c r="DV26" i="185"/>
  <c r="DU26" i="185"/>
  <c r="DR26" i="185"/>
  <c r="DQ26" i="185"/>
  <c r="DL26" i="185"/>
  <c r="DH26" i="185"/>
  <c r="DC26" i="185"/>
  <c r="DB26" i="185"/>
  <c r="DA26" i="185"/>
  <c r="CW26" i="185"/>
  <c r="CV26" i="185"/>
  <c r="CS26" i="185"/>
  <c r="CR26" i="185"/>
  <c r="CQ26" i="185"/>
  <c r="CM26" i="185"/>
  <c r="CK26" i="185"/>
  <c r="CI26" i="185"/>
  <c r="CE26" i="185"/>
  <c r="CC26" i="185"/>
  <c r="BY26" i="185"/>
  <c r="BT26" i="185"/>
  <c r="BQ26" i="185"/>
  <c r="BP26" i="185"/>
  <c r="BM26" i="185"/>
  <c r="BL26" i="185"/>
  <c r="BJ26" i="185"/>
  <c r="BI26" i="185"/>
  <c r="BH26" i="185"/>
  <c r="BG26" i="185"/>
  <c r="BD26" i="185"/>
  <c r="BC26" i="185"/>
  <c r="AY26" i="185"/>
  <c r="AW26" i="185"/>
  <c r="AU26" i="185"/>
  <c r="AT26" i="185"/>
  <c r="AS26" i="185"/>
  <c r="AR26" i="185"/>
  <c r="AQ26" i="185"/>
  <c r="AP26" i="185"/>
  <c r="AO26" i="185"/>
  <c r="AN26" i="185"/>
  <c r="AM26" i="185"/>
  <c r="AL26" i="185"/>
  <c r="AK26" i="185"/>
  <c r="AH26" i="185"/>
  <c r="AG26" i="185"/>
  <c r="AE26" i="185"/>
  <c r="AC26" i="185"/>
  <c r="AA26" i="185"/>
  <c r="Z26" i="185"/>
  <c r="Y26" i="185"/>
  <c r="X26" i="185"/>
  <c r="P26" i="185"/>
  <c r="O26" i="185"/>
  <c r="L26" i="185"/>
  <c r="I26" i="185"/>
  <c r="NC25" i="185"/>
  <c r="NA25" i="185"/>
  <c r="MX25" i="185"/>
  <c r="MP25" i="185"/>
  <c r="MJ25" i="185"/>
  <c r="MA25" i="185"/>
  <c r="LW25" i="185"/>
  <c r="LV25" i="185"/>
  <c r="LU25" i="185"/>
  <c r="LS25" i="185"/>
  <c r="LQ25" i="185"/>
  <c r="LP25" i="185"/>
  <c r="LO25" i="185"/>
  <c r="LM25" i="185"/>
  <c r="LL25" i="185"/>
  <c r="LJ25" i="185"/>
  <c r="LI25" i="185"/>
  <c r="LA25" i="185"/>
  <c r="KZ25" i="185"/>
  <c r="KW25" i="185"/>
  <c r="KV25" i="185"/>
  <c r="KT25" i="185"/>
  <c r="KR25" i="185"/>
  <c r="KO25" i="185"/>
  <c r="KN25" i="185"/>
  <c r="KL25" i="185"/>
  <c r="KI25" i="185"/>
  <c r="KH25" i="185"/>
  <c r="KC25" i="185"/>
  <c r="KB25" i="185"/>
  <c r="JY25" i="185"/>
  <c r="JW25" i="185"/>
  <c r="JT25" i="185"/>
  <c r="JS25" i="185"/>
  <c r="JQ25" i="185"/>
  <c r="JO25" i="185"/>
  <c r="JN25" i="185"/>
  <c r="JK25" i="185"/>
  <c r="JG25" i="185"/>
  <c r="JC25" i="185"/>
  <c r="IY25" i="185"/>
  <c r="IV25" i="185"/>
  <c r="IR25" i="185"/>
  <c r="IM25" i="185"/>
  <c r="IK25" i="185"/>
  <c r="II25" i="185"/>
  <c r="IH25" i="185"/>
  <c r="IF25" i="185"/>
  <c r="ID25" i="185"/>
  <c r="IB25" i="185"/>
  <c r="HZ25" i="185"/>
  <c r="HT25" i="185"/>
  <c r="HQ25" i="185"/>
  <c r="HP25" i="185"/>
  <c r="HN25" i="185"/>
  <c r="HH25" i="185"/>
  <c r="HG25" i="185"/>
  <c r="HD25" i="185"/>
  <c r="GZ25" i="185"/>
  <c r="GR25" i="185"/>
  <c r="GQ25" i="185"/>
  <c r="GP25" i="185"/>
  <c r="GO25" i="185"/>
  <c r="GN25" i="185"/>
  <c r="GM25" i="185"/>
  <c r="GL25" i="185"/>
  <c r="GI25" i="185"/>
  <c r="GH25" i="185"/>
  <c r="GG25" i="185"/>
  <c r="GB25" i="185"/>
  <c r="GA25" i="185"/>
  <c r="FV25" i="185"/>
  <c r="FU25" i="185"/>
  <c r="FT25" i="185"/>
  <c r="FR25" i="185"/>
  <c r="FQ25" i="185"/>
  <c r="FN25" i="185"/>
  <c r="FL25" i="185"/>
  <c r="FH25" i="185"/>
  <c r="FG25" i="185"/>
  <c r="FF25" i="185"/>
  <c r="FE25" i="185"/>
  <c r="FD25" i="185"/>
  <c r="FC25" i="185"/>
  <c r="FB25" i="185"/>
  <c r="EZ25" i="185"/>
  <c r="EX25" i="185"/>
  <c r="EV25" i="185"/>
  <c r="ET25" i="185"/>
  <c r="ER25" i="185"/>
  <c r="EO25" i="185"/>
  <c r="EN25" i="185"/>
  <c r="EL25" i="185"/>
  <c r="EK25" i="185"/>
  <c r="EJ25" i="185"/>
  <c r="EH25" i="185"/>
  <c r="EF25" i="185"/>
  <c r="EE25" i="185"/>
  <c r="EB25" i="185"/>
  <c r="EA25" i="185"/>
  <c r="DY25" i="185"/>
  <c r="DX25" i="185"/>
  <c r="DU25" i="185"/>
  <c r="DT25" i="185"/>
  <c r="DR25" i="185"/>
  <c r="DP25" i="185"/>
  <c r="DN25" i="185"/>
  <c r="DM25" i="185"/>
  <c r="DL25" i="185"/>
  <c r="DH25" i="185"/>
  <c r="DG25" i="185"/>
  <c r="DA25" i="185"/>
  <c r="CZ25" i="185"/>
  <c r="CV25" i="185"/>
  <c r="CR25" i="185"/>
  <c r="CQ25" i="185"/>
  <c r="CP25" i="185"/>
  <c r="CO25" i="185"/>
  <c r="CK25" i="185"/>
  <c r="CJ25" i="185"/>
  <c r="CH25" i="185"/>
  <c r="CD25" i="185"/>
  <c r="BY25" i="185"/>
  <c r="BX25" i="185"/>
  <c r="BV25" i="185"/>
  <c r="BS25" i="185"/>
  <c r="BR25" i="185"/>
  <c r="BM25" i="185"/>
  <c r="BH25" i="185"/>
  <c r="BG25" i="185"/>
  <c r="BE25" i="185"/>
  <c r="BD25" i="185"/>
  <c r="BC25" i="185"/>
  <c r="AZ25" i="185"/>
  <c r="AX25" i="185"/>
  <c r="AV25" i="185"/>
  <c r="AS25" i="185"/>
  <c r="AO25" i="185"/>
  <c r="AM25" i="185"/>
  <c r="AK25" i="185"/>
  <c r="AG25" i="185"/>
  <c r="AB25" i="185"/>
  <c r="U25" i="185"/>
  <c r="T25" i="185"/>
  <c r="S25" i="185"/>
  <c r="R25" i="185"/>
  <c r="P25" i="185"/>
  <c r="O25" i="185"/>
  <c r="N25" i="185"/>
  <c r="L25" i="185"/>
  <c r="I25" i="185"/>
  <c r="H25" i="185"/>
  <c r="ND24" i="185"/>
  <c r="MZ24" i="185"/>
  <c r="MQ24" i="185"/>
  <c r="MO24" i="185"/>
  <c r="MN24" i="185"/>
  <c r="MM24" i="185"/>
  <c r="MJ24" i="185"/>
  <c r="MI24" i="185"/>
  <c r="ME24" i="185"/>
  <c r="MB24" i="185"/>
  <c r="LZ24" i="185"/>
  <c r="LX24" i="185"/>
  <c r="LV24" i="185"/>
  <c r="LT24" i="185"/>
  <c r="LR24" i="185"/>
  <c r="LQ24" i="185"/>
  <c r="LP24" i="185"/>
  <c r="LO24" i="185"/>
  <c r="LN24" i="185"/>
  <c r="LL24" i="185"/>
  <c r="LK24" i="185"/>
  <c r="LJ24" i="185"/>
  <c r="LI24" i="185"/>
  <c r="LH24" i="185"/>
  <c r="LD24" i="185"/>
  <c r="KY24" i="185"/>
  <c r="KW24" i="185"/>
  <c r="KV24" i="185"/>
  <c r="KU24" i="185"/>
  <c r="KR24" i="185"/>
  <c r="KQ24" i="185"/>
  <c r="KN24" i="185"/>
  <c r="KL24" i="185"/>
  <c r="KK24" i="185"/>
  <c r="KH24" i="185"/>
  <c r="KG24" i="185"/>
  <c r="KE24" i="185"/>
  <c r="KA24" i="185"/>
  <c r="JW24" i="185"/>
  <c r="JV24" i="185"/>
  <c r="JS24" i="185"/>
  <c r="JR24" i="185"/>
  <c r="JQ24" i="185"/>
  <c r="JO24" i="185"/>
  <c r="JN24" i="185"/>
  <c r="JM24" i="185"/>
  <c r="JK24" i="185"/>
  <c r="JJ24" i="185"/>
  <c r="JH24" i="185"/>
  <c r="JG24" i="185"/>
  <c r="JF24" i="185"/>
  <c r="JD24" i="185"/>
  <c r="JC24" i="185"/>
  <c r="JB24" i="185"/>
  <c r="IY24" i="185"/>
  <c r="IX24" i="185"/>
  <c r="IV24" i="185"/>
  <c r="IU24" i="185"/>
  <c r="IR24" i="185"/>
  <c r="IQ24" i="185"/>
  <c r="IL24" i="185"/>
  <c r="IJ24" i="185"/>
  <c r="II24" i="185"/>
  <c r="IH24" i="185"/>
  <c r="IG24" i="185"/>
  <c r="IE24" i="185"/>
  <c r="ID24" i="185"/>
  <c r="HY24" i="185"/>
  <c r="HX24" i="185"/>
  <c r="HU24" i="185"/>
  <c r="HT24" i="185"/>
  <c r="HS24" i="185"/>
  <c r="HQ24" i="185"/>
  <c r="HP24" i="185"/>
  <c r="HO24" i="185"/>
  <c r="HK24" i="185"/>
  <c r="HG24" i="185"/>
  <c r="HF24" i="185"/>
  <c r="HC24" i="185"/>
  <c r="GY24" i="185"/>
  <c r="GV24" i="185"/>
  <c r="GU24" i="185"/>
  <c r="GR24" i="185"/>
  <c r="GQ24" i="185"/>
  <c r="GP24" i="185"/>
  <c r="GO24" i="185"/>
  <c r="GN24" i="185"/>
  <c r="GM24" i="185"/>
  <c r="GL24" i="185"/>
  <c r="GK24" i="185"/>
  <c r="GJ24" i="185"/>
  <c r="GH24" i="185"/>
  <c r="GG24" i="185"/>
  <c r="GF24" i="185"/>
  <c r="GD24" i="185"/>
  <c r="GB24" i="185"/>
  <c r="FZ24" i="185"/>
  <c r="FX24" i="185"/>
  <c r="FW24" i="185"/>
  <c r="FV24" i="185"/>
  <c r="FU24" i="185"/>
  <c r="FT24" i="185"/>
  <c r="FS24" i="185"/>
  <c r="FR24" i="185"/>
  <c r="FQ24" i="185"/>
  <c r="FP24" i="185"/>
  <c r="FO24" i="185"/>
  <c r="FL24" i="185"/>
  <c r="FK24" i="185"/>
  <c r="FI24" i="185"/>
  <c r="FH24" i="185"/>
  <c r="FD24" i="185"/>
  <c r="FA24" i="185"/>
  <c r="EX24" i="185"/>
  <c r="EW24" i="185"/>
  <c r="ES24" i="185"/>
  <c r="ER24" i="185"/>
  <c r="EN24" i="185"/>
  <c r="EM24" i="185"/>
  <c r="EJ24" i="185"/>
  <c r="EI24" i="185"/>
  <c r="EG24" i="185"/>
  <c r="EE24" i="185"/>
  <c r="ED24" i="185"/>
  <c r="EC24" i="185"/>
  <c r="EA24" i="185"/>
  <c r="DY24" i="185"/>
  <c r="DX24" i="185"/>
  <c r="DU24" i="185"/>
  <c r="DT24" i="185"/>
  <c r="DQ24" i="185"/>
  <c r="DP24" i="185"/>
  <c r="DK24" i="185"/>
  <c r="DI24" i="185"/>
  <c r="DE24" i="185"/>
  <c r="DD24" i="185"/>
  <c r="DA24" i="185"/>
  <c r="CZ24" i="185"/>
  <c r="CW24" i="185"/>
  <c r="CU24" i="185"/>
  <c r="CS24" i="185"/>
  <c r="CO24" i="185"/>
  <c r="CL24" i="185"/>
  <c r="CK24" i="185"/>
  <c r="CH24" i="185"/>
  <c r="CG24" i="185"/>
  <c r="CB24" i="185"/>
  <c r="CA24" i="185"/>
  <c r="BZ24" i="185"/>
  <c r="BX24" i="185"/>
  <c r="BW24" i="185"/>
  <c r="BV24" i="185"/>
  <c r="BR24" i="185"/>
  <c r="BM24" i="185"/>
  <c r="BJ24" i="185"/>
  <c r="BE24" i="185"/>
  <c r="BC24" i="185"/>
  <c r="BB24" i="185"/>
  <c r="BA24" i="185"/>
  <c r="AZ24" i="185"/>
  <c r="AY24" i="185"/>
  <c r="AX24" i="185"/>
  <c r="AW24" i="185"/>
  <c r="AV24" i="185"/>
  <c r="AU24" i="185"/>
  <c r="AR24" i="185"/>
  <c r="AN24" i="185"/>
  <c r="AM24" i="185"/>
  <c r="AH24" i="185"/>
  <c r="AF24" i="185"/>
  <c r="AE24" i="185"/>
  <c r="AA24" i="185"/>
  <c r="X24" i="185"/>
  <c r="W24" i="185"/>
  <c r="V24" i="185"/>
  <c r="T24" i="185"/>
  <c r="S24" i="185"/>
  <c r="R24" i="185"/>
  <c r="Q24" i="185"/>
  <c r="P24" i="185"/>
  <c r="O24" i="185"/>
  <c r="N24" i="185"/>
  <c r="M24" i="185"/>
  <c r="L24" i="185"/>
  <c r="H24" i="185"/>
  <c r="G24" i="185"/>
  <c r="ND23" i="185"/>
  <c r="NC23" i="185"/>
  <c r="MY23" i="185"/>
  <c r="MW23" i="185"/>
  <c r="MT23" i="185"/>
  <c r="MP23" i="185"/>
  <c r="MO23" i="185"/>
  <c r="MN23" i="185"/>
  <c r="MM23" i="185"/>
  <c r="MK23" i="185"/>
  <c r="MI23" i="185"/>
  <c r="ME23" i="185"/>
  <c r="MD23" i="185"/>
  <c r="MA23" i="185"/>
  <c r="LZ23" i="185"/>
  <c r="LY23" i="185"/>
  <c r="LU23" i="185"/>
  <c r="LS23" i="185"/>
  <c r="LQ23" i="185"/>
  <c r="LO23" i="185"/>
  <c r="LN23" i="185"/>
  <c r="LM23" i="185"/>
  <c r="LL23" i="185"/>
  <c r="LK23" i="185"/>
  <c r="LJ23" i="185"/>
  <c r="LI23" i="185"/>
  <c r="LH23" i="185"/>
  <c r="LG23" i="185"/>
  <c r="LF23" i="185"/>
  <c r="LD23" i="185"/>
  <c r="LC23" i="185"/>
  <c r="KZ23" i="185"/>
  <c r="KY23" i="185"/>
  <c r="KX23" i="185"/>
  <c r="KV23" i="185"/>
  <c r="KU23" i="185"/>
  <c r="KT23" i="185"/>
  <c r="KQ23" i="185"/>
  <c r="KP23" i="185"/>
  <c r="KM23" i="185"/>
  <c r="KK23" i="185"/>
  <c r="KJ23" i="185"/>
  <c r="KI23" i="185"/>
  <c r="KG23" i="185"/>
  <c r="KF23" i="185"/>
  <c r="KE23" i="185"/>
  <c r="KA23" i="185"/>
  <c r="JV23" i="185"/>
  <c r="JU23" i="185"/>
  <c r="JS23" i="185"/>
  <c r="JR23" i="185"/>
  <c r="JQ23" i="185"/>
  <c r="JP23" i="185"/>
  <c r="JM23" i="185"/>
  <c r="JL23" i="185"/>
  <c r="JK23" i="185"/>
  <c r="JJ23" i="185"/>
  <c r="JG23" i="185"/>
  <c r="JF23" i="185"/>
  <c r="JE23" i="185"/>
  <c r="JB23" i="185"/>
  <c r="JA23" i="185"/>
  <c r="IY23" i="185"/>
  <c r="IX23" i="185"/>
  <c r="IW23" i="185"/>
  <c r="IU23" i="185"/>
  <c r="IT23" i="185"/>
  <c r="IQ23" i="185"/>
  <c r="IP23" i="185"/>
  <c r="IO23" i="185"/>
  <c r="IM23" i="185"/>
  <c r="IL23" i="185"/>
  <c r="II23" i="185"/>
  <c r="IH23" i="185"/>
  <c r="IG23" i="185"/>
  <c r="IE23" i="185"/>
  <c r="ID23" i="185"/>
  <c r="IC23" i="185"/>
  <c r="IA23" i="185"/>
  <c r="HZ23" i="185"/>
  <c r="HX23" i="185"/>
  <c r="HW23" i="185"/>
  <c r="HV23" i="185"/>
  <c r="HT23" i="185"/>
  <c r="HS23" i="185"/>
  <c r="HR23" i="185"/>
  <c r="HP23" i="185"/>
  <c r="HN23" i="185"/>
  <c r="HM23" i="185"/>
  <c r="HL23" i="185"/>
  <c r="HJ23" i="185"/>
  <c r="HH23" i="185"/>
  <c r="HF23" i="185"/>
  <c r="HE23" i="185"/>
  <c r="HB23" i="185"/>
  <c r="HA23" i="185"/>
  <c r="GY23" i="185"/>
  <c r="GR23" i="185"/>
  <c r="GQ23" i="185"/>
  <c r="GP23" i="185"/>
  <c r="GO23" i="185"/>
  <c r="GN23" i="185"/>
  <c r="GM23" i="185"/>
  <c r="GL23" i="185"/>
  <c r="GK23" i="185"/>
  <c r="GJ23" i="185"/>
  <c r="GI23" i="185"/>
  <c r="GH23" i="185"/>
  <c r="GG23" i="185"/>
  <c r="GF23" i="185"/>
  <c r="GE23" i="185"/>
  <c r="GD23" i="185"/>
  <c r="GC23" i="185"/>
  <c r="FZ23" i="185"/>
  <c r="FW23" i="185"/>
  <c r="FU23" i="185"/>
  <c r="FT23" i="185"/>
  <c r="FS23" i="185"/>
  <c r="FQ23" i="185"/>
  <c r="FO23" i="185"/>
  <c r="FN23" i="185"/>
  <c r="FK23" i="185"/>
  <c r="FJ23" i="185"/>
  <c r="FG23" i="185"/>
  <c r="FC23" i="185"/>
  <c r="FB23" i="185"/>
  <c r="FA23" i="185"/>
  <c r="EZ23" i="185"/>
  <c r="EX23" i="185"/>
  <c r="EW23" i="185"/>
  <c r="EV23" i="185"/>
  <c r="EU23" i="185"/>
  <c r="EQ23" i="185"/>
  <c r="EO23" i="185"/>
  <c r="EN23" i="185"/>
  <c r="EM23" i="185"/>
  <c r="EL23" i="185"/>
  <c r="EJ23" i="185"/>
  <c r="EI23" i="185"/>
  <c r="EH23" i="185"/>
  <c r="EG23" i="185"/>
  <c r="EF23" i="185"/>
  <c r="EE23" i="185"/>
  <c r="ED23" i="185"/>
  <c r="EC23" i="185"/>
  <c r="EB23" i="185"/>
  <c r="EA23" i="185"/>
  <c r="DZ23" i="185"/>
  <c r="DX23" i="185"/>
  <c r="DW23" i="185"/>
  <c r="DV23" i="185"/>
  <c r="DT23" i="185"/>
  <c r="DS23" i="185"/>
  <c r="DP23" i="185"/>
  <c r="DO23" i="185"/>
  <c r="DM23" i="185"/>
  <c r="DL23" i="185"/>
  <c r="DI23" i="185"/>
  <c r="DH23" i="185"/>
  <c r="DD23" i="185"/>
  <c r="CZ23" i="185"/>
  <c r="CY23" i="185"/>
  <c r="CW23" i="185"/>
  <c r="CV23" i="185"/>
  <c r="CT23" i="185"/>
  <c r="CS23" i="185"/>
  <c r="CR23" i="185"/>
  <c r="CO23" i="185"/>
  <c r="CN23" i="185"/>
  <c r="CK23" i="185"/>
  <c r="CJ23" i="185"/>
  <c r="CI23" i="185"/>
  <c r="CG23" i="185"/>
  <c r="CF23" i="185"/>
  <c r="CC23" i="185"/>
  <c r="CB23" i="185"/>
  <c r="BZ23" i="185"/>
  <c r="BY23" i="185"/>
  <c r="BX23" i="185"/>
  <c r="BT23" i="185"/>
  <c r="BQ23" i="185"/>
  <c r="BP23" i="185"/>
  <c r="BI23" i="185"/>
  <c r="BH23" i="185"/>
  <c r="BE23" i="185"/>
  <c r="BD23" i="185"/>
  <c r="AX23" i="185"/>
  <c r="AS23" i="185"/>
  <c r="AO23" i="185"/>
  <c r="AM23" i="185"/>
  <c r="AL23" i="185"/>
  <c r="AK23" i="185"/>
  <c r="AI23" i="185"/>
  <c r="AH23" i="185"/>
  <c r="AG23" i="185"/>
  <c r="AE23" i="185"/>
  <c r="AD23" i="185"/>
  <c r="AC23" i="185"/>
  <c r="Z23" i="185"/>
  <c r="U23" i="185"/>
  <c r="R23" i="185"/>
  <c r="Q23" i="185"/>
  <c r="P23" i="185"/>
  <c r="N23" i="185"/>
  <c r="M23" i="185"/>
  <c r="L23" i="185"/>
  <c r="J23" i="185"/>
  <c r="G23" i="185"/>
  <c r="E23" i="185"/>
  <c r="MS16" i="185"/>
  <c r="LQ16" i="185"/>
  <c r="JG16" i="185"/>
  <c r="IU16" i="185"/>
  <c r="HS16" i="185"/>
  <c r="GQ16" i="185"/>
  <c r="FU16" i="185"/>
  <c r="FK16" i="185"/>
  <c r="EI16" i="185"/>
  <c r="DM16" i="185"/>
  <c r="BK16" i="185"/>
  <c r="BE16" i="185"/>
  <c r="LV15" i="185"/>
  <c r="LN15" i="185"/>
  <c r="IT15" i="185"/>
  <c r="IN15" i="185"/>
  <c r="HH15" i="185"/>
  <c r="GF15" i="185"/>
  <c r="FB15" i="185"/>
  <c r="ER15" i="185"/>
  <c r="ME14" i="185"/>
  <c r="KQ14" i="185"/>
  <c r="JC14" i="185"/>
  <c r="IM14" i="185"/>
  <c r="HK14" i="185"/>
  <c r="HE14" i="185"/>
  <c r="GU14" i="185"/>
  <c r="GC14" i="185"/>
  <c r="FS14" i="185"/>
  <c r="FA14" i="185"/>
  <c r="EA14" i="185"/>
  <c r="DU14" i="185"/>
  <c r="MT13" i="185"/>
  <c r="MN13" i="185"/>
  <c r="MD13" i="185"/>
  <c r="LR13" i="185"/>
  <c r="LF13" i="185"/>
  <c r="KZ13" i="185"/>
  <c r="JB13" i="185"/>
  <c r="IV13" i="185"/>
  <c r="IF13" i="185"/>
  <c r="HZ13" i="185"/>
  <c r="HX13" i="185"/>
  <c r="HV13" i="185"/>
  <c r="HT13" i="185"/>
  <c r="HP13" i="185"/>
  <c r="HG13" i="185"/>
  <c r="GX13" i="185"/>
  <c r="GT13" i="185"/>
  <c r="GR13" i="185"/>
  <c r="GN13" i="185"/>
  <c r="GK13" i="185"/>
  <c r="GH13" i="185"/>
  <c r="GB13" i="185"/>
  <c r="FX13" i="185"/>
  <c r="FP13" i="185"/>
  <c r="FF13" i="185"/>
  <c r="EZ13" i="185"/>
  <c r="EV13" i="185"/>
  <c r="ET13" i="185"/>
  <c r="EP13" i="185"/>
  <c r="EJ13" i="185"/>
  <c r="ED13" i="185"/>
  <c r="AV13" i="185"/>
  <c r="X13" i="185"/>
  <c r="U13" i="185"/>
  <c r="NC12" i="185"/>
  <c r="MY12" i="185"/>
  <c r="MW12" i="185"/>
  <c r="MS12" i="185"/>
  <c r="LQ12" i="185"/>
  <c r="KS12" i="185"/>
  <c r="KO12" i="185"/>
  <c r="KF12" i="185"/>
  <c r="IW12" i="185"/>
  <c r="IO12" i="185"/>
  <c r="IE12" i="185"/>
  <c r="HY12" i="185"/>
  <c r="HU12" i="185"/>
  <c r="HM12" i="185"/>
  <c r="HC12" i="185"/>
  <c r="GS12" i="185"/>
  <c r="GK12" i="185"/>
  <c r="GG12" i="185"/>
  <c r="FS12" i="185"/>
  <c r="FI12" i="185"/>
  <c r="FE12" i="185"/>
  <c r="EY12" i="185"/>
  <c r="EO12" i="185"/>
  <c r="EM12" i="185"/>
  <c r="EI12" i="185"/>
  <c r="EG12" i="185"/>
  <c r="EC12" i="185"/>
  <c r="BE12" i="185"/>
  <c r="AY12" i="185"/>
  <c r="AU12" i="185"/>
  <c r="AM12" i="185"/>
  <c r="AI12" i="185"/>
  <c r="X12" i="185"/>
  <c r="S12" i="185"/>
  <c r="O12" i="185"/>
  <c r="NC11" i="185"/>
  <c r="MW11" i="185"/>
  <c r="MV11" i="185"/>
  <c r="MU11" i="185"/>
  <c r="MS11" i="185"/>
  <c r="MQ11" i="185"/>
  <c r="MO11" i="185"/>
  <c r="MN11" i="185"/>
  <c r="MM11" i="185"/>
  <c r="MI11" i="185"/>
  <c r="MG11" i="185"/>
  <c r="MD11" i="185"/>
  <c r="MC11" i="185"/>
  <c r="MB11" i="185"/>
  <c r="LZ11" i="185"/>
  <c r="LY11" i="185"/>
  <c r="LX11" i="185"/>
  <c r="LV11" i="185"/>
  <c r="LU11" i="185"/>
  <c r="LT11" i="185"/>
  <c r="LS11" i="185"/>
  <c r="LN11" i="185"/>
  <c r="LM11" i="185"/>
  <c r="LK11" i="185"/>
  <c r="LI11" i="185"/>
  <c r="LG11" i="185"/>
  <c r="LE11" i="185"/>
  <c r="KZ11" i="185"/>
  <c r="KY11" i="185"/>
  <c r="KX11" i="185"/>
  <c r="KW11" i="185"/>
  <c r="KV11" i="185"/>
  <c r="KU11" i="185"/>
  <c r="KT11" i="185"/>
  <c r="KR11" i="185"/>
  <c r="KM11" i="185"/>
  <c r="KJ11" i="185"/>
  <c r="KI11" i="185"/>
  <c r="KG11" i="185"/>
  <c r="KF11" i="185"/>
  <c r="KA11" i="185"/>
  <c r="JX11" i="185"/>
  <c r="JV11" i="185"/>
  <c r="JU11" i="185"/>
  <c r="JT11" i="185"/>
  <c r="JR11" i="185"/>
  <c r="JQ11" i="185"/>
  <c r="JP11" i="185"/>
  <c r="JO11" i="185"/>
  <c r="JM11" i="185"/>
  <c r="JL11" i="185"/>
  <c r="JK11" i="185"/>
  <c r="JH11" i="185"/>
  <c r="JE11" i="185"/>
  <c r="JD11" i="185"/>
  <c r="JC11" i="185"/>
  <c r="JA11" i="185"/>
  <c r="IY11" i="185"/>
  <c r="IX11" i="185"/>
  <c r="IW11" i="185"/>
  <c r="IV11" i="185"/>
  <c r="IT11" i="185"/>
  <c r="IS11" i="185"/>
  <c r="IR11" i="185"/>
  <c r="IP11" i="185"/>
  <c r="IO11" i="185"/>
  <c r="IH11" i="185"/>
  <c r="IG11" i="185"/>
  <c r="IF11" i="185"/>
  <c r="ID11" i="185"/>
  <c r="IA11" i="185"/>
  <c r="HZ11" i="185"/>
  <c r="HX11" i="185"/>
  <c r="HW11" i="185"/>
  <c r="HV11" i="185"/>
  <c r="HT11" i="185"/>
  <c r="HS11" i="185"/>
  <c r="HQ11" i="185"/>
  <c r="HP11" i="185"/>
  <c r="HM11" i="185"/>
  <c r="HI11" i="185"/>
  <c r="HD11" i="185"/>
  <c r="HB11" i="185"/>
  <c r="GZ11" i="185"/>
  <c r="GX11" i="185"/>
  <c r="GV11" i="185"/>
  <c r="GT11" i="185"/>
  <c r="GR11" i="185"/>
  <c r="GP11" i="185"/>
  <c r="GO11" i="185"/>
  <c r="GN11" i="185"/>
  <c r="GL11" i="185"/>
  <c r="GK11" i="185"/>
  <c r="GH11" i="185"/>
  <c r="GG11" i="185"/>
  <c r="GF11" i="185"/>
  <c r="GD11" i="185"/>
  <c r="FZ11" i="185"/>
  <c r="FW11" i="185"/>
  <c r="FV11" i="185"/>
  <c r="FT11" i="185"/>
  <c r="FS11" i="185"/>
  <c r="FR11" i="185"/>
  <c r="FP11" i="185"/>
  <c r="FN11" i="185"/>
  <c r="FM11" i="185"/>
  <c r="FL11" i="185"/>
  <c r="FJ11" i="185"/>
  <c r="FF11" i="185"/>
  <c r="FD11" i="185"/>
  <c r="FB11" i="185"/>
  <c r="FA11" i="185"/>
  <c r="EZ11" i="185"/>
  <c r="EY11" i="185"/>
  <c r="EX11" i="185"/>
  <c r="EW11" i="185"/>
  <c r="EV11" i="185"/>
  <c r="EU11" i="185"/>
  <c r="ET11" i="185"/>
  <c r="ER11" i="185"/>
  <c r="EQ11" i="185"/>
  <c r="EN11" i="185"/>
  <c r="EM11" i="185"/>
  <c r="EL11" i="185"/>
  <c r="EK11" i="185"/>
  <c r="EJ11" i="185"/>
  <c r="EI11" i="185"/>
  <c r="EH11" i="185"/>
  <c r="EG11" i="185"/>
  <c r="EF11" i="185"/>
  <c r="ED11" i="185"/>
  <c r="EC11" i="185"/>
  <c r="DX11" i="185"/>
  <c r="DW11" i="185"/>
  <c r="DU11" i="185"/>
  <c r="DT11" i="185"/>
  <c r="DS11" i="185"/>
  <c r="DP11" i="185"/>
  <c r="DO11" i="185"/>
  <c r="DJ11" i="185"/>
  <c r="DH11" i="185"/>
  <c r="DF11" i="185"/>
  <c r="DE11" i="185"/>
  <c r="DD11" i="185"/>
  <c r="DC11" i="185"/>
  <c r="CZ11" i="185"/>
  <c r="CY11" i="185"/>
  <c r="CX11" i="185"/>
  <c r="CV11" i="185"/>
  <c r="CT11" i="185"/>
  <c r="CS11" i="185"/>
  <c r="CR11" i="185"/>
  <c r="CQ11" i="185"/>
  <c r="CO11" i="185"/>
  <c r="CN11" i="185"/>
  <c r="CM11" i="185"/>
  <c r="CK11" i="185"/>
  <c r="CJ11" i="185"/>
  <c r="CH11" i="185"/>
  <c r="CG11" i="185"/>
  <c r="CF11" i="185"/>
  <c r="CD11" i="185"/>
  <c r="CB11" i="185"/>
  <c r="BZ11" i="185"/>
  <c r="BY11" i="185"/>
  <c r="BX11" i="185"/>
  <c r="BU11" i="185"/>
  <c r="BT11" i="185"/>
  <c r="BQ11" i="185"/>
  <c r="BP11" i="185"/>
  <c r="BN11" i="185"/>
  <c r="BJ11" i="185"/>
  <c r="BH11" i="185"/>
  <c r="BE11" i="185"/>
  <c r="BD11" i="185"/>
  <c r="BA11" i="185"/>
  <c r="AZ11" i="185"/>
  <c r="AY11" i="185"/>
  <c r="AW11" i="185"/>
  <c r="AV11" i="185"/>
  <c r="AU11" i="185"/>
  <c r="AS11" i="185"/>
  <c r="AR11" i="185"/>
  <c r="AO11" i="185"/>
  <c r="AN11" i="185"/>
  <c r="AM11" i="185"/>
  <c r="AK11" i="185"/>
  <c r="AI11" i="185"/>
  <c r="AG11" i="185"/>
  <c r="AD11" i="185"/>
  <c r="AB11" i="185"/>
  <c r="AA11" i="185"/>
  <c r="Z11" i="185"/>
  <c r="Y11" i="185"/>
  <c r="X11" i="185"/>
  <c r="T11" i="185"/>
  <c r="P11" i="185"/>
  <c r="O11" i="185"/>
  <c r="L11" i="185"/>
  <c r="J11" i="185"/>
  <c r="G11" i="185"/>
  <c r="NC10" i="185"/>
  <c r="NB10" i="185"/>
  <c r="MY10" i="185"/>
  <c r="MX10" i="185"/>
  <c r="MV10" i="185"/>
  <c r="MU10" i="185"/>
  <c r="MT10" i="185"/>
  <c r="MR10" i="185"/>
  <c r="MM10" i="185"/>
  <c r="ML10" i="185"/>
  <c r="MI10" i="185"/>
  <c r="MH10" i="185"/>
  <c r="MG10" i="185"/>
  <c r="MF10" i="185"/>
  <c r="MC10" i="185"/>
  <c r="MB10" i="185"/>
  <c r="MA10" i="185"/>
  <c r="LY10" i="185"/>
  <c r="LX10" i="185"/>
  <c r="LW10" i="185"/>
  <c r="LT10" i="185"/>
  <c r="LR10" i="185"/>
  <c r="LP10" i="185"/>
  <c r="LO10" i="185"/>
  <c r="LN10" i="185"/>
  <c r="LL10" i="185"/>
  <c r="LK10" i="185"/>
  <c r="LH10" i="185"/>
  <c r="LF10" i="185"/>
  <c r="LB10" i="185"/>
  <c r="KZ10" i="185"/>
  <c r="KX10" i="185"/>
  <c r="KW10" i="185"/>
  <c r="KV10" i="185"/>
  <c r="KT10" i="185"/>
  <c r="KS10" i="185"/>
  <c r="KQ10" i="185"/>
  <c r="KP10" i="185"/>
  <c r="KO10" i="185"/>
  <c r="KM10" i="185"/>
  <c r="KL10" i="185"/>
  <c r="KI10" i="185"/>
  <c r="KH10" i="185"/>
  <c r="KD10" i="185"/>
  <c r="KB10" i="185"/>
  <c r="JZ10" i="185"/>
  <c r="JW10" i="185"/>
  <c r="JS10" i="185"/>
  <c r="JP10" i="185"/>
  <c r="JO10" i="185"/>
  <c r="JN10" i="185"/>
  <c r="JL10" i="185"/>
  <c r="JK10" i="185"/>
  <c r="JJ10" i="185"/>
  <c r="JH10" i="185"/>
  <c r="JG10" i="185"/>
  <c r="JF10" i="185"/>
  <c r="JD10" i="185"/>
  <c r="JB10" i="185"/>
  <c r="JA10" i="185"/>
  <c r="IZ10" i="185"/>
  <c r="IX10" i="185"/>
  <c r="IW10" i="185"/>
  <c r="IV10" i="185"/>
  <c r="IU10" i="185"/>
  <c r="IT10" i="185"/>
  <c r="IS10" i="185"/>
  <c r="IR10" i="185"/>
  <c r="IQ10" i="185"/>
  <c r="IP10" i="185"/>
  <c r="IM10" i="185"/>
  <c r="IJ10" i="185"/>
  <c r="II10" i="185"/>
  <c r="IG10" i="185"/>
  <c r="IE10" i="185"/>
  <c r="IC10" i="185"/>
  <c r="IA10" i="185"/>
  <c r="HZ10" i="185"/>
  <c r="HY10" i="185"/>
  <c r="HW10" i="185"/>
  <c r="HV10" i="185"/>
  <c r="HT10" i="185"/>
  <c r="HS10" i="185"/>
  <c r="HP10" i="185"/>
  <c r="HO10" i="185"/>
  <c r="HM10" i="185"/>
  <c r="HL10" i="185"/>
  <c r="HK10" i="185"/>
  <c r="HI10" i="185"/>
  <c r="HH10" i="185"/>
  <c r="HG10" i="185"/>
  <c r="HF10" i="185"/>
  <c r="HE10" i="185"/>
  <c r="HA10" i="185"/>
  <c r="GX10" i="185"/>
  <c r="GW10" i="185"/>
  <c r="GU10" i="185"/>
  <c r="GT10" i="185"/>
  <c r="GS10" i="185"/>
  <c r="GR10" i="185"/>
  <c r="GQ10" i="185"/>
  <c r="GO10" i="185"/>
  <c r="GN10" i="185"/>
  <c r="GM10" i="185"/>
  <c r="GK10" i="185"/>
  <c r="GJ10" i="185"/>
  <c r="GI10" i="185"/>
  <c r="GG10" i="185"/>
  <c r="GF10" i="185"/>
  <c r="GE10" i="185"/>
  <c r="GD10" i="185"/>
  <c r="FZ10" i="185"/>
  <c r="FW10" i="185"/>
  <c r="FV10" i="185"/>
  <c r="FU10" i="185"/>
  <c r="FT10" i="185"/>
  <c r="FS10" i="185"/>
  <c r="FR10" i="185"/>
  <c r="FQ10" i="185"/>
  <c r="FP10" i="185"/>
  <c r="FO10" i="185"/>
  <c r="FM10" i="185"/>
  <c r="FL10" i="185"/>
  <c r="FK10" i="185"/>
  <c r="FI10" i="185"/>
  <c r="FH10" i="185"/>
  <c r="FG10" i="185"/>
  <c r="FD10" i="185"/>
  <c r="FB10" i="185"/>
  <c r="FA10" i="185"/>
  <c r="EZ10" i="185"/>
  <c r="EX10" i="185"/>
  <c r="EV10" i="185"/>
  <c r="ET10" i="185"/>
  <c r="EP10" i="185"/>
  <c r="EN10" i="185"/>
  <c r="EL10" i="185"/>
  <c r="EK10" i="185"/>
  <c r="EJ10" i="185"/>
  <c r="EH10" i="185"/>
  <c r="EG10" i="185"/>
  <c r="EF10" i="185"/>
  <c r="EE10" i="185"/>
  <c r="EC10" i="185"/>
  <c r="EB10" i="185"/>
  <c r="DX10" i="185"/>
  <c r="DW10" i="185"/>
  <c r="DT10" i="185"/>
  <c r="DS10" i="185"/>
  <c r="DR10" i="185"/>
  <c r="DQ10" i="185"/>
  <c r="DO10" i="185"/>
  <c r="DN10" i="185"/>
  <c r="DM10" i="185"/>
  <c r="DI10" i="185"/>
  <c r="DE10" i="185"/>
  <c r="DD10" i="185"/>
  <c r="DC10" i="185"/>
  <c r="DA10" i="185"/>
  <c r="CZ10" i="185"/>
  <c r="CY10" i="185"/>
  <c r="CW10" i="185"/>
  <c r="CV10" i="185"/>
  <c r="CS10" i="185"/>
  <c r="CQ10" i="185"/>
  <c r="CO10" i="185"/>
  <c r="CM10" i="185"/>
  <c r="CL10" i="185"/>
  <c r="CK10" i="185"/>
  <c r="CJ10" i="185"/>
  <c r="CG10" i="185"/>
  <c r="CF10" i="185"/>
  <c r="CD10" i="185"/>
  <c r="CC10" i="185"/>
  <c r="CB10" i="185"/>
  <c r="BY10" i="185"/>
  <c r="BX10" i="185"/>
  <c r="BT10" i="185"/>
  <c r="BS10" i="185"/>
  <c r="BN10" i="185"/>
  <c r="BM10" i="185"/>
  <c r="BJ10" i="185"/>
  <c r="BI10" i="185"/>
  <c r="BH10" i="185"/>
  <c r="BG10" i="185"/>
  <c r="BC10" i="185"/>
  <c r="AZ10" i="185"/>
  <c r="AS10" i="185"/>
  <c r="AR10" i="185"/>
  <c r="AQ10" i="185"/>
  <c r="AO10" i="185"/>
  <c r="AN10" i="185"/>
  <c r="AM10" i="185"/>
  <c r="AL10" i="185"/>
  <c r="AJ10" i="185"/>
  <c r="AI10" i="185"/>
  <c r="AH10" i="185"/>
  <c r="AE10" i="185"/>
  <c r="AD10" i="185"/>
  <c r="AC10" i="185"/>
  <c r="AA10" i="185"/>
  <c r="Z10" i="185"/>
  <c r="X10" i="185"/>
  <c r="W10" i="185"/>
  <c r="R10" i="185"/>
  <c r="N10" i="185"/>
  <c r="J10" i="185"/>
  <c r="I10" i="185"/>
  <c r="E6" i="185"/>
  <c r="F6" i="185" s="1"/>
  <c r="G6" i="185" s="1"/>
  <c r="H6" i="185" s="1"/>
  <c r="I6" i="185" s="1"/>
  <c r="J6" i="185" s="1"/>
  <c r="K6" i="185" s="1"/>
  <c r="L6" i="185" s="1"/>
  <c r="M6" i="185" s="1"/>
  <c r="N6" i="185" s="1"/>
  <c r="O6" i="185" s="1"/>
  <c r="P6" i="185" s="1"/>
  <c r="Q6" i="185" s="1"/>
  <c r="R6" i="185" s="1"/>
  <c r="S6" i="185" s="1"/>
  <c r="T6" i="185" s="1"/>
  <c r="U6" i="185" s="1"/>
  <c r="V6" i="185" s="1"/>
  <c r="W6" i="185" s="1"/>
  <c r="X6" i="185" s="1"/>
  <c r="Y6" i="185" s="1"/>
  <c r="Z6" i="185" s="1"/>
  <c r="AA6" i="185" s="1"/>
  <c r="AB6" i="185" s="1"/>
  <c r="AC6" i="185" s="1"/>
  <c r="AD6" i="185" s="1"/>
  <c r="AE6" i="185" s="1"/>
  <c r="AF6" i="185" s="1"/>
  <c r="AG6" i="185" s="1"/>
  <c r="AH6" i="185" s="1"/>
  <c r="AI6" i="185" s="1"/>
  <c r="AJ6" i="185" s="1"/>
  <c r="AK6" i="185" s="1"/>
  <c r="AL6" i="185" s="1"/>
  <c r="AM6" i="185" s="1"/>
  <c r="AN6" i="185" s="1"/>
  <c r="AO6" i="185" s="1"/>
  <c r="AP6" i="185" s="1"/>
  <c r="AQ6" i="185" s="1"/>
  <c r="AR6" i="185" s="1"/>
  <c r="AS6" i="185" s="1"/>
  <c r="AT6" i="185" s="1"/>
  <c r="AU6" i="185" s="1"/>
  <c r="AV6" i="185" s="1"/>
  <c r="AW6" i="185" s="1"/>
  <c r="AX6" i="185" s="1"/>
  <c r="AY6" i="185" s="1"/>
  <c r="AZ6" i="185" s="1"/>
  <c r="BA6" i="185" s="1"/>
  <c r="BB6" i="185" s="1"/>
  <c r="BC6" i="185" s="1"/>
  <c r="BD6" i="185" s="1"/>
  <c r="BE6" i="185" s="1"/>
  <c r="BF6" i="185" s="1"/>
  <c r="BG6" i="185" s="1"/>
  <c r="BH6" i="185" s="1"/>
  <c r="BI6" i="185" s="1"/>
  <c r="BJ6" i="185" s="1"/>
  <c r="BK6" i="185" s="1"/>
  <c r="BL6" i="185" s="1"/>
  <c r="BM6" i="185" s="1"/>
  <c r="BN6" i="185" s="1"/>
  <c r="BO6" i="185" s="1"/>
  <c r="BP6" i="185" s="1"/>
  <c r="BQ6" i="185" s="1"/>
  <c r="BR6" i="185" s="1"/>
  <c r="BS6" i="185" s="1"/>
  <c r="BT6" i="185" s="1"/>
  <c r="BU6" i="185" s="1"/>
  <c r="BV6" i="185" s="1"/>
  <c r="BW6" i="185" s="1"/>
  <c r="BX6" i="185" s="1"/>
  <c r="BY6" i="185" s="1"/>
  <c r="BZ6" i="185" s="1"/>
  <c r="CA6" i="185" s="1"/>
  <c r="CB6" i="185" s="1"/>
  <c r="CC6" i="185" s="1"/>
  <c r="CD6" i="185" s="1"/>
  <c r="CE6" i="185" s="1"/>
  <c r="CF6" i="185" s="1"/>
  <c r="CG6" i="185" s="1"/>
  <c r="CH6" i="185" s="1"/>
  <c r="CI6" i="185" s="1"/>
  <c r="CJ6" i="185" s="1"/>
  <c r="CK6" i="185" s="1"/>
  <c r="CL6" i="185" s="1"/>
  <c r="CM6" i="185" s="1"/>
  <c r="CN6" i="185" s="1"/>
  <c r="CO6" i="185" s="1"/>
  <c r="CP6" i="185" s="1"/>
  <c r="CQ6" i="185" s="1"/>
  <c r="CR6" i="185" s="1"/>
  <c r="CS6" i="185" s="1"/>
  <c r="CT6" i="185" s="1"/>
  <c r="CU6" i="185" s="1"/>
  <c r="CV6" i="185" s="1"/>
  <c r="CW6" i="185" s="1"/>
  <c r="CX6" i="185" s="1"/>
  <c r="CY6" i="185" s="1"/>
  <c r="CZ6" i="185" s="1"/>
  <c r="DA6" i="185" s="1"/>
  <c r="DB6" i="185" s="1"/>
  <c r="DC6" i="185" s="1"/>
  <c r="DD6" i="185" s="1"/>
  <c r="DE6" i="185" s="1"/>
  <c r="DF6" i="185" s="1"/>
  <c r="DG6" i="185" s="1"/>
  <c r="DH6" i="185" s="1"/>
  <c r="DI6" i="185" s="1"/>
  <c r="DJ6" i="185" s="1"/>
  <c r="DK6" i="185" s="1"/>
  <c r="DL6" i="185" s="1"/>
  <c r="DM6" i="185" s="1"/>
  <c r="DN6" i="185" s="1"/>
  <c r="DO6" i="185" s="1"/>
  <c r="DP6" i="185" s="1"/>
  <c r="DQ6" i="185" s="1"/>
  <c r="DR6" i="185" s="1"/>
  <c r="DS6" i="185" s="1"/>
  <c r="DT6" i="185" s="1"/>
  <c r="DU6" i="185" s="1"/>
  <c r="DV6" i="185" s="1"/>
  <c r="DW6" i="185" s="1"/>
  <c r="DX6" i="185" s="1"/>
  <c r="DY6" i="185" s="1"/>
  <c r="DZ6" i="185" s="1"/>
  <c r="EA6" i="185" s="1"/>
  <c r="EB6" i="185" s="1"/>
  <c r="EC6" i="185" s="1"/>
  <c r="ED6" i="185" s="1"/>
  <c r="EE6" i="185" s="1"/>
  <c r="EF6" i="185" s="1"/>
  <c r="EG6" i="185" s="1"/>
  <c r="EH6" i="185" s="1"/>
  <c r="EI6" i="185" s="1"/>
  <c r="EJ6" i="185" s="1"/>
  <c r="EK6" i="185" s="1"/>
  <c r="EL6" i="185" s="1"/>
  <c r="EM6" i="185" s="1"/>
  <c r="EN6" i="185" s="1"/>
  <c r="EO6" i="185" s="1"/>
  <c r="EP6" i="185" s="1"/>
  <c r="EQ6" i="185" s="1"/>
  <c r="ER6" i="185" s="1"/>
  <c r="ES6" i="185" s="1"/>
  <c r="ET6" i="185" s="1"/>
  <c r="EU6" i="185" s="1"/>
  <c r="EV6" i="185" s="1"/>
  <c r="EW6" i="185" s="1"/>
  <c r="EX6" i="185" s="1"/>
  <c r="EY6" i="185" s="1"/>
  <c r="EZ6" i="185" s="1"/>
  <c r="FA6" i="185" s="1"/>
  <c r="FB6" i="185" s="1"/>
  <c r="FC6" i="185" s="1"/>
  <c r="FD6" i="185" s="1"/>
  <c r="FE6" i="185" s="1"/>
  <c r="FF6" i="185" s="1"/>
  <c r="FG6" i="185" s="1"/>
  <c r="FH6" i="185" s="1"/>
  <c r="FI6" i="185" s="1"/>
  <c r="FJ6" i="185" s="1"/>
  <c r="FK6" i="185" s="1"/>
  <c r="FL6" i="185" s="1"/>
  <c r="FM6" i="185" s="1"/>
  <c r="FN6" i="185" s="1"/>
  <c r="FO6" i="185" s="1"/>
  <c r="FP6" i="185" s="1"/>
  <c r="FQ6" i="185" s="1"/>
  <c r="FR6" i="185" s="1"/>
  <c r="FS6" i="185" s="1"/>
  <c r="FT6" i="185" s="1"/>
  <c r="FU6" i="185" s="1"/>
  <c r="FV6" i="185" s="1"/>
  <c r="FW6" i="185" s="1"/>
  <c r="FX6" i="185" s="1"/>
  <c r="FY6" i="185" s="1"/>
  <c r="FZ6" i="185" s="1"/>
  <c r="GA6" i="185" s="1"/>
  <c r="GB6" i="185" s="1"/>
  <c r="GC6" i="185" s="1"/>
  <c r="GD6" i="185" s="1"/>
  <c r="GE6" i="185" s="1"/>
  <c r="GF6" i="185" s="1"/>
  <c r="GG6" i="185" s="1"/>
  <c r="GH6" i="185" s="1"/>
  <c r="GI6" i="185" s="1"/>
  <c r="GJ6" i="185" s="1"/>
  <c r="GK6" i="185" s="1"/>
  <c r="GL6" i="185" s="1"/>
  <c r="GM6" i="185" s="1"/>
  <c r="GN6" i="185" s="1"/>
  <c r="GO6" i="185" s="1"/>
  <c r="GP6" i="185" s="1"/>
  <c r="GQ6" i="185" s="1"/>
  <c r="GR6" i="185" s="1"/>
  <c r="GS6" i="185" s="1"/>
  <c r="GT6" i="185" s="1"/>
  <c r="GU6" i="185" s="1"/>
  <c r="GV6" i="185" s="1"/>
  <c r="GW6" i="185" s="1"/>
  <c r="GX6" i="185" s="1"/>
  <c r="GY6" i="185" s="1"/>
  <c r="GZ6" i="185" s="1"/>
  <c r="HA6" i="185" s="1"/>
  <c r="HB6" i="185" s="1"/>
  <c r="HC6" i="185" s="1"/>
  <c r="HD6" i="185" s="1"/>
  <c r="HE6" i="185" s="1"/>
  <c r="HF6" i="185" s="1"/>
  <c r="HG6" i="185" s="1"/>
  <c r="HH6" i="185" s="1"/>
  <c r="HI6" i="185" s="1"/>
  <c r="HJ6" i="185" s="1"/>
  <c r="HK6" i="185" s="1"/>
  <c r="HL6" i="185" s="1"/>
  <c r="HM6" i="185" s="1"/>
  <c r="HN6" i="185" s="1"/>
  <c r="HO6" i="185" s="1"/>
  <c r="HP6" i="185" s="1"/>
  <c r="HQ6" i="185" s="1"/>
  <c r="HR6" i="185" s="1"/>
  <c r="HS6" i="185" s="1"/>
  <c r="HT6" i="185" s="1"/>
  <c r="HU6" i="185" s="1"/>
  <c r="HV6" i="185" s="1"/>
  <c r="HW6" i="185" s="1"/>
  <c r="HX6" i="185" s="1"/>
  <c r="HY6" i="185" s="1"/>
  <c r="HZ6" i="185" s="1"/>
  <c r="IA6" i="185" s="1"/>
  <c r="IB6" i="185" s="1"/>
  <c r="IC6" i="185" s="1"/>
  <c r="ID6" i="185" s="1"/>
  <c r="IE6" i="185" s="1"/>
  <c r="IF6" i="185" s="1"/>
  <c r="IG6" i="185" s="1"/>
  <c r="IH6" i="185" s="1"/>
  <c r="II6" i="185" s="1"/>
  <c r="IJ6" i="185" s="1"/>
  <c r="IK6" i="185" s="1"/>
  <c r="IL6" i="185" s="1"/>
  <c r="IM6" i="185" s="1"/>
  <c r="IN6" i="185" s="1"/>
  <c r="IO6" i="185" s="1"/>
  <c r="IP6" i="185" s="1"/>
  <c r="IQ6" i="185" s="1"/>
  <c r="IR6" i="185" s="1"/>
  <c r="IS6" i="185" s="1"/>
  <c r="IT6" i="185" s="1"/>
  <c r="IU6" i="185" s="1"/>
  <c r="IV6" i="185" s="1"/>
  <c r="IW6" i="185" s="1"/>
  <c r="IX6" i="185" s="1"/>
  <c r="IY6" i="185" s="1"/>
  <c r="IZ6" i="185" s="1"/>
  <c r="JA6" i="185" s="1"/>
  <c r="JB6" i="185" s="1"/>
  <c r="JC6" i="185" s="1"/>
  <c r="JD6" i="185" s="1"/>
  <c r="JE6" i="185" s="1"/>
  <c r="JF6" i="185" s="1"/>
  <c r="JG6" i="185" s="1"/>
  <c r="JH6" i="185" s="1"/>
  <c r="JI6" i="185" s="1"/>
  <c r="JJ6" i="185" s="1"/>
  <c r="JK6" i="185" s="1"/>
  <c r="JL6" i="185" s="1"/>
  <c r="JM6" i="185" s="1"/>
  <c r="JN6" i="185" s="1"/>
  <c r="JO6" i="185" s="1"/>
  <c r="JP6" i="185" s="1"/>
  <c r="JQ6" i="185" s="1"/>
  <c r="JR6" i="185" s="1"/>
  <c r="JS6" i="185" s="1"/>
  <c r="JT6" i="185" s="1"/>
  <c r="JU6" i="185" s="1"/>
  <c r="JV6" i="185" s="1"/>
  <c r="JW6" i="185" s="1"/>
  <c r="JX6" i="185" s="1"/>
  <c r="JY6" i="185" s="1"/>
  <c r="JZ6" i="185" s="1"/>
  <c r="KA6" i="185" s="1"/>
  <c r="KB6" i="185" s="1"/>
  <c r="KC6" i="185" s="1"/>
  <c r="KD6" i="185" s="1"/>
  <c r="KE6" i="185" s="1"/>
  <c r="KF6" i="185" s="1"/>
  <c r="KG6" i="185" s="1"/>
  <c r="KH6" i="185" s="1"/>
  <c r="KI6" i="185" s="1"/>
  <c r="KJ6" i="185" s="1"/>
  <c r="KK6" i="185" s="1"/>
  <c r="KL6" i="185" s="1"/>
  <c r="KM6" i="185" s="1"/>
  <c r="KN6" i="185" s="1"/>
  <c r="KO6" i="185" s="1"/>
  <c r="KP6" i="185" s="1"/>
  <c r="KQ6" i="185" s="1"/>
  <c r="KR6" i="185" s="1"/>
  <c r="KS6" i="185" s="1"/>
  <c r="KT6" i="185" s="1"/>
  <c r="KU6" i="185" s="1"/>
  <c r="KV6" i="185" s="1"/>
  <c r="KW6" i="185" s="1"/>
  <c r="KX6" i="185" s="1"/>
  <c r="KY6" i="185" s="1"/>
  <c r="KZ6" i="185" s="1"/>
  <c r="LA6" i="185" s="1"/>
  <c r="LB6" i="185" s="1"/>
  <c r="LC6" i="185" s="1"/>
  <c r="LD6" i="185" s="1"/>
  <c r="LE6" i="185" s="1"/>
  <c r="LF6" i="185" s="1"/>
  <c r="LG6" i="185" s="1"/>
  <c r="LH6" i="185" s="1"/>
  <c r="LI6" i="185" s="1"/>
  <c r="LJ6" i="185" s="1"/>
  <c r="LK6" i="185" s="1"/>
  <c r="LL6" i="185" s="1"/>
  <c r="LM6" i="185" s="1"/>
  <c r="LN6" i="185" s="1"/>
  <c r="LO6" i="185" s="1"/>
  <c r="LP6" i="185" s="1"/>
  <c r="LQ6" i="185" s="1"/>
  <c r="LR6" i="185" s="1"/>
  <c r="LS6" i="185" s="1"/>
  <c r="LT6" i="185" s="1"/>
  <c r="LU6" i="185" s="1"/>
  <c r="LV6" i="185" s="1"/>
  <c r="LW6" i="185" s="1"/>
  <c r="LX6" i="185" s="1"/>
  <c r="LY6" i="185" s="1"/>
  <c r="LZ6" i="185" s="1"/>
  <c r="MA6" i="185" s="1"/>
  <c r="MB6" i="185" s="1"/>
  <c r="MC6" i="185" s="1"/>
  <c r="MD6" i="185" s="1"/>
  <c r="ME6" i="185" s="1"/>
  <c r="MF6" i="185" s="1"/>
  <c r="MG6" i="185" s="1"/>
  <c r="MH6" i="185" s="1"/>
  <c r="MI6" i="185" s="1"/>
  <c r="MJ6" i="185" s="1"/>
  <c r="MK6" i="185" s="1"/>
  <c r="ML6" i="185" s="1"/>
  <c r="MM6" i="185" s="1"/>
  <c r="MN6" i="185" s="1"/>
  <c r="MO6" i="185" s="1"/>
  <c r="MP6" i="185" s="1"/>
  <c r="MQ6" i="185" s="1"/>
  <c r="MR6" i="185" s="1"/>
  <c r="MS6" i="185" s="1"/>
  <c r="MT6" i="185" s="1"/>
  <c r="MU6" i="185" s="1"/>
  <c r="MV6" i="185" s="1"/>
  <c r="MW6" i="185" s="1"/>
  <c r="MX6" i="185" s="1"/>
  <c r="MY6" i="185" s="1"/>
  <c r="MZ6" i="185" s="1"/>
  <c r="NA6" i="185" s="1"/>
  <c r="NB6" i="185" s="1"/>
  <c r="NC6" i="185" s="1"/>
  <c r="ND6" i="185" s="1"/>
  <c r="U103" i="150"/>
  <c r="H103" i="150"/>
  <c r="K103" i="150"/>
  <c r="N103" i="150"/>
  <c r="W103" i="150"/>
  <c r="Y103" i="150"/>
  <c r="E103" i="151"/>
  <c r="F103" i="151"/>
  <c r="V115" i="150"/>
  <c r="X115" i="150"/>
  <c r="F145" i="150"/>
  <c r="F88" i="150" s="1"/>
  <c r="M115" i="146"/>
  <c r="O115" i="146"/>
  <c r="P115" i="146"/>
  <c r="V115" i="146"/>
  <c r="X115" i="146"/>
  <c r="F115" i="147"/>
  <c r="O115" i="148"/>
  <c r="R115" i="148"/>
  <c r="S115" i="148"/>
  <c r="V115" i="148"/>
  <c r="Y115" i="148"/>
  <c r="G115" i="149"/>
  <c r="I115" i="149"/>
  <c r="J115" i="149"/>
  <c r="M115" i="149"/>
  <c r="U115" i="149"/>
  <c r="V115" i="149"/>
  <c r="L121" i="149"/>
  <c r="R121" i="149"/>
  <c r="X121" i="149"/>
  <c r="F145" i="146"/>
  <c r="F88" i="146" s="1"/>
  <c r="X145" i="148"/>
  <c r="X88" i="148" s="1"/>
  <c r="I115" i="139"/>
  <c r="E103" i="142"/>
  <c r="L103" i="142"/>
  <c r="N103" i="142"/>
  <c r="Q103" i="144"/>
  <c r="T103" i="144"/>
  <c r="G115" i="142"/>
  <c r="M115" i="142"/>
  <c r="O115" i="142"/>
  <c r="P115" i="142"/>
  <c r="W115" i="142"/>
  <c r="Y115" i="142"/>
  <c r="G115" i="143"/>
  <c r="J115" i="143"/>
  <c r="P115" i="144"/>
  <c r="R115" i="144"/>
  <c r="S115" i="144"/>
  <c r="U115" i="144"/>
  <c r="F133" i="142"/>
  <c r="J145" i="142"/>
  <c r="J88" i="142" s="1"/>
  <c r="S145" i="142"/>
  <c r="S88" i="142" s="1"/>
  <c r="R97" i="140"/>
  <c r="S109" i="138"/>
  <c r="Y109" i="138"/>
  <c r="F52" i="63"/>
  <c r="F129" i="201"/>
  <c r="F60" i="185"/>
  <c r="Y145" i="8"/>
  <c r="Y88" i="8" s="1"/>
  <c r="X145" i="8"/>
  <c r="X88" i="8" s="1"/>
  <c r="W145" i="8"/>
  <c r="W88" i="8" s="1"/>
  <c r="V145" i="8"/>
  <c r="V88" i="8" s="1"/>
  <c r="U145" i="8"/>
  <c r="U88" i="8"/>
  <c r="T145" i="8"/>
  <c r="T88" i="8" s="1"/>
  <c r="S145" i="8"/>
  <c r="S88" i="8" s="1"/>
  <c r="R145" i="8"/>
  <c r="R88" i="8" s="1"/>
  <c r="Q145" i="8"/>
  <c r="Q88" i="8" s="1"/>
  <c r="P145" i="8"/>
  <c r="P88" i="8" s="1"/>
  <c r="O145" i="8"/>
  <c r="O88" i="8" s="1"/>
  <c r="N145" i="8"/>
  <c r="N88" i="8" s="1"/>
  <c r="M145" i="8"/>
  <c r="M88" i="8" s="1"/>
  <c r="L145" i="8"/>
  <c r="L88" i="8" s="1"/>
  <c r="K145" i="8"/>
  <c r="K88" i="8"/>
  <c r="J145" i="8"/>
  <c r="J88" i="8" s="1"/>
  <c r="I145" i="8"/>
  <c r="I88" i="8" s="1"/>
  <c r="H145" i="8"/>
  <c r="H88" i="8" s="1"/>
  <c r="G145" i="8"/>
  <c r="G88" i="8"/>
  <c r="F145" i="8"/>
  <c r="F88" i="8" s="1"/>
  <c r="E145" i="8"/>
  <c r="E88" i="8"/>
  <c r="G26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F24" i="8" s="1"/>
  <c r="F27" i="185" s="1"/>
  <c r="G127" i="8"/>
  <c r="F127" i="8"/>
  <c r="E127" i="8"/>
  <c r="Y121" i="8"/>
  <c r="X121" i="8"/>
  <c r="W121" i="8"/>
  <c r="V121" i="8"/>
  <c r="U121" i="8"/>
  <c r="T121" i="8"/>
  <c r="S121" i="8"/>
  <c r="R121" i="8"/>
  <c r="Q121" i="8"/>
  <c r="P121" i="8"/>
  <c r="O121" i="8"/>
  <c r="H19" i="8" s="1"/>
  <c r="H22" i="185" s="1"/>
  <c r="N121" i="8"/>
  <c r="M121" i="8"/>
  <c r="L121" i="8"/>
  <c r="K121" i="8"/>
  <c r="J121" i="8"/>
  <c r="I121" i="8"/>
  <c r="H121" i="8"/>
  <c r="G121" i="8"/>
  <c r="F121" i="8"/>
  <c r="E121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Y109" i="8"/>
  <c r="X109" i="8"/>
  <c r="W109" i="8"/>
  <c r="V109" i="8"/>
  <c r="U109" i="8"/>
  <c r="T109" i="8"/>
  <c r="J17" i="8" s="1"/>
  <c r="J20" i="185" s="1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Y103" i="8"/>
  <c r="X103" i="8"/>
  <c r="W103" i="8"/>
  <c r="V103" i="8"/>
  <c r="U103" i="8"/>
  <c r="T103" i="8"/>
  <c r="J16" i="8" s="1"/>
  <c r="J19" i="185" s="1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Y145" i="135"/>
  <c r="Y88" i="135"/>
  <c r="X145" i="135"/>
  <c r="X88" i="135" s="1"/>
  <c r="W145" i="135"/>
  <c r="W88" i="135" s="1"/>
  <c r="V145" i="135"/>
  <c r="V88" i="135" s="1"/>
  <c r="U145" i="135"/>
  <c r="U88" i="135" s="1"/>
  <c r="T145" i="135"/>
  <c r="T88" i="135"/>
  <c r="S145" i="135"/>
  <c r="S88" i="135" s="1"/>
  <c r="R145" i="135"/>
  <c r="R88" i="135"/>
  <c r="Q145" i="135"/>
  <c r="Q88" i="135" s="1"/>
  <c r="P145" i="135"/>
  <c r="P88" i="135"/>
  <c r="O145" i="135"/>
  <c r="O88" i="135" s="1"/>
  <c r="N145" i="135"/>
  <c r="N88" i="135" s="1"/>
  <c r="M145" i="135"/>
  <c r="M88" i="135" s="1"/>
  <c r="L145" i="135"/>
  <c r="L88" i="135" s="1"/>
  <c r="K145" i="135"/>
  <c r="K88" i="135" s="1"/>
  <c r="J145" i="135"/>
  <c r="J88" i="135" s="1"/>
  <c r="I145" i="135"/>
  <c r="I88" i="135" s="1"/>
  <c r="H145" i="135"/>
  <c r="H88" i="135" s="1"/>
  <c r="G145" i="135"/>
  <c r="G88" i="135" s="1"/>
  <c r="F145" i="135"/>
  <c r="F88" i="135" s="1"/>
  <c r="E45" i="135" s="1"/>
  <c r="S48" i="185" s="1"/>
  <c r="E145" i="135"/>
  <c r="E88" i="135" s="1"/>
  <c r="I26" i="135"/>
  <c r="W29" i="185" s="1"/>
  <c r="Y133" i="135"/>
  <c r="X133" i="135"/>
  <c r="W133" i="135"/>
  <c r="K25" i="135" s="1"/>
  <c r="V133" i="135"/>
  <c r="U133" i="135"/>
  <c r="T133" i="135"/>
  <c r="S133" i="135"/>
  <c r="R133" i="135"/>
  <c r="Q133" i="135"/>
  <c r="P133" i="135"/>
  <c r="O133" i="135"/>
  <c r="N133" i="135"/>
  <c r="M133" i="135"/>
  <c r="L133" i="135"/>
  <c r="G25" i="135" s="1"/>
  <c r="U28" i="185" s="1"/>
  <c r="K133" i="135"/>
  <c r="J133" i="135"/>
  <c r="I133" i="135"/>
  <c r="H133" i="135"/>
  <c r="G133" i="135"/>
  <c r="F133" i="135"/>
  <c r="E133" i="135"/>
  <c r="Y127" i="135"/>
  <c r="X127" i="135"/>
  <c r="W127" i="135"/>
  <c r="V127" i="135"/>
  <c r="U127" i="135"/>
  <c r="T127" i="135"/>
  <c r="S127" i="135"/>
  <c r="R127" i="135"/>
  <c r="Q127" i="135"/>
  <c r="P127" i="135"/>
  <c r="O127" i="135"/>
  <c r="N127" i="135"/>
  <c r="M127" i="135"/>
  <c r="L127" i="135"/>
  <c r="K127" i="135"/>
  <c r="J127" i="135"/>
  <c r="I127" i="135"/>
  <c r="H127" i="135"/>
  <c r="G127" i="135"/>
  <c r="F127" i="135"/>
  <c r="E127" i="135"/>
  <c r="Y121" i="135"/>
  <c r="X121" i="135"/>
  <c r="W121" i="135"/>
  <c r="V121" i="135"/>
  <c r="U121" i="135"/>
  <c r="T121" i="135"/>
  <c r="S121" i="135"/>
  <c r="R121" i="135"/>
  <c r="Q121" i="135"/>
  <c r="P121" i="135"/>
  <c r="O121" i="135"/>
  <c r="N121" i="135"/>
  <c r="M121" i="135"/>
  <c r="L121" i="135"/>
  <c r="K121" i="135"/>
  <c r="J121" i="135"/>
  <c r="I121" i="135"/>
  <c r="H121" i="135"/>
  <c r="G121" i="135"/>
  <c r="F121" i="135"/>
  <c r="E19" i="135" s="1"/>
  <c r="S22" i="185" s="1"/>
  <c r="E121" i="135"/>
  <c r="Y115" i="135"/>
  <c r="X115" i="135"/>
  <c r="W115" i="135"/>
  <c r="V115" i="135"/>
  <c r="U115" i="135"/>
  <c r="T115" i="135"/>
  <c r="S115" i="135"/>
  <c r="R115" i="135"/>
  <c r="Q115" i="135"/>
  <c r="P115" i="135"/>
  <c r="O115" i="135"/>
  <c r="N115" i="135"/>
  <c r="M115" i="135"/>
  <c r="L115" i="135"/>
  <c r="K115" i="135"/>
  <c r="J115" i="135"/>
  <c r="I115" i="135"/>
  <c r="H115" i="135"/>
  <c r="G115" i="135"/>
  <c r="F115" i="135"/>
  <c r="E115" i="135"/>
  <c r="Y109" i="135"/>
  <c r="X109" i="135"/>
  <c r="W109" i="135"/>
  <c r="V109" i="135"/>
  <c r="U109" i="135"/>
  <c r="T109" i="135"/>
  <c r="S109" i="135"/>
  <c r="R109" i="135"/>
  <c r="Q109" i="135"/>
  <c r="P109" i="135"/>
  <c r="O109" i="135"/>
  <c r="N109" i="135"/>
  <c r="H17" i="135" s="1"/>
  <c r="V20" i="185" s="1"/>
  <c r="M109" i="135"/>
  <c r="L109" i="135"/>
  <c r="K109" i="135"/>
  <c r="J109" i="135"/>
  <c r="I109" i="135"/>
  <c r="H109" i="135"/>
  <c r="G109" i="135"/>
  <c r="F109" i="135"/>
  <c r="E109" i="135"/>
  <c r="Y103" i="135"/>
  <c r="X103" i="135"/>
  <c r="W103" i="135"/>
  <c r="V103" i="135"/>
  <c r="U103" i="135"/>
  <c r="T103" i="135"/>
  <c r="S103" i="135"/>
  <c r="R103" i="135"/>
  <c r="Q103" i="135"/>
  <c r="P103" i="135"/>
  <c r="O103" i="135"/>
  <c r="N103" i="135"/>
  <c r="M103" i="135"/>
  <c r="L103" i="135"/>
  <c r="K103" i="135"/>
  <c r="J103" i="135"/>
  <c r="I103" i="135"/>
  <c r="H103" i="135"/>
  <c r="G103" i="135"/>
  <c r="F103" i="135"/>
  <c r="E103" i="135"/>
  <c r="Y97" i="135"/>
  <c r="X97" i="135"/>
  <c r="W97" i="135"/>
  <c r="V97" i="135"/>
  <c r="U97" i="135"/>
  <c r="T97" i="135"/>
  <c r="S97" i="135"/>
  <c r="R97" i="135"/>
  <c r="Q97" i="135"/>
  <c r="P97" i="135"/>
  <c r="O97" i="135"/>
  <c r="N97" i="135"/>
  <c r="M97" i="135"/>
  <c r="L97" i="135"/>
  <c r="K97" i="135"/>
  <c r="J97" i="135"/>
  <c r="I97" i="135"/>
  <c r="H97" i="135"/>
  <c r="G97" i="135"/>
  <c r="F97" i="135"/>
  <c r="E97" i="135"/>
  <c r="Y145" i="136"/>
  <c r="Y88" i="136"/>
  <c r="X145" i="136"/>
  <c r="X88" i="136" s="1"/>
  <c r="W145" i="136"/>
  <c r="W88" i="136"/>
  <c r="V145" i="136"/>
  <c r="V88" i="136" s="1"/>
  <c r="U145" i="136"/>
  <c r="U88" i="136"/>
  <c r="T145" i="136"/>
  <c r="T88" i="136" s="1"/>
  <c r="S145" i="136"/>
  <c r="S88" i="136" s="1"/>
  <c r="R145" i="136"/>
  <c r="R88" i="136" s="1"/>
  <c r="Q145" i="136"/>
  <c r="Q88" i="136" s="1"/>
  <c r="P145" i="136"/>
  <c r="P88" i="136" s="1"/>
  <c r="O145" i="136"/>
  <c r="O88" i="136" s="1"/>
  <c r="N145" i="136"/>
  <c r="N88" i="136" s="1"/>
  <c r="M145" i="136"/>
  <c r="M88" i="136" s="1"/>
  <c r="L145" i="136"/>
  <c r="L88" i="136" s="1"/>
  <c r="K145" i="136"/>
  <c r="K88" i="136" s="1"/>
  <c r="J145" i="136"/>
  <c r="J88" i="136" s="1"/>
  <c r="I145" i="136"/>
  <c r="I88" i="136" s="1"/>
  <c r="H145" i="136"/>
  <c r="H88" i="136" s="1"/>
  <c r="G145" i="136"/>
  <c r="G88" i="136" s="1"/>
  <c r="F145" i="136"/>
  <c r="F88" i="136" s="1"/>
  <c r="E145" i="136"/>
  <c r="E88" i="136" s="1"/>
  <c r="Y133" i="136"/>
  <c r="X133" i="136"/>
  <c r="W133" i="136"/>
  <c r="V133" i="136"/>
  <c r="U133" i="136"/>
  <c r="T133" i="136"/>
  <c r="S133" i="136"/>
  <c r="R133" i="136"/>
  <c r="Q133" i="136"/>
  <c r="P133" i="136"/>
  <c r="O133" i="136"/>
  <c r="N133" i="136"/>
  <c r="M133" i="136"/>
  <c r="L133" i="136"/>
  <c r="K133" i="136"/>
  <c r="J133" i="136"/>
  <c r="I133" i="136"/>
  <c r="H133" i="136"/>
  <c r="G133" i="136"/>
  <c r="F133" i="136"/>
  <c r="E133" i="136"/>
  <c r="Y127" i="136"/>
  <c r="X127" i="136"/>
  <c r="W127" i="136"/>
  <c r="V127" i="136"/>
  <c r="U127" i="136"/>
  <c r="T127" i="136"/>
  <c r="S127" i="136"/>
  <c r="R127" i="136"/>
  <c r="Q127" i="136"/>
  <c r="P127" i="136"/>
  <c r="O127" i="136"/>
  <c r="N127" i="136"/>
  <c r="M127" i="136"/>
  <c r="L127" i="136"/>
  <c r="K127" i="136"/>
  <c r="J127" i="136"/>
  <c r="I127" i="136"/>
  <c r="H127" i="136"/>
  <c r="G127" i="136"/>
  <c r="F127" i="136"/>
  <c r="E127" i="136"/>
  <c r="Y121" i="136"/>
  <c r="X121" i="136"/>
  <c r="W121" i="136"/>
  <c r="V121" i="136"/>
  <c r="U121" i="136"/>
  <c r="T121" i="136"/>
  <c r="S121" i="136"/>
  <c r="R121" i="136"/>
  <c r="Q121" i="136"/>
  <c r="P121" i="136"/>
  <c r="O121" i="136"/>
  <c r="N121" i="136"/>
  <c r="M121" i="136"/>
  <c r="L121" i="136"/>
  <c r="K121" i="136"/>
  <c r="J121" i="136"/>
  <c r="I121" i="136"/>
  <c r="H121" i="136"/>
  <c r="G121" i="136"/>
  <c r="F121" i="136"/>
  <c r="E121" i="136"/>
  <c r="Y115" i="136"/>
  <c r="X115" i="136"/>
  <c r="W115" i="136"/>
  <c r="V115" i="136"/>
  <c r="U115" i="136"/>
  <c r="T115" i="136"/>
  <c r="S115" i="136"/>
  <c r="R115" i="136"/>
  <c r="Q115" i="136"/>
  <c r="P115" i="136"/>
  <c r="O115" i="136"/>
  <c r="N115" i="136"/>
  <c r="M115" i="136"/>
  <c r="L115" i="136"/>
  <c r="K115" i="136"/>
  <c r="J115" i="136"/>
  <c r="I115" i="136"/>
  <c r="H115" i="136"/>
  <c r="G115" i="136"/>
  <c r="F115" i="136"/>
  <c r="E115" i="136"/>
  <c r="Y109" i="136"/>
  <c r="X109" i="136"/>
  <c r="W109" i="136"/>
  <c r="V109" i="136"/>
  <c r="U109" i="136"/>
  <c r="T109" i="136"/>
  <c r="S109" i="136"/>
  <c r="R109" i="136"/>
  <c r="Q109" i="136"/>
  <c r="P109" i="136"/>
  <c r="O109" i="136"/>
  <c r="N109" i="136"/>
  <c r="M109" i="136"/>
  <c r="L109" i="136"/>
  <c r="K109" i="136"/>
  <c r="J109" i="136"/>
  <c r="I109" i="136"/>
  <c r="H109" i="136"/>
  <c r="G109" i="136"/>
  <c r="F109" i="136"/>
  <c r="E109" i="136"/>
  <c r="Y103" i="136"/>
  <c r="X103" i="136"/>
  <c r="W103" i="136"/>
  <c r="V103" i="136"/>
  <c r="U103" i="136"/>
  <c r="T103" i="136"/>
  <c r="S103" i="136"/>
  <c r="R103" i="136"/>
  <c r="Q103" i="136"/>
  <c r="P103" i="136"/>
  <c r="O103" i="136"/>
  <c r="N103" i="136"/>
  <c r="M103" i="136"/>
  <c r="L103" i="136"/>
  <c r="K103" i="136"/>
  <c r="J103" i="136"/>
  <c r="I103" i="136"/>
  <c r="H103" i="136"/>
  <c r="G103" i="136"/>
  <c r="F103" i="136"/>
  <c r="E103" i="136"/>
  <c r="Y97" i="136"/>
  <c r="X97" i="136"/>
  <c r="W97" i="136"/>
  <c r="V97" i="136"/>
  <c r="U97" i="136"/>
  <c r="T97" i="136"/>
  <c r="S97" i="136"/>
  <c r="R97" i="136"/>
  <c r="Q97" i="136"/>
  <c r="P97" i="136"/>
  <c r="O97" i="136"/>
  <c r="N97" i="136"/>
  <c r="M97" i="136"/>
  <c r="L97" i="136"/>
  <c r="K97" i="136"/>
  <c r="J97" i="136"/>
  <c r="I97" i="136"/>
  <c r="H97" i="136"/>
  <c r="G97" i="136"/>
  <c r="F97" i="136"/>
  <c r="E97" i="136"/>
  <c r="Y145" i="137"/>
  <c r="Y88" i="137" s="1"/>
  <c r="X145" i="137"/>
  <c r="X88" i="137" s="1"/>
  <c r="W145" i="137"/>
  <c r="W88" i="137" s="1"/>
  <c r="V145" i="137"/>
  <c r="V88" i="137" s="1"/>
  <c r="U145" i="137"/>
  <c r="U88" i="137" s="1"/>
  <c r="T145" i="137"/>
  <c r="T88" i="137"/>
  <c r="S145" i="137"/>
  <c r="S88" i="137" s="1"/>
  <c r="S64" i="137" s="1"/>
  <c r="R145" i="137"/>
  <c r="R88" i="137"/>
  <c r="Q145" i="137"/>
  <c r="Q88" i="137" s="1"/>
  <c r="P145" i="137"/>
  <c r="P88" i="137" s="1"/>
  <c r="O145" i="137"/>
  <c r="O88" i="137" s="1"/>
  <c r="N145" i="137"/>
  <c r="N88" i="137"/>
  <c r="M145" i="137"/>
  <c r="M88" i="137" s="1"/>
  <c r="L145" i="137"/>
  <c r="L88" i="137"/>
  <c r="K145" i="137"/>
  <c r="K88" i="137" s="1"/>
  <c r="J145" i="137"/>
  <c r="J88" i="137" s="1"/>
  <c r="I145" i="137"/>
  <c r="I88" i="137" s="1"/>
  <c r="H145" i="137"/>
  <c r="H88" i="137" s="1"/>
  <c r="G145" i="137"/>
  <c r="G88" i="137" s="1"/>
  <c r="F145" i="137"/>
  <c r="F88" i="137" s="1"/>
  <c r="E145" i="137"/>
  <c r="E88" i="137" s="1"/>
  <c r="G26" i="137"/>
  <c r="F26" i="137"/>
  <c r="AH29" i="185" s="1"/>
  <c r="E26" i="137"/>
  <c r="AG29" i="185" s="1"/>
  <c r="Y133" i="137"/>
  <c r="X133" i="137"/>
  <c r="W133" i="137"/>
  <c r="V133" i="137"/>
  <c r="U133" i="137"/>
  <c r="T133" i="137"/>
  <c r="S133" i="137"/>
  <c r="R133" i="137"/>
  <c r="Q133" i="137"/>
  <c r="P133" i="137"/>
  <c r="O133" i="137"/>
  <c r="N133" i="137"/>
  <c r="M133" i="137"/>
  <c r="L133" i="137"/>
  <c r="K133" i="137"/>
  <c r="J133" i="137"/>
  <c r="I133" i="137"/>
  <c r="H133" i="137"/>
  <c r="G133" i="137"/>
  <c r="F133" i="137"/>
  <c r="E133" i="137"/>
  <c r="Y127" i="137"/>
  <c r="X127" i="137"/>
  <c r="W127" i="137"/>
  <c r="V127" i="137"/>
  <c r="U127" i="137"/>
  <c r="T127" i="137"/>
  <c r="S127" i="137"/>
  <c r="R127" i="137"/>
  <c r="Q127" i="137"/>
  <c r="P127" i="137"/>
  <c r="O127" i="137"/>
  <c r="N127" i="137"/>
  <c r="M127" i="137"/>
  <c r="L127" i="137"/>
  <c r="K127" i="137"/>
  <c r="J127" i="137"/>
  <c r="I127" i="137"/>
  <c r="H127" i="137"/>
  <c r="G127" i="137"/>
  <c r="F127" i="137"/>
  <c r="E127" i="137"/>
  <c r="Y121" i="137"/>
  <c r="X121" i="137"/>
  <c r="W121" i="137"/>
  <c r="V121" i="137"/>
  <c r="U121" i="137"/>
  <c r="T121" i="137"/>
  <c r="S121" i="137"/>
  <c r="R121" i="137"/>
  <c r="Q121" i="137"/>
  <c r="P121" i="137"/>
  <c r="O121" i="137"/>
  <c r="N121" i="137"/>
  <c r="M121" i="137"/>
  <c r="L121" i="137"/>
  <c r="K121" i="137"/>
  <c r="J121" i="137"/>
  <c r="I121" i="137"/>
  <c r="H121" i="137"/>
  <c r="G121" i="137"/>
  <c r="F121" i="137"/>
  <c r="E121" i="137"/>
  <c r="Y115" i="137"/>
  <c r="X115" i="137"/>
  <c r="W115" i="137"/>
  <c r="V115" i="137"/>
  <c r="U115" i="137"/>
  <c r="T115" i="137"/>
  <c r="S115" i="137"/>
  <c r="R115" i="137"/>
  <c r="Q115" i="137"/>
  <c r="P115" i="137"/>
  <c r="O115" i="137"/>
  <c r="N115" i="137"/>
  <c r="M115" i="137"/>
  <c r="L115" i="137"/>
  <c r="K115" i="137"/>
  <c r="J115" i="137"/>
  <c r="I115" i="137"/>
  <c r="H115" i="137"/>
  <c r="G115" i="137"/>
  <c r="F115" i="137"/>
  <c r="E115" i="137"/>
  <c r="Y109" i="137"/>
  <c r="X109" i="137"/>
  <c r="W109" i="137"/>
  <c r="V109" i="137"/>
  <c r="U109" i="137"/>
  <c r="T109" i="137"/>
  <c r="S109" i="137"/>
  <c r="R109" i="137"/>
  <c r="Q109" i="137"/>
  <c r="P109" i="137"/>
  <c r="O109" i="137"/>
  <c r="N109" i="137"/>
  <c r="M109" i="137"/>
  <c r="L109" i="137"/>
  <c r="K109" i="137"/>
  <c r="G17" i="137" s="1"/>
  <c r="AI20" i="185" s="1"/>
  <c r="J109" i="137"/>
  <c r="I109" i="137"/>
  <c r="H109" i="137"/>
  <c r="F17" i="137" s="1"/>
  <c r="AH20" i="185" s="1"/>
  <c r="G109" i="137"/>
  <c r="F109" i="137"/>
  <c r="E109" i="137"/>
  <c r="E17" i="137" s="1"/>
  <c r="AG20" i="185" s="1"/>
  <c r="Y103" i="137"/>
  <c r="X103" i="137"/>
  <c r="W103" i="137"/>
  <c r="V103" i="137"/>
  <c r="U103" i="137"/>
  <c r="T103" i="137"/>
  <c r="S103" i="137"/>
  <c r="R103" i="137"/>
  <c r="Q103" i="137"/>
  <c r="P103" i="137"/>
  <c r="O103" i="137"/>
  <c r="N103" i="137"/>
  <c r="M103" i="137"/>
  <c r="L103" i="137"/>
  <c r="K103" i="137"/>
  <c r="J103" i="137"/>
  <c r="I103" i="137"/>
  <c r="H103" i="137"/>
  <c r="G103" i="137"/>
  <c r="F103" i="137"/>
  <c r="E103" i="137"/>
  <c r="Y97" i="137"/>
  <c r="X97" i="137"/>
  <c r="W97" i="137"/>
  <c r="V97" i="137"/>
  <c r="U97" i="137"/>
  <c r="T97" i="137"/>
  <c r="S97" i="137"/>
  <c r="R97" i="137"/>
  <c r="Q97" i="137"/>
  <c r="P97" i="137"/>
  <c r="O97" i="137"/>
  <c r="N97" i="137"/>
  <c r="M97" i="137"/>
  <c r="L97" i="137"/>
  <c r="K97" i="137"/>
  <c r="J97" i="137"/>
  <c r="I97" i="137"/>
  <c r="H97" i="137"/>
  <c r="G97" i="137"/>
  <c r="F97" i="137"/>
  <c r="E97" i="137"/>
  <c r="Y145" i="138"/>
  <c r="Y88" i="138" s="1"/>
  <c r="X145" i="138"/>
  <c r="X88" i="138" s="1"/>
  <c r="W145" i="138"/>
  <c r="W88" i="138" s="1"/>
  <c r="V145" i="138"/>
  <c r="V88" i="138" s="1"/>
  <c r="U145" i="138"/>
  <c r="U88" i="138"/>
  <c r="T145" i="138"/>
  <c r="T88" i="138" s="1"/>
  <c r="S145" i="138"/>
  <c r="S88" i="138" s="1"/>
  <c r="R145" i="138"/>
  <c r="R88" i="138" s="1"/>
  <c r="Q145" i="138"/>
  <c r="Q88" i="138" s="1"/>
  <c r="P145" i="138"/>
  <c r="P88" i="138" s="1"/>
  <c r="O145" i="138"/>
  <c r="O88" i="138" s="1"/>
  <c r="N145" i="138"/>
  <c r="N88" i="138" s="1"/>
  <c r="M145" i="138"/>
  <c r="M88" i="138" s="1"/>
  <c r="L145" i="138"/>
  <c r="L88" i="138" s="1"/>
  <c r="K145" i="138"/>
  <c r="K88" i="138" s="1"/>
  <c r="J145" i="138"/>
  <c r="J88" i="138" s="1"/>
  <c r="I145" i="138"/>
  <c r="I88" i="138" s="1"/>
  <c r="H145" i="138"/>
  <c r="H88" i="138" s="1"/>
  <c r="G145" i="138"/>
  <c r="G88" i="138" s="1"/>
  <c r="F145" i="138"/>
  <c r="F88" i="138" s="1"/>
  <c r="E145" i="138"/>
  <c r="E88" i="138" s="1"/>
  <c r="F26" i="138"/>
  <c r="AO29" i="185" s="1"/>
  <c r="Y133" i="138"/>
  <c r="X133" i="138"/>
  <c r="W133" i="138"/>
  <c r="V133" i="138"/>
  <c r="U133" i="138"/>
  <c r="T133" i="138"/>
  <c r="S133" i="138"/>
  <c r="R133" i="138"/>
  <c r="Q133" i="138"/>
  <c r="I25" i="138" s="1"/>
  <c r="P133" i="138"/>
  <c r="O133" i="138"/>
  <c r="N133" i="138"/>
  <c r="M133" i="138"/>
  <c r="L133" i="138"/>
  <c r="K133" i="138"/>
  <c r="J133" i="138"/>
  <c r="I133" i="138"/>
  <c r="H133" i="138"/>
  <c r="G133" i="138"/>
  <c r="F133" i="138"/>
  <c r="E133" i="138"/>
  <c r="E25" i="138" s="1"/>
  <c r="AN28" i="185" s="1"/>
  <c r="Y127" i="138"/>
  <c r="X127" i="138"/>
  <c r="W127" i="138"/>
  <c r="V127" i="138"/>
  <c r="U127" i="138"/>
  <c r="T127" i="138"/>
  <c r="S127" i="138"/>
  <c r="R127" i="138"/>
  <c r="Q127" i="138"/>
  <c r="P127" i="138"/>
  <c r="O127" i="138"/>
  <c r="N127" i="138"/>
  <c r="M127" i="138"/>
  <c r="L127" i="138"/>
  <c r="K127" i="138"/>
  <c r="J127" i="138"/>
  <c r="I127" i="138"/>
  <c r="H127" i="138"/>
  <c r="G127" i="138"/>
  <c r="F127" i="138"/>
  <c r="E127" i="138"/>
  <c r="Y121" i="138"/>
  <c r="X121" i="138"/>
  <c r="W121" i="138"/>
  <c r="K19" i="138" s="1"/>
  <c r="V121" i="138"/>
  <c r="U121" i="138"/>
  <c r="T121" i="138"/>
  <c r="S121" i="138"/>
  <c r="R121" i="138"/>
  <c r="Q121" i="138"/>
  <c r="P121" i="138"/>
  <c r="O121" i="138"/>
  <c r="N121" i="138"/>
  <c r="M121" i="138"/>
  <c r="L121" i="138"/>
  <c r="K121" i="138"/>
  <c r="J121" i="138"/>
  <c r="I121" i="138"/>
  <c r="H121" i="138"/>
  <c r="F19" i="138" s="1"/>
  <c r="AO22" i="185" s="1"/>
  <c r="G121" i="138"/>
  <c r="F121" i="138"/>
  <c r="E121" i="138"/>
  <c r="Y115" i="138"/>
  <c r="X115" i="138"/>
  <c r="W115" i="138"/>
  <c r="V115" i="138"/>
  <c r="U115" i="138"/>
  <c r="T115" i="138"/>
  <c r="S115" i="138"/>
  <c r="R115" i="138"/>
  <c r="Q115" i="138"/>
  <c r="P115" i="138"/>
  <c r="O115" i="138"/>
  <c r="N115" i="138"/>
  <c r="M115" i="138"/>
  <c r="L115" i="138"/>
  <c r="K115" i="138"/>
  <c r="J115" i="138"/>
  <c r="I115" i="138"/>
  <c r="H115" i="138"/>
  <c r="G115" i="138"/>
  <c r="F115" i="138"/>
  <c r="E115" i="138"/>
  <c r="X109" i="138"/>
  <c r="W109" i="138"/>
  <c r="V109" i="138"/>
  <c r="U109" i="138"/>
  <c r="T109" i="138"/>
  <c r="R109" i="138"/>
  <c r="Q109" i="138"/>
  <c r="P109" i="138"/>
  <c r="O109" i="138"/>
  <c r="N109" i="138"/>
  <c r="M109" i="138"/>
  <c r="L109" i="138"/>
  <c r="K109" i="138"/>
  <c r="J109" i="138"/>
  <c r="I109" i="138"/>
  <c r="H109" i="138"/>
  <c r="G109" i="138"/>
  <c r="F109" i="138"/>
  <c r="E109" i="138"/>
  <c r="Y103" i="138"/>
  <c r="X103" i="138"/>
  <c r="W103" i="138"/>
  <c r="V103" i="138"/>
  <c r="U103" i="138"/>
  <c r="T103" i="138"/>
  <c r="S103" i="138"/>
  <c r="R103" i="138"/>
  <c r="Q103" i="138"/>
  <c r="P103" i="138"/>
  <c r="O103" i="138"/>
  <c r="N103" i="138"/>
  <c r="M103" i="138"/>
  <c r="L103" i="138"/>
  <c r="K103" i="138"/>
  <c r="J103" i="138"/>
  <c r="I103" i="138"/>
  <c r="H103" i="138"/>
  <c r="G103" i="138"/>
  <c r="F103" i="138"/>
  <c r="E103" i="138"/>
  <c r="Y97" i="138"/>
  <c r="X97" i="138"/>
  <c r="W97" i="138"/>
  <c r="V97" i="138"/>
  <c r="U97" i="138"/>
  <c r="T97" i="138"/>
  <c r="S97" i="138"/>
  <c r="R97" i="138"/>
  <c r="Q97" i="138"/>
  <c r="P97" i="138"/>
  <c r="O97" i="138"/>
  <c r="N97" i="138"/>
  <c r="M97" i="138"/>
  <c r="L97" i="138"/>
  <c r="K97" i="138"/>
  <c r="J97" i="138"/>
  <c r="I97" i="138"/>
  <c r="H97" i="138"/>
  <c r="G97" i="138"/>
  <c r="F97" i="138"/>
  <c r="E97" i="138"/>
  <c r="Y145" i="139"/>
  <c r="Y88" i="139"/>
  <c r="X145" i="139"/>
  <c r="X88" i="139" s="1"/>
  <c r="W145" i="139"/>
  <c r="W88" i="139" s="1"/>
  <c r="V145" i="139"/>
  <c r="V88" i="139" s="1"/>
  <c r="U145" i="139"/>
  <c r="U88" i="139" s="1"/>
  <c r="T145" i="139"/>
  <c r="T88" i="139" s="1"/>
  <c r="S145" i="139"/>
  <c r="S88" i="139" s="1"/>
  <c r="R145" i="139"/>
  <c r="R88" i="139" s="1"/>
  <c r="Q145" i="139"/>
  <c r="Q88" i="139" s="1"/>
  <c r="P145" i="139"/>
  <c r="P88" i="139" s="1"/>
  <c r="O145" i="139"/>
  <c r="O88" i="139" s="1"/>
  <c r="N145" i="139"/>
  <c r="N88" i="139" s="1"/>
  <c r="M145" i="139"/>
  <c r="M88" i="139" s="1"/>
  <c r="L145" i="139"/>
  <c r="L88" i="139"/>
  <c r="K145" i="139"/>
  <c r="K88" i="139" s="1"/>
  <c r="J145" i="139"/>
  <c r="J88" i="139" s="1"/>
  <c r="I145" i="139"/>
  <c r="I88" i="139" s="1"/>
  <c r="H145" i="139"/>
  <c r="H88" i="139" s="1"/>
  <c r="G145" i="139"/>
  <c r="G88" i="139" s="1"/>
  <c r="F145" i="139"/>
  <c r="F88" i="139" s="1"/>
  <c r="E145" i="139"/>
  <c r="E88" i="139" s="1"/>
  <c r="Y133" i="139"/>
  <c r="X133" i="139"/>
  <c r="K25" i="139" s="1"/>
  <c r="BA28" i="185" s="1"/>
  <c r="W133" i="139"/>
  <c r="V133" i="139"/>
  <c r="U133" i="139"/>
  <c r="T133" i="139"/>
  <c r="S133" i="139"/>
  <c r="R133" i="139"/>
  <c r="Q133" i="139"/>
  <c r="P133" i="139"/>
  <c r="H25" i="139" s="1"/>
  <c r="AX28" i="185" s="1"/>
  <c r="O133" i="139"/>
  <c r="N133" i="139"/>
  <c r="M133" i="139"/>
  <c r="L133" i="139"/>
  <c r="K133" i="139"/>
  <c r="J133" i="139"/>
  <c r="I133" i="139"/>
  <c r="H133" i="139"/>
  <c r="G133" i="139"/>
  <c r="F133" i="139"/>
  <c r="E133" i="139"/>
  <c r="Y127" i="139"/>
  <c r="X127" i="139"/>
  <c r="W127" i="139"/>
  <c r="V127" i="139"/>
  <c r="U127" i="139"/>
  <c r="T127" i="139"/>
  <c r="S127" i="139"/>
  <c r="R127" i="139"/>
  <c r="Q127" i="139"/>
  <c r="P127" i="139"/>
  <c r="O127" i="139"/>
  <c r="N127" i="139"/>
  <c r="M127" i="139"/>
  <c r="L127" i="139"/>
  <c r="K127" i="139"/>
  <c r="J127" i="139"/>
  <c r="I127" i="139"/>
  <c r="H127" i="139"/>
  <c r="G127" i="139"/>
  <c r="F127" i="139"/>
  <c r="E127" i="139"/>
  <c r="Y121" i="139"/>
  <c r="X121" i="139"/>
  <c r="W121" i="139"/>
  <c r="V121" i="139"/>
  <c r="U121" i="139"/>
  <c r="T121" i="139"/>
  <c r="S121" i="139"/>
  <c r="R121" i="139"/>
  <c r="Q121" i="139"/>
  <c r="P121" i="139"/>
  <c r="O121" i="139"/>
  <c r="N121" i="139"/>
  <c r="M121" i="139"/>
  <c r="L121" i="139"/>
  <c r="K121" i="139"/>
  <c r="J121" i="139"/>
  <c r="F19" i="139" s="1"/>
  <c r="AV22" i="185" s="1"/>
  <c r="I121" i="139"/>
  <c r="H121" i="139"/>
  <c r="G121" i="139"/>
  <c r="F121" i="139"/>
  <c r="E121" i="139"/>
  <c r="Y115" i="139"/>
  <c r="X115" i="139"/>
  <c r="W115" i="139"/>
  <c r="V115" i="139"/>
  <c r="U115" i="139"/>
  <c r="T115" i="139"/>
  <c r="S115" i="139"/>
  <c r="R115" i="139"/>
  <c r="Q115" i="139"/>
  <c r="P115" i="139"/>
  <c r="O115" i="139"/>
  <c r="N115" i="139"/>
  <c r="M115" i="139"/>
  <c r="L115" i="139"/>
  <c r="K115" i="139"/>
  <c r="J115" i="139"/>
  <c r="H115" i="139"/>
  <c r="F18" i="139" s="1"/>
  <c r="G115" i="139"/>
  <c r="F115" i="139"/>
  <c r="E115" i="139"/>
  <c r="Y109" i="139"/>
  <c r="X109" i="139"/>
  <c r="W109" i="139"/>
  <c r="V109" i="139"/>
  <c r="U109" i="139"/>
  <c r="T109" i="139"/>
  <c r="S109" i="139"/>
  <c r="I17" i="139" s="1"/>
  <c r="AY20" i="185" s="1"/>
  <c r="R109" i="139"/>
  <c r="Q109" i="139"/>
  <c r="P109" i="139"/>
  <c r="O109" i="139"/>
  <c r="N109" i="139"/>
  <c r="M109" i="139"/>
  <c r="L109" i="139"/>
  <c r="K109" i="139"/>
  <c r="G17" i="139" s="1"/>
  <c r="AW20" i="185" s="1"/>
  <c r="J109" i="139"/>
  <c r="I109" i="139"/>
  <c r="H109" i="139"/>
  <c r="G109" i="139"/>
  <c r="F109" i="139"/>
  <c r="E109" i="139"/>
  <c r="Y103" i="139"/>
  <c r="X103" i="139"/>
  <c r="K16" i="139" s="1"/>
  <c r="BA19" i="185" s="1"/>
  <c r="W103" i="139"/>
  <c r="V103" i="139"/>
  <c r="U103" i="139"/>
  <c r="T103" i="139"/>
  <c r="S103" i="139"/>
  <c r="R103" i="139"/>
  <c r="Q103" i="139"/>
  <c r="P103" i="139"/>
  <c r="H16" i="139" s="1"/>
  <c r="AX19" i="185" s="1"/>
  <c r="O103" i="139"/>
  <c r="N103" i="139"/>
  <c r="M103" i="139"/>
  <c r="L103" i="139"/>
  <c r="K103" i="139"/>
  <c r="J103" i="139"/>
  <c r="I103" i="139"/>
  <c r="H103" i="139"/>
  <c r="F16" i="139" s="1"/>
  <c r="AV19" i="185" s="1"/>
  <c r="G103" i="139"/>
  <c r="F103" i="139"/>
  <c r="E103" i="139"/>
  <c r="Y97" i="139"/>
  <c r="X97" i="139"/>
  <c r="W97" i="139"/>
  <c r="V97" i="139"/>
  <c r="U97" i="139"/>
  <c r="J15" i="139" s="1"/>
  <c r="AZ18" i="185" s="1"/>
  <c r="T97" i="139"/>
  <c r="S97" i="139"/>
  <c r="R97" i="139"/>
  <c r="Q97" i="139"/>
  <c r="P97" i="139"/>
  <c r="O97" i="139"/>
  <c r="N97" i="139"/>
  <c r="M97" i="139"/>
  <c r="G15" i="139" s="1"/>
  <c r="AW18" i="185" s="1"/>
  <c r="L97" i="139"/>
  <c r="K97" i="139"/>
  <c r="J97" i="139"/>
  <c r="I97" i="139"/>
  <c r="H97" i="139"/>
  <c r="G97" i="139"/>
  <c r="F97" i="139"/>
  <c r="E97" i="139"/>
  <c r="E15" i="139" s="1"/>
  <c r="Y145" i="140"/>
  <c r="Y88" i="140" s="1"/>
  <c r="X145" i="140"/>
  <c r="X88" i="140"/>
  <c r="W145" i="140"/>
  <c r="W88" i="140" s="1"/>
  <c r="V145" i="140"/>
  <c r="V88" i="140"/>
  <c r="U145" i="140"/>
  <c r="U88" i="140" s="1"/>
  <c r="T145" i="140"/>
  <c r="T88" i="140" s="1"/>
  <c r="S145" i="140"/>
  <c r="S88" i="140" s="1"/>
  <c r="R145" i="140"/>
  <c r="R88" i="140" s="1"/>
  <c r="Q145" i="140"/>
  <c r="Q88" i="140" s="1"/>
  <c r="P145" i="140"/>
  <c r="P88" i="140" s="1"/>
  <c r="O145" i="140"/>
  <c r="O88" i="140" s="1"/>
  <c r="N145" i="140"/>
  <c r="N88" i="140" s="1"/>
  <c r="M145" i="140"/>
  <c r="M88" i="140" s="1"/>
  <c r="L145" i="140"/>
  <c r="L88" i="140" s="1"/>
  <c r="K145" i="140"/>
  <c r="K88" i="140" s="1"/>
  <c r="J145" i="140"/>
  <c r="J88" i="140" s="1"/>
  <c r="I145" i="140"/>
  <c r="I88" i="140" s="1"/>
  <c r="H145" i="140"/>
  <c r="H88" i="140"/>
  <c r="G145" i="140"/>
  <c r="G88" i="140" s="1"/>
  <c r="F145" i="140"/>
  <c r="F88" i="140"/>
  <c r="F64" i="140" s="1"/>
  <c r="E145" i="140"/>
  <c r="E88" i="140" s="1"/>
  <c r="K26" i="140"/>
  <c r="BH29" i="185" s="1"/>
  <c r="J26" i="140"/>
  <c r="BG29" i="185" s="1"/>
  <c r="I26" i="140"/>
  <c r="BF29" i="185" s="1"/>
  <c r="H26" i="140"/>
  <c r="BE29" i="185" s="1"/>
  <c r="E26" i="140"/>
  <c r="BB29" i="185" s="1"/>
  <c r="Y133" i="140"/>
  <c r="X133" i="140"/>
  <c r="W133" i="140"/>
  <c r="V133" i="140"/>
  <c r="U133" i="140"/>
  <c r="T133" i="140"/>
  <c r="J25" i="140" s="1"/>
  <c r="BG28" i="185" s="1"/>
  <c r="S133" i="140"/>
  <c r="R133" i="140"/>
  <c r="Q133" i="140"/>
  <c r="I25" i="140" s="1"/>
  <c r="BF28" i="185" s="1"/>
  <c r="P133" i="140"/>
  <c r="O133" i="140"/>
  <c r="N133" i="140"/>
  <c r="M133" i="140"/>
  <c r="L133" i="140"/>
  <c r="G25" i="140" s="1"/>
  <c r="BD28" i="185" s="1"/>
  <c r="K133" i="140"/>
  <c r="J133" i="140"/>
  <c r="I133" i="140"/>
  <c r="H133" i="140"/>
  <c r="G133" i="140"/>
  <c r="F133" i="140"/>
  <c r="E133" i="140"/>
  <c r="Y127" i="140"/>
  <c r="X127" i="140"/>
  <c r="W127" i="140"/>
  <c r="K24" i="140" s="1"/>
  <c r="BH27" i="185" s="1"/>
  <c r="V127" i="140"/>
  <c r="U127" i="140"/>
  <c r="T127" i="140"/>
  <c r="S127" i="140"/>
  <c r="I24" i="140"/>
  <c r="BF27" i="185" s="1"/>
  <c r="R127" i="140"/>
  <c r="Q127" i="140"/>
  <c r="P127" i="140"/>
  <c r="O127" i="140"/>
  <c r="N127" i="140"/>
  <c r="M127" i="140"/>
  <c r="L127" i="140"/>
  <c r="G24" i="140"/>
  <c r="BD27" i="185" s="1"/>
  <c r="K127" i="140"/>
  <c r="J127" i="140"/>
  <c r="I127" i="140"/>
  <c r="H127" i="140"/>
  <c r="G127" i="140"/>
  <c r="F127" i="140"/>
  <c r="E127" i="140"/>
  <c r="Y121" i="140"/>
  <c r="X121" i="140"/>
  <c r="W121" i="140"/>
  <c r="V121" i="140"/>
  <c r="U121" i="140"/>
  <c r="T121" i="140"/>
  <c r="S121" i="140"/>
  <c r="R121" i="140"/>
  <c r="Q121" i="140"/>
  <c r="P121" i="140"/>
  <c r="O121" i="140"/>
  <c r="N121" i="140"/>
  <c r="M121" i="140"/>
  <c r="L121" i="140"/>
  <c r="K121" i="140"/>
  <c r="J121" i="140"/>
  <c r="I121" i="140"/>
  <c r="H121" i="140"/>
  <c r="G121" i="140"/>
  <c r="F121" i="140"/>
  <c r="E121" i="140"/>
  <c r="Y115" i="140"/>
  <c r="X115" i="140"/>
  <c r="W115" i="140"/>
  <c r="V115" i="140"/>
  <c r="U115" i="140"/>
  <c r="T115" i="140"/>
  <c r="S115" i="140"/>
  <c r="R115" i="140"/>
  <c r="Q115" i="140"/>
  <c r="P115" i="140"/>
  <c r="O115" i="140"/>
  <c r="N115" i="140"/>
  <c r="M115" i="140"/>
  <c r="L115" i="140"/>
  <c r="K115" i="140"/>
  <c r="J115" i="140"/>
  <c r="I115" i="140"/>
  <c r="H115" i="140"/>
  <c r="F18" i="140" s="1"/>
  <c r="BC21" i="185" s="1"/>
  <c r="G115" i="140"/>
  <c r="F115" i="140"/>
  <c r="E115" i="140"/>
  <c r="Y109" i="140"/>
  <c r="X109" i="140"/>
  <c r="W109" i="140"/>
  <c r="V109" i="140"/>
  <c r="U109" i="140"/>
  <c r="T109" i="140"/>
  <c r="S109" i="140"/>
  <c r="R109" i="140"/>
  <c r="Q109" i="140"/>
  <c r="P109" i="140"/>
  <c r="O109" i="140"/>
  <c r="N109" i="140"/>
  <c r="M109" i="140"/>
  <c r="L109" i="140"/>
  <c r="K109" i="140"/>
  <c r="J109" i="140"/>
  <c r="I109" i="140"/>
  <c r="H109" i="140"/>
  <c r="G109" i="140"/>
  <c r="F109" i="140"/>
  <c r="E109" i="140"/>
  <c r="Y103" i="140"/>
  <c r="X103" i="140"/>
  <c r="W103" i="140"/>
  <c r="V103" i="140"/>
  <c r="U103" i="140"/>
  <c r="T103" i="140"/>
  <c r="S103" i="140"/>
  <c r="R103" i="140"/>
  <c r="Q103" i="140"/>
  <c r="P103" i="140"/>
  <c r="O103" i="140"/>
  <c r="N103" i="140"/>
  <c r="M103" i="140"/>
  <c r="L103" i="140"/>
  <c r="K103" i="140"/>
  <c r="G16" i="140" s="1"/>
  <c r="BD19" i="185" s="1"/>
  <c r="J103" i="140"/>
  <c r="I103" i="140"/>
  <c r="H103" i="140"/>
  <c r="G103" i="140"/>
  <c r="F103" i="140"/>
  <c r="E103" i="140"/>
  <c r="Y97" i="140"/>
  <c r="X97" i="140"/>
  <c r="W97" i="140"/>
  <c r="V97" i="140"/>
  <c r="U97" i="140"/>
  <c r="T97" i="140"/>
  <c r="S97" i="140"/>
  <c r="Q97" i="140"/>
  <c r="P97" i="140"/>
  <c r="O97" i="140"/>
  <c r="N97" i="140"/>
  <c r="M97" i="140"/>
  <c r="L97" i="140"/>
  <c r="G15" i="140"/>
  <c r="BD18" i="185" s="1"/>
  <c r="K97" i="140"/>
  <c r="J97" i="140"/>
  <c r="I97" i="140"/>
  <c r="H97" i="140"/>
  <c r="G97" i="140"/>
  <c r="F97" i="140"/>
  <c r="E97" i="140"/>
  <c r="Y145" i="141"/>
  <c r="Y88" i="141" s="1"/>
  <c r="X145" i="141"/>
  <c r="X88" i="141" s="1"/>
  <c r="W145" i="141"/>
  <c r="W88" i="141"/>
  <c r="V145" i="141"/>
  <c r="V88" i="141"/>
  <c r="U145" i="141"/>
  <c r="U88" i="141" s="1"/>
  <c r="T145" i="141"/>
  <c r="T88" i="141" s="1"/>
  <c r="U103" i="141"/>
  <c r="S145" i="141"/>
  <c r="S88" i="141" s="1"/>
  <c r="R145" i="141"/>
  <c r="R88" i="141" s="1"/>
  <c r="Q145" i="141"/>
  <c r="Q88" i="141" s="1"/>
  <c r="P145" i="141"/>
  <c r="P88" i="141" s="1"/>
  <c r="O145" i="141"/>
  <c r="O88" i="141" s="1"/>
  <c r="N145" i="141"/>
  <c r="N88" i="141" s="1"/>
  <c r="M145" i="141"/>
  <c r="M88" i="141" s="1"/>
  <c r="L145" i="141"/>
  <c r="L88" i="141" s="1"/>
  <c r="L64" i="141" s="1"/>
  <c r="L115" i="141"/>
  <c r="K145" i="141"/>
  <c r="K88" i="141" s="1"/>
  <c r="J145" i="141"/>
  <c r="J88" i="141"/>
  <c r="I145" i="141"/>
  <c r="I88" i="141" s="1"/>
  <c r="H145" i="141"/>
  <c r="H88" i="141" s="1"/>
  <c r="G145" i="141"/>
  <c r="G88" i="141" s="1"/>
  <c r="F145" i="141"/>
  <c r="F88" i="141" s="1"/>
  <c r="E145" i="141"/>
  <c r="E88" i="141"/>
  <c r="Y133" i="141"/>
  <c r="X133" i="141"/>
  <c r="W133" i="141"/>
  <c r="V133" i="141"/>
  <c r="U133" i="141"/>
  <c r="T133" i="141"/>
  <c r="S133" i="141"/>
  <c r="R133" i="141"/>
  <c r="Q133" i="141"/>
  <c r="P133" i="141"/>
  <c r="O133" i="141"/>
  <c r="N133" i="141"/>
  <c r="M133" i="141"/>
  <c r="L133" i="141"/>
  <c r="K133" i="141"/>
  <c r="J133" i="141"/>
  <c r="I133" i="141"/>
  <c r="H133" i="141"/>
  <c r="G133" i="141"/>
  <c r="F133" i="141"/>
  <c r="E133" i="141"/>
  <c r="Y127" i="141"/>
  <c r="X127" i="141"/>
  <c r="W127" i="141"/>
  <c r="V127" i="141"/>
  <c r="U127" i="141"/>
  <c r="T127" i="141"/>
  <c r="S127" i="141"/>
  <c r="R127" i="141"/>
  <c r="Q127" i="141"/>
  <c r="P127" i="141"/>
  <c r="O127" i="141"/>
  <c r="N127" i="141"/>
  <c r="M127" i="141"/>
  <c r="L127" i="141"/>
  <c r="K127" i="141"/>
  <c r="J127" i="141"/>
  <c r="I127" i="141"/>
  <c r="H127" i="141"/>
  <c r="G127" i="141"/>
  <c r="F127" i="141"/>
  <c r="E127" i="141"/>
  <c r="Y121" i="141"/>
  <c r="X121" i="141"/>
  <c r="W121" i="141"/>
  <c r="V121" i="141"/>
  <c r="U121" i="141"/>
  <c r="T121" i="141"/>
  <c r="S121" i="141"/>
  <c r="R121" i="141"/>
  <c r="Q121" i="141"/>
  <c r="P121" i="141"/>
  <c r="O121" i="141"/>
  <c r="N121" i="141"/>
  <c r="M121" i="141"/>
  <c r="L121" i="141"/>
  <c r="K121" i="141"/>
  <c r="J121" i="141"/>
  <c r="I121" i="141"/>
  <c r="H121" i="141"/>
  <c r="G121" i="141"/>
  <c r="F121" i="141"/>
  <c r="E121" i="141"/>
  <c r="Y115" i="141"/>
  <c r="X115" i="141"/>
  <c r="W115" i="141"/>
  <c r="V115" i="141"/>
  <c r="U115" i="141"/>
  <c r="T115" i="141"/>
  <c r="S115" i="141"/>
  <c r="R115" i="141"/>
  <c r="Q115" i="141"/>
  <c r="I18" i="141" s="1"/>
  <c r="P115" i="141"/>
  <c r="O115" i="141"/>
  <c r="N115" i="141"/>
  <c r="M115" i="141"/>
  <c r="K115" i="141"/>
  <c r="J115" i="141"/>
  <c r="I115" i="141"/>
  <c r="H115" i="141"/>
  <c r="G115" i="141"/>
  <c r="F115" i="141"/>
  <c r="E115" i="141"/>
  <c r="Y109" i="141"/>
  <c r="X109" i="141"/>
  <c r="W109" i="141"/>
  <c r="V109" i="141"/>
  <c r="U109" i="141"/>
  <c r="T109" i="141"/>
  <c r="S109" i="141"/>
  <c r="R109" i="141"/>
  <c r="Q109" i="141"/>
  <c r="P109" i="141"/>
  <c r="O109" i="141"/>
  <c r="N109" i="141"/>
  <c r="M109" i="141"/>
  <c r="L109" i="141"/>
  <c r="K109" i="141"/>
  <c r="J109" i="141"/>
  <c r="I109" i="141"/>
  <c r="H109" i="141"/>
  <c r="G109" i="141"/>
  <c r="F109" i="141"/>
  <c r="E109" i="141"/>
  <c r="Y103" i="141"/>
  <c r="X103" i="141"/>
  <c r="W103" i="141"/>
  <c r="V103" i="141"/>
  <c r="T103" i="141"/>
  <c r="S103" i="141"/>
  <c r="R103" i="141"/>
  <c r="Q103" i="141"/>
  <c r="P103" i="141"/>
  <c r="O103" i="141"/>
  <c r="N103" i="141"/>
  <c r="M103" i="141"/>
  <c r="L103" i="141"/>
  <c r="K103" i="141"/>
  <c r="J103" i="141"/>
  <c r="I103" i="141"/>
  <c r="H103" i="141"/>
  <c r="G103" i="141"/>
  <c r="F103" i="141"/>
  <c r="E103" i="141"/>
  <c r="Y97" i="141"/>
  <c r="X97" i="141"/>
  <c r="W97" i="141"/>
  <c r="V97" i="141"/>
  <c r="U97" i="141"/>
  <c r="T97" i="141"/>
  <c r="S97" i="141"/>
  <c r="R97" i="141"/>
  <c r="Q97" i="141"/>
  <c r="P97" i="141"/>
  <c r="O97" i="141"/>
  <c r="N97" i="141"/>
  <c r="M97" i="141"/>
  <c r="L97" i="141"/>
  <c r="K97" i="141"/>
  <c r="J97" i="141"/>
  <c r="I97" i="141"/>
  <c r="H97" i="141"/>
  <c r="G97" i="141"/>
  <c r="F97" i="141"/>
  <c r="E97" i="141"/>
  <c r="Y145" i="142"/>
  <c r="Y88" i="142" s="1"/>
  <c r="X145" i="142"/>
  <c r="X88" i="142" s="1"/>
  <c r="W145" i="142"/>
  <c r="W88" i="142" s="1"/>
  <c r="V145" i="142"/>
  <c r="V88" i="142" s="1"/>
  <c r="U145" i="142"/>
  <c r="U88" i="142" s="1"/>
  <c r="T145" i="142"/>
  <c r="T88" i="142" s="1"/>
  <c r="R145" i="142"/>
  <c r="R88" i="142"/>
  <c r="Q145" i="142"/>
  <c r="Q88" i="142" s="1"/>
  <c r="P145" i="142"/>
  <c r="P88" i="142"/>
  <c r="O145" i="142"/>
  <c r="O88" i="142" s="1"/>
  <c r="N145" i="142"/>
  <c r="N88" i="142"/>
  <c r="M145" i="142"/>
  <c r="M88" i="142" s="1"/>
  <c r="L145" i="142"/>
  <c r="L88" i="142" s="1"/>
  <c r="K145" i="142"/>
  <c r="K88" i="142" s="1"/>
  <c r="I145" i="142"/>
  <c r="I88" i="142" s="1"/>
  <c r="H145" i="142"/>
  <c r="H88" i="142" s="1"/>
  <c r="G145" i="142"/>
  <c r="G88" i="142" s="1"/>
  <c r="F145" i="142"/>
  <c r="F88" i="142" s="1"/>
  <c r="E145" i="142"/>
  <c r="E88" i="142" s="1"/>
  <c r="E64" i="142" s="1"/>
  <c r="I26" i="142"/>
  <c r="BT29" i="185" s="1"/>
  <c r="H26" i="142"/>
  <c r="BS29" i="185" s="1"/>
  <c r="E26" i="142"/>
  <c r="BP29" i="185" s="1"/>
  <c r="Y133" i="142"/>
  <c r="X133" i="142"/>
  <c r="W133" i="142"/>
  <c r="V133" i="142"/>
  <c r="U133" i="142"/>
  <c r="T133" i="142"/>
  <c r="S133" i="142"/>
  <c r="R133" i="142"/>
  <c r="Q133" i="142"/>
  <c r="P133" i="142"/>
  <c r="O133" i="142"/>
  <c r="N133" i="142"/>
  <c r="H25" i="142" s="1"/>
  <c r="BS28" i="185" s="1"/>
  <c r="M133" i="142"/>
  <c r="L133" i="142"/>
  <c r="K133" i="142"/>
  <c r="J133" i="142"/>
  <c r="I133" i="142"/>
  <c r="H133" i="142"/>
  <c r="G133" i="142"/>
  <c r="E133" i="142"/>
  <c r="Y127" i="142"/>
  <c r="X127" i="142"/>
  <c r="W127" i="142"/>
  <c r="V127" i="142"/>
  <c r="J24" i="142" s="1"/>
  <c r="BU27" i="185" s="1"/>
  <c r="U127" i="142"/>
  <c r="T127" i="142"/>
  <c r="S127" i="142"/>
  <c r="R127" i="142"/>
  <c r="Q127" i="142"/>
  <c r="I24" i="142" s="1"/>
  <c r="P127" i="142"/>
  <c r="O127" i="142"/>
  <c r="N127" i="142"/>
  <c r="M127" i="142"/>
  <c r="L127" i="142"/>
  <c r="K127" i="142"/>
  <c r="J127" i="142"/>
  <c r="I127" i="142"/>
  <c r="F24" i="142" s="1"/>
  <c r="BQ27" i="185" s="1"/>
  <c r="H127" i="142"/>
  <c r="G127" i="142"/>
  <c r="F127" i="142"/>
  <c r="E127" i="142"/>
  <c r="Y121" i="142"/>
  <c r="X121" i="142"/>
  <c r="W121" i="142"/>
  <c r="K19" i="142" s="1"/>
  <c r="BV22" i="185" s="1"/>
  <c r="V121" i="142"/>
  <c r="U121" i="142"/>
  <c r="T121" i="142"/>
  <c r="S121" i="142"/>
  <c r="R121" i="142"/>
  <c r="Q121" i="142"/>
  <c r="P121" i="142"/>
  <c r="O121" i="142"/>
  <c r="H19" i="142" s="1"/>
  <c r="N121" i="142"/>
  <c r="M121" i="142"/>
  <c r="L121" i="142"/>
  <c r="K121" i="142"/>
  <c r="J121" i="142"/>
  <c r="I121" i="142"/>
  <c r="H121" i="142"/>
  <c r="G121" i="142"/>
  <c r="F121" i="142"/>
  <c r="E121" i="142"/>
  <c r="T115" i="142"/>
  <c r="J18" i="142" s="1"/>
  <c r="BU21" i="185" s="1"/>
  <c r="S115" i="142"/>
  <c r="Q115" i="142"/>
  <c r="N115" i="142"/>
  <c r="L115" i="142"/>
  <c r="K115" i="142"/>
  <c r="J115" i="142"/>
  <c r="I115" i="142"/>
  <c r="H115" i="142"/>
  <c r="F115" i="142"/>
  <c r="E115" i="142"/>
  <c r="Y109" i="142"/>
  <c r="X109" i="142"/>
  <c r="W109" i="142"/>
  <c r="V109" i="142"/>
  <c r="U109" i="142"/>
  <c r="T109" i="142"/>
  <c r="S109" i="142"/>
  <c r="R109" i="142"/>
  <c r="Q109" i="142"/>
  <c r="P109" i="142"/>
  <c r="O109" i="142"/>
  <c r="N109" i="142"/>
  <c r="M109" i="142"/>
  <c r="L109" i="142"/>
  <c r="K109" i="142"/>
  <c r="J109" i="142"/>
  <c r="I109" i="142"/>
  <c r="H109" i="142"/>
  <c r="G109" i="142"/>
  <c r="F109" i="142"/>
  <c r="E109" i="142"/>
  <c r="Y103" i="142"/>
  <c r="X103" i="142"/>
  <c r="W103" i="142"/>
  <c r="V103" i="142"/>
  <c r="U103" i="142"/>
  <c r="T103" i="142"/>
  <c r="Q103" i="142"/>
  <c r="I16" i="142" s="1"/>
  <c r="BT19" i="185" s="1"/>
  <c r="P103" i="142"/>
  <c r="M103" i="142"/>
  <c r="K103" i="142"/>
  <c r="J103" i="142"/>
  <c r="I103" i="142"/>
  <c r="H103" i="142"/>
  <c r="G103" i="142"/>
  <c r="F103" i="142"/>
  <c r="Y97" i="142"/>
  <c r="X97" i="142"/>
  <c r="W97" i="142"/>
  <c r="V97" i="142"/>
  <c r="U97" i="142"/>
  <c r="T97" i="142"/>
  <c r="S97" i="142"/>
  <c r="R97" i="142"/>
  <c r="Q97" i="142"/>
  <c r="P97" i="142"/>
  <c r="O97" i="142"/>
  <c r="N97" i="142"/>
  <c r="M97" i="142"/>
  <c r="L97" i="142"/>
  <c r="K97" i="142"/>
  <c r="G15" i="142" s="1"/>
  <c r="BR18" i="185" s="1"/>
  <c r="J97" i="142"/>
  <c r="I97" i="142"/>
  <c r="H97" i="142"/>
  <c r="G97" i="142"/>
  <c r="F97" i="142"/>
  <c r="E97" i="142"/>
  <c r="Y145" i="143"/>
  <c r="Y88" i="143" s="1"/>
  <c r="X145" i="143"/>
  <c r="X88" i="143" s="1"/>
  <c r="X64" i="143" s="1"/>
  <c r="W145" i="143"/>
  <c r="W88" i="143" s="1"/>
  <c r="V145" i="143"/>
  <c r="V88" i="143" s="1"/>
  <c r="U145" i="143"/>
  <c r="U88" i="143" s="1"/>
  <c r="T145" i="143"/>
  <c r="T88" i="143" s="1"/>
  <c r="S145" i="143"/>
  <c r="S88" i="143" s="1"/>
  <c r="R145" i="143"/>
  <c r="R88" i="143" s="1"/>
  <c r="Q145" i="143"/>
  <c r="Q88" i="143" s="1"/>
  <c r="P145" i="143"/>
  <c r="P88" i="143" s="1"/>
  <c r="P64" i="143" s="1"/>
  <c r="O145" i="143"/>
  <c r="O88" i="143" s="1"/>
  <c r="N145" i="143"/>
  <c r="N88" i="143" s="1"/>
  <c r="M145" i="143"/>
  <c r="M88" i="143" s="1"/>
  <c r="M64" i="143" s="1"/>
  <c r="L145" i="143"/>
  <c r="L88" i="143" s="1"/>
  <c r="K145" i="143"/>
  <c r="K88" i="143" s="1"/>
  <c r="J145" i="143"/>
  <c r="J88" i="143" s="1"/>
  <c r="I145" i="143"/>
  <c r="I88" i="143" s="1"/>
  <c r="H145" i="143"/>
  <c r="H88" i="143" s="1"/>
  <c r="G145" i="143"/>
  <c r="G88" i="143" s="1"/>
  <c r="F145" i="143"/>
  <c r="F88" i="143" s="1"/>
  <c r="E145" i="143"/>
  <c r="E88" i="143" s="1"/>
  <c r="E64" i="143" s="1"/>
  <c r="K26" i="143"/>
  <c r="I26" i="143"/>
  <c r="CA29" i="185" s="1"/>
  <c r="H26" i="143"/>
  <c r="BZ29" i="185" s="1"/>
  <c r="G26" i="143"/>
  <c r="BY29" i="185" s="1"/>
  <c r="Y133" i="143"/>
  <c r="X133" i="143"/>
  <c r="W133" i="143"/>
  <c r="V133" i="143"/>
  <c r="U133" i="143"/>
  <c r="T133" i="143"/>
  <c r="S133" i="143"/>
  <c r="R133" i="143"/>
  <c r="Q133" i="143"/>
  <c r="O133" i="143"/>
  <c r="N133" i="143"/>
  <c r="M133" i="143"/>
  <c r="L133" i="143"/>
  <c r="K133" i="143"/>
  <c r="J133" i="143"/>
  <c r="I133" i="143"/>
  <c r="H133" i="143"/>
  <c r="G133" i="143"/>
  <c r="E133" i="143"/>
  <c r="Y127" i="143"/>
  <c r="X127" i="143"/>
  <c r="W127" i="143"/>
  <c r="V127" i="143"/>
  <c r="U127" i="143"/>
  <c r="T127" i="143"/>
  <c r="S127" i="143"/>
  <c r="R127" i="143"/>
  <c r="Q127" i="143"/>
  <c r="O127" i="143"/>
  <c r="N127" i="143"/>
  <c r="M127" i="143"/>
  <c r="L127" i="143"/>
  <c r="K127" i="143"/>
  <c r="J127" i="143"/>
  <c r="I127" i="143"/>
  <c r="H127" i="143"/>
  <c r="G127" i="143"/>
  <c r="E127" i="143"/>
  <c r="E24" i="143" s="1"/>
  <c r="BW27" i="185" s="1"/>
  <c r="Y121" i="143"/>
  <c r="X121" i="143"/>
  <c r="W121" i="143"/>
  <c r="V121" i="143"/>
  <c r="U121" i="143"/>
  <c r="T121" i="143"/>
  <c r="S121" i="143"/>
  <c r="R121" i="143"/>
  <c r="Q121" i="143"/>
  <c r="P121" i="143"/>
  <c r="O121" i="143"/>
  <c r="N121" i="143"/>
  <c r="H19" i="143" s="1"/>
  <c r="BZ22" i="185" s="1"/>
  <c r="M121" i="143"/>
  <c r="L121" i="143"/>
  <c r="K121" i="143"/>
  <c r="J121" i="143"/>
  <c r="I121" i="143"/>
  <c r="H121" i="143"/>
  <c r="G121" i="143"/>
  <c r="F121" i="143"/>
  <c r="E121" i="143"/>
  <c r="Y115" i="143"/>
  <c r="X115" i="143"/>
  <c r="W115" i="143"/>
  <c r="V115" i="143"/>
  <c r="U115" i="143"/>
  <c r="T115" i="143"/>
  <c r="S115" i="143"/>
  <c r="R115" i="143"/>
  <c r="Q115" i="143"/>
  <c r="I18" i="143" s="1"/>
  <c r="CA21" i="185" s="1"/>
  <c r="P115" i="143"/>
  <c r="N115" i="143"/>
  <c r="M115" i="143"/>
  <c r="K115" i="143"/>
  <c r="I115" i="143"/>
  <c r="H115" i="143"/>
  <c r="F115" i="143"/>
  <c r="E115" i="143"/>
  <c r="E18" i="143" s="1"/>
  <c r="Y109" i="143"/>
  <c r="X109" i="143"/>
  <c r="W109" i="143"/>
  <c r="V109" i="143"/>
  <c r="U109" i="143"/>
  <c r="T109" i="143"/>
  <c r="S109" i="143"/>
  <c r="R109" i="143"/>
  <c r="Q109" i="143"/>
  <c r="O109" i="143"/>
  <c r="N109" i="143"/>
  <c r="M109" i="143"/>
  <c r="L109" i="143"/>
  <c r="K109" i="143"/>
  <c r="J109" i="143"/>
  <c r="I109" i="143"/>
  <c r="H109" i="143"/>
  <c r="G109" i="143"/>
  <c r="F109" i="143"/>
  <c r="E109" i="143"/>
  <c r="Y103" i="143"/>
  <c r="X103" i="143"/>
  <c r="W103" i="143"/>
  <c r="V103" i="143"/>
  <c r="U103" i="143"/>
  <c r="T103" i="143"/>
  <c r="S103" i="143"/>
  <c r="R103" i="143"/>
  <c r="Q103" i="143"/>
  <c r="I16" i="143" s="1"/>
  <c r="CA19" i="185" s="1"/>
  <c r="O103" i="143"/>
  <c r="N103" i="143"/>
  <c r="L103" i="143"/>
  <c r="K103" i="143"/>
  <c r="I103" i="143"/>
  <c r="H103" i="143"/>
  <c r="E103" i="143"/>
  <c r="E16" i="143" s="1"/>
  <c r="BW19" i="185" s="1"/>
  <c r="Y97" i="143"/>
  <c r="X97" i="143"/>
  <c r="W97" i="143"/>
  <c r="V97" i="143"/>
  <c r="U97" i="143"/>
  <c r="T97" i="143"/>
  <c r="S97" i="143"/>
  <c r="R97" i="143"/>
  <c r="Q97" i="143"/>
  <c r="P97" i="143"/>
  <c r="O97" i="143"/>
  <c r="N97" i="143"/>
  <c r="M97" i="143"/>
  <c r="L97" i="143"/>
  <c r="K97" i="143"/>
  <c r="J97" i="143"/>
  <c r="I97" i="143"/>
  <c r="H97" i="143"/>
  <c r="G97" i="143"/>
  <c r="F97" i="143"/>
  <c r="E97" i="143"/>
  <c r="Y145" i="144"/>
  <c r="Y88" i="144" s="1"/>
  <c r="X145" i="144"/>
  <c r="X88" i="144"/>
  <c r="W145" i="144"/>
  <c r="W88" i="144" s="1"/>
  <c r="V145" i="144"/>
  <c r="V88" i="144" s="1"/>
  <c r="U145" i="144"/>
  <c r="U88" i="144"/>
  <c r="T145" i="144"/>
  <c r="T88" i="144" s="1"/>
  <c r="S145" i="144"/>
  <c r="S88" i="144" s="1"/>
  <c r="R145" i="144"/>
  <c r="R88" i="144" s="1"/>
  <c r="Q145" i="144"/>
  <c r="Q88" i="144" s="1"/>
  <c r="P145" i="144"/>
  <c r="P88" i="144"/>
  <c r="O145" i="144"/>
  <c r="O88" i="144" s="1"/>
  <c r="N145" i="144"/>
  <c r="N88" i="144" s="1"/>
  <c r="M145" i="144"/>
  <c r="M88" i="144"/>
  <c r="L145" i="144"/>
  <c r="L88" i="144" s="1"/>
  <c r="K145" i="144"/>
  <c r="K88" i="144" s="1"/>
  <c r="J145" i="144"/>
  <c r="J88" i="144" s="1"/>
  <c r="I145" i="144"/>
  <c r="I88" i="144" s="1"/>
  <c r="H145" i="144"/>
  <c r="H88" i="144" s="1"/>
  <c r="G145" i="144"/>
  <c r="G88" i="144" s="1"/>
  <c r="F145" i="144"/>
  <c r="F88" i="144" s="1"/>
  <c r="E145" i="144"/>
  <c r="E88" i="144" s="1"/>
  <c r="J26" i="144"/>
  <c r="CI29" i="185" s="1"/>
  <c r="H26" i="144"/>
  <c r="F26" i="144"/>
  <c r="CE29" i="185" s="1"/>
  <c r="E26" i="144"/>
  <c r="Y133" i="144"/>
  <c r="X133" i="144"/>
  <c r="W133" i="144"/>
  <c r="K25" i="144" s="1"/>
  <c r="CJ28" i="185" s="1"/>
  <c r="V133" i="144"/>
  <c r="U133" i="144"/>
  <c r="T133" i="144"/>
  <c r="S133" i="144"/>
  <c r="R133" i="144"/>
  <c r="Q133" i="144"/>
  <c r="P133" i="144"/>
  <c r="O133" i="144"/>
  <c r="H25" i="144" s="1"/>
  <c r="CG28" i="185" s="1"/>
  <c r="N133" i="144"/>
  <c r="M133" i="144"/>
  <c r="L133" i="144"/>
  <c r="K133" i="144"/>
  <c r="J133" i="144"/>
  <c r="I133" i="144"/>
  <c r="H133" i="144"/>
  <c r="G133" i="144"/>
  <c r="F133" i="144"/>
  <c r="E133" i="144"/>
  <c r="Y127" i="144"/>
  <c r="X127" i="144"/>
  <c r="W127" i="144"/>
  <c r="V127" i="144"/>
  <c r="U127" i="144"/>
  <c r="T127" i="144"/>
  <c r="S127" i="144"/>
  <c r="R127" i="144"/>
  <c r="Q127" i="144"/>
  <c r="P127" i="144"/>
  <c r="O127" i="144"/>
  <c r="N127" i="144"/>
  <c r="M127" i="144"/>
  <c r="L127" i="144"/>
  <c r="G24" i="144" s="1"/>
  <c r="CF27" i="185" s="1"/>
  <c r="K127" i="144"/>
  <c r="J127" i="144"/>
  <c r="I127" i="144"/>
  <c r="H127" i="144"/>
  <c r="G127" i="144"/>
  <c r="F127" i="144"/>
  <c r="E127" i="144"/>
  <c r="Y121" i="144"/>
  <c r="X121" i="144"/>
  <c r="W121" i="144"/>
  <c r="V121" i="144"/>
  <c r="U121" i="144"/>
  <c r="T121" i="144"/>
  <c r="S121" i="144"/>
  <c r="R121" i="144"/>
  <c r="Q121" i="144"/>
  <c r="P121" i="144"/>
  <c r="O121" i="144"/>
  <c r="N121" i="144"/>
  <c r="M121" i="144"/>
  <c r="L121" i="144"/>
  <c r="K121" i="144"/>
  <c r="J121" i="144"/>
  <c r="I121" i="144"/>
  <c r="H121" i="144"/>
  <c r="G121" i="144"/>
  <c r="F121" i="144"/>
  <c r="E121" i="144"/>
  <c r="Y115" i="144"/>
  <c r="X115" i="144"/>
  <c r="W115" i="144"/>
  <c r="V115" i="144"/>
  <c r="T115" i="144"/>
  <c r="Q115" i="144"/>
  <c r="O115" i="144"/>
  <c r="N115" i="144"/>
  <c r="M115" i="144"/>
  <c r="L115" i="144"/>
  <c r="K115" i="144"/>
  <c r="J115" i="144"/>
  <c r="I115" i="144"/>
  <c r="H115" i="144"/>
  <c r="G115" i="144"/>
  <c r="F115" i="144"/>
  <c r="E115" i="144"/>
  <c r="Y109" i="144"/>
  <c r="K17" i="144" s="1"/>
  <c r="CJ20" i="185" s="1"/>
  <c r="X109" i="144"/>
  <c r="W109" i="144"/>
  <c r="V109" i="144"/>
  <c r="U109" i="144"/>
  <c r="T109" i="144"/>
  <c r="J17" i="144" s="1"/>
  <c r="CI20" i="185" s="1"/>
  <c r="S109" i="144"/>
  <c r="R109" i="144"/>
  <c r="Q109" i="144"/>
  <c r="P109" i="144"/>
  <c r="O109" i="144"/>
  <c r="N109" i="144"/>
  <c r="M109" i="144"/>
  <c r="L109" i="144"/>
  <c r="K109" i="144"/>
  <c r="J109" i="144"/>
  <c r="I109" i="144"/>
  <c r="H109" i="144"/>
  <c r="G109" i="144"/>
  <c r="F109" i="144"/>
  <c r="E109" i="144"/>
  <c r="E17" i="144" s="1"/>
  <c r="Y103" i="144"/>
  <c r="X103" i="144"/>
  <c r="W103" i="144"/>
  <c r="V103" i="144"/>
  <c r="U103" i="144"/>
  <c r="S103" i="144"/>
  <c r="R103" i="144"/>
  <c r="P103" i="144"/>
  <c r="O103" i="144"/>
  <c r="N103" i="144"/>
  <c r="M103" i="144"/>
  <c r="L103" i="144"/>
  <c r="K103" i="144"/>
  <c r="J103" i="144"/>
  <c r="I103" i="144"/>
  <c r="H103" i="144"/>
  <c r="F16" i="144" s="1"/>
  <c r="G103" i="144"/>
  <c r="F103" i="144"/>
  <c r="E103" i="144"/>
  <c r="Y97" i="144"/>
  <c r="X97" i="144"/>
  <c r="W97" i="144"/>
  <c r="V97" i="144"/>
  <c r="U97" i="144"/>
  <c r="T97" i="144"/>
  <c r="S97" i="144"/>
  <c r="R97" i="144"/>
  <c r="Q97" i="144"/>
  <c r="P97" i="144"/>
  <c r="O97" i="144"/>
  <c r="N97" i="144"/>
  <c r="M97" i="144"/>
  <c r="L97" i="144"/>
  <c r="K97" i="144"/>
  <c r="J97" i="144"/>
  <c r="I97" i="144"/>
  <c r="H97" i="144"/>
  <c r="G97" i="144"/>
  <c r="F97" i="144"/>
  <c r="E97" i="144"/>
  <c r="Y145" i="145"/>
  <c r="Y88" i="145" s="1"/>
  <c r="X145" i="145"/>
  <c r="X88" i="145" s="1"/>
  <c r="W145" i="145"/>
  <c r="W88" i="145" s="1"/>
  <c r="V145" i="145"/>
  <c r="V88" i="145" s="1"/>
  <c r="U145" i="145"/>
  <c r="U88" i="145" s="1"/>
  <c r="T145" i="145"/>
  <c r="T88" i="145" s="1"/>
  <c r="S145" i="145"/>
  <c r="S88" i="145" s="1"/>
  <c r="R145" i="145"/>
  <c r="R88" i="145" s="1"/>
  <c r="Q145" i="145"/>
  <c r="Q88" i="145" s="1"/>
  <c r="P145" i="145"/>
  <c r="P88" i="145" s="1"/>
  <c r="O145" i="145"/>
  <c r="O88" i="145"/>
  <c r="N145" i="145"/>
  <c r="N88" i="145" s="1"/>
  <c r="H45" i="145" s="1"/>
  <c r="CN48" i="185" s="1"/>
  <c r="M145" i="145"/>
  <c r="M88" i="145" s="1"/>
  <c r="L145" i="145"/>
  <c r="L88" i="145" s="1"/>
  <c r="K145" i="145"/>
  <c r="K88" i="145" s="1"/>
  <c r="J145" i="145"/>
  <c r="J88" i="145" s="1"/>
  <c r="I145" i="145"/>
  <c r="I88" i="145" s="1"/>
  <c r="H145" i="145"/>
  <c r="H88" i="145" s="1"/>
  <c r="G145" i="145"/>
  <c r="G88" i="145" s="1"/>
  <c r="F145" i="145"/>
  <c r="F88" i="145" s="1"/>
  <c r="E145" i="145"/>
  <c r="E88" i="145" s="1"/>
  <c r="I26" i="145"/>
  <c r="H26" i="145"/>
  <c r="CN29" i="185" s="1"/>
  <c r="Y133" i="145"/>
  <c r="X133" i="145"/>
  <c r="W133" i="145"/>
  <c r="V133" i="145"/>
  <c r="U133" i="145"/>
  <c r="T133" i="145"/>
  <c r="S133" i="145"/>
  <c r="R133" i="145"/>
  <c r="Q133" i="145"/>
  <c r="P133" i="145"/>
  <c r="O133" i="145"/>
  <c r="N133" i="145"/>
  <c r="M133" i="145"/>
  <c r="L133" i="145"/>
  <c r="K133" i="145"/>
  <c r="J133" i="145"/>
  <c r="I133" i="145"/>
  <c r="H133" i="145"/>
  <c r="G133" i="145"/>
  <c r="F133" i="145"/>
  <c r="E133" i="145"/>
  <c r="Y127" i="145"/>
  <c r="X127" i="145"/>
  <c r="W127" i="145"/>
  <c r="V127" i="145"/>
  <c r="U127" i="145"/>
  <c r="T127" i="145"/>
  <c r="S127" i="145"/>
  <c r="R127" i="145"/>
  <c r="Q127" i="145"/>
  <c r="P127" i="145"/>
  <c r="O127" i="145"/>
  <c r="N127" i="145"/>
  <c r="M127" i="145"/>
  <c r="L127" i="145"/>
  <c r="K127" i="145"/>
  <c r="G24" i="145" s="1"/>
  <c r="CM27" i="185" s="1"/>
  <c r="J127" i="145"/>
  <c r="I127" i="145"/>
  <c r="H127" i="145"/>
  <c r="F24" i="145" s="1"/>
  <c r="G127" i="145"/>
  <c r="F127" i="145"/>
  <c r="E127" i="145"/>
  <c r="Y121" i="145"/>
  <c r="X121" i="145"/>
  <c r="W121" i="145"/>
  <c r="V121" i="145"/>
  <c r="U121" i="145"/>
  <c r="T121" i="145"/>
  <c r="S121" i="145"/>
  <c r="R121" i="145"/>
  <c r="Q121" i="145"/>
  <c r="P121" i="145"/>
  <c r="O121" i="145"/>
  <c r="N121" i="145"/>
  <c r="M121" i="145"/>
  <c r="L121" i="145"/>
  <c r="K121" i="145"/>
  <c r="J121" i="145"/>
  <c r="I121" i="145"/>
  <c r="H121" i="145"/>
  <c r="F19" i="145" s="1"/>
  <c r="CL22" i="185" s="1"/>
  <c r="G121" i="145"/>
  <c r="F121" i="145"/>
  <c r="E121" i="145"/>
  <c r="E19" i="145" s="1"/>
  <c r="Y115" i="145"/>
  <c r="X115" i="145"/>
  <c r="W115" i="145"/>
  <c r="V115" i="145"/>
  <c r="U115" i="145"/>
  <c r="T115" i="145"/>
  <c r="S115" i="145"/>
  <c r="R115" i="145"/>
  <c r="Q115" i="145"/>
  <c r="P115" i="145"/>
  <c r="O115" i="145"/>
  <c r="N115" i="145"/>
  <c r="H18" i="145" s="1"/>
  <c r="CN21" i="185" s="1"/>
  <c r="M115" i="145"/>
  <c r="L115" i="145"/>
  <c r="K115" i="145"/>
  <c r="J115" i="145"/>
  <c r="I115" i="145"/>
  <c r="H115" i="145"/>
  <c r="G115" i="145"/>
  <c r="F115" i="145"/>
  <c r="E115" i="145"/>
  <c r="Y109" i="145"/>
  <c r="X109" i="145"/>
  <c r="W109" i="145"/>
  <c r="V109" i="145"/>
  <c r="U109" i="145"/>
  <c r="T109" i="145"/>
  <c r="S109" i="145"/>
  <c r="R109" i="145"/>
  <c r="Q109" i="145"/>
  <c r="P109" i="145"/>
  <c r="O109" i="145"/>
  <c r="N109" i="145"/>
  <c r="M109" i="145"/>
  <c r="L109" i="145"/>
  <c r="K109" i="145"/>
  <c r="G17" i="145" s="1"/>
  <c r="CM20" i="185" s="1"/>
  <c r="J109" i="145"/>
  <c r="I109" i="145"/>
  <c r="H109" i="145"/>
  <c r="G109" i="145"/>
  <c r="F109" i="145"/>
  <c r="E109" i="145"/>
  <c r="Y103" i="145"/>
  <c r="X103" i="145"/>
  <c r="W103" i="145"/>
  <c r="V103" i="145"/>
  <c r="U103" i="145"/>
  <c r="T103" i="145"/>
  <c r="S103" i="145"/>
  <c r="R103" i="145"/>
  <c r="Q103" i="145"/>
  <c r="P103" i="145"/>
  <c r="O103" i="145"/>
  <c r="N103" i="145"/>
  <c r="M103" i="145"/>
  <c r="L103" i="145"/>
  <c r="K103" i="145"/>
  <c r="J103" i="145"/>
  <c r="I103" i="145"/>
  <c r="H103" i="145"/>
  <c r="G103" i="145"/>
  <c r="F103" i="145"/>
  <c r="E103" i="145"/>
  <c r="Y97" i="145"/>
  <c r="X97" i="145"/>
  <c r="W97" i="145"/>
  <c r="V97" i="145"/>
  <c r="U97" i="145"/>
  <c r="T97" i="145"/>
  <c r="S97" i="145"/>
  <c r="R97" i="145"/>
  <c r="Q97" i="145"/>
  <c r="P97" i="145"/>
  <c r="O97" i="145"/>
  <c r="N97" i="145"/>
  <c r="M97" i="145"/>
  <c r="L97" i="145"/>
  <c r="K97" i="145"/>
  <c r="J97" i="145"/>
  <c r="I97" i="145"/>
  <c r="H97" i="145"/>
  <c r="G97" i="145"/>
  <c r="F97" i="145"/>
  <c r="E97" i="145"/>
  <c r="E15" i="145" s="1"/>
  <c r="CK18" i="185" s="1"/>
  <c r="Y145" i="146"/>
  <c r="Y88" i="146" s="1"/>
  <c r="X145" i="146"/>
  <c r="X88" i="146" s="1"/>
  <c r="W145" i="146"/>
  <c r="W88" i="146" s="1"/>
  <c r="V145" i="146"/>
  <c r="V88" i="146" s="1"/>
  <c r="U145" i="146"/>
  <c r="U88" i="146" s="1"/>
  <c r="T145" i="146"/>
  <c r="T88" i="146" s="1"/>
  <c r="S145" i="146"/>
  <c r="S88" i="146" s="1"/>
  <c r="R145" i="146"/>
  <c r="R88" i="146" s="1"/>
  <c r="Q145" i="146"/>
  <c r="Q88" i="146"/>
  <c r="P145" i="146"/>
  <c r="P88" i="146" s="1"/>
  <c r="O145" i="146"/>
  <c r="O88" i="146" s="1"/>
  <c r="N145" i="146"/>
  <c r="N88" i="146" s="1"/>
  <c r="M145" i="146"/>
  <c r="M88" i="146" s="1"/>
  <c r="L145" i="146"/>
  <c r="L88" i="146" s="1"/>
  <c r="K145" i="146"/>
  <c r="K88" i="146" s="1"/>
  <c r="J145" i="146"/>
  <c r="J88" i="146" s="1"/>
  <c r="I145" i="146"/>
  <c r="I88" i="146" s="1"/>
  <c r="H145" i="146"/>
  <c r="H88" i="146" s="1"/>
  <c r="G145" i="146"/>
  <c r="G88" i="146" s="1"/>
  <c r="E145" i="146"/>
  <c r="E88" i="146" s="1"/>
  <c r="K26" i="146"/>
  <c r="H26" i="146"/>
  <c r="Y133" i="146"/>
  <c r="X133" i="146"/>
  <c r="W133" i="146"/>
  <c r="V133" i="146"/>
  <c r="U133" i="146"/>
  <c r="T133" i="146"/>
  <c r="S133" i="146"/>
  <c r="R133" i="146"/>
  <c r="Q133" i="146"/>
  <c r="P133" i="146"/>
  <c r="O133" i="146"/>
  <c r="N133" i="146"/>
  <c r="M133" i="146"/>
  <c r="L133" i="146"/>
  <c r="K133" i="146"/>
  <c r="G25" i="146" s="1"/>
  <c r="CT28" i="185" s="1"/>
  <c r="J133" i="146"/>
  <c r="I133" i="146"/>
  <c r="H133" i="146"/>
  <c r="G133" i="146"/>
  <c r="F133" i="146"/>
  <c r="E133" i="146"/>
  <c r="Y127" i="146"/>
  <c r="X127" i="146"/>
  <c r="W127" i="146"/>
  <c r="V127" i="146"/>
  <c r="U127" i="146"/>
  <c r="T127" i="146"/>
  <c r="S127" i="146"/>
  <c r="R127" i="146"/>
  <c r="Q127" i="146"/>
  <c r="P127" i="146"/>
  <c r="O127" i="146"/>
  <c r="N127" i="146"/>
  <c r="M127" i="146"/>
  <c r="L127" i="146"/>
  <c r="K127" i="146"/>
  <c r="J127" i="146"/>
  <c r="I127" i="146"/>
  <c r="H127" i="146"/>
  <c r="G127" i="146"/>
  <c r="F127" i="146"/>
  <c r="E127" i="146"/>
  <c r="Y121" i="146"/>
  <c r="X121" i="146"/>
  <c r="W121" i="146"/>
  <c r="V121" i="146"/>
  <c r="U121" i="146"/>
  <c r="T121" i="146"/>
  <c r="S121" i="146"/>
  <c r="R121" i="146"/>
  <c r="Q121" i="146"/>
  <c r="P121" i="146"/>
  <c r="O121" i="146"/>
  <c r="N121" i="146"/>
  <c r="M121" i="146"/>
  <c r="L121" i="146"/>
  <c r="K121" i="146"/>
  <c r="J121" i="146"/>
  <c r="I121" i="146"/>
  <c r="H121" i="146"/>
  <c r="G121" i="146"/>
  <c r="F121" i="146"/>
  <c r="E121" i="146"/>
  <c r="E19" i="146" s="1"/>
  <c r="CR22" i="185" s="1"/>
  <c r="Y115" i="146"/>
  <c r="W115" i="146"/>
  <c r="U115" i="146"/>
  <c r="T115" i="146"/>
  <c r="S115" i="146"/>
  <c r="R115" i="146"/>
  <c r="Q115" i="146"/>
  <c r="N115" i="146"/>
  <c r="L115" i="146"/>
  <c r="K115" i="146"/>
  <c r="J115" i="146"/>
  <c r="I115" i="146"/>
  <c r="H115" i="146"/>
  <c r="G115" i="146"/>
  <c r="F115" i="146"/>
  <c r="E115" i="146"/>
  <c r="Y109" i="146"/>
  <c r="X109" i="146"/>
  <c r="W109" i="146"/>
  <c r="V109" i="146"/>
  <c r="U109" i="146"/>
  <c r="T109" i="146"/>
  <c r="S109" i="146"/>
  <c r="R109" i="146"/>
  <c r="Q109" i="146"/>
  <c r="P109" i="146"/>
  <c r="O109" i="146"/>
  <c r="N109" i="146"/>
  <c r="M109" i="146"/>
  <c r="L109" i="146"/>
  <c r="K109" i="146"/>
  <c r="J109" i="146"/>
  <c r="I109" i="146"/>
  <c r="H109" i="146"/>
  <c r="G109" i="146"/>
  <c r="F109" i="146"/>
  <c r="E109" i="146"/>
  <c r="Y103" i="146"/>
  <c r="X103" i="146"/>
  <c r="W103" i="146"/>
  <c r="V103" i="146"/>
  <c r="U103" i="146"/>
  <c r="T103" i="146"/>
  <c r="S103" i="146"/>
  <c r="R103" i="146"/>
  <c r="Q103" i="146"/>
  <c r="P103" i="146"/>
  <c r="O103" i="146"/>
  <c r="N103" i="146"/>
  <c r="M103" i="146"/>
  <c r="L103" i="146"/>
  <c r="K103" i="146"/>
  <c r="E103" i="147"/>
  <c r="O103" i="147"/>
  <c r="X103" i="147"/>
  <c r="P103" i="148"/>
  <c r="N103" i="148"/>
  <c r="U103" i="148"/>
  <c r="T103" i="148"/>
  <c r="Q103" i="148"/>
  <c r="F103" i="149"/>
  <c r="E103" i="149"/>
  <c r="S103" i="149"/>
  <c r="H103" i="149"/>
  <c r="F16" i="149" s="1"/>
  <c r="Y103" i="149"/>
  <c r="J103" i="146"/>
  <c r="I103" i="146"/>
  <c r="H103" i="146"/>
  <c r="G103" i="146"/>
  <c r="F103" i="146"/>
  <c r="E103" i="146"/>
  <c r="Y97" i="146"/>
  <c r="X97" i="146"/>
  <c r="W97" i="146"/>
  <c r="V97" i="146"/>
  <c r="U97" i="146"/>
  <c r="T97" i="146"/>
  <c r="S97" i="146"/>
  <c r="R97" i="146"/>
  <c r="Q97" i="146"/>
  <c r="P97" i="146"/>
  <c r="O97" i="146"/>
  <c r="N97" i="146"/>
  <c r="M97" i="146"/>
  <c r="L97" i="146"/>
  <c r="K97" i="146"/>
  <c r="J97" i="146"/>
  <c r="I97" i="146"/>
  <c r="H97" i="146"/>
  <c r="G97" i="146"/>
  <c r="F97" i="146"/>
  <c r="E97" i="146"/>
  <c r="Y145" i="147"/>
  <c r="Y88" i="147" s="1"/>
  <c r="X145" i="147"/>
  <c r="X88" i="147" s="1"/>
  <c r="W145" i="147"/>
  <c r="W88" i="147" s="1"/>
  <c r="V145" i="147"/>
  <c r="V88" i="147" s="1"/>
  <c r="U145" i="147"/>
  <c r="U88" i="147" s="1"/>
  <c r="T145" i="147"/>
  <c r="T88" i="147" s="1"/>
  <c r="S145" i="147"/>
  <c r="S88" i="147" s="1"/>
  <c r="R145" i="147"/>
  <c r="R88" i="147"/>
  <c r="Q145" i="147"/>
  <c r="Q88" i="147" s="1"/>
  <c r="P145" i="147"/>
  <c r="P88" i="147"/>
  <c r="O145" i="147"/>
  <c r="O88" i="147" s="1"/>
  <c r="N145" i="147"/>
  <c r="N88" i="147"/>
  <c r="M145" i="147"/>
  <c r="M88" i="147" s="1"/>
  <c r="L145" i="147"/>
  <c r="L88" i="147" s="1"/>
  <c r="K145" i="147"/>
  <c r="K88" i="147" s="1"/>
  <c r="J145" i="147"/>
  <c r="J88" i="147" s="1"/>
  <c r="I145" i="147"/>
  <c r="I88" i="147" s="1"/>
  <c r="H145" i="147"/>
  <c r="H88" i="147" s="1"/>
  <c r="G145" i="147"/>
  <c r="G88" i="147" s="1"/>
  <c r="F145" i="147"/>
  <c r="F88" i="147" s="1"/>
  <c r="E145" i="147"/>
  <c r="E88" i="147" s="1"/>
  <c r="I26" i="147"/>
  <c r="G26" i="147"/>
  <c r="DA29" i="185" s="1"/>
  <c r="Y133" i="147"/>
  <c r="X133" i="147"/>
  <c r="W133" i="147"/>
  <c r="V133" i="147"/>
  <c r="J25" i="147" s="1"/>
  <c r="DD28" i="185" s="1"/>
  <c r="U133" i="147"/>
  <c r="T133" i="147"/>
  <c r="S133" i="147"/>
  <c r="R133" i="147"/>
  <c r="I25" i="147" s="1"/>
  <c r="DC28" i="185" s="1"/>
  <c r="Q133" i="147"/>
  <c r="P133" i="147"/>
  <c r="O133" i="147"/>
  <c r="N133" i="147"/>
  <c r="M133" i="147"/>
  <c r="L133" i="147"/>
  <c r="K133" i="147"/>
  <c r="J133" i="147"/>
  <c r="I133" i="147"/>
  <c r="H133" i="147"/>
  <c r="G133" i="147"/>
  <c r="F133" i="147"/>
  <c r="E133" i="147"/>
  <c r="Y127" i="147"/>
  <c r="X127" i="147"/>
  <c r="W127" i="147"/>
  <c r="V127" i="147"/>
  <c r="U127" i="147"/>
  <c r="T127" i="147"/>
  <c r="S127" i="147"/>
  <c r="R127" i="147"/>
  <c r="Q127" i="147"/>
  <c r="I24" i="147" s="1"/>
  <c r="DC27" i="185" s="1"/>
  <c r="P127" i="147"/>
  <c r="H24" i="147" s="1"/>
  <c r="DB27" i="185" s="1"/>
  <c r="O127" i="147"/>
  <c r="N127" i="147"/>
  <c r="M127" i="147"/>
  <c r="L127" i="147"/>
  <c r="K127" i="147"/>
  <c r="J127" i="147"/>
  <c r="I127" i="147"/>
  <c r="H127" i="147"/>
  <c r="G127" i="147"/>
  <c r="F127" i="147"/>
  <c r="E127" i="147"/>
  <c r="Y121" i="147"/>
  <c r="X121" i="147"/>
  <c r="W121" i="147"/>
  <c r="V121" i="147"/>
  <c r="U121" i="147"/>
  <c r="T121" i="147"/>
  <c r="S121" i="147"/>
  <c r="R121" i="147"/>
  <c r="Q121" i="147"/>
  <c r="P121" i="147"/>
  <c r="O121" i="147"/>
  <c r="N121" i="147"/>
  <c r="M121" i="147"/>
  <c r="G19" i="147" s="1"/>
  <c r="DA22" i="185" s="1"/>
  <c r="L121" i="147"/>
  <c r="K121" i="147"/>
  <c r="J121" i="147"/>
  <c r="I121" i="147"/>
  <c r="H121" i="147"/>
  <c r="G121" i="147"/>
  <c r="F121" i="147"/>
  <c r="E121" i="147"/>
  <c r="Y115" i="147"/>
  <c r="X115" i="147"/>
  <c r="W115" i="147"/>
  <c r="V115" i="147"/>
  <c r="U115" i="147"/>
  <c r="T115" i="147"/>
  <c r="S115" i="147"/>
  <c r="R115" i="147"/>
  <c r="Q115" i="147"/>
  <c r="P115" i="147"/>
  <c r="O115" i="147"/>
  <c r="N115" i="147"/>
  <c r="M115" i="147"/>
  <c r="L115" i="147"/>
  <c r="K115" i="147"/>
  <c r="J115" i="147"/>
  <c r="F18" i="147" s="1"/>
  <c r="CZ21" i="185" s="1"/>
  <c r="I115" i="147"/>
  <c r="H115" i="147"/>
  <c r="G115" i="147"/>
  <c r="E115" i="147"/>
  <c r="Y109" i="147"/>
  <c r="X109" i="147"/>
  <c r="W109" i="147"/>
  <c r="V109" i="147"/>
  <c r="J17" i="147" s="1"/>
  <c r="DD20" i="185" s="1"/>
  <c r="U109" i="147"/>
  <c r="T109" i="147"/>
  <c r="S109" i="147"/>
  <c r="R109" i="147"/>
  <c r="Q109" i="147"/>
  <c r="P109" i="147"/>
  <c r="O109" i="147"/>
  <c r="N109" i="147"/>
  <c r="M109" i="147"/>
  <c r="L109" i="147"/>
  <c r="K109" i="147"/>
  <c r="G17" i="147" s="1"/>
  <c r="DA20" i="185" s="1"/>
  <c r="J109" i="147"/>
  <c r="I109" i="147"/>
  <c r="H109" i="147"/>
  <c r="F17" i="147" s="1"/>
  <c r="CZ20" i="185" s="1"/>
  <c r="G109" i="147"/>
  <c r="F109" i="147"/>
  <c r="E109" i="147"/>
  <c r="Y103" i="147"/>
  <c r="W103" i="147"/>
  <c r="V103" i="147"/>
  <c r="U103" i="147"/>
  <c r="T103" i="147"/>
  <c r="S103" i="147"/>
  <c r="R103" i="147"/>
  <c r="Q103" i="147"/>
  <c r="P103" i="147"/>
  <c r="N103" i="147"/>
  <c r="M103" i="147"/>
  <c r="L103" i="147"/>
  <c r="K103" i="147"/>
  <c r="J103" i="147"/>
  <c r="I103" i="147"/>
  <c r="H103" i="147"/>
  <c r="G103" i="147"/>
  <c r="E16" i="147" s="1"/>
  <c r="F103" i="147"/>
  <c r="Y97" i="147"/>
  <c r="X97" i="147"/>
  <c r="W97" i="147"/>
  <c r="V97" i="147"/>
  <c r="U97" i="147"/>
  <c r="T97" i="147"/>
  <c r="S97" i="147"/>
  <c r="R97" i="147"/>
  <c r="Q97" i="147"/>
  <c r="P97" i="147"/>
  <c r="O97" i="147"/>
  <c r="N97" i="147"/>
  <c r="M97" i="147"/>
  <c r="L97" i="147"/>
  <c r="K97" i="147"/>
  <c r="J97" i="147"/>
  <c r="I97" i="147"/>
  <c r="H97" i="147"/>
  <c r="G97" i="147"/>
  <c r="F97" i="147"/>
  <c r="E97" i="147"/>
  <c r="Y145" i="148"/>
  <c r="Y88" i="148" s="1"/>
  <c r="W145" i="148"/>
  <c r="W88" i="148" s="1"/>
  <c r="V145" i="148"/>
  <c r="V88" i="148" s="1"/>
  <c r="U145" i="148"/>
  <c r="U88" i="148" s="1"/>
  <c r="T145" i="148"/>
  <c r="T88" i="148" s="1"/>
  <c r="S145" i="148"/>
  <c r="S88" i="148" s="1"/>
  <c r="R145" i="148"/>
  <c r="R88" i="148" s="1"/>
  <c r="Q145" i="148"/>
  <c r="Q88" i="148" s="1"/>
  <c r="P145" i="148"/>
  <c r="P88" i="148" s="1"/>
  <c r="O145" i="148"/>
  <c r="O88" i="148" s="1"/>
  <c r="N145" i="148"/>
  <c r="N88" i="148" s="1"/>
  <c r="M145" i="148"/>
  <c r="M88" i="148" s="1"/>
  <c r="L145" i="148"/>
  <c r="L88" i="148" s="1"/>
  <c r="K145" i="148"/>
  <c r="K88" i="148" s="1"/>
  <c r="J145" i="148"/>
  <c r="J88" i="148" s="1"/>
  <c r="J64" i="148" s="1"/>
  <c r="I145" i="148"/>
  <c r="I88" i="148" s="1"/>
  <c r="H145" i="148"/>
  <c r="H88" i="148" s="1"/>
  <c r="G145" i="148"/>
  <c r="G88" i="148" s="1"/>
  <c r="F145" i="148"/>
  <c r="F88" i="148" s="1"/>
  <c r="E145" i="148"/>
  <c r="E88" i="148" s="1"/>
  <c r="J26" i="148"/>
  <c r="DK29" i="185" s="1"/>
  <c r="I26" i="148"/>
  <c r="DJ29" i="185" s="1"/>
  <c r="H26" i="148"/>
  <c r="DI29" i="185" s="1"/>
  <c r="F26" i="148"/>
  <c r="Y133" i="148"/>
  <c r="X133" i="148"/>
  <c r="W133" i="148"/>
  <c r="V133" i="148"/>
  <c r="U133" i="148"/>
  <c r="T133" i="148"/>
  <c r="S133" i="148"/>
  <c r="R133" i="148"/>
  <c r="Q133" i="148"/>
  <c r="P133" i="148"/>
  <c r="O133" i="148"/>
  <c r="N133" i="148"/>
  <c r="M133" i="148"/>
  <c r="L133" i="148"/>
  <c r="K133" i="148"/>
  <c r="J133" i="148"/>
  <c r="I133" i="148"/>
  <c r="H133" i="148"/>
  <c r="F25" i="148" s="1"/>
  <c r="DG28" i="185" s="1"/>
  <c r="G133" i="148"/>
  <c r="F133" i="148"/>
  <c r="E133" i="148"/>
  <c r="Y127" i="148"/>
  <c r="X127" i="148"/>
  <c r="W127" i="148"/>
  <c r="V127" i="148"/>
  <c r="U127" i="148"/>
  <c r="T127" i="148"/>
  <c r="S127" i="148"/>
  <c r="R127" i="148"/>
  <c r="Q127" i="148"/>
  <c r="P127" i="148"/>
  <c r="O127" i="148"/>
  <c r="N127" i="148"/>
  <c r="M127" i="148"/>
  <c r="L127" i="148"/>
  <c r="K127" i="148"/>
  <c r="J127" i="148"/>
  <c r="I127" i="148"/>
  <c r="H127" i="148"/>
  <c r="G127" i="148"/>
  <c r="F127" i="148"/>
  <c r="E127" i="148"/>
  <c r="Y121" i="148"/>
  <c r="X121" i="148"/>
  <c r="W121" i="148"/>
  <c r="V121" i="148"/>
  <c r="U121" i="148"/>
  <c r="T121" i="148"/>
  <c r="S121" i="148"/>
  <c r="R121" i="148"/>
  <c r="Q121" i="148"/>
  <c r="P121" i="148"/>
  <c r="O121" i="148"/>
  <c r="N121" i="148"/>
  <c r="M121" i="148"/>
  <c r="L121" i="148"/>
  <c r="K121" i="148"/>
  <c r="G19" i="148" s="1"/>
  <c r="DH22" i="185" s="1"/>
  <c r="J121" i="148"/>
  <c r="I121" i="148"/>
  <c r="H121" i="148"/>
  <c r="G121" i="148"/>
  <c r="F121" i="148"/>
  <c r="E121" i="148"/>
  <c r="X115" i="148"/>
  <c r="W115" i="148"/>
  <c r="K18" i="148" s="1"/>
  <c r="U115" i="148"/>
  <c r="T115" i="148"/>
  <c r="Q115" i="148"/>
  <c r="P115" i="148"/>
  <c r="N115" i="148"/>
  <c r="M115" i="148"/>
  <c r="L115" i="148"/>
  <c r="K115" i="148"/>
  <c r="J115" i="148"/>
  <c r="I115" i="148"/>
  <c r="H115" i="148"/>
  <c r="G115" i="148"/>
  <c r="F115" i="148"/>
  <c r="E115" i="148"/>
  <c r="Y109" i="148"/>
  <c r="X109" i="148"/>
  <c r="W109" i="148"/>
  <c r="V109" i="148"/>
  <c r="U109" i="148"/>
  <c r="T109" i="148"/>
  <c r="S109" i="148"/>
  <c r="R109" i="148"/>
  <c r="Q109" i="148"/>
  <c r="P109" i="148"/>
  <c r="O109" i="148"/>
  <c r="N109" i="148"/>
  <c r="M109" i="148"/>
  <c r="L109" i="148"/>
  <c r="K109" i="148"/>
  <c r="J109" i="148"/>
  <c r="I109" i="148"/>
  <c r="H109" i="148"/>
  <c r="G109" i="148"/>
  <c r="F109" i="148"/>
  <c r="E109" i="148"/>
  <c r="Y103" i="148"/>
  <c r="X103" i="148"/>
  <c r="W103" i="148"/>
  <c r="V103" i="148"/>
  <c r="S103" i="148"/>
  <c r="R103" i="148"/>
  <c r="O103" i="148"/>
  <c r="M103" i="148"/>
  <c r="L103" i="148"/>
  <c r="K103" i="148"/>
  <c r="J103" i="148"/>
  <c r="I103" i="148"/>
  <c r="H103" i="148"/>
  <c r="G103" i="148"/>
  <c r="F103" i="148"/>
  <c r="E103" i="148"/>
  <c r="Y97" i="148"/>
  <c r="K15" i="148" s="1"/>
  <c r="DL18" i="185" s="1"/>
  <c r="X97" i="148"/>
  <c r="W97" i="148"/>
  <c r="V97" i="148"/>
  <c r="U97" i="148"/>
  <c r="T97" i="148"/>
  <c r="S97" i="148"/>
  <c r="R97" i="148"/>
  <c r="Q97" i="148"/>
  <c r="P97" i="148"/>
  <c r="O97" i="148"/>
  <c r="N97" i="148"/>
  <c r="M97" i="148"/>
  <c r="L97" i="148"/>
  <c r="K97" i="148"/>
  <c r="J97" i="148"/>
  <c r="I97" i="148"/>
  <c r="H97" i="148"/>
  <c r="G97" i="148"/>
  <c r="F97" i="148"/>
  <c r="E97" i="148"/>
  <c r="Y145" i="149"/>
  <c r="Y88" i="149" s="1"/>
  <c r="X145" i="149"/>
  <c r="X88" i="149" s="1"/>
  <c r="W145" i="149"/>
  <c r="W88" i="149" s="1"/>
  <c r="K45" i="149" s="1"/>
  <c r="V145" i="149"/>
  <c r="V88" i="149" s="1"/>
  <c r="U145" i="149"/>
  <c r="U88" i="149" s="1"/>
  <c r="T145" i="149"/>
  <c r="T88" i="149" s="1"/>
  <c r="S145" i="149"/>
  <c r="S88" i="149" s="1"/>
  <c r="R145" i="149"/>
  <c r="R88" i="149" s="1"/>
  <c r="Q145" i="149"/>
  <c r="Q88" i="149" s="1"/>
  <c r="P145" i="149"/>
  <c r="P88" i="149" s="1"/>
  <c r="O145" i="149"/>
  <c r="O88" i="149" s="1"/>
  <c r="N145" i="149"/>
  <c r="N88" i="149"/>
  <c r="M145" i="149"/>
  <c r="M88" i="149" s="1"/>
  <c r="L145" i="149"/>
  <c r="L88" i="149" s="1"/>
  <c r="K145" i="149"/>
  <c r="K88" i="149" s="1"/>
  <c r="J145" i="149"/>
  <c r="J88" i="149" s="1"/>
  <c r="I145" i="149"/>
  <c r="I88" i="149" s="1"/>
  <c r="H145" i="149"/>
  <c r="H88" i="149"/>
  <c r="G145" i="149"/>
  <c r="G88" i="149" s="1"/>
  <c r="F145" i="149"/>
  <c r="F88" i="149" s="1"/>
  <c r="E145" i="149"/>
  <c r="E88" i="149" s="1"/>
  <c r="E45" i="149" s="1"/>
  <c r="DM48" i="185" s="1"/>
  <c r="J26" i="149"/>
  <c r="DR29" i="185" s="1"/>
  <c r="Y133" i="149"/>
  <c r="X133" i="149"/>
  <c r="W133" i="149"/>
  <c r="V133" i="149"/>
  <c r="U133" i="149"/>
  <c r="T133" i="149"/>
  <c r="S133" i="149"/>
  <c r="R133" i="149"/>
  <c r="Q133" i="149"/>
  <c r="P133" i="149"/>
  <c r="O133" i="149"/>
  <c r="N133" i="149"/>
  <c r="M133" i="149"/>
  <c r="L133" i="149"/>
  <c r="K133" i="149"/>
  <c r="G25" i="149" s="1"/>
  <c r="DO28" i="185" s="1"/>
  <c r="J133" i="149"/>
  <c r="I133" i="149"/>
  <c r="H133" i="149"/>
  <c r="G133" i="149"/>
  <c r="F133" i="149"/>
  <c r="E133" i="149"/>
  <c r="Y127" i="149"/>
  <c r="X127" i="149"/>
  <c r="K24" i="149" s="1"/>
  <c r="DS27" i="185" s="1"/>
  <c r="W127" i="149"/>
  <c r="V127" i="149"/>
  <c r="U127" i="149"/>
  <c r="T127" i="149"/>
  <c r="S127" i="149"/>
  <c r="R127" i="149"/>
  <c r="Q127" i="149"/>
  <c r="P127" i="149"/>
  <c r="O127" i="149"/>
  <c r="N127" i="149"/>
  <c r="M127" i="149"/>
  <c r="L127" i="149"/>
  <c r="K127" i="149"/>
  <c r="J127" i="149"/>
  <c r="I127" i="149"/>
  <c r="H127" i="149"/>
  <c r="G127" i="149"/>
  <c r="F127" i="149"/>
  <c r="E127" i="149"/>
  <c r="Y121" i="149"/>
  <c r="W121" i="149"/>
  <c r="V121" i="149"/>
  <c r="U121" i="149"/>
  <c r="T121" i="149"/>
  <c r="S121" i="149"/>
  <c r="Q121" i="149"/>
  <c r="P121" i="149"/>
  <c r="O121" i="149"/>
  <c r="N121" i="149"/>
  <c r="M121" i="149"/>
  <c r="K121" i="149"/>
  <c r="J121" i="149"/>
  <c r="I121" i="149"/>
  <c r="H121" i="149"/>
  <c r="G121" i="149"/>
  <c r="F121" i="149"/>
  <c r="E19" i="149" s="1"/>
  <c r="E121" i="149"/>
  <c r="Y115" i="149"/>
  <c r="X115" i="149"/>
  <c r="W115" i="149"/>
  <c r="T115" i="149"/>
  <c r="S115" i="149"/>
  <c r="R115" i="149"/>
  <c r="Q115" i="149"/>
  <c r="P115" i="149"/>
  <c r="O115" i="149"/>
  <c r="N115" i="149"/>
  <c r="L115" i="149"/>
  <c r="K115" i="149"/>
  <c r="G18" i="149" s="1"/>
  <c r="DO21" i="185" s="1"/>
  <c r="H115" i="149"/>
  <c r="F115" i="149"/>
  <c r="E115" i="149"/>
  <c r="Y109" i="149"/>
  <c r="X109" i="149"/>
  <c r="W109" i="149"/>
  <c r="V109" i="149"/>
  <c r="U109" i="149"/>
  <c r="T109" i="149"/>
  <c r="S109" i="149"/>
  <c r="R109" i="149"/>
  <c r="Q109" i="149"/>
  <c r="P109" i="149"/>
  <c r="O109" i="149"/>
  <c r="N109" i="149"/>
  <c r="M109" i="149"/>
  <c r="L109" i="149"/>
  <c r="K109" i="149"/>
  <c r="J109" i="149"/>
  <c r="I109" i="149"/>
  <c r="F17" i="149" s="1"/>
  <c r="DN20" i="185" s="1"/>
  <c r="H109" i="149"/>
  <c r="G109" i="149"/>
  <c r="F109" i="149"/>
  <c r="E109" i="149"/>
  <c r="X103" i="149"/>
  <c r="W103" i="149"/>
  <c r="V103" i="149"/>
  <c r="U103" i="149"/>
  <c r="T103" i="149"/>
  <c r="R103" i="149"/>
  <c r="Q103" i="149"/>
  <c r="P103" i="149"/>
  <c r="O103" i="149"/>
  <c r="H16" i="149" s="1"/>
  <c r="DP19" i="185" s="1"/>
  <c r="N103" i="149"/>
  <c r="M103" i="149"/>
  <c r="L103" i="149"/>
  <c r="K103" i="149"/>
  <c r="J103" i="149"/>
  <c r="I103" i="149"/>
  <c r="G103" i="149"/>
  <c r="Y97" i="149"/>
  <c r="X97" i="149"/>
  <c r="W97" i="149"/>
  <c r="V97" i="149"/>
  <c r="U97" i="149"/>
  <c r="T97" i="149"/>
  <c r="S97" i="149"/>
  <c r="R97" i="149"/>
  <c r="Q97" i="149"/>
  <c r="P97" i="149"/>
  <c r="O97" i="149"/>
  <c r="N97" i="149"/>
  <c r="M97" i="149"/>
  <c r="L97" i="149"/>
  <c r="K97" i="149"/>
  <c r="J97" i="149"/>
  <c r="I97" i="149"/>
  <c r="H97" i="149"/>
  <c r="G97" i="149"/>
  <c r="E15" i="149" s="1"/>
  <c r="DM18" i="185" s="1"/>
  <c r="F97" i="149"/>
  <c r="E97" i="149"/>
  <c r="Y145" i="150"/>
  <c r="Y88" i="150" s="1"/>
  <c r="X145" i="150"/>
  <c r="X88" i="150" s="1"/>
  <c r="W145" i="150"/>
  <c r="W88" i="150" s="1"/>
  <c r="V145" i="150"/>
  <c r="V88" i="150" s="1"/>
  <c r="U145" i="150"/>
  <c r="U88" i="150"/>
  <c r="T145" i="150"/>
  <c r="T88" i="150" s="1"/>
  <c r="S145" i="150"/>
  <c r="S88" i="150" s="1"/>
  <c r="R145" i="150"/>
  <c r="R88" i="150" s="1"/>
  <c r="Q145" i="150"/>
  <c r="Q88" i="150" s="1"/>
  <c r="P145" i="150"/>
  <c r="P88" i="150" s="1"/>
  <c r="O145" i="150"/>
  <c r="O88" i="150" s="1"/>
  <c r="N145" i="150"/>
  <c r="N88" i="150" s="1"/>
  <c r="M145" i="150"/>
  <c r="M88" i="150" s="1"/>
  <c r="L145" i="150"/>
  <c r="L88" i="150" s="1"/>
  <c r="K145" i="150"/>
  <c r="K88" i="150" s="1"/>
  <c r="J145" i="150"/>
  <c r="J88" i="150"/>
  <c r="F45" i="150" s="1"/>
  <c r="DU48" i="185" s="1"/>
  <c r="I145" i="150"/>
  <c r="I88" i="150" s="1"/>
  <c r="H145" i="150"/>
  <c r="H88" i="150"/>
  <c r="G145" i="150"/>
  <c r="G88" i="150" s="1"/>
  <c r="E145" i="150"/>
  <c r="E88" i="150"/>
  <c r="G26" i="150"/>
  <c r="Y133" i="150"/>
  <c r="K25" i="150" s="1"/>
  <c r="DZ28" i="185" s="1"/>
  <c r="X133" i="150"/>
  <c r="W133" i="150"/>
  <c r="V133" i="150"/>
  <c r="U133" i="150"/>
  <c r="T133" i="150"/>
  <c r="S133" i="150"/>
  <c r="R133" i="150"/>
  <c r="Q133" i="150"/>
  <c r="I25" i="150" s="1"/>
  <c r="DX28" i="185" s="1"/>
  <c r="P133" i="150"/>
  <c r="O133" i="150"/>
  <c r="N133" i="150"/>
  <c r="M133" i="150"/>
  <c r="L133" i="150"/>
  <c r="K133" i="150"/>
  <c r="J133" i="150"/>
  <c r="I133" i="150"/>
  <c r="H133" i="150"/>
  <c r="G133" i="150"/>
  <c r="F133" i="150"/>
  <c r="E133" i="150"/>
  <c r="Y127" i="150"/>
  <c r="X127" i="150"/>
  <c r="W127" i="150"/>
  <c r="V127" i="150"/>
  <c r="J24" i="150" s="1"/>
  <c r="DY27" i="185" s="1"/>
  <c r="U127" i="150"/>
  <c r="T127" i="150"/>
  <c r="S127" i="150"/>
  <c r="I24" i="150" s="1"/>
  <c r="DX27" i="185" s="1"/>
  <c r="R127" i="150"/>
  <c r="Q127" i="150"/>
  <c r="P127" i="150"/>
  <c r="O127" i="150"/>
  <c r="N127" i="150"/>
  <c r="M127" i="150"/>
  <c r="L127" i="150"/>
  <c r="K127" i="150"/>
  <c r="J127" i="150"/>
  <c r="I127" i="150"/>
  <c r="H127" i="150"/>
  <c r="F24" i="150" s="1"/>
  <c r="DU27" i="185" s="1"/>
  <c r="G127" i="150"/>
  <c r="F127" i="150"/>
  <c r="E127" i="150"/>
  <c r="Y121" i="150"/>
  <c r="X121" i="150"/>
  <c r="K19" i="150" s="1"/>
  <c r="DZ22" i="185" s="1"/>
  <c r="W121" i="150"/>
  <c r="V121" i="150"/>
  <c r="U121" i="150"/>
  <c r="T121" i="150"/>
  <c r="S121" i="150"/>
  <c r="R121" i="150"/>
  <c r="Q121" i="150"/>
  <c r="P121" i="150"/>
  <c r="O121" i="150"/>
  <c r="N121" i="150"/>
  <c r="M121" i="150"/>
  <c r="L121" i="150"/>
  <c r="K121" i="150"/>
  <c r="J121" i="150"/>
  <c r="I121" i="150"/>
  <c r="H121" i="150"/>
  <c r="G121" i="150"/>
  <c r="F121" i="150"/>
  <c r="E121" i="150"/>
  <c r="Y115" i="150"/>
  <c r="W115" i="150"/>
  <c r="K18" i="150" s="1"/>
  <c r="DZ21" i="185" s="1"/>
  <c r="U115" i="150"/>
  <c r="T115" i="150"/>
  <c r="S115" i="150"/>
  <c r="R115" i="150"/>
  <c r="Q115" i="150"/>
  <c r="P115" i="150"/>
  <c r="O115" i="150"/>
  <c r="N115" i="150"/>
  <c r="H18" i="150" s="1"/>
  <c r="DW21" i="185" s="1"/>
  <c r="M115" i="150"/>
  <c r="L115" i="150"/>
  <c r="K115" i="150"/>
  <c r="J115" i="150"/>
  <c r="I115" i="150"/>
  <c r="H115" i="150"/>
  <c r="G115" i="150"/>
  <c r="F115" i="150"/>
  <c r="E18" i="150" s="1"/>
  <c r="DT21" i="185" s="1"/>
  <c r="E115" i="150"/>
  <c r="Y109" i="150"/>
  <c r="X109" i="150"/>
  <c r="W109" i="150"/>
  <c r="V109" i="150"/>
  <c r="U109" i="150"/>
  <c r="T109" i="150"/>
  <c r="S109" i="150"/>
  <c r="R109" i="150"/>
  <c r="Q109" i="150"/>
  <c r="P109" i="150"/>
  <c r="H17" i="150" s="1"/>
  <c r="O109" i="150"/>
  <c r="N109" i="150"/>
  <c r="M109" i="150"/>
  <c r="L109" i="150"/>
  <c r="K109" i="150"/>
  <c r="J109" i="150"/>
  <c r="I109" i="150"/>
  <c r="H109" i="150"/>
  <c r="G109" i="150"/>
  <c r="F109" i="150"/>
  <c r="E109" i="150"/>
  <c r="X103" i="150"/>
  <c r="V103" i="150"/>
  <c r="J16" i="150" s="1"/>
  <c r="DY19" i="185" s="1"/>
  <c r="T103" i="150"/>
  <c r="S103" i="150"/>
  <c r="R103" i="150"/>
  <c r="Q103" i="150"/>
  <c r="P103" i="150"/>
  <c r="O103" i="150"/>
  <c r="M103" i="150"/>
  <c r="L103" i="150"/>
  <c r="J103" i="150"/>
  <c r="I103" i="150"/>
  <c r="G103" i="150"/>
  <c r="F103" i="150"/>
  <c r="E103" i="150"/>
  <c r="Y97" i="150"/>
  <c r="X97" i="150"/>
  <c r="W97" i="150"/>
  <c r="V97" i="150"/>
  <c r="U97" i="150"/>
  <c r="T97" i="150"/>
  <c r="S97" i="150"/>
  <c r="R97" i="150"/>
  <c r="Q97" i="150"/>
  <c r="P97" i="150"/>
  <c r="O97" i="150"/>
  <c r="N97" i="150"/>
  <c r="M97" i="150"/>
  <c r="L97" i="150"/>
  <c r="K97" i="150"/>
  <c r="J97" i="150"/>
  <c r="I97" i="150"/>
  <c r="H97" i="150"/>
  <c r="G97" i="150"/>
  <c r="F97" i="150"/>
  <c r="E97" i="150"/>
  <c r="Y145" i="151"/>
  <c r="Y88" i="151" s="1"/>
  <c r="X145" i="151"/>
  <c r="X88" i="151" s="1"/>
  <c r="W145" i="151"/>
  <c r="W88" i="151" s="1"/>
  <c r="V145" i="151"/>
  <c r="V88" i="151" s="1"/>
  <c r="U145" i="151"/>
  <c r="U88" i="151"/>
  <c r="J45" i="151" s="1"/>
  <c r="EF48" i="185" s="1"/>
  <c r="T145" i="151"/>
  <c r="T88" i="151" s="1"/>
  <c r="S145" i="151"/>
  <c r="S88" i="151" s="1"/>
  <c r="R145" i="151"/>
  <c r="R88" i="151" s="1"/>
  <c r="Q145" i="151"/>
  <c r="Q88" i="151" s="1"/>
  <c r="P145" i="151"/>
  <c r="P88" i="151" s="1"/>
  <c r="O145" i="151"/>
  <c r="O88" i="151" s="1"/>
  <c r="N145" i="151"/>
  <c r="N88" i="151" s="1"/>
  <c r="M145" i="151"/>
  <c r="M88" i="151" s="1"/>
  <c r="G45" i="151" s="1"/>
  <c r="EC48" i="185" s="1"/>
  <c r="L145" i="151"/>
  <c r="L88" i="151" s="1"/>
  <c r="K145" i="151"/>
  <c r="K88" i="151" s="1"/>
  <c r="J145" i="151"/>
  <c r="J88" i="151" s="1"/>
  <c r="I145" i="151"/>
  <c r="I88" i="151"/>
  <c r="H145" i="151"/>
  <c r="H88" i="151" s="1"/>
  <c r="G145" i="151"/>
  <c r="G88" i="151"/>
  <c r="F145" i="151"/>
  <c r="F88" i="151" s="1"/>
  <c r="E145" i="151"/>
  <c r="E88" i="151"/>
  <c r="K26" i="151"/>
  <c r="EG29" i="185" s="1"/>
  <c r="J26" i="151"/>
  <c r="I26" i="151"/>
  <c r="EE29" i="185" s="1"/>
  <c r="Y133" i="151"/>
  <c r="X133" i="151"/>
  <c r="W133" i="151"/>
  <c r="V133" i="151"/>
  <c r="U133" i="151"/>
  <c r="T133" i="151"/>
  <c r="S133" i="151"/>
  <c r="R133" i="151"/>
  <c r="Q133" i="151"/>
  <c r="P133" i="151"/>
  <c r="O133" i="151"/>
  <c r="N133" i="151"/>
  <c r="M133" i="151"/>
  <c r="L133" i="151"/>
  <c r="K133" i="151"/>
  <c r="G25" i="151" s="1"/>
  <c r="EC28" i="185" s="1"/>
  <c r="J133" i="151"/>
  <c r="I133" i="151"/>
  <c r="H133" i="151"/>
  <c r="G133" i="151"/>
  <c r="F133" i="151"/>
  <c r="E133" i="151"/>
  <c r="Y127" i="151"/>
  <c r="X127" i="151"/>
  <c r="W127" i="151"/>
  <c r="V127" i="151"/>
  <c r="U127" i="151"/>
  <c r="T127" i="151"/>
  <c r="S127" i="151"/>
  <c r="R127" i="151"/>
  <c r="Q127" i="151"/>
  <c r="I24" i="151" s="1"/>
  <c r="EE27" i="185" s="1"/>
  <c r="P127" i="151"/>
  <c r="O127" i="151"/>
  <c r="N127" i="151"/>
  <c r="M127" i="151"/>
  <c r="L127" i="151"/>
  <c r="K127" i="151"/>
  <c r="J127" i="151"/>
  <c r="I127" i="151"/>
  <c r="H127" i="151"/>
  <c r="G127" i="151"/>
  <c r="F127" i="151"/>
  <c r="E127" i="151"/>
  <c r="E24" i="151" s="1"/>
  <c r="EA27" i="185" s="1"/>
  <c r="Y121" i="151"/>
  <c r="X121" i="151"/>
  <c r="W121" i="151"/>
  <c r="K19" i="151" s="1"/>
  <c r="V121" i="151"/>
  <c r="U121" i="151"/>
  <c r="T121" i="151"/>
  <c r="S121" i="151"/>
  <c r="R121" i="151"/>
  <c r="Q121" i="151"/>
  <c r="P121" i="151"/>
  <c r="O121" i="151"/>
  <c r="N121" i="151"/>
  <c r="M121" i="151"/>
  <c r="L121" i="151"/>
  <c r="K121" i="151"/>
  <c r="J121" i="151"/>
  <c r="I121" i="151"/>
  <c r="H121" i="151"/>
  <c r="G121" i="151"/>
  <c r="F121" i="151"/>
  <c r="E121" i="151"/>
  <c r="Y115" i="151"/>
  <c r="X115" i="151"/>
  <c r="W115" i="151"/>
  <c r="V115" i="151"/>
  <c r="U115" i="151"/>
  <c r="T115" i="151"/>
  <c r="S115" i="151"/>
  <c r="R115" i="151"/>
  <c r="Q115" i="151"/>
  <c r="I18" i="151" s="1"/>
  <c r="EE21" i="185" s="1"/>
  <c r="P115" i="151"/>
  <c r="O115" i="151"/>
  <c r="N115" i="151"/>
  <c r="M115" i="151"/>
  <c r="L115" i="151"/>
  <c r="K115" i="151"/>
  <c r="J115" i="151"/>
  <c r="I115" i="151"/>
  <c r="H115" i="151"/>
  <c r="G115" i="151"/>
  <c r="F115" i="151"/>
  <c r="E115" i="151"/>
  <c r="Y109" i="151"/>
  <c r="X109" i="151"/>
  <c r="W109" i="151"/>
  <c r="V109" i="151"/>
  <c r="U109" i="151"/>
  <c r="T109" i="151"/>
  <c r="S109" i="151"/>
  <c r="R109" i="151"/>
  <c r="Q109" i="151"/>
  <c r="P109" i="151"/>
  <c r="O109" i="151"/>
  <c r="N109" i="151"/>
  <c r="M109" i="151"/>
  <c r="L109" i="151"/>
  <c r="K109" i="151"/>
  <c r="G17" i="151" s="1"/>
  <c r="EC20" i="185" s="1"/>
  <c r="J109" i="151"/>
  <c r="I109" i="151"/>
  <c r="H109" i="151"/>
  <c r="G109" i="151"/>
  <c r="F109" i="151"/>
  <c r="E109" i="151"/>
  <c r="Y103" i="151"/>
  <c r="X103" i="151"/>
  <c r="W103" i="151"/>
  <c r="V103" i="151"/>
  <c r="U103" i="151"/>
  <c r="T103" i="151"/>
  <c r="S103" i="151"/>
  <c r="I16" i="151" s="1"/>
  <c r="EE19" i="185" s="1"/>
  <c r="R103" i="151"/>
  <c r="Q103" i="151"/>
  <c r="P103" i="151"/>
  <c r="O103" i="151"/>
  <c r="N103" i="151"/>
  <c r="M103" i="151"/>
  <c r="L103" i="151"/>
  <c r="K103" i="151"/>
  <c r="J103" i="151"/>
  <c r="I103" i="151"/>
  <c r="H103" i="151"/>
  <c r="G103" i="151"/>
  <c r="Y97" i="151"/>
  <c r="X97" i="151"/>
  <c r="W97" i="151"/>
  <c r="V97" i="151"/>
  <c r="U97" i="151"/>
  <c r="T97" i="151"/>
  <c r="S97" i="151"/>
  <c r="R97" i="151"/>
  <c r="Q97" i="151"/>
  <c r="P97" i="151"/>
  <c r="O97" i="151"/>
  <c r="N97" i="151"/>
  <c r="M97" i="151"/>
  <c r="L97" i="151"/>
  <c r="K97" i="151"/>
  <c r="J97" i="151"/>
  <c r="I97" i="151"/>
  <c r="H97" i="151"/>
  <c r="G97" i="151"/>
  <c r="F97" i="151"/>
  <c r="E97" i="151"/>
  <c r="Y145" i="152"/>
  <c r="Y88" i="152"/>
  <c r="X145" i="152"/>
  <c r="X88" i="152" s="1"/>
  <c r="W145" i="152"/>
  <c r="W88" i="152" s="1"/>
  <c r="V145" i="152"/>
  <c r="V88" i="152" s="1"/>
  <c r="U145" i="152"/>
  <c r="U88" i="152" s="1"/>
  <c r="T145" i="152"/>
  <c r="T88" i="152" s="1"/>
  <c r="S145" i="152"/>
  <c r="S88" i="152" s="1"/>
  <c r="R145" i="152"/>
  <c r="R88" i="152" s="1"/>
  <c r="Q145" i="152"/>
  <c r="Q88" i="152"/>
  <c r="P145" i="152"/>
  <c r="P88" i="152" s="1"/>
  <c r="O145" i="152"/>
  <c r="O88" i="152"/>
  <c r="N145" i="152"/>
  <c r="N88" i="152" s="1"/>
  <c r="M145" i="152"/>
  <c r="M88" i="152" s="1"/>
  <c r="L145" i="152"/>
  <c r="L88" i="152" s="1"/>
  <c r="K145" i="152"/>
  <c r="K88" i="152"/>
  <c r="J145" i="152"/>
  <c r="J88" i="152"/>
  <c r="I145" i="152"/>
  <c r="I88" i="152" s="1"/>
  <c r="H145" i="152"/>
  <c r="H88" i="152" s="1"/>
  <c r="G145" i="152"/>
  <c r="G88" i="152" s="1"/>
  <c r="F145" i="152"/>
  <c r="F88" i="152"/>
  <c r="E145" i="152"/>
  <c r="E88" i="152" s="1"/>
  <c r="Y133" i="152"/>
  <c r="X133" i="152"/>
  <c r="W133" i="152"/>
  <c r="V133" i="152"/>
  <c r="U133" i="152"/>
  <c r="T133" i="152"/>
  <c r="S133" i="152"/>
  <c r="R133" i="152"/>
  <c r="Q133" i="152"/>
  <c r="P133" i="152"/>
  <c r="O133" i="152"/>
  <c r="N133" i="152"/>
  <c r="M133" i="152"/>
  <c r="L133" i="152"/>
  <c r="K133" i="152"/>
  <c r="J133" i="152"/>
  <c r="I133" i="152"/>
  <c r="H133" i="152"/>
  <c r="G133" i="152"/>
  <c r="F133" i="152"/>
  <c r="E133" i="152"/>
  <c r="Y127" i="152"/>
  <c r="X127" i="152"/>
  <c r="W127" i="152"/>
  <c r="V127" i="152"/>
  <c r="U127" i="152"/>
  <c r="T127" i="152"/>
  <c r="S127" i="152"/>
  <c r="R127" i="152"/>
  <c r="Q127" i="152"/>
  <c r="P127" i="152"/>
  <c r="O127" i="152"/>
  <c r="N127" i="152"/>
  <c r="M127" i="152"/>
  <c r="L127" i="152"/>
  <c r="K127" i="152"/>
  <c r="J127" i="152"/>
  <c r="I127" i="152"/>
  <c r="H127" i="152"/>
  <c r="G127" i="152"/>
  <c r="F127" i="152"/>
  <c r="E127" i="152"/>
  <c r="Y121" i="152"/>
  <c r="X121" i="152"/>
  <c r="W121" i="152"/>
  <c r="V121" i="152"/>
  <c r="U121" i="152"/>
  <c r="T121" i="152"/>
  <c r="S121" i="152"/>
  <c r="R121" i="152"/>
  <c r="Q121" i="152"/>
  <c r="P121" i="152"/>
  <c r="O121" i="152"/>
  <c r="N121" i="152"/>
  <c r="M121" i="152"/>
  <c r="L121" i="152"/>
  <c r="K121" i="152"/>
  <c r="J121" i="152"/>
  <c r="I121" i="152"/>
  <c r="H121" i="152"/>
  <c r="G121" i="152"/>
  <c r="F121" i="152"/>
  <c r="E121" i="152"/>
  <c r="Y115" i="152"/>
  <c r="X115" i="152"/>
  <c r="W115" i="152"/>
  <c r="V115" i="152"/>
  <c r="U115" i="152"/>
  <c r="T115" i="152"/>
  <c r="S115" i="152"/>
  <c r="R115" i="152"/>
  <c r="I18" i="152" s="1"/>
  <c r="EL21" i="185" s="1"/>
  <c r="Q115" i="152"/>
  <c r="P115" i="152"/>
  <c r="O115" i="152"/>
  <c r="N115" i="152"/>
  <c r="M115" i="152"/>
  <c r="L115" i="152"/>
  <c r="K115" i="152"/>
  <c r="J115" i="152"/>
  <c r="F18" i="152" s="1"/>
  <c r="EI21" i="185" s="1"/>
  <c r="I115" i="152"/>
  <c r="H115" i="152"/>
  <c r="G115" i="152"/>
  <c r="F115" i="152"/>
  <c r="E115" i="152"/>
  <c r="Y109" i="152"/>
  <c r="X109" i="152"/>
  <c r="W109" i="152"/>
  <c r="K17" i="152" s="1"/>
  <c r="EN20" i="185" s="1"/>
  <c r="V109" i="152"/>
  <c r="U109" i="152"/>
  <c r="T109" i="152"/>
  <c r="S109" i="152"/>
  <c r="R109" i="152"/>
  <c r="Q109" i="152"/>
  <c r="P109" i="152"/>
  <c r="O109" i="152"/>
  <c r="N109" i="152"/>
  <c r="M109" i="152"/>
  <c r="L109" i="152"/>
  <c r="K109" i="152"/>
  <c r="J109" i="152"/>
  <c r="I109" i="152"/>
  <c r="H109" i="152"/>
  <c r="G109" i="152"/>
  <c r="F109" i="152"/>
  <c r="E109" i="152"/>
  <c r="Y103" i="152"/>
  <c r="X103" i="152"/>
  <c r="W103" i="152"/>
  <c r="V103" i="152"/>
  <c r="U103" i="152"/>
  <c r="T103" i="152"/>
  <c r="J16" i="152" s="1"/>
  <c r="EM19" i="185" s="1"/>
  <c r="S103" i="152"/>
  <c r="R103" i="152"/>
  <c r="Q103" i="152"/>
  <c r="I16" i="152" s="1"/>
  <c r="P103" i="152"/>
  <c r="O103" i="152"/>
  <c r="N103" i="152"/>
  <c r="M103" i="152"/>
  <c r="L103" i="152"/>
  <c r="G16" i="152" s="1"/>
  <c r="EJ19" i="185" s="1"/>
  <c r="K103" i="152"/>
  <c r="J103" i="152"/>
  <c r="I103" i="152"/>
  <c r="H103" i="152"/>
  <c r="G103" i="152"/>
  <c r="F103" i="152"/>
  <c r="E103" i="152"/>
  <c r="Y97" i="152"/>
  <c r="X97" i="152"/>
  <c r="W97" i="152"/>
  <c r="V97" i="152"/>
  <c r="U97" i="152"/>
  <c r="T97" i="152"/>
  <c r="S97" i="152"/>
  <c r="R97" i="152"/>
  <c r="Q97" i="152"/>
  <c r="P97" i="152"/>
  <c r="O97" i="152"/>
  <c r="N97" i="152"/>
  <c r="M97" i="152"/>
  <c r="L97" i="152"/>
  <c r="K97" i="152"/>
  <c r="J97" i="152"/>
  <c r="I97" i="152"/>
  <c r="H97" i="152"/>
  <c r="G97" i="152"/>
  <c r="F97" i="152"/>
  <c r="E97" i="152"/>
  <c r="Y145" i="153"/>
  <c r="Y88" i="153" s="1"/>
  <c r="X145" i="153"/>
  <c r="X88" i="153"/>
  <c r="W145" i="153"/>
  <c r="W88" i="153" s="1"/>
  <c r="V145" i="153"/>
  <c r="V88" i="153" s="1"/>
  <c r="U145" i="153"/>
  <c r="U88" i="153" s="1"/>
  <c r="T145" i="153"/>
  <c r="T88" i="153" s="1"/>
  <c r="S145" i="153"/>
  <c r="S88" i="153" s="1"/>
  <c r="R145" i="153"/>
  <c r="R88" i="153" s="1"/>
  <c r="Q145" i="153"/>
  <c r="Q88" i="153" s="1"/>
  <c r="P145" i="153"/>
  <c r="P88" i="153" s="1"/>
  <c r="O145" i="153"/>
  <c r="O88" i="153" s="1"/>
  <c r="N145" i="153"/>
  <c r="N88" i="153" s="1"/>
  <c r="M145" i="153"/>
  <c r="M88" i="153" s="1"/>
  <c r="L145" i="153"/>
  <c r="L88" i="153" s="1"/>
  <c r="K145" i="153"/>
  <c r="K88" i="153" s="1"/>
  <c r="J145" i="153"/>
  <c r="J88" i="153" s="1"/>
  <c r="I145" i="153"/>
  <c r="I88" i="153" s="1"/>
  <c r="H145" i="153"/>
  <c r="H88" i="153" s="1"/>
  <c r="G145" i="153"/>
  <c r="G88" i="153" s="1"/>
  <c r="F145" i="153"/>
  <c r="F88" i="153" s="1"/>
  <c r="E145" i="153"/>
  <c r="E88" i="153" s="1"/>
  <c r="K26" i="153"/>
  <c r="EU29" i="185" s="1"/>
  <c r="J26" i="153"/>
  <c r="I26" i="153"/>
  <c r="ES29" i="185" s="1"/>
  <c r="H26" i="153"/>
  <c r="ER29" i="185" s="1"/>
  <c r="G26" i="153"/>
  <c r="EQ29" i="185" s="1"/>
  <c r="E26" i="153"/>
  <c r="EO29" i="185" s="1"/>
  <c r="Y133" i="153"/>
  <c r="X133" i="153"/>
  <c r="W133" i="153"/>
  <c r="V133" i="153"/>
  <c r="U133" i="153"/>
  <c r="T133" i="153"/>
  <c r="S133" i="153"/>
  <c r="I25" i="153" s="1"/>
  <c r="ES28" i="185" s="1"/>
  <c r="R133" i="153"/>
  <c r="Q133" i="153"/>
  <c r="P133" i="153"/>
  <c r="O133" i="153"/>
  <c r="N133" i="153"/>
  <c r="M133" i="153"/>
  <c r="L133" i="153"/>
  <c r="K133" i="153"/>
  <c r="G25" i="153" s="1"/>
  <c r="EQ28" i="185" s="1"/>
  <c r="J133" i="153"/>
  <c r="I133" i="153"/>
  <c r="H133" i="153"/>
  <c r="F25" i="153" s="1"/>
  <c r="EP28" i="185" s="1"/>
  <c r="G133" i="153"/>
  <c r="F133" i="153"/>
  <c r="E133" i="153"/>
  <c r="Y127" i="153"/>
  <c r="X127" i="153"/>
  <c r="W127" i="153"/>
  <c r="V127" i="153"/>
  <c r="U127" i="153"/>
  <c r="J24" i="153" s="1"/>
  <c r="ET27" i="185" s="1"/>
  <c r="T127" i="153"/>
  <c r="S127" i="153"/>
  <c r="R127" i="153"/>
  <c r="Q127" i="153"/>
  <c r="P127" i="153"/>
  <c r="O127" i="153"/>
  <c r="N127" i="153"/>
  <c r="M127" i="153"/>
  <c r="L127" i="153"/>
  <c r="K127" i="153"/>
  <c r="J127" i="153"/>
  <c r="I127" i="153"/>
  <c r="H127" i="153"/>
  <c r="G127" i="153"/>
  <c r="F127" i="153"/>
  <c r="E127" i="153"/>
  <c r="E24" i="153" s="1"/>
  <c r="EO27" i="185" s="1"/>
  <c r="Y121" i="153"/>
  <c r="X121" i="153"/>
  <c r="W121" i="153"/>
  <c r="V121" i="153"/>
  <c r="U121" i="153"/>
  <c r="T121" i="153"/>
  <c r="J19" i="153" s="1"/>
  <c r="ET22" i="185" s="1"/>
  <c r="S121" i="153"/>
  <c r="R121" i="153"/>
  <c r="Q121" i="153"/>
  <c r="P121" i="153"/>
  <c r="O121" i="153"/>
  <c r="N121" i="153"/>
  <c r="M121" i="153"/>
  <c r="L121" i="153"/>
  <c r="K121" i="153"/>
  <c r="J121" i="153"/>
  <c r="I121" i="153"/>
  <c r="H121" i="153"/>
  <c r="G121" i="153"/>
  <c r="F121" i="153"/>
  <c r="E121" i="153"/>
  <c r="Y115" i="153"/>
  <c r="X115" i="153"/>
  <c r="W115" i="153"/>
  <c r="V115" i="153"/>
  <c r="U115" i="153"/>
  <c r="T115" i="153"/>
  <c r="S115" i="153"/>
  <c r="R115" i="153"/>
  <c r="Q115" i="153"/>
  <c r="P115" i="153"/>
  <c r="O115" i="153"/>
  <c r="N115" i="153"/>
  <c r="M115" i="153"/>
  <c r="L115" i="153"/>
  <c r="K115" i="153"/>
  <c r="J115" i="153"/>
  <c r="I115" i="153"/>
  <c r="H115" i="153"/>
  <c r="G115" i="153"/>
  <c r="F115" i="153"/>
  <c r="E115" i="153"/>
  <c r="Y109" i="153"/>
  <c r="X109" i="153"/>
  <c r="W109" i="153"/>
  <c r="K17" i="153" s="1"/>
  <c r="EU20" i="185" s="1"/>
  <c r="V109" i="153"/>
  <c r="U109" i="153"/>
  <c r="T109" i="153"/>
  <c r="S109" i="153"/>
  <c r="R109" i="153"/>
  <c r="Q109" i="153"/>
  <c r="P109" i="153"/>
  <c r="O109" i="153"/>
  <c r="N109" i="153"/>
  <c r="M109" i="153"/>
  <c r="L109" i="153"/>
  <c r="K109" i="153"/>
  <c r="J109" i="153"/>
  <c r="I109" i="153"/>
  <c r="H109" i="153"/>
  <c r="G109" i="153"/>
  <c r="F109" i="153"/>
  <c r="E109" i="153"/>
  <c r="Y103" i="153"/>
  <c r="X103" i="153"/>
  <c r="W103" i="153"/>
  <c r="K16" i="153" s="1"/>
  <c r="EU19" i="185" s="1"/>
  <c r="V103" i="153"/>
  <c r="U103" i="153"/>
  <c r="T103" i="153"/>
  <c r="S103" i="153"/>
  <c r="R103" i="153"/>
  <c r="Q103" i="153"/>
  <c r="P103" i="153"/>
  <c r="O103" i="153"/>
  <c r="N103" i="153"/>
  <c r="M103" i="153"/>
  <c r="L103" i="153"/>
  <c r="G16" i="153" s="1"/>
  <c r="EQ19" i="185" s="1"/>
  <c r="K103" i="153"/>
  <c r="J103" i="153"/>
  <c r="I103" i="153"/>
  <c r="H103" i="153"/>
  <c r="G103" i="153"/>
  <c r="F103" i="153"/>
  <c r="E103" i="153"/>
  <c r="Y97" i="153"/>
  <c r="X97" i="153"/>
  <c r="W97" i="153"/>
  <c r="V97" i="153"/>
  <c r="U97" i="153"/>
  <c r="T97" i="153"/>
  <c r="S97" i="153"/>
  <c r="R97" i="153"/>
  <c r="Q97" i="153"/>
  <c r="P97" i="153"/>
  <c r="O97" i="153"/>
  <c r="N97" i="153"/>
  <c r="H15" i="153" s="1"/>
  <c r="ER18" i="185" s="1"/>
  <c r="M97" i="153"/>
  <c r="L97" i="153"/>
  <c r="K97" i="153"/>
  <c r="J97" i="153"/>
  <c r="I97" i="153"/>
  <c r="H97" i="153"/>
  <c r="G97" i="153"/>
  <c r="F97" i="153"/>
  <c r="E97" i="153"/>
  <c r="E15" i="153" s="1"/>
  <c r="EO18" i="185" s="1"/>
  <c r="Y145" i="154"/>
  <c r="Y88" i="154" s="1"/>
  <c r="X145" i="154"/>
  <c r="X88" i="154" s="1"/>
  <c r="W145" i="154"/>
  <c r="W88" i="154" s="1"/>
  <c r="V145" i="154"/>
  <c r="V88" i="154" s="1"/>
  <c r="U145" i="154"/>
  <c r="U88" i="154" s="1"/>
  <c r="T145" i="154"/>
  <c r="T88" i="154" s="1"/>
  <c r="S145" i="154"/>
  <c r="S88" i="154" s="1"/>
  <c r="R145" i="154"/>
  <c r="R88" i="154" s="1"/>
  <c r="Q145" i="154"/>
  <c r="Q88" i="154" s="1"/>
  <c r="Q64" i="154" s="1"/>
  <c r="P145" i="154"/>
  <c r="P88" i="154" s="1"/>
  <c r="O145" i="154"/>
  <c r="O88" i="154"/>
  <c r="N145" i="154"/>
  <c r="N88" i="154" s="1"/>
  <c r="M145" i="154"/>
  <c r="M88" i="154" s="1"/>
  <c r="L145" i="154"/>
  <c r="L88" i="154" s="1"/>
  <c r="K145" i="154"/>
  <c r="K88" i="154" s="1"/>
  <c r="J145" i="154"/>
  <c r="J88" i="154" s="1"/>
  <c r="I145" i="154"/>
  <c r="I88" i="154"/>
  <c r="H145" i="154"/>
  <c r="H88" i="154" s="1"/>
  <c r="F45" i="154" s="1"/>
  <c r="EW48" i="185" s="1"/>
  <c r="G145" i="154"/>
  <c r="G88" i="154" s="1"/>
  <c r="F145" i="154"/>
  <c r="F88" i="154" s="1"/>
  <c r="E145" i="154"/>
  <c r="E88" i="154" s="1"/>
  <c r="K26" i="154"/>
  <c r="FB29" i="185" s="1"/>
  <c r="H26" i="154"/>
  <c r="EY29" i="185" s="1"/>
  <c r="G26" i="154"/>
  <c r="EX29" i="185" s="1"/>
  <c r="E26" i="154"/>
  <c r="Y133" i="154"/>
  <c r="X133" i="154"/>
  <c r="W133" i="154"/>
  <c r="V133" i="154"/>
  <c r="U133" i="154"/>
  <c r="T133" i="154"/>
  <c r="S133" i="154"/>
  <c r="R133" i="154"/>
  <c r="Q133" i="154"/>
  <c r="P133" i="154"/>
  <c r="O133" i="154"/>
  <c r="N133" i="154"/>
  <c r="M133" i="154"/>
  <c r="L133" i="154"/>
  <c r="K133" i="154"/>
  <c r="J133" i="154"/>
  <c r="F25" i="154" s="1"/>
  <c r="I133" i="154"/>
  <c r="H133" i="154"/>
  <c r="G133" i="154"/>
  <c r="F133" i="154"/>
  <c r="E133" i="154"/>
  <c r="Y127" i="154"/>
  <c r="X127" i="154"/>
  <c r="W127" i="154"/>
  <c r="V127" i="154"/>
  <c r="U127" i="154"/>
  <c r="T127" i="154"/>
  <c r="S127" i="154"/>
  <c r="R127" i="154"/>
  <c r="Q127" i="154"/>
  <c r="P127" i="154"/>
  <c r="O127" i="154"/>
  <c r="N127" i="154"/>
  <c r="M127" i="154"/>
  <c r="L127" i="154"/>
  <c r="K127" i="154"/>
  <c r="J127" i="154"/>
  <c r="I127" i="154"/>
  <c r="F24" i="154"/>
  <c r="EW27" i="185" s="1"/>
  <c r="H127" i="154"/>
  <c r="G127" i="154"/>
  <c r="F127" i="154"/>
  <c r="E127" i="154"/>
  <c r="Y121" i="154"/>
  <c r="X121" i="154"/>
  <c r="W121" i="154"/>
  <c r="V121" i="154"/>
  <c r="U121" i="154"/>
  <c r="T121" i="154"/>
  <c r="S121" i="154"/>
  <c r="R121" i="154"/>
  <c r="Q121" i="154"/>
  <c r="P121" i="154"/>
  <c r="O121" i="154"/>
  <c r="N121" i="154"/>
  <c r="M121" i="154"/>
  <c r="L121" i="154"/>
  <c r="K121" i="154"/>
  <c r="J121" i="154"/>
  <c r="I121" i="154"/>
  <c r="H121" i="154"/>
  <c r="G121" i="154"/>
  <c r="F121" i="154"/>
  <c r="E121" i="154"/>
  <c r="Y115" i="154"/>
  <c r="X115" i="154"/>
  <c r="W115" i="154"/>
  <c r="V115" i="154"/>
  <c r="U115" i="154"/>
  <c r="T115" i="154"/>
  <c r="J18" i="154" s="1"/>
  <c r="FA21" i="185" s="1"/>
  <c r="S115" i="154"/>
  <c r="R115" i="154"/>
  <c r="Q115" i="154"/>
  <c r="P115" i="154"/>
  <c r="O115" i="154"/>
  <c r="N115" i="154"/>
  <c r="M115" i="154"/>
  <c r="L115" i="154"/>
  <c r="K115" i="154"/>
  <c r="J115" i="154"/>
  <c r="I115" i="154"/>
  <c r="H115" i="154"/>
  <c r="G115" i="154"/>
  <c r="F115" i="154"/>
  <c r="E115" i="154"/>
  <c r="Y109" i="154"/>
  <c r="X109" i="154"/>
  <c r="W109" i="154"/>
  <c r="V109" i="154"/>
  <c r="U109" i="154"/>
  <c r="T109" i="154"/>
  <c r="S109" i="154"/>
  <c r="R109" i="154"/>
  <c r="Q109" i="154"/>
  <c r="P109" i="154"/>
  <c r="O109" i="154"/>
  <c r="N109" i="154"/>
  <c r="M109" i="154"/>
  <c r="L109" i="154"/>
  <c r="K109" i="154"/>
  <c r="J109" i="154"/>
  <c r="I109" i="154"/>
  <c r="H109" i="154"/>
  <c r="F17" i="154" s="1"/>
  <c r="EW20" i="185" s="1"/>
  <c r="G109" i="154"/>
  <c r="F109" i="154"/>
  <c r="E109" i="154"/>
  <c r="Y103" i="154"/>
  <c r="X103" i="154"/>
  <c r="W103" i="154"/>
  <c r="K16" i="154" s="1"/>
  <c r="FB19" i="185" s="1"/>
  <c r="V103" i="154"/>
  <c r="U103" i="154"/>
  <c r="T103" i="154"/>
  <c r="S103" i="154"/>
  <c r="R103" i="154"/>
  <c r="Q103" i="154"/>
  <c r="P103" i="154"/>
  <c r="O103" i="154"/>
  <c r="N103" i="154"/>
  <c r="M103" i="154"/>
  <c r="L103" i="154"/>
  <c r="K103" i="154"/>
  <c r="J103" i="154"/>
  <c r="I103" i="154"/>
  <c r="H103" i="154"/>
  <c r="G103" i="154"/>
  <c r="F103" i="154"/>
  <c r="E103" i="154"/>
  <c r="Y97" i="154"/>
  <c r="X97" i="154"/>
  <c r="W97" i="154"/>
  <c r="V97" i="154"/>
  <c r="U97" i="154"/>
  <c r="T97" i="154"/>
  <c r="S97" i="154"/>
  <c r="R97" i="154"/>
  <c r="Q97" i="154"/>
  <c r="P97" i="154"/>
  <c r="O97" i="154"/>
  <c r="N97" i="154"/>
  <c r="M97" i="154"/>
  <c r="L97" i="154"/>
  <c r="K97" i="154"/>
  <c r="J97" i="154"/>
  <c r="I97" i="154"/>
  <c r="H97" i="154"/>
  <c r="G97" i="154"/>
  <c r="F97" i="154"/>
  <c r="E97" i="154"/>
  <c r="Y145" i="155"/>
  <c r="Y88" i="155" s="1"/>
  <c r="X145" i="155"/>
  <c r="X88" i="155" s="1"/>
  <c r="W145" i="155"/>
  <c r="W88" i="155" s="1"/>
  <c r="V145" i="155"/>
  <c r="V88" i="155" s="1"/>
  <c r="U145" i="155"/>
  <c r="U88" i="155" s="1"/>
  <c r="T145" i="155"/>
  <c r="T88" i="155" s="1"/>
  <c r="S145" i="155"/>
  <c r="S88" i="155" s="1"/>
  <c r="R145" i="155"/>
  <c r="R88" i="155"/>
  <c r="Q145" i="155"/>
  <c r="Q88" i="155" s="1"/>
  <c r="P145" i="155"/>
  <c r="P88" i="155"/>
  <c r="O145" i="155"/>
  <c r="O88" i="155" s="1"/>
  <c r="N145" i="155"/>
  <c r="N88" i="155" s="1"/>
  <c r="M145" i="155"/>
  <c r="M88" i="155" s="1"/>
  <c r="L145" i="155"/>
  <c r="L88" i="155" s="1"/>
  <c r="K145" i="155"/>
  <c r="K88" i="155"/>
  <c r="K64" i="155" s="1"/>
  <c r="J145" i="155"/>
  <c r="J88" i="155" s="1"/>
  <c r="I145" i="155"/>
  <c r="I88" i="155"/>
  <c r="H145" i="155"/>
  <c r="H88" i="155" s="1"/>
  <c r="G145" i="155"/>
  <c r="G88" i="155" s="1"/>
  <c r="F145" i="155"/>
  <c r="F88" i="155" s="1"/>
  <c r="E145" i="155"/>
  <c r="E88" i="155" s="1"/>
  <c r="G26" i="155"/>
  <c r="Y133" i="155"/>
  <c r="X133" i="155"/>
  <c r="W133" i="155"/>
  <c r="V133" i="155"/>
  <c r="U133" i="155"/>
  <c r="T133" i="155"/>
  <c r="S133" i="155"/>
  <c r="R133" i="155"/>
  <c r="Q133" i="155"/>
  <c r="P133" i="155"/>
  <c r="O133" i="155"/>
  <c r="N133" i="155"/>
  <c r="M133" i="155"/>
  <c r="L133" i="155"/>
  <c r="K133" i="155"/>
  <c r="J133" i="155"/>
  <c r="I133" i="155"/>
  <c r="H133" i="155"/>
  <c r="G133" i="155"/>
  <c r="F133" i="155"/>
  <c r="E133" i="155"/>
  <c r="Y127" i="155"/>
  <c r="X127" i="155"/>
  <c r="W127" i="155"/>
  <c r="V127" i="155"/>
  <c r="U127" i="155"/>
  <c r="T127" i="155"/>
  <c r="S127" i="155"/>
  <c r="R127" i="155"/>
  <c r="Q127" i="155"/>
  <c r="P127" i="155"/>
  <c r="O127" i="155"/>
  <c r="N127" i="155"/>
  <c r="M127" i="155"/>
  <c r="L127" i="155"/>
  <c r="K127" i="155"/>
  <c r="J127" i="155"/>
  <c r="I127" i="155"/>
  <c r="H127" i="155"/>
  <c r="G127" i="155"/>
  <c r="F127" i="155"/>
  <c r="E127" i="155"/>
  <c r="Y121" i="155"/>
  <c r="X121" i="155"/>
  <c r="W121" i="155"/>
  <c r="V121" i="155"/>
  <c r="U121" i="155"/>
  <c r="T121" i="155"/>
  <c r="S121" i="155"/>
  <c r="R121" i="155"/>
  <c r="Q121" i="155"/>
  <c r="P121" i="155"/>
  <c r="O121" i="155"/>
  <c r="N121" i="155"/>
  <c r="M121" i="155"/>
  <c r="L121" i="155"/>
  <c r="K121" i="155"/>
  <c r="J121" i="155"/>
  <c r="I121" i="155"/>
  <c r="F19" i="155" s="1"/>
  <c r="H121" i="155"/>
  <c r="G121" i="155"/>
  <c r="F121" i="155"/>
  <c r="E121" i="155"/>
  <c r="Y115" i="155"/>
  <c r="X115" i="155"/>
  <c r="W115" i="155"/>
  <c r="V115" i="155"/>
  <c r="U115" i="155"/>
  <c r="T115" i="155"/>
  <c r="S115" i="155"/>
  <c r="R115" i="155"/>
  <c r="Q115" i="155"/>
  <c r="P115" i="155"/>
  <c r="O115" i="155"/>
  <c r="H18" i="155"/>
  <c r="FF21" i="185" s="1"/>
  <c r="N115" i="155"/>
  <c r="M115" i="155"/>
  <c r="L115" i="155"/>
  <c r="K115" i="155"/>
  <c r="J115" i="155"/>
  <c r="I115" i="155"/>
  <c r="H115" i="155"/>
  <c r="G115" i="155"/>
  <c r="F115" i="155"/>
  <c r="E115" i="155"/>
  <c r="Y109" i="155"/>
  <c r="X109" i="155"/>
  <c r="W109" i="155"/>
  <c r="V109" i="155"/>
  <c r="U109" i="155"/>
  <c r="T109" i="155"/>
  <c r="S109" i="155"/>
  <c r="R109" i="155"/>
  <c r="Q109" i="155"/>
  <c r="P109" i="155"/>
  <c r="O109" i="155"/>
  <c r="N109" i="155"/>
  <c r="M109" i="155"/>
  <c r="L109" i="155"/>
  <c r="K109" i="155"/>
  <c r="J109" i="155"/>
  <c r="I109" i="155"/>
  <c r="H109" i="155"/>
  <c r="G109" i="155"/>
  <c r="F109" i="155"/>
  <c r="E109" i="155"/>
  <c r="Y103" i="155"/>
  <c r="X103" i="155"/>
  <c r="W103" i="155"/>
  <c r="V103" i="155"/>
  <c r="U103" i="155"/>
  <c r="T103" i="155"/>
  <c r="S103" i="155"/>
  <c r="R103" i="155"/>
  <c r="Q103" i="155"/>
  <c r="P103" i="155"/>
  <c r="O103" i="155"/>
  <c r="N103" i="155"/>
  <c r="M103" i="155"/>
  <c r="L103" i="155"/>
  <c r="K103" i="155"/>
  <c r="J103" i="155"/>
  <c r="I103" i="155"/>
  <c r="H103" i="155"/>
  <c r="G103" i="155"/>
  <c r="F103" i="155"/>
  <c r="E103" i="155"/>
  <c r="Y97" i="155"/>
  <c r="X97" i="155"/>
  <c r="W97" i="155"/>
  <c r="V97" i="155"/>
  <c r="U97" i="155"/>
  <c r="T97" i="155"/>
  <c r="S97" i="155"/>
  <c r="R97" i="155"/>
  <c r="Q97" i="155"/>
  <c r="P97" i="155"/>
  <c r="O97" i="155"/>
  <c r="N97" i="155"/>
  <c r="M97" i="155"/>
  <c r="L97" i="155"/>
  <c r="K97" i="155"/>
  <c r="J97" i="155"/>
  <c r="I97" i="155"/>
  <c r="H97" i="155"/>
  <c r="G97" i="155"/>
  <c r="F97" i="155"/>
  <c r="E97" i="155"/>
  <c r="Y145" i="156"/>
  <c r="Y88" i="156" s="1"/>
  <c r="X145" i="156"/>
  <c r="X88" i="156" s="1"/>
  <c r="W145" i="156"/>
  <c r="W88" i="156" s="1"/>
  <c r="V145" i="156"/>
  <c r="V88" i="156" s="1"/>
  <c r="U145" i="156"/>
  <c r="U88" i="156" s="1"/>
  <c r="T145" i="156"/>
  <c r="T88" i="156" s="1"/>
  <c r="J45" i="156" s="1"/>
  <c r="FO48" i="185" s="1"/>
  <c r="S145" i="156"/>
  <c r="S88" i="156" s="1"/>
  <c r="R145" i="156"/>
  <c r="R88" i="156" s="1"/>
  <c r="Q145" i="156"/>
  <c r="Q88" i="156" s="1"/>
  <c r="P145" i="156"/>
  <c r="P88" i="156" s="1"/>
  <c r="O145" i="156"/>
  <c r="O88" i="156" s="1"/>
  <c r="N145" i="156"/>
  <c r="N88" i="156" s="1"/>
  <c r="M145" i="156"/>
  <c r="M88" i="156" s="1"/>
  <c r="L145" i="156"/>
  <c r="L88" i="156" s="1"/>
  <c r="K145" i="156"/>
  <c r="K88" i="156" s="1"/>
  <c r="J145" i="156"/>
  <c r="J88" i="156"/>
  <c r="I145" i="156"/>
  <c r="I88" i="156" s="1"/>
  <c r="H145" i="156"/>
  <c r="H88" i="156" s="1"/>
  <c r="G145" i="156"/>
  <c r="G88" i="156" s="1"/>
  <c r="F145" i="156"/>
  <c r="F88" i="156" s="1"/>
  <c r="E145" i="156"/>
  <c r="E88" i="156" s="1"/>
  <c r="J26" i="156"/>
  <c r="FO29" i="185" s="1"/>
  <c r="I26" i="156"/>
  <c r="H26" i="156"/>
  <c r="FM29" i="185" s="1"/>
  <c r="F26" i="156"/>
  <c r="FK29" i="185" s="1"/>
  <c r="E26" i="156"/>
  <c r="FJ29" i="185" s="1"/>
  <c r="Y133" i="156"/>
  <c r="X133" i="156"/>
  <c r="W133" i="156"/>
  <c r="V133" i="156"/>
  <c r="U133" i="156"/>
  <c r="T133" i="156"/>
  <c r="S133" i="156"/>
  <c r="R133" i="156"/>
  <c r="Q133" i="156"/>
  <c r="P133" i="156"/>
  <c r="O133" i="156"/>
  <c r="N133" i="156"/>
  <c r="M133" i="156"/>
  <c r="L133" i="156"/>
  <c r="K133" i="156"/>
  <c r="J133" i="156"/>
  <c r="I133" i="156"/>
  <c r="H133" i="156"/>
  <c r="G133" i="156"/>
  <c r="F133" i="156"/>
  <c r="E133" i="156"/>
  <c r="Y127" i="156"/>
  <c r="X127" i="156"/>
  <c r="W127" i="156"/>
  <c r="V127" i="156"/>
  <c r="U127" i="156"/>
  <c r="T127" i="156"/>
  <c r="S127" i="156"/>
  <c r="R127" i="156"/>
  <c r="Q127" i="156"/>
  <c r="P127" i="156"/>
  <c r="O127" i="156"/>
  <c r="N127" i="156"/>
  <c r="M127" i="156"/>
  <c r="L127" i="156"/>
  <c r="K127" i="156"/>
  <c r="J127" i="156"/>
  <c r="F24" i="156" s="1"/>
  <c r="FK27" i="185" s="1"/>
  <c r="I127" i="156"/>
  <c r="H127" i="156"/>
  <c r="G127" i="156"/>
  <c r="F127" i="156"/>
  <c r="E127" i="156"/>
  <c r="Y121" i="156"/>
  <c r="X121" i="156"/>
  <c r="W121" i="156"/>
  <c r="V121" i="156"/>
  <c r="U121" i="156"/>
  <c r="J19" i="156"/>
  <c r="FO22" i="185" s="1"/>
  <c r="T121" i="156"/>
  <c r="S121" i="156"/>
  <c r="R121" i="156"/>
  <c r="Q121" i="156"/>
  <c r="P121" i="156"/>
  <c r="O121" i="156"/>
  <c r="N121" i="156"/>
  <c r="M121" i="156"/>
  <c r="L121" i="156"/>
  <c r="K121" i="156"/>
  <c r="J121" i="156"/>
  <c r="I121" i="156"/>
  <c r="F19" i="156"/>
  <c r="FK22" i="185" s="1"/>
  <c r="H121" i="156"/>
  <c r="G121" i="156"/>
  <c r="F121" i="156"/>
  <c r="E121" i="156"/>
  <c r="Y115" i="156"/>
  <c r="X115" i="156"/>
  <c r="W115" i="156"/>
  <c r="V115" i="156"/>
  <c r="U115" i="156"/>
  <c r="T115" i="156"/>
  <c r="S115" i="156"/>
  <c r="R115" i="156"/>
  <c r="Q115" i="156"/>
  <c r="P115" i="156"/>
  <c r="O115" i="156"/>
  <c r="N115" i="156"/>
  <c r="M115" i="156"/>
  <c r="L115" i="156"/>
  <c r="K115" i="156"/>
  <c r="J115" i="156"/>
  <c r="I115" i="156"/>
  <c r="H115" i="156"/>
  <c r="G115" i="156"/>
  <c r="F115" i="156"/>
  <c r="E115" i="156"/>
  <c r="Y109" i="156"/>
  <c r="K17" i="156" s="1"/>
  <c r="FP20" i="185" s="1"/>
  <c r="X109" i="156"/>
  <c r="W109" i="156"/>
  <c r="V109" i="156"/>
  <c r="U109" i="156"/>
  <c r="T109" i="156"/>
  <c r="S109" i="156"/>
  <c r="R109" i="156"/>
  <c r="Q109" i="156"/>
  <c r="P109" i="156"/>
  <c r="O109" i="156"/>
  <c r="N109" i="156"/>
  <c r="M109" i="156"/>
  <c r="L109" i="156"/>
  <c r="K109" i="156"/>
  <c r="J109" i="156"/>
  <c r="I109" i="156"/>
  <c r="H109" i="156"/>
  <c r="G109" i="156"/>
  <c r="F109" i="156"/>
  <c r="E109" i="156"/>
  <c r="Y103" i="156"/>
  <c r="X103" i="156"/>
  <c r="W103" i="156"/>
  <c r="V103" i="156"/>
  <c r="U103" i="156"/>
  <c r="T103" i="156"/>
  <c r="S103" i="156"/>
  <c r="R103" i="156"/>
  <c r="Q103" i="156"/>
  <c r="P103" i="156"/>
  <c r="O103" i="156"/>
  <c r="N103" i="156"/>
  <c r="M103" i="156"/>
  <c r="L103" i="156"/>
  <c r="K103" i="156"/>
  <c r="J103" i="156"/>
  <c r="I103" i="156"/>
  <c r="H103" i="156"/>
  <c r="G103" i="156"/>
  <c r="F103" i="156"/>
  <c r="E103" i="156"/>
  <c r="Y97" i="156"/>
  <c r="X97" i="156"/>
  <c r="W97" i="156"/>
  <c r="V97" i="156"/>
  <c r="U97" i="156"/>
  <c r="T97" i="156"/>
  <c r="S97" i="156"/>
  <c r="R97" i="156"/>
  <c r="Q97" i="156"/>
  <c r="P97" i="156"/>
  <c r="O97" i="156"/>
  <c r="N97" i="156"/>
  <c r="M97" i="156"/>
  <c r="L97" i="156"/>
  <c r="K97" i="156"/>
  <c r="J97" i="156"/>
  <c r="I97" i="156"/>
  <c r="H97" i="156"/>
  <c r="G97" i="156"/>
  <c r="F97" i="156"/>
  <c r="E97" i="156"/>
  <c r="Y145" i="157"/>
  <c r="Y88" i="157" s="1"/>
  <c r="X145" i="157"/>
  <c r="X88" i="157" s="1"/>
  <c r="W145" i="157"/>
  <c r="W88" i="157" s="1"/>
  <c r="V145" i="157"/>
  <c r="V88" i="157" s="1"/>
  <c r="U145" i="157"/>
  <c r="U88" i="157" s="1"/>
  <c r="T145" i="157"/>
  <c r="T88" i="157"/>
  <c r="S145" i="157"/>
  <c r="S88" i="157" s="1"/>
  <c r="R145" i="157"/>
  <c r="R88" i="157"/>
  <c r="Q145" i="157"/>
  <c r="Q88" i="157" s="1"/>
  <c r="P145" i="157"/>
  <c r="P88" i="157" s="1"/>
  <c r="O145" i="157"/>
  <c r="O88" i="157" s="1"/>
  <c r="N145" i="157"/>
  <c r="N88" i="157"/>
  <c r="M145" i="157"/>
  <c r="M88" i="157" s="1"/>
  <c r="L145" i="157"/>
  <c r="L88" i="157"/>
  <c r="K145" i="157"/>
  <c r="K88" i="157" s="1"/>
  <c r="J145" i="157"/>
  <c r="J88" i="157"/>
  <c r="I145" i="157"/>
  <c r="I88" i="157" s="1"/>
  <c r="H145" i="157"/>
  <c r="H88" i="157" s="1"/>
  <c r="G145" i="157"/>
  <c r="G88" i="157" s="1"/>
  <c r="F145" i="157"/>
  <c r="F88" i="157" s="1"/>
  <c r="E145" i="157"/>
  <c r="E88" i="157" s="1"/>
  <c r="E26" i="157"/>
  <c r="Y133" i="157"/>
  <c r="X133" i="157"/>
  <c r="W133" i="157"/>
  <c r="V133" i="157"/>
  <c r="U133" i="157"/>
  <c r="T133" i="157"/>
  <c r="S133" i="157"/>
  <c r="R133" i="157"/>
  <c r="Q133" i="157"/>
  <c r="P133" i="157"/>
  <c r="O133" i="157"/>
  <c r="N133" i="157"/>
  <c r="M133" i="157"/>
  <c r="L133" i="157"/>
  <c r="K133" i="157"/>
  <c r="J133" i="157"/>
  <c r="I133" i="157"/>
  <c r="H133" i="157"/>
  <c r="G133" i="157"/>
  <c r="F133" i="157"/>
  <c r="E133" i="157"/>
  <c r="Y127" i="157"/>
  <c r="X127" i="157"/>
  <c r="W127" i="157"/>
  <c r="V127" i="157"/>
  <c r="U127" i="157"/>
  <c r="T127" i="157"/>
  <c r="S127" i="157"/>
  <c r="R127" i="157"/>
  <c r="Q127" i="157"/>
  <c r="P127" i="157"/>
  <c r="O127" i="157"/>
  <c r="N127" i="157"/>
  <c r="M127" i="157"/>
  <c r="L127" i="157"/>
  <c r="K127" i="157"/>
  <c r="J127" i="157"/>
  <c r="I127" i="157"/>
  <c r="H127" i="157"/>
  <c r="G127" i="157"/>
  <c r="F127" i="157"/>
  <c r="E127" i="157"/>
  <c r="Y121" i="157"/>
  <c r="X121" i="157"/>
  <c r="W121" i="157"/>
  <c r="V121" i="157"/>
  <c r="U121" i="157"/>
  <c r="T121" i="157"/>
  <c r="S121" i="157"/>
  <c r="R121" i="157"/>
  <c r="Q121" i="157"/>
  <c r="P121" i="157"/>
  <c r="O121" i="157"/>
  <c r="N121" i="157"/>
  <c r="M121" i="157"/>
  <c r="L121" i="157"/>
  <c r="K121" i="157"/>
  <c r="J121" i="157"/>
  <c r="I121" i="157"/>
  <c r="H121" i="157"/>
  <c r="G121" i="157"/>
  <c r="F121" i="157"/>
  <c r="E121" i="157"/>
  <c r="Y115" i="157"/>
  <c r="X115" i="157"/>
  <c r="W115" i="157"/>
  <c r="V115" i="157"/>
  <c r="U115" i="157"/>
  <c r="T115" i="157"/>
  <c r="S115" i="157"/>
  <c r="R115" i="157"/>
  <c r="Q115" i="157"/>
  <c r="P115" i="157"/>
  <c r="O115" i="157"/>
  <c r="N115" i="157"/>
  <c r="M115" i="157"/>
  <c r="L115" i="157"/>
  <c r="K115" i="157"/>
  <c r="J115" i="157"/>
  <c r="I115" i="157"/>
  <c r="H115" i="157"/>
  <c r="G115" i="157"/>
  <c r="F115" i="157"/>
  <c r="E115" i="157"/>
  <c r="Y109" i="157"/>
  <c r="X109" i="157"/>
  <c r="W109" i="157"/>
  <c r="V109" i="157"/>
  <c r="U109" i="157"/>
  <c r="T109" i="157"/>
  <c r="S109" i="157"/>
  <c r="R109" i="157"/>
  <c r="Q109" i="157"/>
  <c r="P109" i="157"/>
  <c r="O109" i="157"/>
  <c r="N109" i="157"/>
  <c r="M109" i="157"/>
  <c r="L109" i="157"/>
  <c r="K109" i="157"/>
  <c r="J109" i="157"/>
  <c r="I109" i="157"/>
  <c r="H109" i="157"/>
  <c r="G109" i="157"/>
  <c r="F109" i="157"/>
  <c r="E109" i="157"/>
  <c r="Y103" i="157"/>
  <c r="X103" i="157"/>
  <c r="W103" i="157"/>
  <c r="V103" i="157"/>
  <c r="U103" i="157"/>
  <c r="T103" i="157"/>
  <c r="S103" i="157"/>
  <c r="R103" i="157"/>
  <c r="Q103" i="157"/>
  <c r="P103" i="157"/>
  <c r="O103" i="157"/>
  <c r="N103" i="157"/>
  <c r="M103" i="157"/>
  <c r="L103" i="157"/>
  <c r="K103" i="157"/>
  <c r="J103" i="157"/>
  <c r="I103" i="157"/>
  <c r="H103" i="157"/>
  <c r="G103" i="157"/>
  <c r="F103" i="157"/>
  <c r="E103" i="157"/>
  <c r="Y97" i="157"/>
  <c r="X97" i="157"/>
  <c r="W97" i="157"/>
  <c r="V97" i="157"/>
  <c r="U97" i="157"/>
  <c r="T97" i="157"/>
  <c r="S97" i="157"/>
  <c r="R97" i="157"/>
  <c r="Q97" i="157"/>
  <c r="P97" i="157"/>
  <c r="O97" i="157"/>
  <c r="N97" i="157"/>
  <c r="M97" i="157"/>
  <c r="L97" i="157"/>
  <c r="K97" i="157"/>
  <c r="J97" i="157"/>
  <c r="I97" i="157"/>
  <c r="H97" i="157"/>
  <c r="G97" i="157"/>
  <c r="F97" i="157"/>
  <c r="E97" i="157"/>
  <c r="Y145" i="158"/>
  <c r="Y88" i="158" s="1"/>
  <c r="X145" i="158"/>
  <c r="X88" i="158" s="1"/>
  <c r="W145" i="158"/>
  <c r="W88" i="158" s="1"/>
  <c r="V145" i="158"/>
  <c r="V88" i="158" s="1"/>
  <c r="U145" i="158"/>
  <c r="U88" i="158" s="1"/>
  <c r="T145" i="158"/>
  <c r="T88" i="158"/>
  <c r="S145" i="158"/>
  <c r="S88" i="158" s="1"/>
  <c r="R145" i="158"/>
  <c r="R88" i="158" s="1"/>
  <c r="Q145" i="158"/>
  <c r="Q88" i="158" s="1"/>
  <c r="P145" i="158"/>
  <c r="P88" i="158"/>
  <c r="O145" i="158"/>
  <c r="O88" i="158" s="1"/>
  <c r="N145" i="158"/>
  <c r="N88" i="158"/>
  <c r="M145" i="158"/>
  <c r="M88" i="158" s="1"/>
  <c r="L145" i="158"/>
  <c r="L88" i="158" s="1"/>
  <c r="K145" i="158"/>
  <c r="K88" i="158" s="1"/>
  <c r="J145" i="158"/>
  <c r="J88" i="158" s="1"/>
  <c r="I145" i="158"/>
  <c r="I88" i="158" s="1"/>
  <c r="H145" i="158"/>
  <c r="H88" i="158" s="1"/>
  <c r="G145" i="158"/>
  <c r="G88" i="158" s="1"/>
  <c r="F145" i="158"/>
  <c r="F88" i="158" s="1"/>
  <c r="E145" i="158"/>
  <c r="E88" i="158" s="1"/>
  <c r="J26" i="158"/>
  <c r="GC29" i="185" s="1"/>
  <c r="I26" i="158"/>
  <c r="GB29" i="185" s="1"/>
  <c r="G26" i="158"/>
  <c r="FZ29" i="185" s="1"/>
  <c r="F26" i="158"/>
  <c r="FY29" i="185" s="1"/>
  <c r="E26" i="158"/>
  <c r="FX29" i="185" s="1"/>
  <c r="Y133" i="158"/>
  <c r="X133" i="158"/>
  <c r="W133" i="158"/>
  <c r="K25" i="158" s="1"/>
  <c r="GD28" i="185" s="1"/>
  <c r="V133" i="158"/>
  <c r="U133" i="158"/>
  <c r="T133" i="158"/>
  <c r="S133" i="158"/>
  <c r="R133" i="158"/>
  <c r="Q133" i="158"/>
  <c r="I25" i="158" s="1"/>
  <c r="GB28" i="185" s="1"/>
  <c r="P133" i="158"/>
  <c r="O133" i="158"/>
  <c r="H25" i="158" s="1"/>
  <c r="GA28" i="185" s="1"/>
  <c r="N133" i="158"/>
  <c r="M133" i="158"/>
  <c r="L133" i="158"/>
  <c r="K133" i="158"/>
  <c r="J133" i="158"/>
  <c r="I133" i="158"/>
  <c r="H133" i="158"/>
  <c r="G133" i="158"/>
  <c r="E25" i="158" s="1"/>
  <c r="FX28" i="185" s="1"/>
  <c r="F133" i="158"/>
  <c r="E133" i="158"/>
  <c r="Y127" i="158"/>
  <c r="K24" i="158" s="1"/>
  <c r="GD27" i="185" s="1"/>
  <c r="X127" i="158"/>
  <c r="W127" i="158"/>
  <c r="V127" i="158"/>
  <c r="U127" i="158"/>
  <c r="T127" i="158"/>
  <c r="S127" i="158"/>
  <c r="R127" i="158"/>
  <c r="Q127" i="158"/>
  <c r="P127" i="158"/>
  <c r="O127" i="158"/>
  <c r="N127" i="158"/>
  <c r="M127" i="158"/>
  <c r="L127" i="158"/>
  <c r="K127" i="158"/>
  <c r="J127" i="158"/>
  <c r="I127" i="158"/>
  <c r="H127" i="158"/>
  <c r="G127" i="158"/>
  <c r="F127" i="158"/>
  <c r="E127" i="158"/>
  <c r="Y121" i="158"/>
  <c r="X121" i="158"/>
  <c r="W121" i="158"/>
  <c r="V121" i="158"/>
  <c r="U121" i="158"/>
  <c r="T121" i="158"/>
  <c r="S121" i="158"/>
  <c r="R121" i="158"/>
  <c r="Q121" i="158"/>
  <c r="P121" i="158"/>
  <c r="O121" i="158"/>
  <c r="N121" i="158"/>
  <c r="M121" i="158"/>
  <c r="L121" i="158"/>
  <c r="K121" i="158"/>
  <c r="J121" i="158"/>
  <c r="I121" i="158"/>
  <c r="H121" i="158"/>
  <c r="G121" i="158"/>
  <c r="F121" i="158"/>
  <c r="E121" i="158"/>
  <c r="Y115" i="158"/>
  <c r="X115" i="158"/>
  <c r="W115" i="158"/>
  <c r="V115" i="158"/>
  <c r="U115" i="158"/>
  <c r="T115" i="158"/>
  <c r="S115" i="158"/>
  <c r="R115" i="158"/>
  <c r="Q115" i="158"/>
  <c r="P115" i="158"/>
  <c r="O115" i="158"/>
  <c r="N115" i="158"/>
  <c r="M115" i="158"/>
  <c r="L115" i="158"/>
  <c r="K115" i="158"/>
  <c r="J115" i="158"/>
  <c r="I115" i="158"/>
  <c r="H115" i="158"/>
  <c r="G115" i="158"/>
  <c r="F115" i="158"/>
  <c r="E115" i="158"/>
  <c r="Y109" i="158"/>
  <c r="X109" i="158"/>
  <c r="W109" i="158"/>
  <c r="V109" i="158"/>
  <c r="U109" i="158"/>
  <c r="T109" i="158"/>
  <c r="S109" i="158"/>
  <c r="R109" i="158"/>
  <c r="Q109" i="158"/>
  <c r="P109" i="158"/>
  <c r="O109" i="158"/>
  <c r="N109" i="158"/>
  <c r="M109" i="158"/>
  <c r="L109" i="158"/>
  <c r="G17" i="158" s="1"/>
  <c r="FZ20" i="185" s="1"/>
  <c r="K109" i="158"/>
  <c r="J109" i="158"/>
  <c r="I109" i="158"/>
  <c r="H109" i="158"/>
  <c r="G109" i="158"/>
  <c r="F109" i="158"/>
  <c r="E109" i="158"/>
  <c r="Y103" i="158"/>
  <c r="X103" i="158"/>
  <c r="W103" i="158"/>
  <c r="V103" i="158"/>
  <c r="U103" i="158"/>
  <c r="T103" i="158"/>
  <c r="S103" i="158"/>
  <c r="R103" i="158"/>
  <c r="Q103" i="158"/>
  <c r="I16" i="158" s="1"/>
  <c r="GB19" i="185" s="1"/>
  <c r="P103" i="158"/>
  <c r="O103" i="158"/>
  <c r="N103" i="158"/>
  <c r="M103" i="158"/>
  <c r="L103" i="158"/>
  <c r="K103" i="158"/>
  <c r="J103" i="158"/>
  <c r="I103" i="158"/>
  <c r="F16" i="158" s="1"/>
  <c r="FY19" i="185" s="1"/>
  <c r="H103" i="158"/>
  <c r="G103" i="158"/>
  <c r="F103" i="158"/>
  <c r="E103" i="158"/>
  <c r="Y97" i="158"/>
  <c r="X97" i="158"/>
  <c r="W97" i="158"/>
  <c r="V97" i="158"/>
  <c r="U97" i="158"/>
  <c r="T97" i="158"/>
  <c r="S97" i="158"/>
  <c r="R97" i="158"/>
  <c r="Q97" i="158"/>
  <c r="P97" i="158"/>
  <c r="O97" i="158"/>
  <c r="N97" i="158"/>
  <c r="M97" i="158"/>
  <c r="L97" i="158"/>
  <c r="G15" i="158"/>
  <c r="FZ18" i="185" s="1"/>
  <c r="K97" i="158"/>
  <c r="J97" i="158"/>
  <c r="I97" i="158"/>
  <c r="H97" i="158"/>
  <c r="G97" i="158"/>
  <c r="F97" i="158"/>
  <c r="E97" i="158"/>
  <c r="Y145" i="159"/>
  <c r="Y88" i="159" s="1"/>
  <c r="X145" i="159"/>
  <c r="X88" i="159" s="1"/>
  <c r="W145" i="159"/>
  <c r="W88" i="159" s="1"/>
  <c r="V145" i="159"/>
  <c r="V88" i="159" s="1"/>
  <c r="U145" i="159"/>
  <c r="U88" i="159" s="1"/>
  <c r="T145" i="159"/>
  <c r="T88" i="159" s="1"/>
  <c r="T64" i="159" s="1"/>
  <c r="S145" i="159"/>
  <c r="S88" i="159" s="1"/>
  <c r="R145" i="159"/>
  <c r="R88" i="159" s="1"/>
  <c r="Q145" i="159"/>
  <c r="Q88" i="159" s="1"/>
  <c r="P145" i="159"/>
  <c r="P88" i="159" s="1"/>
  <c r="O145" i="159"/>
  <c r="O88" i="159"/>
  <c r="N145" i="159"/>
  <c r="N88" i="159" s="1"/>
  <c r="M145" i="159"/>
  <c r="M88" i="159" s="1"/>
  <c r="L145" i="159"/>
  <c r="L88" i="159" s="1"/>
  <c r="K145" i="159"/>
  <c r="K88" i="159" s="1"/>
  <c r="J145" i="159"/>
  <c r="J88" i="159" s="1"/>
  <c r="I145" i="159"/>
  <c r="I88" i="159" s="1"/>
  <c r="H145" i="159"/>
  <c r="H88" i="159" s="1"/>
  <c r="G145" i="159"/>
  <c r="G88" i="159" s="1"/>
  <c r="F145" i="159"/>
  <c r="F88" i="159" s="1"/>
  <c r="E145" i="159"/>
  <c r="E88" i="159" s="1"/>
  <c r="I26" i="159"/>
  <c r="GI29" i="185" s="1"/>
  <c r="H26" i="159"/>
  <c r="GH29" i="185" s="1"/>
  <c r="Y133" i="159"/>
  <c r="X133" i="159"/>
  <c r="W133" i="159"/>
  <c r="V133" i="159"/>
  <c r="J25" i="159" s="1"/>
  <c r="GJ28" i="185" s="1"/>
  <c r="U133" i="159"/>
  <c r="T133" i="159"/>
  <c r="S133" i="159"/>
  <c r="R133" i="159"/>
  <c r="Q133" i="159"/>
  <c r="P133" i="159"/>
  <c r="O133" i="159"/>
  <c r="N133" i="159"/>
  <c r="H25" i="159" s="1"/>
  <c r="GH28" i="185" s="1"/>
  <c r="M133" i="159"/>
  <c r="L133" i="159"/>
  <c r="K133" i="159"/>
  <c r="G25" i="159" s="1"/>
  <c r="GG28" i="185" s="1"/>
  <c r="J133" i="159"/>
  <c r="I133" i="159"/>
  <c r="H133" i="159"/>
  <c r="G133" i="159"/>
  <c r="F133" i="159"/>
  <c r="E133" i="159"/>
  <c r="Y127" i="159"/>
  <c r="X127" i="159"/>
  <c r="W127" i="159"/>
  <c r="V127" i="159"/>
  <c r="U127" i="159"/>
  <c r="T127" i="159"/>
  <c r="S127" i="159"/>
  <c r="R127" i="159"/>
  <c r="Q127" i="159"/>
  <c r="P127" i="159"/>
  <c r="O127" i="159"/>
  <c r="N127" i="159"/>
  <c r="M127" i="159"/>
  <c r="L127" i="159"/>
  <c r="K127" i="159"/>
  <c r="J127" i="159"/>
  <c r="I127" i="159"/>
  <c r="H127" i="159"/>
  <c r="G127" i="159"/>
  <c r="F127" i="159"/>
  <c r="E127" i="159"/>
  <c r="Y121" i="159"/>
  <c r="X121" i="159"/>
  <c r="W121" i="159"/>
  <c r="V121" i="159"/>
  <c r="U121" i="159"/>
  <c r="T121" i="159"/>
  <c r="S121" i="159"/>
  <c r="R121" i="159"/>
  <c r="Q121" i="159"/>
  <c r="P121" i="159"/>
  <c r="O121" i="159"/>
  <c r="N121" i="159"/>
  <c r="M121" i="159"/>
  <c r="L121" i="159"/>
  <c r="K121" i="159"/>
  <c r="J121" i="159"/>
  <c r="I121" i="159"/>
  <c r="H121" i="159"/>
  <c r="G121" i="159"/>
  <c r="F121" i="159"/>
  <c r="E121" i="159"/>
  <c r="Y115" i="159"/>
  <c r="X115" i="159"/>
  <c r="W115" i="159"/>
  <c r="V115" i="159"/>
  <c r="U115" i="159"/>
  <c r="T115" i="159"/>
  <c r="S115" i="159"/>
  <c r="R115" i="159"/>
  <c r="Q115" i="159"/>
  <c r="P115" i="159"/>
  <c r="O115" i="159"/>
  <c r="N115" i="159"/>
  <c r="M115" i="159"/>
  <c r="L115" i="159"/>
  <c r="K115" i="159"/>
  <c r="J115" i="159"/>
  <c r="I115" i="159"/>
  <c r="H115" i="159"/>
  <c r="G115" i="159"/>
  <c r="F115" i="159"/>
  <c r="E115" i="159"/>
  <c r="Y109" i="159"/>
  <c r="X109" i="159"/>
  <c r="W109" i="159"/>
  <c r="V109" i="159"/>
  <c r="U109" i="159"/>
  <c r="T109" i="159"/>
  <c r="S109" i="159"/>
  <c r="R109" i="159"/>
  <c r="Q109" i="159"/>
  <c r="P109" i="159"/>
  <c r="O109" i="159"/>
  <c r="N109" i="159"/>
  <c r="M109" i="159"/>
  <c r="L109" i="159"/>
  <c r="K109" i="159"/>
  <c r="J109" i="159"/>
  <c r="I109" i="159"/>
  <c r="H109" i="159"/>
  <c r="G109" i="159"/>
  <c r="F109" i="159"/>
  <c r="E109" i="159"/>
  <c r="E17" i="159" s="1"/>
  <c r="GE20" i="185" s="1"/>
  <c r="Y103" i="159"/>
  <c r="X103" i="159"/>
  <c r="W103" i="159"/>
  <c r="V103" i="159"/>
  <c r="U103" i="159"/>
  <c r="T103" i="159"/>
  <c r="S103" i="159"/>
  <c r="R103" i="159"/>
  <c r="Q103" i="159"/>
  <c r="P103" i="159"/>
  <c r="O103" i="159"/>
  <c r="N103" i="159"/>
  <c r="M103" i="159"/>
  <c r="L103" i="159"/>
  <c r="K103" i="159"/>
  <c r="J103" i="159"/>
  <c r="I103" i="159"/>
  <c r="H103" i="159"/>
  <c r="G103" i="159"/>
  <c r="F103" i="159"/>
  <c r="E103" i="159"/>
  <c r="Y97" i="159"/>
  <c r="X97" i="159"/>
  <c r="W97" i="159"/>
  <c r="V97" i="159"/>
  <c r="U97" i="159"/>
  <c r="T97" i="159"/>
  <c r="S97" i="159"/>
  <c r="R97" i="159"/>
  <c r="Q97" i="159"/>
  <c r="P97" i="159"/>
  <c r="O97" i="159"/>
  <c r="N97" i="159"/>
  <c r="H15" i="159" s="1"/>
  <c r="GH18" i="185" s="1"/>
  <c r="M97" i="159"/>
  <c r="L97" i="159"/>
  <c r="K97" i="159"/>
  <c r="J97" i="159"/>
  <c r="I97" i="159"/>
  <c r="H97" i="159"/>
  <c r="G97" i="159"/>
  <c r="F97" i="159"/>
  <c r="E97" i="159"/>
  <c r="Y145" i="160"/>
  <c r="Y88" i="160" s="1"/>
  <c r="X145" i="160"/>
  <c r="X88" i="160" s="1"/>
  <c r="W145" i="160"/>
  <c r="W88" i="160" s="1"/>
  <c r="V145" i="160"/>
  <c r="V88" i="160" s="1"/>
  <c r="U145" i="160"/>
  <c r="U88" i="160" s="1"/>
  <c r="T145" i="160"/>
  <c r="T88" i="160" s="1"/>
  <c r="S145" i="160"/>
  <c r="S88" i="160" s="1"/>
  <c r="R145" i="160"/>
  <c r="R88" i="160" s="1"/>
  <c r="Q145" i="160"/>
  <c r="Q88" i="160" s="1"/>
  <c r="P145" i="160"/>
  <c r="P88" i="160" s="1"/>
  <c r="O145" i="160"/>
  <c r="O88" i="160" s="1"/>
  <c r="N145" i="160"/>
  <c r="N88" i="160" s="1"/>
  <c r="M145" i="160"/>
  <c r="M88" i="160"/>
  <c r="L145" i="160"/>
  <c r="L88" i="160" s="1"/>
  <c r="K145" i="160"/>
  <c r="K88" i="160" s="1"/>
  <c r="J145" i="160"/>
  <c r="J88" i="160" s="1"/>
  <c r="I145" i="160"/>
  <c r="I88" i="160" s="1"/>
  <c r="H145" i="160"/>
  <c r="H88" i="160" s="1"/>
  <c r="G145" i="160"/>
  <c r="G88" i="160" s="1"/>
  <c r="F145" i="160"/>
  <c r="F88" i="160" s="1"/>
  <c r="E145" i="160"/>
  <c r="E88" i="160" s="1"/>
  <c r="K26" i="160"/>
  <c r="GR29" i="185" s="1"/>
  <c r="J26" i="160"/>
  <c r="GQ29" i="185" s="1"/>
  <c r="I26" i="160"/>
  <c r="GP29" i="185" s="1"/>
  <c r="G26" i="160"/>
  <c r="GN29" i="185" s="1"/>
  <c r="Y133" i="160"/>
  <c r="X133" i="160"/>
  <c r="W133" i="160"/>
  <c r="K25" i="160" s="1"/>
  <c r="GR28" i="185" s="1"/>
  <c r="V133" i="160"/>
  <c r="U133" i="160"/>
  <c r="T133" i="160"/>
  <c r="S133" i="160"/>
  <c r="R133" i="160"/>
  <c r="Q133" i="160"/>
  <c r="P133" i="160"/>
  <c r="O133" i="160"/>
  <c r="N133" i="160"/>
  <c r="M133" i="160"/>
  <c r="L133" i="160"/>
  <c r="K133" i="160"/>
  <c r="J133" i="160"/>
  <c r="I133" i="160"/>
  <c r="H133" i="160"/>
  <c r="G133" i="160"/>
  <c r="F133" i="160"/>
  <c r="E133" i="160"/>
  <c r="Y127" i="160"/>
  <c r="X127" i="160"/>
  <c r="W127" i="160"/>
  <c r="V127" i="160"/>
  <c r="U127" i="160"/>
  <c r="T127" i="160"/>
  <c r="S127" i="160"/>
  <c r="R127" i="160"/>
  <c r="Q127" i="160"/>
  <c r="I24" i="160" s="1"/>
  <c r="GP27" i="185" s="1"/>
  <c r="P127" i="160"/>
  <c r="O127" i="160"/>
  <c r="N127" i="160"/>
  <c r="M127" i="160"/>
  <c r="L127" i="160"/>
  <c r="K127" i="160"/>
  <c r="J127" i="160"/>
  <c r="I127" i="160"/>
  <c r="H127" i="160"/>
  <c r="G127" i="160"/>
  <c r="F127" i="160"/>
  <c r="E127" i="160"/>
  <c r="Y121" i="160"/>
  <c r="X121" i="160"/>
  <c r="W121" i="160"/>
  <c r="V121" i="160"/>
  <c r="U121" i="160"/>
  <c r="T121" i="160"/>
  <c r="S121" i="160"/>
  <c r="R121" i="160"/>
  <c r="Q121" i="160"/>
  <c r="P121" i="160"/>
  <c r="O121" i="160"/>
  <c r="N121" i="160"/>
  <c r="M121" i="160"/>
  <c r="L121" i="160"/>
  <c r="K121" i="160"/>
  <c r="G19" i="160" s="1"/>
  <c r="GN22" i="185" s="1"/>
  <c r="J121" i="160"/>
  <c r="I121" i="160"/>
  <c r="H121" i="160"/>
  <c r="G121" i="160"/>
  <c r="F121" i="160"/>
  <c r="E121" i="160"/>
  <c r="Y115" i="160"/>
  <c r="X115" i="160"/>
  <c r="W115" i="160"/>
  <c r="V115" i="160"/>
  <c r="U115" i="160"/>
  <c r="T115" i="160"/>
  <c r="S115" i="160"/>
  <c r="R115" i="160"/>
  <c r="Q115" i="160"/>
  <c r="P115" i="160"/>
  <c r="O115" i="160"/>
  <c r="N115" i="160"/>
  <c r="M115" i="160"/>
  <c r="L115" i="160"/>
  <c r="K115" i="160"/>
  <c r="J115" i="160"/>
  <c r="I115" i="160"/>
  <c r="H115" i="160"/>
  <c r="G115" i="160"/>
  <c r="F115" i="160"/>
  <c r="E115" i="160"/>
  <c r="Y109" i="160"/>
  <c r="X109" i="160"/>
  <c r="W109" i="160"/>
  <c r="V109" i="160"/>
  <c r="U109" i="160"/>
  <c r="T109" i="160"/>
  <c r="J17" i="160" s="1"/>
  <c r="GQ20" i="185" s="1"/>
  <c r="S109" i="160"/>
  <c r="R109" i="160"/>
  <c r="Q109" i="160"/>
  <c r="P109" i="160"/>
  <c r="O109" i="160"/>
  <c r="N109" i="160"/>
  <c r="M109" i="160"/>
  <c r="L109" i="160"/>
  <c r="G17" i="160" s="1"/>
  <c r="GN20" i="185" s="1"/>
  <c r="K109" i="160"/>
  <c r="J109" i="160"/>
  <c r="I109" i="160"/>
  <c r="H109" i="160"/>
  <c r="G109" i="160"/>
  <c r="F109" i="160"/>
  <c r="E109" i="160"/>
  <c r="Y103" i="160"/>
  <c r="K16" i="160" s="1"/>
  <c r="GR19" i="185" s="1"/>
  <c r="X103" i="160"/>
  <c r="W103" i="160"/>
  <c r="V103" i="160"/>
  <c r="U103" i="160"/>
  <c r="T103" i="160"/>
  <c r="S103" i="160"/>
  <c r="R103" i="160"/>
  <c r="Q103" i="160"/>
  <c r="P103" i="160"/>
  <c r="O103" i="160"/>
  <c r="N103" i="160"/>
  <c r="M103" i="160"/>
  <c r="L103" i="160"/>
  <c r="K103" i="160"/>
  <c r="J103" i="160"/>
  <c r="I103" i="160"/>
  <c r="F16" i="160" s="1"/>
  <c r="GM19" i="185" s="1"/>
  <c r="H103" i="160"/>
  <c r="G103" i="160"/>
  <c r="F103" i="160"/>
  <c r="E103" i="160"/>
  <c r="Y97" i="160"/>
  <c r="X97" i="160"/>
  <c r="W97" i="160"/>
  <c r="V97" i="160"/>
  <c r="U97" i="160"/>
  <c r="T97" i="160"/>
  <c r="S97" i="160"/>
  <c r="R97" i="160"/>
  <c r="Q97" i="160"/>
  <c r="P97" i="160"/>
  <c r="O97" i="160"/>
  <c r="N97" i="160"/>
  <c r="M97" i="160"/>
  <c r="L97" i="160"/>
  <c r="K97" i="160"/>
  <c r="J97" i="160"/>
  <c r="I97" i="160"/>
  <c r="H97" i="160"/>
  <c r="G97" i="160"/>
  <c r="F97" i="160"/>
  <c r="E97" i="160"/>
  <c r="Y145" i="161"/>
  <c r="Y88" i="161" s="1"/>
  <c r="X145" i="161"/>
  <c r="X88" i="161" s="1"/>
  <c r="W145" i="161"/>
  <c r="W88" i="161" s="1"/>
  <c r="V145" i="161"/>
  <c r="V88" i="161" s="1"/>
  <c r="U145" i="161"/>
  <c r="U88" i="161" s="1"/>
  <c r="T145" i="161"/>
  <c r="T88" i="161"/>
  <c r="S145" i="161"/>
  <c r="S88" i="161" s="1"/>
  <c r="R145" i="161"/>
  <c r="R88" i="161"/>
  <c r="Q145" i="161"/>
  <c r="Q88" i="161" s="1"/>
  <c r="P145" i="161"/>
  <c r="P88" i="161" s="1"/>
  <c r="O145" i="161"/>
  <c r="O88" i="161" s="1"/>
  <c r="N145" i="161"/>
  <c r="N88" i="161" s="1"/>
  <c r="M145" i="161"/>
  <c r="M88" i="161" s="1"/>
  <c r="L145" i="161"/>
  <c r="L88" i="161" s="1"/>
  <c r="K145" i="161"/>
  <c r="K88" i="161" s="1"/>
  <c r="J145" i="161"/>
  <c r="J88" i="161" s="1"/>
  <c r="I145" i="161"/>
  <c r="I88" i="161" s="1"/>
  <c r="H145" i="161"/>
  <c r="H88" i="161" s="1"/>
  <c r="G145" i="161"/>
  <c r="G88" i="161" s="1"/>
  <c r="F145" i="161"/>
  <c r="F88" i="161" s="1"/>
  <c r="E145" i="161"/>
  <c r="E88" i="161" s="1"/>
  <c r="J26" i="161"/>
  <c r="GX29" i="185" s="1"/>
  <c r="I26" i="161"/>
  <c r="H26" i="161"/>
  <c r="GV29" i="185" s="1"/>
  <c r="F26" i="161"/>
  <c r="GT29" i="185" s="1"/>
  <c r="Y133" i="161"/>
  <c r="X133" i="161"/>
  <c r="W133" i="161"/>
  <c r="V133" i="161"/>
  <c r="U133" i="161"/>
  <c r="T133" i="161"/>
  <c r="S133" i="161"/>
  <c r="R133" i="161"/>
  <c r="Q133" i="161"/>
  <c r="P133" i="161"/>
  <c r="O133" i="161"/>
  <c r="N133" i="161"/>
  <c r="M133" i="161"/>
  <c r="L133" i="161"/>
  <c r="K133" i="161"/>
  <c r="J133" i="161"/>
  <c r="I133" i="161"/>
  <c r="H133" i="161"/>
  <c r="G133" i="161"/>
  <c r="F133" i="161"/>
  <c r="E133" i="161"/>
  <c r="Y127" i="161"/>
  <c r="X127" i="161"/>
  <c r="W127" i="161"/>
  <c r="V127" i="161"/>
  <c r="U127" i="161"/>
  <c r="T127" i="161"/>
  <c r="S127" i="161"/>
  <c r="I24" i="161" s="1"/>
  <c r="GW27" i="185" s="1"/>
  <c r="R127" i="161"/>
  <c r="Q127" i="161"/>
  <c r="P127" i="161"/>
  <c r="O127" i="161"/>
  <c r="N127" i="161"/>
  <c r="M127" i="161"/>
  <c r="L127" i="161"/>
  <c r="K127" i="161"/>
  <c r="J127" i="161"/>
  <c r="I127" i="161"/>
  <c r="H127" i="161"/>
  <c r="F24" i="161" s="1"/>
  <c r="GT27" i="185" s="1"/>
  <c r="G127" i="161"/>
  <c r="F127" i="161"/>
  <c r="E127" i="161"/>
  <c r="Y121" i="161"/>
  <c r="X121" i="161"/>
  <c r="W121" i="161"/>
  <c r="V121" i="161"/>
  <c r="U121" i="161"/>
  <c r="T121" i="161"/>
  <c r="S121" i="161"/>
  <c r="R121" i="161"/>
  <c r="Q121" i="161"/>
  <c r="P121" i="161"/>
  <c r="O121" i="161"/>
  <c r="N121" i="161"/>
  <c r="M121" i="161"/>
  <c r="L121" i="161"/>
  <c r="K121" i="161"/>
  <c r="J121" i="161"/>
  <c r="I121" i="161"/>
  <c r="H121" i="161"/>
  <c r="G121" i="161"/>
  <c r="F121" i="161"/>
  <c r="E121" i="161"/>
  <c r="Y115" i="161"/>
  <c r="X115" i="161"/>
  <c r="W115" i="161"/>
  <c r="V115" i="161"/>
  <c r="U115" i="161"/>
  <c r="T115" i="161"/>
  <c r="S115" i="161"/>
  <c r="R115" i="161"/>
  <c r="Q115" i="161"/>
  <c r="P115" i="161"/>
  <c r="O115" i="161"/>
  <c r="N115" i="161"/>
  <c r="M115" i="161"/>
  <c r="G18" i="161" s="1"/>
  <c r="GU21" i="185" s="1"/>
  <c r="L115" i="161"/>
  <c r="K115" i="161"/>
  <c r="J115" i="161"/>
  <c r="I115" i="161"/>
  <c r="H115" i="161"/>
  <c r="G115" i="161"/>
  <c r="F115" i="161"/>
  <c r="E115" i="161"/>
  <c r="E18" i="161" s="1"/>
  <c r="GS21" i="185" s="1"/>
  <c r="Y109" i="161"/>
  <c r="X109" i="161"/>
  <c r="W109" i="161"/>
  <c r="V109" i="161"/>
  <c r="U109" i="161"/>
  <c r="T109" i="161"/>
  <c r="S109" i="161"/>
  <c r="R109" i="161"/>
  <c r="Q109" i="161"/>
  <c r="P109" i="161"/>
  <c r="O109" i="161"/>
  <c r="N109" i="161"/>
  <c r="M109" i="161"/>
  <c r="L109" i="161"/>
  <c r="K109" i="161"/>
  <c r="G17" i="161" s="1"/>
  <c r="GU20" i="185" s="1"/>
  <c r="J109" i="161"/>
  <c r="I109" i="161"/>
  <c r="H109" i="161"/>
  <c r="G109" i="161"/>
  <c r="F109" i="161"/>
  <c r="E109" i="161"/>
  <c r="Y103" i="161"/>
  <c r="X103" i="161"/>
  <c r="W103" i="161"/>
  <c r="V103" i="161"/>
  <c r="U103" i="161"/>
  <c r="T103" i="161"/>
  <c r="S103" i="161"/>
  <c r="R103" i="161"/>
  <c r="Q103" i="161"/>
  <c r="P103" i="161"/>
  <c r="O103" i="161"/>
  <c r="N103" i="161"/>
  <c r="M103" i="161"/>
  <c r="L103" i="161"/>
  <c r="G16" i="161" s="1"/>
  <c r="GU19" i="185" s="1"/>
  <c r="K103" i="161"/>
  <c r="J103" i="161"/>
  <c r="I103" i="161"/>
  <c r="H103" i="161"/>
  <c r="G103" i="161"/>
  <c r="F103" i="161"/>
  <c r="E103" i="161"/>
  <c r="Y97" i="161"/>
  <c r="X97" i="161"/>
  <c r="W97" i="161"/>
  <c r="V97" i="161"/>
  <c r="U97" i="161"/>
  <c r="T97" i="161"/>
  <c r="S97" i="161"/>
  <c r="R97" i="161"/>
  <c r="Q97" i="161"/>
  <c r="P97" i="161"/>
  <c r="O97" i="161"/>
  <c r="N97" i="161"/>
  <c r="M97" i="161"/>
  <c r="L97" i="161"/>
  <c r="K97" i="161"/>
  <c r="J97" i="161"/>
  <c r="I97" i="161"/>
  <c r="H97" i="161"/>
  <c r="G97" i="161"/>
  <c r="F97" i="161"/>
  <c r="E97" i="161"/>
  <c r="Y145" i="162"/>
  <c r="Y88" i="162" s="1"/>
  <c r="X145" i="162"/>
  <c r="X88" i="162" s="1"/>
  <c r="W145" i="162"/>
  <c r="W88" i="162" s="1"/>
  <c r="V145" i="162"/>
  <c r="V88" i="162" s="1"/>
  <c r="U145" i="162"/>
  <c r="U88" i="162"/>
  <c r="T145" i="162"/>
  <c r="T88" i="162" s="1"/>
  <c r="S145" i="162"/>
  <c r="S88" i="162" s="1"/>
  <c r="S64" i="162" s="1"/>
  <c r="R145" i="162"/>
  <c r="R88" i="162" s="1"/>
  <c r="Q145" i="162"/>
  <c r="Q88" i="162" s="1"/>
  <c r="P145" i="162"/>
  <c r="P88" i="162" s="1"/>
  <c r="O145" i="162"/>
  <c r="O88" i="162" s="1"/>
  <c r="N145" i="162"/>
  <c r="N88" i="162" s="1"/>
  <c r="M145" i="162"/>
  <c r="M88" i="162" s="1"/>
  <c r="L145" i="162"/>
  <c r="L88" i="162" s="1"/>
  <c r="K145" i="162"/>
  <c r="K88" i="162" s="1"/>
  <c r="J145" i="162"/>
  <c r="J88" i="162" s="1"/>
  <c r="I145" i="162"/>
  <c r="I88" i="162"/>
  <c r="H145" i="162"/>
  <c r="H88" i="162" s="1"/>
  <c r="G145" i="162"/>
  <c r="G88" i="162"/>
  <c r="F145" i="162"/>
  <c r="F88" i="162" s="1"/>
  <c r="E145" i="162"/>
  <c r="E88" i="162" s="1"/>
  <c r="J26" i="162"/>
  <c r="HE29" i="185" s="1"/>
  <c r="Y133" i="162"/>
  <c r="X133" i="162"/>
  <c r="W133" i="162"/>
  <c r="V133" i="162"/>
  <c r="U133" i="162"/>
  <c r="T133" i="162"/>
  <c r="S133" i="162"/>
  <c r="R133" i="162"/>
  <c r="Q133" i="162"/>
  <c r="P133" i="162"/>
  <c r="O133" i="162"/>
  <c r="N133" i="162"/>
  <c r="M133" i="162"/>
  <c r="L133" i="162"/>
  <c r="K133" i="162"/>
  <c r="J133" i="162"/>
  <c r="I133" i="162"/>
  <c r="H133" i="162"/>
  <c r="G133" i="162"/>
  <c r="F133" i="162"/>
  <c r="E133" i="162"/>
  <c r="Y127" i="162"/>
  <c r="X127" i="162"/>
  <c r="W127" i="162"/>
  <c r="V127" i="162"/>
  <c r="U127" i="162"/>
  <c r="T127" i="162"/>
  <c r="S127" i="162"/>
  <c r="R127" i="162"/>
  <c r="Q127" i="162"/>
  <c r="P127" i="162"/>
  <c r="O127" i="162"/>
  <c r="N127" i="162"/>
  <c r="H24" i="162" s="1"/>
  <c r="HC27" i="185" s="1"/>
  <c r="M127" i="162"/>
  <c r="L127" i="162"/>
  <c r="K127" i="162"/>
  <c r="G24" i="162" s="1"/>
  <c r="HB27" i="185" s="1"/>
  <c r="J127" i="162"/>
  <c r="I127" i="162"/>
  <c r="H127" i="162"/>
  <c r="G127" i="162"/>
  <c r="F127" i="162"/>
  <c r="E127" i="162"/>
  <c r="Y121" i="162"/>
  <c r="X121" i="162"/>
  <c r="W121" i="162"/>
  <c r="V121" i="162"/>
  <c r="U121" i="162"/>
  <c r="T121" i="162"/>
  <c r="S121" i="162"/>
  <c r="R121" i="162"/>
  <c r="Q121" i="162"/>
  <c r="P121" i="162"/>
  <c r="O121" i="162"/>
  <c r="N121" i="162"/>
  <c r="M121" i="162"/>
  <c r="L121" i="162"/>
  <c r="K121" i="162"/>
  <c r="J121" i="162"/>
  <c r="I121" i="162"/>
  <c r="H121" i="162"/>
  <c r="G121" i="162"/>
  <c r="F121" i="162"/>
  <c r="E121" i="162"/>
  <c r="Y115" i="162"/>
  <c r="X115" i="162"/>
  <c r="W115" i="162"/>
  <c r="V115" i="162"/>
  <c r="U115" i="162"/>
  <c r="T115" i="162"/>
  <c r="S115" i="162"/>
  <c r="R115" i="162"/>
  <c r="Q115" i="162"/>
  <c r="P115" i="162"/>
  <c r="O115" i="162"/>
  <c r="N115" i="162"/>
  <c r="M115" i="162"/>
  <c r="L115" i="162"/>
  <c r="K115" i="162"/>
  <c r="J115" i="162"/>
  <c r="I115" i="162"/>
  <c r="H115" i="162"/>
  <c r="G115" i="162"/>
  <c r="F115" i="162"/>
  <c r="E115" i="162"/>
  <c r="E18" i="162" s="1"/>
  <c r="Y109" i="162"/>
  <c r="X109" i="162"/>
  <c r="W109" i="162"/>
  <c r="V109" i="162"/>
  <c r="U109" i="162"/>
  <c r="T109" i="162"/>
  <c r="S109" i="162"/>
  <c r="R109" i="162"/>
  <c r="Q109" i="162"/>
  <c r="P109" i="162"/>
  <c r="O109" i="162"/>
  <c r="N109" i="162"/>
  <c r="M109" i="162"/>
  <c r="L109" i="162"/>
  <c r="K109" i="162"/>
  <c r="J109" i="162"/>
  <c r="I109" i="162"/>
  <c r="H109" i="162"/>
  <c r="F17" i="162" s="1"/>
  <c r="HA20" i="185" s="1"/>
  <c r="G109" i="162"/>
  <c r="F109" i="162"/>
  <c r="E109" i="162"/>
  <c r="Y103" i="162"/>
  <c r="X103" i="162"/>
  <c r="W103" i="162"/>
  <c r="V103" i="162"/>
  <c r="U103" i="162"/>
  <c r="T103" i="162"/>
  <c r="S103" i="162"/>
  <c r="R103" i="162"/>
  <c r="Q103" i="162"/>
  <c r="P103" i="162"/>
  <c r="O103" i="162"/>
  <c r="N103" i="162"/>
  <c r="M103" i="162"/>
  <c r="G16" i="162" s="1"/>
  <c r="HB19" i="185" s="1"/>
  <c r="L103" i="162"/>
  <c r="K103" i="162"/>
  <c r="J103" i="162"/>
  <c r="I103" i="162"/>
  <c r="H103" i="162"/>
  <c r="G103" i="162"/>
  <c r="F103" i="162"/>
  <c r="E103" i="162"/>
  <c r="E16" i="162" s="1"/>
  <c r="GZ19" i="185" s="1"/>
  <c r="Y97" i="162"/>
  <c r="X97" i="162"/>
  <c r="W97" i="162"/>
  <c r="K15" i="162" s="1"/>
  <c r="V97" i="162"/>
  <c r="U97" i="162"/>
  <c r="T97" i="162"/>
  <c r="S97" i="162"/>
  <c r="R97" i="162"/>
  <c r="Q97" i="162"/>
  <c r="P97" i="162"/>
  <c r="O97" i="162"/>
  <c r="N97" i="162"/>
  <c r="M97" i="162"/>
  <c r="L97" i="162"/>
  <c r="K97" i="162"/>
  <c r="J97" i="162"/>
  <c r="I97" i="162"/>
  <c r="H97" i="162"/>
  <c r="G97" i="162"/>
  <c r="F97" i="162"/>
  <c r="E97" i="162"/>
  <c r="Y145" i="163"/>
  <c r="Y88" i="163" s="1"/>
  <c r="X145" i="163"/>
  <c r="X88" i="163" s="1"/>
  <c r="W145" i="163"/>
  <c r="W88" i="163" s="1"/>
  <c r="V145" i="163"/>
  <c r="V88" i="163" s="1"/>
  <c r="U145" i="163"/>
  <c r="U88" i="163" s="1"/>
  <c r="T145" i="163"/>
  <c r="T88" i="163" s="1"/>
  <c r="S145" i="163"/>
  <c r="S88" i="163" s="1"/>
  <c r="R145" i="163"/>
  <c r="R88" i="163" s="1"/>
  <c r="Q145" i="163"/>
  <c r="Q88" i="163" s="1"/>
  <c r="P145" i="163"/>
  <c r="P88" i="163" s="1"/>
  <c r="O145" i="163"/>
  <c r="O88" i="163" s="1"/>
  <c r="N145" i="163"/>
  <c r="N88" i="163" s="1"/>
  <c r="M145" i="163"/>
  <c r="M88" i="163" s="1"/>
  <c r="L145" i="163"/>
  <c r="L88" i="163" s="1"/>
  <c r="K145" i="163"/>
  <c r="K88" i="163" s="1"/>
  <c r="J145" i="163"/>
  <c r="J88" i="163" s="1"/>
  <c r="I145" i="163"/>
  <c r="I88" i="163" s="1"/>
  <c r="H145" i="163"/>
  <c r="H88" i="163"/>
  <c r="G145" i="163"/>
  <c r="G88" i="163" s="1"/>
  <c r="F145" i="163"/>
  <c r="F88" i="163" s="1"/>
  <c r="E145" i="163"/>
  <c r="E88" i="163" s="1"/>
  <c r="K26" i="163"/>
  <c r="HM29" i="185" s="1"/>
  <c r="J26" i="163"/>
  <c r="HL29" i="185" s="1"/>
  <c r="I26" i="163"/>
  <c r="G26" i="163"/>
  <c r="HI29" i="185" s="1"/>
  <c r="F26" i="163"/>
  <c r="HH29" i="185" s="1"/>
  <c r="E26" i="163"/>
  <c r="HG29" i="185" s="1"/>
  <c r="Y133" i="163"/>
  <c r="X133" i="163"/>
  <c r="W133" i="163"/>
  <c r="V133" i="163"/>
  <c r="U133" i="163"/>
  <c r="T133" i="163"/>
  <c r="S133" i="163"/>
  <c r="R133" i="163"/>
  <c r="Q133" i="163"/>
  <c r="P133" i="163"/>
  <c r="O133" i="163"/>
  <c r="N133" i="163"/>
  <c r="M133" i="163"/>
  <c r="L133" i="163"/>
  <c r="K133" i="163"/>
  <c r="J133" i="163"/>
  <c r="I133" i="163"/>
  <c r="H133" i="163"/>
  <c r="G133" i="163"/>
  <c r="F133" i="163"/>
  <c r="E133" i="163"/>
  <c r="Y127" i="163"/>
  <c r="X127" i="163"/>
  <c r="W127" i="163"/>
  <c r="V127" i="163"/>
  <c r="U127" i="163"/>
  <c r="T127" i="163"/>
  <c r="S127" i="163"/>
  <c r="R127" i="163"/>
  <c r="Q127" i="163"/>
  <c r="P127" i="163"/>
  <c r="O127" i="163"/>
  <c r="N127" i="163"/>
  <c r="M127" i="163"/>
  <c r="L127" i="163"/>
  <c r="K127" i="163"/>
  <c r="J127" i="163"/>
  <c r="I127" i="163"/>
  <c r="H127" i="163"/>
  <c r="F24" i="163" s="1"/>
  <c r="HH27" i="185" s="1"/>
  <c r="G127" i="163"/>
  <c r="F127" i="163"/>
  <c r="E127" i="163"/>
  <c r="Y121" i="163"/>
  <c r="X121" i="163"/>
  <c r="W121" i="163"/>
  <c r="V121" i="163"/>
  <c r="U121" i="163"/>
  <c r="T121" i="163"/>
  <c r="S121" i="163"/>
  <c r="R121" i="163"/>
  <c r="Q121" i="163"/>
  <c r="P121" i="163"/>
  <c r="O121" i="163"/>
  <c r="N121" i="163"/>
  <c r="M121" i="163"/>
  <c r="L121" i="163"/>
  <c r="K121" i="163"/>
  <c r="J121" i="163"/>
  <c r="I121" i="163"/>
  <c r="H121" i="163"/>
  <c r="G121" i="163"/>
  <c r="F121" i="163"/>
  <c r="E121" i="163"/>
  <c r="E19" i="163" s="1"/>
  <c r="Y115" i="163"/>
  <c r="X115" i="163"/>
  <c r="W115" i="163"/>
  <c r="V115" i="163"/>
  <c r="U115" i="163"/>
  <c r="T115" i="163"/>
  <c r="S115" i="163"/>
  <c r="R115" i="163"/>
  <c r="Q115" i="163"/>
  <c r="P115" i="163"/>
  <c r="O115" i="163"/>
  <c r="N115" i="163"/>
  <c r="M115" i="163"/>
  <c r="L115" i="163"/>
  <c r="K115" i="163"/>
  <c r="J115" i="163"/>
  <c r="I115" i="163"/>
  <c r="H115" i="163"/>
  <c r="G115" i="163"/>
  <c r="F115" i="163"/>
  <c r="E115" i="163"/>
  <c r="Y109" i="163"/>
  <c r="X109" i="163"/>
  <c r="W109" i="163"/>
  <c r="V109" i="163"/>
  <c r="U109" i="163"/>
  <c r="T109" i="163"/>
  <c r="S109" i="163"/>
  <c r="R109" i="163"/>
  <c r="Q109" i="163"/>
  <c r="P109" i="163"/>
  <c r="O109" i="163"/>
  <c r="N109" i="163"/>
  <c r="M109" i="163"/>
  <c r="G17" i="163" s="1"/>
  <c r="HI20" i="185" s="1"/>
  <c r="L109" i="163"/>
  <c r="K109" i="163"/>
  <c r="J109" i="163"/>
  <c r="I109" i="163"/>
  <c r="H109" i="163"/>
  <c r="F17" i="163" s="1"/>
  <c r="G109" i="163"/>
  <c r="F109" i="163"/>
  <c r="E109" i="163"/>
  <c r="Y103" i="163"/>
  <c r="X103" i="163"/>
  <c r="W103" i="163"/>
  <c r="V103" i="163"/>
  <c r="U103" i="163"/>
  <c r="T103" i="163"/>
  <c r="S103" i="163"/>
  <c r="R103" i="163"/>
  <c r="Q103" i="163"/>
  <c r="P103" i="163"/>
  <c r="O103" i="163"/>
  <c r="N103" i="163"/>
  <c r="M103" i="163"/>
  <c r="L103" i="163"/>
  <c r="K103" i="163"/>
  <c r="J103" i="163"/>
  <c r="F16" i="163" s="1"/>
  <c r="HH19" i="185" s="1"/>
  <c r="I103" i="163"/>
  <c r="H103" i="163"/>
  <c r="G103" i="163"/>
  <c r="F103" i="163"/>
  <c r="E103" i="163"/>
  <c r="Y97" i="163"/>
  <c r="X97" i="163"/>
  <c r="W97" i="163"/>
  <c r="V97" i="163"/>
  <c r="U97" i="163"/>
  <c r="T97" i="163"/>
  <c r="S97" i="163"/>
  <c r="R97" i="163"/>
  <c r="Q97" i="163"/>
  <c r="P97" i="163"/>
  <c r="O97" i="163"/>
  <c r="N97" i="163"/>
  <c r="M97" i="163"/>
  <c r="L97" i="163"/>
  <c r="K97" i="163"/>
  <c r="J97" i="163"/>
  <c r="I97" i="163"/>
  <c r="H97" i="163"/>
  <c r="G97" i="163"/>
  <c r="F97" i="163"/>
  <c r="E97" i="163"/>
  <c r="Y145" i="164"/>
  <c r="Y88" i="164" s="1"/>
  <c r="X145" i="164"/>
  <c r="X88" i="164" s="1"/>
  <c r="W145" i="164"/>
  <c r="W88" i="164" s="1"/>
  <c r="V145" i="164"/>
  <c r="V88" i="164" s="1"/>
  <c r="U145" i="164"/>
  <c r="U88" i="164" s="1"/>
  <c r="T145" i="164"/>
  <c r="T88" i="164" s="1"/>
  <c r="S145" i="164"/>
  <c r="S88" i="164"/>
  <c r="R145" i="164"/>
  <c r="R88" i="164" s="1"/>
  <c r="Q145" i="164"/>
  <c r="Q88" i="164"/>
  <c r="P145" i="164"/>
  <c r="P88" i="164" s="1"/>
  <c r="O145" i="164"/>
  <c r="O88" i="164"/>
  <c r="N145" i="164"/>
  <c r="N88" i="164" s="1"/>
  <c r="M145" i="164"/>
  <c r="M88" i="164" s="1"/>
  <c r="L145" i="164"/>
  <c r="L88" i="164" s="1"/>
  <c r="K145" i="164"/>
  <c r="K88" i="164" s="1"/>
  <c r="J145" i="164"/>
  <c r="J88" i="164" s="1"/>
  <c r="I145" i="164"/>
  <c r="I88" i="164" s="1"/>
  <c r="H145" i="164"/>
  <c r="H88" i="164" s="1"/>
  <c r="G145" i="164"/>
  <c r="G88" i="164" s="1"/>
  <c r="F145" i="164"/>
  <c r="F88" i="164" s="1"/>
  <c r="E145" i="164"/>
  <c r="E88" i="164" s="1"/>
  <c r="J26" i="164"/>
  <c r="HS29" i="185" s="1"/>
  <c r="H26" i="164"/>
  <c r="HQ29" i="185" s="1"/>
  <c r="G26" i="164"/>
  <c r="HP29" i="185" s="1"/>
  <c r="F26" i="164"/>
  <c r="HO29" i="185" s="1"/>
  <c r="Y133" i="164"/>
  <c r="X133" i="164"/>
  <c r="W133" i="164"/>
  <c r="V133" i="164"/>
  <c r="U133" i="164"/>
  <c r="T133" i="164"/>
  <c r="S133" i="164"/>
  <c r="R133" i="164"/>
  <c r="Q133" i="164"/>
  <c r="P133" i="164"/>
  <c r="H25" i="164" s="1"/>
  <c r="HQ28" i="185" s="1"/>
  <c r="O133" i="164"/>
  <c r="N133" i="164"/>
  <c r="M133" i="164"/>
  <c r="L133" i="164"/>
  <c r="K133" i="164"/>
  <c r="J133" i="164"/>
  <c r="I133" i="164"/>
  <c r="H133" i="164"/>
  <c r="G133" i="164"/>
  <c r="F133" i="164"/>
  <c r="E133" i="164"/>
  <c r="E25" i="164" s="1"/>
  <c r="HN28" i="185"/>
  <c r="Y127" i="164"/>
  <c r="X127" i="164"/>
  <c r="W127" i="164"/>
  <c r="V127" i="164"/>
  <c r="U127" i="164"/>
  <c r="T127" i="164"/>
  <c r="S127" i="164"/>
  <c r="R127" i="164"/>
  <c r="Q127" i="164"/>
  <c r="P127" i="164"/>
  <c r="O127" i="164"/>
  <c r="N127" i="164"/>
  <c r="M127" i="164"/>
  <c r="L127" i="164"/>
  <c r="K127" i="164"/>
  <c r="J127" i="164"/>
  <c r="F24" i="164" s="1"/>
  <c r="HO27" i="185" s="1"/>
  <c r="I127" i="164"/>
  <c r="H127" i="164"/>
  <c r="G127" i="164"/>
  <c r="F127" i="164"/>
  <c r="E127" i="164"/>
  <c r="Y121" i="164"/>
  <c r="X121" i="164"/>
  <c r="W121" i="164"/>
  <c r="V121" i="164"/>
  <c r="U121" i="164"/>
  <c r="T121" i="164"/>
  <c r="S121" i="164"/>
  <c r="R121" i="164"/>
  <c r="Q121" i="164"/>
  <c r="P121" i="164"/>
  <c r="O121" i="164"/>
  <c r="N121" i="164"/>
  <c r="M121" i="164"/>
  <c r="L121" i="164"/>
  <c r="K121" i="164"/>
  <c r="J121" i="164"/>
  <c r="I121" i="164"/>
  <c r="H121" i="164"/>
  <c r="G121" i="164"/>
  <c r="F121" i="164"/>
  <c r="E121" i="164"/>
  <c r="Y115" i="164"/>
  <c r="X115" i="164"/>
  <c r="W115" i="164"/>
  <c r="V115" i="164"/>
  <c r="U115" i="164"/>
  <c r="T115" i="164"/>
  <c r="S115" i="164"/>
  <c r="R115" i="164"/>
  <c r="Q115" i="164"/>
  <c r="P115" i="164"/>
  <c r="O115" i="164"/>
  <c r="N115" i="164"/>
  <c r="M115" i="164"/>
  <c r="L115" i="164"/>
  <c r="K115" i="164"/>
  <c r="J115" i="164"/>
  <c r="I115" i="164"/>
  <c r="H115" i="164"/>
  <c r="G115" i="164"/>
  <c r="F115" i="164"/>
  <c r="E115" i="164"/>
  <c r="Y109" i="164"/>
  <c r="K17" i="164" s="1"/>
  <c r="HT20" i="185" s="1"/>
  <c r="X109" i="164"/>
  <c r="W109" i="164"/>
  <c r="V109" i="164"/>
  <c r="U109" i="164"/>
  <c r="T109" i="164"/>
  <c r="S109" i="164"/>
  <c r="R109" i="164"/>
  <c r="Q109" i="164"/>
  <c r="I17" i="164" s="1"/>
  <c r="HR20" i="185" s="1"/>
  <c r="P109" i="164"/>
  <c r="O109" i="164"/>
  <c r="N109" i="164"/>
  <c r="H17" i="164" s="1"/>
  <c r="M109" i="164"/>
  <c r="L109" i="164"/>
  <c r="K109" i="164"/>
  <c r="J109" i="164"/>
  <c r="I109" i="164"/>
  <c r="H109" i="164"/>
  <c r="G109" i="164"/>
  <c r="F109" i="164"/>
  <c r="E17" i="164" s="1"/>
  <c r="E109" i="164"/>
  <c r="Y103" i="164"/>
  <c r="X103" i="164"/>
  <c r="W103" i="164"/>
  <c r="V103" i="164"/>
  <c r="U103" i="164"/>
  <c r="T103" i="164"/>
  <c r="S103" i="164"/>
  <c r="R103" i="164"/>
  <c r="Q103" i="164"/>
  <c r="P103" i="164"/>
  <c r="O103" i="164"/>
  <c r="N103" i="164"/>
  <c r="M103" i="164"/>
  <c r="L103" i="164"/>
  <c r="K103" i="164"/>
  <c r="G16" i="164" s="1"/>
  <c r="HP19" i="185" s="1"/>
  <c r="J103" i="164"/>
  <c r="I103" i="164"/>
  <c r="H103" i="164"/>
  <c r="G103" i="164"/>
  <c r="F103" i="164"/>
  <c r="E103" i="164"/>
  <c r="Y97" i="164"/>
  <c r="X97" i="164"/>
  <c r="W97" i="164"/>
  <c r="V97" i="164"/>
  <c r="U97" i="164"/>
  <c r="T97" i="164"/>
  <c r="S97" i="164"/>
  <c r="R97" i="164"/>
  <c r="Q97" i="164"/>
  <c r="P97" i="164"/>
  <c r="O97" i="164"/>
  <c r="N97" i="164"/>
  <c r="M97" i="164"/>
  <c r="L97" i="164"/>
  <c r="K97" i="164"/>
  <c r="J97" i="164"/>
  <c r="I97" i="164"/>
  <c r="H97" i="164"/>
  <c r="G97" i="164"/>
  <c r="F97" i="164"/>
  <c r="E97" i="164"/>
  <c r="Y145" i="165"/>
  <c r="Y88" i="165" s="1"/>
  <c r="X145" i="165"/>
  <c r="X88" i="165" s="1"/>
  <c r="W145" i="165"/>
  <c r="W88" i="165"/>
  <c r="V145" i="165"/>
  <c r="V88" i="165" s="1"/>
  <c r="U145" i="165"/>
  <c r="U88" i="165"/>
  <c r="T145" i="165"/>
  <c r="T88" i="165" s="1"/>
  <c r="S145" i="165"/>
  <c r="S88" i="165" s="1"/>
  <c r="R145" i="165"/>
  <c r="R88" i="165" s="1"/>
  <c r="Q145" i="165"/>
  <c r="Q88" i="165" s="1"/>
  <c r="P145" i="165"/>
  <c r="P88" i="165" s="1"/>
  <c r="O145" i="165"/>
  <c r="O88" i="165" s="1"/>
  <c r="N145" i="165"/>
  <c r="N88" i="165" s="1"/>
  <c r="M145" i="165"/>
  <c r="M88" i="165" s="1"/>
  <c r="L145" i="165"/>
  <c r="L88" i="165" s="1"/>
  <c r="K145" i="165"/>
  <c r="K88" i="165" s="1"/>
  <c r="J145" i="165"/>
  <c r="J88" i="165" s="1"/>
  <c r="I145" i="165"/>
  <c r="I88" i="165" s="1"/>
  <c r="H145" i="165"/>
  <c r="H88" i="165" s="1"/>
  <c r="G145" i="165"/>
  <c r="G88" i="165"/>
  <c r="F145" i="165"/>
  <c r="F88" i="165" s="1"/>
  <c r="E145" i="165"/>
  <c r="E88" i="165" s="1"/>
  <c r="J26" i="165"/>
  <c r="I26" i="165"/>
  <c r="HY29" i="185" s="1"/>
  <c r="H26" i="165"/>
  <c r="HX29" i="185" s="1"/>
  <c r="G26" i="165"/>
  <c r="F26" i="165"/>
  <c r="HV29" i="185" s="1"/>
  <c r="E26" i="165"/>
  <c r="HU29" i="185" s="1"/>
  <c r="Y133" i="165"/>
  <c r="X133" i="165"/>
  <c r="W133" i="165"/>
  <c r="V133" i="165"/>
  <c r="U133" i="165"/>
  <c r="T133" i="165"/>
  <c r="S133" i="165"/>
  <c r="R133" i="165"/>
  <c r="Q133" i="165"/>
  <c r="P133" i="165"/>
  <c r="O133" i="165"/>
  <c r="N133" i="165"/>
  <c r="M133" i="165"/>
  <c r="L133" i="165"/>
  <c r="K133" i="165"/>
  <c r="J133" i="165"/>
  <c r="I133" i="165"/>
  <c r="H133" i="165"/>
  <c r="G133" i="165"/>
  <c r="F133" i="165"/>
  <c r="E25" i="165" s="1"/>
  <c r="E133" i="165"/>
  <c r="Y127" i="165"/>
  <c r="X127" i="165"/>
  <c r="W127" i="165"/>
  <c r="V127" i="165"/>
  <c r="U127" i="165"/>
  <c r="T127" i="165"/>
  <c r="S127" i="165"/>
  <c r="R127" i="165"/>
  <c r="Q127" i="165"/>
  <c r="P127" i="165"/>
  <c r="H24" i="165" s="1"/>
  <c r="O127" i="165"/>
  <c r="N127" i="165"/>
  <c r="M127" i="165"/>
  <c r="L127" i="165"/>
  <c r="K127" i="165"/>
  <c r="J127" i="165"/>
  <c r="I127" i="165"/>
  <c r="H127" i="165"/>
  <c r="G127" i="165"/>
  <c r="F127" i="165"/>
  <c r="E127" i="165"/>
  <c r="Y121" i="165"/>
  <c r="X121" i="165"/>
  <c r="W121" i="165"/>
  <c r="V121" i="165"/>
  <c r="U121" i="165"/>
  <c r="T121" i="165"/>
  <c r="S121" i="165"/>
  <c r="R121" i="165"/>
  <c r="Q121" i="165"/>
  <c r="P121" i="165"/>
  <c r="O121" i="165"/>
  <c r="N121" i="165"/>
  <c r="M121" i="165"/>
  <c r="L121" i="165"/>
  <c r="K121" i="165"/>
  <c r="J121" i="165"/>
  <c r="I121" i="165"/>
  <c r="H121" i="165"/>
  <c r="G121" i="165"/>
  <c r="F121" i="165"/>
  <c r="E121" i="165"/>
  <c r="Y115" i="165"/>
  <c r="X115" i="165"/>
  <c r="W115" i="165"/>
  <c r="V115" i="165"/>
  <c r="U115" i="165"/>
  <c r="T115" i="165"/>
  <c r="S115" i="165"/>
  <c r="R115" i="165"/>
  <c r="Q115" i="165"/>
  <c r="P115" i="165"/>
  <c r="O115" i="165"/>
  <c r="N115" i="165"/>
  <c r="M115" i="165"/>
  <c r="L115" i="165"/>
  <c r="K115" i="165"/>
  <c r="J115" i="165"/>
  <c r="I115" i="165"/>
  <c r="H115" i="165"/>
  <c r="G115" i="165"/>
  <c r="F115" i="165"/>
  <c r="E115" i="165"/>
  <c r="Y109" i="165"/>
  <c r="X109" i="165"/>
  <c r="W109" i="165"/>
  <c r="K17" i="165" s="1"/>
  <c r="IA20" i="185" s="1"/>
  <c r="V109" i="165"/>
  <c r="U109" i="165"/>
  <c r="T109" i="165"/>
  <c r="S109" i="165"/>
  <c r="R109" i="165"/>
  <c r="Q109" i="165"/>
  <c r="P109" i="165"/>
  <c r="O109" i="165"/>
  <c r="H17" i="165" s="1"/>
  <c r="HX20" i="185" s="1"/>
  <c r="N109" i="165"/>
  <c r="M109" i="165"/>
  <c r="L109" i="165"/>
  <c r="K109" i="165"/>
  <c r="J109" i="165"/>
  <c r="I109" i="165"/>
  <c r="H109" i="165"/>
  <c r="G109" i="165"/>
  <c r="F109" i="165"/>
  <c r="E109" i="165"/>
  <c r="Y103" i="165"/>
  <c r="X103" i="165"/>
  <c r="W103" i="165"/>
  <c r="V103" i="165"/>
  <c r="U103" i="165"/>
  <c r="T103" i="165"/>
  <c r="S103" i="165"/>
  <c r="R103" i="165"/>
  <c r="Q103" i="165"/>
  <c r="P103" i="165"/>
  <c r="O103" i="165"/>
  <c r="N103" i="165"/>
  <c r="M103" i="165"/>
  <c r="L103" i="165"/>
  <c r="K103" i="165"/>
  <c r="J103" i="165"/>
  <c r="I103" i="165"/>
  <c r="H103" i="165"/>
  <c r="G103" i="165"/>
  <c r="F103" i="165"/>
  <c r="E103" i="165"/>
  <c r="Y97" i="165"/>
  <c r="K15" i="165" s="1"/>
  <c r="IA18" i="185" s="1"/>
  <c r="X97" i="165"/>
  <c r="W97" i="165"/>
  <c r="V97" i="165"/>
  <c r="U97" i="165"/>
  <c r="T97" i="165"/>
  <c r="S97" i="165"/>
  <c r="R97" i="165"/>
  <c r="Q97" i="165"/>
  <c r="P97" i="165"/>
  <c r="O97" i="165"/>
  <c r="N97" i="165"/>
  <c r="M97" i="165"/>
  <c r="L97" i="165"/>
  <c r="K97" i="165"/>
  <c r="J97" i="165"/>
  <c r="I97" i="165"/>
  <c r="H97" i="165"/>
  <c r="G97" i="165"/>
  <c r="F97" i="165"/>
  <c r="E97" i="165"/>
  <c r="Y145" i="166"/>
  <c r="Y88" i="166" s="1"/>
  <c r="X145" i="166"/>
  <c r="X88" i="166" s="1"/>
  <c r="W145" i="166"/>
  <c r="W88" i="166"/>
  <c r="V145" i="166"/>
  <c r="V88" i="166" s="1"/>
  <c r="U145" i="166"/>
  <c r="U88" i="166" s="1"/>
  <c r="T145" i="166"/>
  <c r="T88" i="166" s="1"/>
  <c r="S145" i="166"/>
  <c r="S88" i="166" s="1"/>
  <c r="R145" i="166"/>
  <c r="R88" i="166"/>
  <c r="Q145" i="166"/>
  <c r="Q88" i="166" s="1"/>
  <c r="P145" i="166"/>
  <c r="P88" i="166"/>
  <c r="O145" i="166"/>
  <c r="O88" i="166" s="1"/>
  <c r="N145" i="166"/>
  <c r="N88" i="166" s="1"/>
  <c r="M145" i="166"/>
  <c r="M88" i="166" s="1"/>
  <c r="L145" i="166"/>
  <c r="L88" i="166" s="1"/>
  <c r="K145" i="166"/>
  <c r="K88" i="166" s="1"/>
  <c r="J145" i="166"/>
  <c r="J88" i="166" s="1"/>
  <c r="I145" i="166"/>
  <c r="I88" i="166" s="1"/>
  <c r="H145" i="166"/>
  <c r="H88" i="166" s="1"/>
  <c r="G145" i="166"/>
  <c r="G88" i="166" s="1"/>
  <c r="F145" i="166"/>
  <c r="F88" i="166" s="1"/>
  <c r="E145" i="166"/>
  <c r="E88" i="166"/>
  <c r="K26" i="166"/>
  <c r="IH29" i="185" s="1"/>
  <c r="J26" i="166"/>
  <c r="IG29" i="185" s="1"/>
  <c r="I26" i="166"/>
  <c r="IF29" i="185" s="1"/>
  <c r="H26" i="166"/>
  <c r="IE29" i="185" s="1"/>
  <c r="G26" i="166"/>
  <c r="ID29" i="185" s="1"/>
  <c r="E26" i="166"/>
  <c r="Y133" i="166"/>
  <c r="X133" i="166"/>
  <c r="W133" i="166"/>
  <c r="V133" i="166"/>
  <c r="U133" i="166"/>
  <c r="T133" i="166"/>
  <c r="S133" i="166"/>
  <c r="R133" i="166"/>
  <c r="Q133" i="166"/>
  <c r="I25" i="166" s="1"/>
  <c r="IF28" i="185" s="1"/>
  <c r="P133" i="166"/>
  <c r="O133" i="166"/>
  <c r="N133" i="166"/>
  <c r="M133" i="166"/>
  <c r="L133" i="166"/>
  <c r="K133" i="166"/>
  <c r="J133" i="166"/>
  <c r="I133" i="166"/>
  <c r="H133" i="166"/>
  <c r="G133" i="166"/>
  <c r="F133" i="166"/>
  <c r="E133" i="166"/>
  <c r="Y127" i="166"/>
  <c r="X127" i="166"/>
  <c r="W127" i="166"/>
  <c r="V127" i="166"/>
  <c r="U127" i="166"/>
  <c r="J24" i="166" s="1"/>
  <c r="IG27" i="185" s="1"/>
  <c r="T127" i="166"/>
  <c r="S127" i="166"/>
  <c r="R127" i="166"/>
  <c r="Q127" i="166"/>
  <c r="P127" i="166"/>
  <c r="O127" i="166"/>
  <c r="N127" i="166"/>
  <c r="M127" i="166"/>
  <c r="L127" i="166"/>
  <c r="K127" i="166"/>
  <c r="J127" i="166"/>
  <c r="I127" i="166"/>
  <c r="H127" i="166"/>
  <c r="G127" i="166"/>
  <c r="F127" i="166"/>
  <c r="E127" i="166"/>
  <c r="Y121" i="166"/>
  <c r="X121" i="166"/>
  <c r="W121" i="166"/>
  <c r="V121" i="166"/>
  <c r="U121" i="166"/>
  <c r="T121" i="166"/>
  <c r="S121" i="166"/>
  <c r="R121" i="166"/>
  <c r="Q121" i="166"/>
  <c r="P121" i="166"/>
  <c r="O121" i="166"/>
  <c r="N121" i="166"/>
  <c r="M121" i="166"/>
  <c r="L121" i="166"/>
  <c r="K121" i="166"/>
  <c r="J121" i="166"/>
  <c r="I121" i="166"/>
  <c r="H121" i="166"/>
  <c r="G121" i="166"/>
  <c r="F121" i="166"/>
  <c r="E121" i="166"/>
  <c r="Y115" i="166"/>
  <c r="X115" i="166"/>
  <c r="W115" i="166"/>
  <c r="K18" i="166" s="1"/>
  <c r="IH21" i="185" s="1"/>
  <c r="V115" i="166"/>
  <c r="U115" i="166"/>
  <c r="T115" i="166"/>
  <c r="S115" i="166"/>
  <c r="R115" i="166"/>
  <c r="Q115" i="166"/>
  <c r="P115" i="166"/>
  <c r="O115" i="166"/>
  <c r="N115" i="166"/>
  <c r="M115" i="166"/>
  <c r="L115" i="166"/>
  <c r="K115" i="166"/>
  <c r="J115" i="166"/>
  <c r="I115" i="166"/>
  <c r="H115" i="166"/>
  <c r="F18" i="166" s="1"/>
  <c r="IC21" i="185" s="1"/>
  <c r="G115" i="166"/>
  <c r="F115" i="166"/>
  <c r="E115" i="166"/>
  <c r="Y109" i="166"/>
  <c r="X109" i="166"/>
  <c r="W109" i="166"/>
  <c r="V109" i="166"/>
  <c r="U109" i="166"/>
  <c r="T109" i="166"/>
  <c r="S109" i="166"/>
  <c r="I17" i="166" s="1"/>
  <c r="IF20" i="185" s="1"/>
  <c r="R109" i="166"/>
  <c r="Q109" i="166"/>
  <c r="P109" i="166"/>
  <c r="O109" i="166"/>
  <c r="N109" i="166"/>
  <c r="M109" i="166"/>
  <c r="L109" i="166"/>
  <c r="G17" i="166" s="1"/>
  <c r="ID20" i="185" s="1"/>
  <c r="K109" i="166"/>
  <c r="J109" i="166"/>
  <c r="I109" i="166"/>
  <c r="H109" i="166"/>
  <c r="G109" i="166"/>
  <c r="F109" i="166"/>
  <c r="E109" i="166"/>
  <c r="Y103" i="166"/>
  <c r="X103" i="166"/>
  <c r="W103" i="166"/>
  <c r="V103" i="166"/>
  <c r="U103" i="166"/>
  <c r="T103" i="166"/>
  <c r="S103" i="166"/>
  <c r="R103" i="166"/>
  <c r="Q103" i="166"/>
  <c r="P103" i="166"/>
  <c r="O103" i="166"/>
  <c r="N103" i="166"/>
  <c r="M103" i="166"/>
  <c r="L103" i="166"/>
  <c r="K103" i="166"/>
  <c r="J103" i="166"/>
  <c r="I103" i="166"/>
  <c r="H103" i="166"/>
  <c r="G103" i="166"/>
  <c r="F103" i="166"/>
  <c r="E103" i="166"/>
  <c r="Y97" i="166"/>
  <c r="X97" i="166"/>
  <c r="W97" i="166"/>
  <c r="V97" i="166"/>
  <c r="U97" i="166"/>
  <c r="T97" i="166"/>
  <c r="S97" i="166"/>
  <c r="R97" i="166"/>
  <c r="Q97" i="166"/>
  <c r="P97" i="166"/>
  <c r="O97" i="166"/>
  <c r="N97" i="166"/>
  <c r="M97" i="166"/>
  <c r="L97" i="166"/>
  <c r="K97" i="166"/>
  <c r="J97" i="166"/>
  <c r="I97" i="166"/>
  <c r="H97" i="166"/>
  <c r="G97" i="166"/>
  <c r="F97" i="166"/>
  <c r="E97" i="166"/>
  <c r="Y145" i="167"/>
  <c r="Y88" i="167" s="1"/>
  <c r="Y64" i="167" s="1"/>
  <c r="X145" i="167"/>
  <c r="X88" i="167" s="1"/>
  <c r="W145" i="167"/>
  <c r="W88" i="167"/>
  <c r="V145" i="167"/>
  <c r="V88" i="167" s="1"/>
  <c r="U145" i="167"/>
  <c r="U88" i="167" s="1"/>
  <c r="T145" i="167"/>
  <c r="T88" i="167" s="1"/>
  <c r="S145" i="167"/>
  <c r="S88" i="167"/>
  <c r="S64" i="167" s="1"/>
  <c r="R145" i="167"/>
  <c r="R88" i="167" s="1"/>
  <c r="Q145" i="167"/>
  <c r="Q88" i="167"/>
  <c r="P145" i="167"/>
  <c r="P88" i="167" s="1"/>
  <c r="O145" i="167"/>
  <c r="O88" i="167" s="1"/>
  <c r="N145" i="167"/>
  <c r="N88" i="167" s="1"/>
  <c r="M145" i="167"/>
  <c r="M88" i="167" s="1"/>
  <c r="L145" i="167"/>
  <c r="L88" i="167" s="1"/>
  <c r="K145" i="167"/>
  <c r="K88" i="167" s="1"/>
  <c r="J145" i="167"/>
  <c r="J88" i="167"/>
  <c r="I145" i="167"/>
  <c r="I88" i="167" s="1"/>
  <c r="H145" i="167"/>
  <c r="H88" i="167" s="1"/>
  <c r="G145" i="167"/>
  <c r="G88" i="167" s="1"/>
  <c r="F145" i="167"/>
  <c r="F88" i="167" s="1"/>
  <c r="E145" i="167"/>
  <c r="E88" i="167" s="1"/>
  <c r="G26" i="167"/>
  <c r="IK29" i="185" s="1"/>
  <c r="Y133" i="167"/>
  <c r="X133" i="167"/>
  <c r="W133" i="167"/>
  <c r="V133" i="167"/>
  <c r="U133" i="167"/>
  <c r="T133" i="167"/>
  <c r="S133" i="167"/>
  <c r="R133" i="167"/>
  <c r="Q133" i="167"/>
  <c r="P133" i="167"/>
  <c r="O133" i="167"/>
  <c r="N133" i="167"/>
  <c r="M133" i="167"/>
  <c r="L133" i="167"/>
  <c r="K133" i="167"/>
  <c r="J133" i="167"/>
  <c r="I133" i="167"/>
  <c r="H133" i="167"/>
  <c r="G133" i="167"/>
  <c r="F133" i="167"/>
  <c r="E133" i="167"/>
  <c r="Y127" i="167"/>
  <c r="X127" i="167"/>
  <c r="W127" i="167"/>
  <c r="V127" i="167"/>
  <c r="U127" i="167"/>
  <c r="T127" i="167"/>
  <c r="S127" i="167"/>
  <c r="R127" i="167"/>
  <c r="Q127" i="167"/>
  <c r="P127" i="167"/>
  <c r="O127" i="167"/>
  <c r="N127" i="167"/>
  <c r="M127" i="167"/>
  <c r="L127" i="167"/>
  <c r="G24" i="167" s="1"/>
  <c r="IK27" i="185" s="1"/>
  <c r="K127" i="167"/>
  <c r="J127" i="167"/>
  <c r="I127" i="167"/>
  <c r="H127" i="167"/>
  <c r="G127" i="167"/>
  <c r="F127" i="167"/>
  <c r="E127" i="167"/>
  <c r="Y121" i="167"/>
  <c r="X121" i="167"/>
  <c r="W121" i="167"/>
  <c r="V121" i="167"/>
  <c r="U121" i="167"/>
  <c r="T121" i="167"/>
  <c r="S121" i="167"/>
  <c r="R121" i="167"/>
  <c r="Q121" i="167"/>
  <c r="P121" i="167"/>
  <c r="O121" i="167"/>
  <c r="N121" i="167"/>
  <c r="M121" i="167"/>
  <c r="L121" i="167"/>
  <c r="K121" i="167"/>
  <c r="J121" i="167"/>
  <c r="I121" i="167"/>
  <c r="F19" i="167" s="1"/>
  <c r="IJ22" i="185" s="1"/>
  <c r="H121" i="167"/>
  <c r="G121" i="167"/>
  <c r="F121" i="167"/>
  <c r="E121" i="167"/>
  <c r="Y115" i="167"/>
  <c r="X115" i="167"/>
  <c r="W115" i="167"/>
  <c r="V115" i="167"/>
  <c r="U115" i="167"/>
  <c r="T115" i="167"/>
  <c r="S115" i="167"/>
  <c r="R115" i="167"/>
  <c r="Q115" i="167"/>
  <c r="P115" i="167"/>
  <c r="O115" i="167"/>
  <c r="N115" i="167"/>
  <c r="M115" i="167"/>
  <c r="L115" i="167"/>
  <c r="K115" i="167"/>
  <c r="G18" i="167" s="1"/>
  <c r="IK21" i="185" s="1"/>
  <c r="J115" i="167"/>
  <c r="I115" i="167"/>
  <c r="H115" i="167"/>
  <c r="G115" i="167"/>
  <c r="F115" i="167"/>
  <c r="E115" i="167"/>
  <c r="Y109" i="167"/>
  <c r="X109" i="167"/>
  <c r="K17" i="167" s="1"/>
  <c r="IO20" i="185" s="1"/>
  <c r="W109" i="167"/>
  <c r="V109" i="167"/>
  <c r="U109" i="167"/>
  <c r="T109" i="167"/>
  <c r="S109" i="167"/>
  <c r="R109" i="167"/>
  <c r="Q109" i="167"/>
  <c r="I17" i="167" s="1"/>
  <c r="IM20" i="185" s="1"/>
  <c r="P109" i="167"/>
  <c r="O109" i="167"/>
  <c r="N109" i="167"/>
  <c r="M109" i="167"/>
  <c r="L109" i="167"/>
  <c r="K109" i="167"/>
  <c r="J109" i="167"/>
  <c r="I109" i="167"/>
  <c r="H109" i="167"/>
  <c r="G109" i="167"/>
  <c r="F109" i="167"/>
  <c r="E109" i="167"/>
  <c r="Y103" i="167"/>
  <c r="X103" i="167"/>
  <c r="W103" i="167"/>
  <c r="V103" i="167"/>
  <c r="U103" i="167"/>
  <c r="T103" i="167"/>
  <c r="S103" i="167"/>
  <c r="R103" i="167"/>
  <c r="Q103" i="167"/>
  <c r="P103" i="167"/>
  <c r="O103" i="167"/>
  <c r="N103" i="167"/>
  <c r="M103" i="167"/>
  <c r="L103" i="167"/>
  <c r="K103" i="167"/>
  <c r="J103" i="167"/>
  <c r="I103" i="167"/>
  <c r="H103" i="167"/>
  <c r="G103" i="167"/>
  <c r="E16" i="167"/>
  <c r="F103" i="167"/>
  <c r="E103" i="167"/>
  <c r="Y97" i="167"/>
  <c r="X97" i="167"/>
  <c r="W97" i="167"/>
  <c r="V97" i="167"/>
  <c r="U97" i="167"/>
  <c r="T97" i="167"/>
  <c r="J15" i="167" s="1"/>
  <c r="IN18" i="185" s="1"/>
  <c r="S97" i="167"/>
  <c r="R97" i="167"/>
  <c r="Q97" i="167"/>
  <c r="I15" i="167" s="1"/>
  <c r="IM18" i="185" s="1"/>
  <c r="P97" i="167"/>
  <c r="O97" i="167"/>
  <c r="N97" i="167"/>
  <c r="M97" i="167"/>
  <c r="L97" i="167"/>
  <c r="K97" i="167"/>
  <c r="J97" i="167"/>
  <c r="I97" i="167"/>
  <c r="H97" i="167"/>
  <c r="G97" i="167"/>
  <c r="F97" i="167"/>
  <c r="E97" i="167"/>
  <c r="Y145" i="168"/>
  <c r="Y88" i="168" s="1"/>
  <c r="X145" i="168"/>
  <c r="X88" i="168" s="1"/>
  <c r="W145" i="168"/>
  <c r="W88" i="168" s="1"/>
  <c r="V145" i="168"/>
  <c r="V88" i="168" s="1"/>
  <c r="U145" i="168"/>
  <c r="U88" i="168" s="1"/>
  <c r="T145" i="168"/>
  <c r="T88" i="168" s="1"/>
  <c r="S145" i="168"/>
  <c r="S88" i="168" s="1"/>
  <c r="R145" i="168"/>
  <c r="R88" i="168" s="1"/>
  <c r="Q145" i="168"/>
  <c r="Q88" i="168" s="1"/>
  <c r="P145" i="168"/>
  <c r="P88" i="168" s="1"/>
  <c r="O145" i="168"/>
  <c r="O88" i="168" s="1"/>
  <c r="N145" i="168"/>
  <c r="N88" i="168" s="1"/>
  <c r="M145" i="168"/>
  <c r="M88" i="168" s="1"/>
  <c r="L145" i="168"/>
  <c r="L88" i="168" s="1"/>
  <c r="K145" i="168"/>
  <c r="K88" i="168" s="1"/>
  <c r="J145" i="168"/>
  <c r="J88" i="168"/>
  <c r="I145" i="168"/>
  <c r="I88" i="168" s="1"/>
  <c r="H145" i="168"/>
  <c r="H88" i="168" s="1"/>
  <c r="G145" i="168"/>
  <c r="G88" i="168" s="1"/>
  <c r="F145" i="168"/>
  <c r="F88" i="168"/>
  <c r="E145" i="168"/>
  <c r="E88" i="168" s="1"/>
  <c r="K26" i="168"/>
  <c r="IV29" i="185" s="1"/>
  <c r="H26" i="168"/>
  <c r="IS29" i="185" s="1"/>
  <c r="E26" i="168"/>
  <c r="IP29" i="185" s="1"/>
  <c r="Y133" i="168"/>
  <c r="X133" i="168"/>
  <c r="W133" i="168"/>
  <c r="V133" i="168"/>
  <c r="U133" i="168"/>
  <c r="T133" i="168"/>
  <c r="S133" i="168"/>
  <c r="R133" i="168"/>
  <c r="Q133" i="168"/>
  <c r="P133" i="168"/>
  <c r="O133" i="168"/>
  <c r="N133" i="168"/>
  <c r="M133" i="168"/>
  <c r="L133" i="168"/>
  <c r="K133" i="168"/>
  <c r="J133" i="168"/>
  <c r="I133" i="168"/>
  <c r="H133" i="168"/>
  <c r="G133" i="168"/>
  <c r="F133" i="168"/>
  <c r="E133" i="168"/>
  <c r="E25" i="168" s="1"/>
  <c r="IP28" i="185" s="1"/>
  <c r="Y127" i="168"/>
  <c r="X127" i="168"/>
  <c r="W127" i="168"/>
  <c r="V127" i="168"/>
  <c r="U127" i="168"/>
  <c r="T127" i="168"/>
  <c r="S127" i="168"/>
  <c r="R127" i="168"/>
  <c r="Q127" i="168"/>
  <c r="P127" i="168"/>
  <c r="O127" i="168"/>
  <c r="N127" i="168"/>
  <c r="M127" i="168"/>
  <c r="L127" i="168"/>
  <c r="K127" i="168"/>
  <c r="J127" i="168"/>
  <c r="I127" i="168"/>
  <c r="H127" i="168"/>
  <c r="G127" i="168"/>
  <c r="F127" i="168"/>
  <c r="E127" i="168"/>
  <c r="Y121" i="168"/>
  <c r="X121" i="168"/>
  <c r="W121" i="168"/>
  <c r="V121" i="168"/>
  <c r="U121" i="168"/>
  <c r="T121" i="168"/>
  <c r="S121" i="168"/>
  <c r="R121" i="168"/>
  <c r="Q121" i="168"/>
  <c r="P121" i="168"/>
  <c r="O121" i="168"/>
  <c r="N121" i="168"/>
  <c r="M121" i="168"/>
  <c r="L121" i="168"/>
  <c r="K121" i="168"/>
  <c r="J121" i="168"/>
  <c r="I121" i="168"/>
  <c r="H121" i="168"/>
  <c r="G121" i="168"/>
  <c r="F121" i="168"/>
  <c r="E121" i="168"/>
  <c r="Y115" i="168"/>
  <c r="X115" i="168"/>
  <c r="W115" i="168"/>
  <c r="V115" i="168"/>
  <c r="U115" i="168"/>
  <c r="T115" i="168"/>
  <c r="S115" i="168"/>
  <c r="I18" i="168" s="1"/>
  <c r="IT21" i="185" s="1"/>
  <c r="R115" i="168"/>
  <c r="Q115" i="168"/>
  <c r="P115" i="168"/>
  <c r="O115" i="168"/>
  <c r="N115" i="168"/>
  <c r="M115" i="168"/>
  <c r="L115" i="168"/>
  <c r="K115" i="168"/>
  <c r="J115" i="168"/>
  <c r="I115" i="168"/>
  <c r="H115" i="168"/>
  <c r="G115" i="168"/>
  <c r="F115" i="168"/>
  <c r="E115" i="168"/>
  <c r="Y109" i="168"/>
  <c r="X109" i="168"/>
  <c r="W109" i="168"/>
  <c r="V109" i="168"/>
  <c r="U109" i="168"/>
  <c r="T109" i="168"/>
  <c r="S109" i="168"/>
  <c r="R109" i="168"/>
  <c r="Q109" i="168"/>
  <c r="P109" i="168"/>
  <c r="O109" i="168"/>
  <c r="N109" i="168"/>
  <c r="M109" i="168"/>
  <c r="L109" i="168"/>
  <c r="K109" i="168"/>
  <c r="J109" i="168"/>
  <c r="I109" i="168"/>
  <c r="H109" i="168"/>
  <c r="G109" i="168"/>
  <c r="F109" i="168"/>
  <c r="E109" i="168"/>
  <c r="Y103" i="168"/>
  <c r="X103" i="168"/>
  <c r="W103" i="168"/>
  <c r="V103" i="168"/>
  <c r="U103" i="168"/>
  <c r="T103" i="168"/>
  <c r="S103" i="168"/>
  <c r="R103" i="168"/>
  <c r="Q103" i="168"/>
  <c r="P103" i="168"/>
  <c r="O103" i="168"/>
  <c r="N103" i="168"/>
  <c r="M103" i="168"/>
  <c r="L103" i="168"/>
  <c r="G16" i="168" s="1"/>
  <c r="IR19" i="185" s="1"/>
  <c r="K103" i="168"/>
  <c r="J103" i="168"/>
  <c r="I103" i="168"/>
  <c r="H103" i="168"/>
  <c r="G103" i="168"/>
  <c r="F103" i="168"/>
  <c r="E103" i="168"/>
  <c r="Y97" i="168"/>
  <c r="X97" i="168"/>
  <c r="W97" i="168"/>
  <c r="V97" i="168"/>
  <c r="U97" i="168"/>
  <c r="T97" i="168"/>
  <c r="S97" i="168"/>
  <c r="R97" i="168"/>
  <c r="Q97" i="168"/>
  <c r="P97" i="168"/>
  <c r="O97" i="168"/>
  <c r="N97" i="168"/>
  <c r="M97" i="168"/>
  <c r="L97" i="168"/>
  <c r="K97" i="168"/>
  <c r="J97" i="168"/>
  <c r="I97" i="168"/>
  <c r="H97" i="168"/>
  <c r="G97" i="168"/>
  <c r="F97" i="168"/>
  <c r="E97" i="168"/>
  <c r="Y145" i="169"/>
  <c r="Y88" i="169" s="1"/>
  <c r="X145" i="169"/>
  <c r="X88" i="169" s="1"/>
  <c r="X64" i="169" s="1"/>
  <c r="W145" i="169"/>
  <c r="W88" i="169" s="1"/>
  <c r="V145" i="169"/>
  <c r="V88" i="169" s="1"/>
  <c r="J45" i="169" s="1"/>
  <c r="JB48" i="185" s="1"/>
  <c r="U145" i="169"/>
  <c r="U88" i="169" s="1"/>
  <c r="T145" i="169"/>
  <c r="T88" i="169"/>
  <c r="S145" i="169"/>
  <c r="S88" i="169"/>
  <c r="S64" i="169" s="1"/>
  <c r="R145" i="169"/>
  <c r="R88" i="169"/>
  <c r="Q145" i="169"/>
  <c r="Q88" i="169" s="1"/>
  <c r="P145" i="169"/>
  <c r="P88" i="169" s="1"/>
  <c r="P64" i="169" s="1"/>
  <c r="O145" i="169"/>
  <c r="O88" i="169" s="1"/>
  <c r="N145" i="169"/>
  <c r="N88" i="169" s="1"/>
  <c r="M145" i="169"/>
  <c r="M88" i="169" s="1"/>
  <c r="L145" i="169"/>
  <c r="L88" i="169"/>
  <c r="K145" i="169"/>
  <c r="K88" i="169" s="1"/>
  <c r="J145" i="169"/>
  <c r="J88" i="169" s="1"/>
  <c r="I145" i="169"/>
  <c r="I88" i="169" s="1"/>
  <c r="H145" i="169"/>
  <c r="H88" i="169" s="1"/>
  <c r="G145" i="169"/>
  <c r="G88" i="169" s="1"/>
  <c r="F145" i="169"/>
  <c r="F88" i="169" s="1"/>
  <c r="E145" i="169"/>
  <c r="E88" i="169" s="1"/>
  <c r="I26" i="169"/>
  <c r="JA29" i="185" s="1"/>
  <c r="Y133" i="169"/>
  <c r="X133" i="169"/>
  <c r="W133" i="169"/>
  <c r="V133" i="169"/>
  <c r="U133" i="169"/>
  <c r="J25" i="169" s="1"/>
  <c r="JB28" i="185" s="1"/>
  <c r="T133" i="169"/>
  <c r="S133" i="169"/>
  <c r="R133" i="169"/>
  <c r="Q133" i="169"/>
  <c r="P133" i="169"/>
  <c r="O133" i="169"/>
  <c r="N133" i="169"/>
  <c r="M133" i="169"/>
  <c r="L133" i="169"/>
  <c r="K133" i="169"/>
  <c r="J133" i="169"/>
  <c r="I133" i="169"/>
  <c r="H133" i="169"/>
  <c r="G133" i="169"/>
  <c r="F133" i="169"/>
  <c r="E133" i="169"/>
  <c r="Y127" i="169"/>
  <c r="X127" i="169"/>
  <c r="W127" i="169"/>
  <c r="V127" i="169"/>
  <c r="U127" i="169"/>
  <c r="T127" i="169"/>
  <c r="S127" i="169"/>
  <c r="R127" i="169"/>
  <c r="I24" i="169" s="1"/>
  <c r="JA27" i="185" s="1"/>
  <c r="Q127" i="169"/>
  <c r="P127" i="169"/>
  <c r="O127" i="169"/>
  <c r="N127" i="169"/>
  <c r="H24" i="169" s="1"/>
  <c r="M127" i="169"/>
  <c r="L127" i="169"/>
  <c r="K127" i="169"/>
  <c r="J127" i="169"/>
  <c r="I127" i="169"/>
  <c r="H127" i="169"/>
  <c r="G127" i="169"/>
  <c r="F127" i="169"/>
  <c r="E127" i="169"/>
  <c r="Y121" i="169"/>
  <c r="X121" i="169"/>
  <c r="W121" i="169"/>
  <c r="K19" i="169" s="1"/>
  <c r="JC22" i="185" s="1"/>
  <c r="V121" i="169"/>
  <c r="U121" i="169"/>
  <c r="T121" i="169"/>
  <c r="S121" i="169"/>
  <c r="R121" i="169"/>
  <c r="Q121" i="169"/>
  <c r="P121" i="169"/>
  <c r="O121" i="169"/>
  <c r="N121" i="169"/>
  <c r="M121" i="169"/>
  <c r="L121" i="169"/>
  <c r="K121" i="169"/>
  <c r="J121" i="169"/>
  <c r="I121" i="169"/>
  <c r="H121" i="169"/>
  <c r="G121" i="169"/>
  <c r="F121" i="169"/>
  <c r="E121" i="169"/>
  <c r="Y115" i="169"/>
  <c r="X115" i="169"/>
  <c r="W115" i="169"/>
  <c r="V115" i="169"/>
  <c r="U115" i="169"/>
  <c r="T115" i="169"/>
  <c r="S115" i="169"/>
  <c r="R115" i="169"/>
  <c r="Q115" i="169"/>
  <c r="P115" i="169"/>
  <c r="O115" i="169"/>
  <c r="N115" i="169"/>
  <c r="M115" i="169"/>
  <c r="L115" i="169"/>
  <c r="K115" i="169"/>
  <c r="J115" i="169"/>
  <c r="I115" i="169"/>
  <c r="H115" i="169"/>
  <c r="F18" i="169" s="1"/>
  <c r="IX21" i="185" s="1"/>
  <c r="G115" i="169"/>
  <c r="F115" i="169"/>
  <c r="E115" i="169"/>
  <c r="Y109" i="169"/>
  <c r="X109" i="169"/>
  <c r="W109" i="169"/>
  <c r="V109" i="169"/>
  <c r="U109" i="169"/>
  <c r="T109" i="169"/>
  <c r="S109" i="169"/>
  <c r="R109" i="169"/>
  <c r="Q109" i="169"/>
  <c r="P109" i="169"/>
  <c r="O109" i="169"/>
  <c r="N109" i="169"/>
  <c r="M109" i="169"/>
  <c r="L109" i="169"/>
  <c r="K109" i="169"/>
  <c r="J109" i="169"/>
  <c r="F17" i="169" s="1"/>
  <c r="IX20" i="185" s="1"/>
  <c r="I109" i="169"/>
  <c r="H109" i="169"/>
  <c r="G109" i="169"/>
  <c r="F109" i="169"/>
  <c r="E109" i="169"/>
  <c r="Y103" i="169"/>
  <c r="X103" i="169"/>
  <c r="W103" i="169"/>
  <c r="V103" i="169"/>
  <c r="U103" i="169"/>
  <c r="T103" i="169"/>
  <c r="S103" i="169"/>
  <c r="R103" i="169"/>
  <c r="Q103" i="169"/>
  <c r="P103" i="169"/>
  <c r="O103" i="169"/>
  <c r="N103" i="169"/>
  <c r="M103" i="169"/>
  <c r="L103" i="169"/>
  <c r="K103" i="169"/>
  <c r="J103" i="169"/>
  <c r="I103" i="169"/>
  <c r="H103" i="169"/>
  <c r="G103" i="169"/>
  <c r="F103" i="169"/>
  <c r="E103" i="169"/>
  <c r="Y97" i="169"/>
  <c r="X97" i="169"/>
  <c r="W97" i="169"/>
  <c r="V97" i="169"/>
  <c r="U97" i="169"/>
  <c r="T97" i="169"/>
  <c r="J15" i="169" s="1"/>
  <c r="JB18" i="185" s="1"/>
  <c r="S97" i="169"/>
  <c r="R97" i="169"/>
  <c r="Q97" i="169"/>
  <c r="P97" i="169"/>
  <c r="O97" i="169"/>
  <c r="N97" i="169"/>
  <c r="M97" i="169"/>
  <c r="L97" i="169"/>
  <c r="K97" i="169"/>
  <c r="J97" i="169"/>
  <c r="I97" i="169"/>
  <c r="H97" i="169"/>
  <c r="G97" i="169"/>
  <c r="E15" i="169" s="1"/>
  <c r="IW18" i="185" s="1"/>
  <c r="F97" i="169"/>
  <c r="E97" i="169"/>
  <c r="Y145" i="170"/>
  <c r="Y88" i="170" s="1"/>
  <c r="X145" i="170"/>
  <c r="X88" i="170" s="1"/>
  <c r="W145" i="170"/>
  <c r="W88" i="170"/>
  <c r="V145" i="170"/>
  <c r="V88" i="170" s="1"/>
  <c r="U145" i="170"/>
  <c r="U88" i="170" s="1"/>
  <c r="T145" i="170"/>
  <c r="T88" i="170" s="1"/>
  <c r="J45" i="170" s="1"/>
  <c r="JI48" i="185" s="1"/>
  <c r="S145" i="170"/>
  <c r="S88" i="170" s="1"/>
  <c r="R145" i="170"/>
  <c r="R88" i="170" s="1"/>
  <c r="Q145" i="170"/>
  <c r="Q88" i="170" s="1"/>
  <c r="P145" i="170"/>
  <c r="P88" i="170" s="1"/>
  <c r="O145" i="170"/>
  <c r="O88" i="170" s="1"/>
  <c r="N145" i="170"/>
  <c r="N88" i="170" s="1"/>
  <c r="M145" i="170"/>
  <c r="M88" i="170" s="1"/>
  <c r="L145" i="170"/>
  <c r="L88" i="170" s="1"/>
  <c r="K145" i="170"/>
  <c r="K88" i="170" s="1"/>
  <c r="J145" i="170"/>
  <c r="J88" i="170" s="1"/>
  <c r="I145" i="170"/>
  <c r="I88" i="170" s="1"/>
  <c r="I64" i="170" s="1"/>
  <c r="H145" i="170"/>
  <c r="H88" i="170" s="1"/>
  <c r="G145" i="170"/>
  <c r="G88" i="170" s="1"/>
  <c r="F145" i="170"/>
  <c r="F88" i="170" s="1"/>
  <c r="E45" i="170" s="1"/>
  <c r="JD48" i="185" s="1"/>
  <c r="E145" i="170"/>
  <c r="E88" i="170" s="1"/>
  <c r="J26" i="170"/>
  <c r="Y133" i="170"/>
  <c r="X133" i="170"/>
  <c r="W133" i="170"/>
  <c r="V133" i="170"/>
  <c r="U133" i="170"/>
  <c r="T133" i="170"/>
  <c r="S133" i="170"/>
  <c r="R133" i="170"/>
  <c r="Q133" i="170"/>
  <c r="P133" i="170"/>
  <c r="O133" i="170"/>
  <c r="N133" i="170"/>
  <c r="M133" i="170"/>
  <c r="L133" i="170"/>
  <c r="K133" i="170"/>
  <c r="J133" i="170"/>
  <c r="I133" i="170"/>
  <c r="H133" i="170"/>
  <c r="G133" i="170"/>
  <c r="F133" i="170"/>
  <c r="E133" i="170"/>
  <c r="Y127" i="170"/>
  <c r="X127" i="170"/>
  <c r="W127" i="170"/>
  <c r="V127" i="170"/>
  <c r="U127" i="170"/>
  <c r="T127" i="170"/>
  <c r="S127" i="170"/>
  <c r="R127" i="170"/>
  <c r="I24" i="170" s="1"/>
  <c r="Q127" i="170"/>
  <c r="P127" i="170"/>
  <c r="O127" i="170"/>
  <c r="N127" i="170"/>
  <c r="M127" i="170"/>
  <c r="L127" i="170"/>
  <c r="G24" i="170" s="1"/>
  <c r="JF27" i="185" s="1"/>
  <c r="K127" i="170"/>
  <c r="J127" i="170"/>
  <c r="F24" i="170" s="1"/>
  <c r="JE27" i="185" s="1"/>
  <c r="I127" i="170"/>
  <c r="H127" i="170"/>
  <c r="G127" i="170"/>
  <c r="F127" i="170"/>
  <c r="E127" i="170"/>
  <c r="Y121" i="170"/>
  <c r="X121" i="170"/>
  <c r="W121" i="170"/>
  <c r="V121" i="170"/>
  <c r="U121" i="170"/>
  <c r="T121" i="170"/>
  <c r="S121" i="170"/>
  <c r="R121" i="170"/>
  <c r="Q121" i="170"/>
  <c r="P121" i="170"/>
  <c r="O121" i="170"/>
  <c r="H19" i="170" s="1"/>
  <c r="JG22" i="185" s="1"/>
  <c r="N121" i="170"/>
  <c r="M121" i="170"/>
  <c r="L121" i="170"/>
  <c r="K121" i="170"/>
  <c r="J121" i="170"/>
  <c r="I121" i="170"/>
  <c r="H121" i="170"/>
  <c r="G121" i="170"/>
  <c r="F121" i="170"/>
  <c r="E121" i="170"/>
  <c r="Y115" i="170"/>
  <c r="X115" i="170"/>
  <c r="W115" i="170"/>
  <c r="V115" i="170"/>
  <c r="U115" i="170"/>
  <c r="T115" i="170"/>
  <c r="S115" i="170"/>
  <c r="R115" i="170"/>
  <c r="I18" i="170" s="1"/>
  <c r="Q115" i="170"/>
  <c r="P115" i="170"/>
  <c r="O115" i="170"/>
  <c r="N115" i="170"/>
  <c r="M115" i="170"/>
  <c r="L115" i="170"/>
  <c r="G18" i="170" s="1"/>
  <c r="JF21" i="185" s="1"/>
  <c r="K115" i="170"/>
  <c r="J115" i="170"/>
  <c r="I115" i="170"/>
  <c r="H115" i="170"/>
  <c r="G115" i="170"/>
  <c r="F115" i="170"/>
  <c r="E115" i="170"/>
  <c r="Y109" i="170"/>
  <c r="K17" i="170" s="1"/>
  <c r="JJ20" i="185" s="1"/>
  <c r="X109" i="170"/>
  <c r="W109" i="170"/>
  <c r="V109" i="170"/>
  <c r="U109" i="170"/>
  <c r="J17" i="170" s="1"/>
  <c r="JI20" i="185" s="1"/>
  <c r="T109" i="170"/>
  <c r="S109" i="170"/>
  <c r="R109" i="170"/>
  <c r="Q109" i="170"/>
  <c r="P109" i="170"/>
  <c r="O109" i="170"/>
  <c r="N109" i="170"/>
  <c r="M109" i="170"/>
  <c r="L109" i="170"/>
  <c r="K109" i="170"/>
  <c r="J109" i="170"/>
  <c r="I109" i="170"/>
  <c r="F17" i="170" s="1"/>
  <c r="H109" i="170"/>
  <c r="G109" i="170"/>
  <c r="F109" i="170"/>
  <c r="E109" i="170"/>
  <c r="Y103" i="170"/>
  <c r="X103" i="170"/>
  <c r="W103" i="170"/>
  <c r="V103" i="170"/>
  <c r="U103" i="170"/>
  <c r="T103" i="170"/>
  <c r="S103" i="170"/>
  <c r="R103" i="170"/>
  <c r="Q103" i="170"/>
  <c r="P103" i="170"/>
  <c r="O103" i="170"/>
  <c r="N103" i="170"/>
  <c r="M103" i="170"/>
  <c r="L103" i="170"/>
  <c r="K103" i="170"/>
  <c r="J103" i="170"/>
  <c r="F16" i="170" s="1"/>
  <c r="JE19" i="185" s="1"/>
  <c r="I103" i="170"/>
  <c r="H103" i="170"/>
  <c r="G103" i="170"/>
  <c r="F103" i="170"/>
  <c r="E103" i="170"/>
  <c r="Y97" i="170"/>
  <c r="X97" i="170"/>
  <c r="W97" i="170"/>
  <c r="V97" i="170"/>
  <c r="U97" i="170"/>
  <c r="T97" i="170"/>
  <c r="S97" i="170"/>
  <c r="R97" i="170"/>
  <c r="Q97" i="170"/>
  <c r="P97" i="170"/>
  <c r="O97" i="170"/>
  <c r="N97" i="170"/>
  <c r="M97" i="170"/>
  <c r="L97" i="170"/>
  <c r="K97" i="170"/>
  <c r="J97" i="170"/>
  <c r="I97" i="170"/>
  <c r="H97" i="170"/>
  <c r="G97" i="170"/>
  <c r="F97" i="170"/>
  <c r="E97" i="170"/>
  <c r="Y145" i="171"/>
  <c r="Y88" i="171" s="1"/>
  <c r="X145" i="171"/>
  <c r="X88" i="171" s="1"/>
  <c r="W145" i="171"/>
  <c r="W88" i="171" s="1"/>
  <c r="V145" i="171"/>
  <c r="V88" i="171" s="1"/>
  <c r="U145" i="171"/>
  <c r="U88" i="171"/>
  <c r="T145" i="171"/>
  <c r="T88" i="171" s="1"/>
  <c r="S145" i="171"/>
  <c r="S88" i="171" s="1"/>
  <c r="R145" i="171"/>
  <c r="R88" i="171" s="1"/>
  <c r="Q145" i="171"/>
  <c r="Q88" i="171" s="1"/>
  <c r="P145" i="171"/>
  <c r="P88" i="171" s="1"/>
  <c r="O145" i="171"/>
  <c r="O88" i="171" s="1"/>
  <c r="N145" i="171"/>
  <c r="N88" i="171" s="1"/>
  <c r="M145" i="171"/>
  <c r="M88" i="171" s="1"/>
  <c r="L145" i="171"/>
  <c r="L88" i="171" s="1"/>
  <c r="K145" i="171"/>
  <c r="K88" i="171" s="1"/>
  <c r="J145" i="171"/>
  <c r="J88" i="171" s="1"/>
  <c r="I145" i="171"/>
  <c r="I88" i="171" s="1"/>
  <c r="H145" i="171"/>
  <c r="H88" i="171" s="1"/>
  <c r="G145" i="171"/>
  <c r="G88" i="171" s="1"/>
  <c r="F145" i="171"/>
  <c r="F88" i="171" s="1"/>
  <c r="E145" i="171"/>
  <c r="E88" i="171" s="1"/>
  <c r="J26" i="171"/>
  <c r="JP29" i="185" s="1"/>
  <c r="I26" i="171"/>
  <c r="JO29" i="185" s="1"/>
  <c r="H26" i="171"/>
  <c r="G26" i="171"/>
  <c r="JM29" i="185" s="1"/>
  <c r="F26" i="171"/>
  <c r="JL29" i="185" s="1"/>
  <c r="E26" i="171"/>
  <c r="JK29" i="185" s="1"/>
  <c r="Y133" i="171"/>
  <c r="X133" i="171"/>
  <c r="W133" i="171"/>
  <c r="K25" i="171" s="1"/>
  <c r="JQ28" i="185" s="1"/>
  <c r="V133" i="171"/>
  <c r="U133" i="171"/>
  <c r="T133" i="171"/>
  <c r="S133" i="171"/>
  <c r="R133" i="171"/>
  <c r="Q133" i="171"/>
  <c r="P133" i="171"/>
  <c r="O133" i="171"/>
  <c r="N133" i="171"/>
  <c r="M133" i="171"/>
  <c r="L133" i="171"/>
  <c r="K133" i="171"/>
  <c r="J133" i="171"/>
  <c r="I133" i="171"/>
  <c r="H133" i="171"/>
  <c r="F25" i="171" s="1"/>
  <c r="JL28" i="185" s="1"/>
  <c r="G133" i="171"/>
  <c r="F133" i="171"/>
  <c r="E133" i="171"/>
  <c r="Y127" i="171"/>
  <c r="X127" i="171"/>
  <c r="W127" i="171"/>
  <c r="V127" i="171"/>
  <c r="U127" i="171"/>
  <c r="T127" i="171"/>
  <c r="S127" i="171"/>
  <c r="R127" i="171"/>
  <c r="Q127" i="171"/>
  <c r="I24" i="171" s="1"/>
  <c r="JO27" i="185" s="1"/>
  <c r="P127" i="171"/>
  <c r="O127" i="171"/>
  <c r="N127" i="171"/>
  <c r="M127" i="171"/>
  <c r="L127" i="171"/>
  <c r="G24" i="171" s="1"/>
  <c r="JM27" i="185" s="1"/>
  <c r="K127" i="171"/>
  <c r="J127" i="171"/>
  <c r="I127" i="171"/>
  <c r="H127" i="171"/>
  <c r="G127" i="171"/>
  <c r="F127" i="171"/>
  <c r="E127" i="171"/>
  <c r="Y121" i="171"/>
  <c r="X121" i="171"/>
  <c r="W121" i="171"/>
  <c r="V121" i="171"/>
  <c r="U121" i="171"/>
  <c r="T121" i="171"/>
  <c r="S121" i="171"/>
  <c r="R121" i="171"/>
  <c r="Q121" i="171"/>
  <c r="P121" i="171"/>
  <c r="O121" i="171"/>
  <c r="N121" i="171"/>
  <c r="M121" i="171"/>
  <c r="L121" i="171"/>
  <c r="K121" i="171"/>
  <c r="J121" i="171"/>
  <c r="I121" i="171"/>
  <c r="H121" i="171"/>
  <c r="G121" i="171"/>
  <c r="F121" i="171"/>
  <c r="E121" i="171"/>
  <c r="Y115" i="171"/>
  <c r="X115" i="171"/>
  <c r="W115" i="171"/>
  <c r="V115" i="171"/>
  <c r="U115" i="171"/>
  <c r="T115" i="171"/>
  <c r="J18" i="171" s="1"/>
  <c r="JP21" i="185" s="1"/>
  <c r="S115" i="171"/>
  <c r="R115" i="171"/>
  <c r="Q115" i="171"/>
  <c r="P115" i="171"/>
  <c r="O115" i="171"/>
  <c r="N115" i="171"/>
  <c r="M115" i="171"/>
  <c r="L115" i="171"/>
  <c r="K115" i="171"/>
  <c r="J115" i="171"/>
  <c r="I115" i="171"/>
  <c r="H115" i="171"/>
  <c r="G115" i="171"/>
  <c r="F115" i="171"/>
  <c r="E115" i="171"/>
  <c r="Y109" i="171"/>
  <c r="X109" i="171"/>
  <c r="W109" i="171"/>
  <c r="V109" i="171"/>
  <c r="U109" i="171"/>
  <c r="T109" i="171"/>
  <c r="S109" i="171"/>
  <c r="R109" i="171"/>
  <c r="Q109" i="171"/>
  <c r="P109" i="171"/>
  <c r="O109" i="171"/>
  <c r="N109" i="171"/>
  <c r="M109" i="171"/>
  <c r="L109" i="171"/>
  <c r="K109" i="171"/>
  <c r="G17" i="171" s="1"/>
  <c r="JM20" i="185" s="1"/>
  <c r="J109" i="171"/>
  <c r="I109" i="171"/>
  <c r="H109" i="171"/>
  <c r="G109" i="171"/>
  <c r="F109" i="171"/>
  <c r="E109" i="171"/>
  <c r="Y103" i="171"/>
  <c r="X103" i="171"/>
  <c r="W103" i="171"/>
  <c r="V103" i="171"/>
  <c r="U103" i="171"/>
  <c r="T103" i="171"/>
  <c r="S103" i="171"/>
  <c r="R103" i="171"/>
  <c r="Q103" i="171"/>
  <c r="P103" i="171"/>
  <c r="O103" i="171"/>
  <c r="N103" i="171"/>
  <c r="M103" i="171"/>
  <c r="G16" i="171" s="1"/>
  <c r="JM19" i="185" s="1"/>
  <c r="L103" i="171"/>
  <c r="K103" i="171"/>
  <c r="J103" i="171"/>
  <c r="I103" i="171"/>
  <c r="H103" i="171"/>
  <c r="G103" i="171"/>
  <c r="F103" i="171"/>
  <c r="E103" i="171"/>
  <c r="Y97" i="171"/>
  <c r="X97" i="171"/>
  <c r="W97" i="171"/>
  <c r="V97" i="171"/>
  <c r="U97" i="171"/>
  <c r="T97" i="171"/>
  <c r="J15" i="171" s="1"/>
  <c r="JP18" i="185" s="1"/>
  <c r="S97" i="171"/>
  <c r="R97" i="171"/>
  <c r="Q97" i="171"/>
  <c r="P97" i="171"/>
  <c r="O97" i="171"/>
  <c r="N97" i="171"/>
  <c r="M97" i="171"/>
  <c r="L97" i="171"/>
  <c r="K97" i="171"/>
  <c r="J97" i="171"/>
  <c r="I97" i="171"/>
  <c r="H97" i="171"/>
  <c r="G97" i="171"/>
  <c r="F97" i="171"/>
  <c r="E97" i="171"/>
  <c r="Y145" i="172"/>
  <c r="Y88" i="172" s="1"/>
  <c r="X145" i="172"/>
  <c r="X88" i="172" s="1"/>
  <c r="W145" i="172"/>
  <c r="W88" i="172" s="1"/>
  <c r="V145" i="172"/>
  <c r="V88" i="172" s="1"/>
  <c r="U145" i="172"/>
  <c r="U88" i="172" s="1"/>
  <c r="T145" i="172"/>
  <c r="T88" i="172" s="1"/>
  <c r="J45" i="172" s="1"/>
  <c r="JW48" i="185" s="1"/>
  <c r="S145" i="172"/>
  <c r="S88" i="172"/>
  <c r="R145" i="172"/>
  <c r="R88" i="172" s="1"/>
  <c r="Q145" i="172"/>
  <c r="Q88" i="172"/>
  <c r="P145" i="172"/>
  <c r="P88" i="172" s="1"/>
  <c r="O145" i="172"/>
  <c r="O88" i="172" s="1"/>
  <c r="N145" i="172"/>
  <c r="N88" i="172" s="1"/>
  <c r="M145" i="172"/>
  <c r="M88" i="172"/>
  <c r="L145" i="172"/>
  <c r="L88" i="172" s="1"/>
  <c r="K145" i="172"/>
  <c r="K88" i="172"/>
  <c r="J145" i="172"/>
  <c r="J88" i="172" s="1"/>
  <c r="I145" i="172"/>
  <c r="I88" i="172" s="1"/>
  <c r="H145" i="172"/>
  <c r="H88" i="172" s="1"/>
  <c r="G145" i="172"/>
  <c r="G88" i="172" s="1"/>
  <c r="F145" i="172"/>
  <c r="F88" i="172" s="1"/>
  <c r="E145" i="172"/>
  <c r="E88" i="172" s="1"/>
  <c r="K26" i="172"/>
  <c r="JX29" i="185" s="1"/>
  <c r="F26" i="172"/>
  <c r="JS29" i="185" s="1"/>
  <c r="Y133" i="172"/>
  <c r="X133" i="172"/>
  <c r="W133" i="172"/>
  <c r="V133" i="172"/>
  <c r="U133" i="172"/>
  <c r="T133" i="172"/>
  <c r="S133" i="172"/>
  <c r="R133" i="172"/>
  <c r="Q133" i="172"/>
  <c r="P133" i="172"/>
  <c r="O133" i="172"/>
  <c r="N133" i="172"/>
  <c r="M133" i="172"/>
  <c r="L133" i="172"/>
  <c r="K133" i="172"/>
  <c r="J133" i="172"/>
  <c r="F25" i="172" s="1"/>
  <c r="JS28" i="185" s="1"/>
  <c r="I133" i="172"/>
  <c r="H133" i="172"/>
  <c r="G133" i="172"/>
  <c r="F133" i="172"/>
  <c r="E133" i="172"/>
  <c r="Y127" i="172"/>
  <c r="X127" i="172"/>
  <c r="W127" i="172"/>
  <c r="V127" i="172"/>
  <c r="U127" i="172"/>
  <c r="T127" i="172"/>
  <c r="S127" i="172"/>
  <c r="R127" i="172"/>
  <c r="Q127" i="172"/>
  <c r="P127" i="172"/>
  <c r="O127" i="172"/>
  <c r="N127" i="172"/>
  <c r="M127" i="172"/>
  <c r="L127" i="172"/>
  <c r="K127" i="172"/>
  <c r="J127" i="172"/>
  <c r="I127" i="172"/>
  <c r="H127" i="172"/>
  <c r="G127" i="172"/>
  <c r="F127" i="172"/>
  <c r="E127" i="172"/>
  <c r="Y121" i="172"/>
  <c r="X121" i="172"/>
  <c r="W121" i="172"/>
  <c r="V121" i="172"/>
  <c r="U121" i="172"/>
  <c r="T121" i="172"/>
  <c r="S121" i="172"/>
  <c r="R121" i="172"/>
  <c r="Q121" i="172"/>
  <c r="P121" i="172"/>
  <c r="O121" i="172"/>
  <c r="N121" i="172"/>
  <c r="M121" i="172"/>
  <c r="L121" i="172"/>
  <c r="K121" i="172"/>
  <c r="J121" i="172"/>
  <c r="F19" i="172" s="1"/>
  <c r="JS22" i="185" s="1"/>
  <c r="I121" i="172"/>
  <c r="H121" i="172"/>
  <c r="G121" i="172"/>
  <c r="F121" i="172"/>
  <c r="E121" i="172"/>
  <c r="Y115" i="172"/>
  <c r="X115" i="172"/>
  <c r="W115" i="172"/>
  <c r="V115" i="172"/>
  <c r="U115" i="172"/>
  <c r="T115" i="172"/>
  <c r="S115" i="172"/>
  <c r="R115" i="172"/>
  <c r="Q115" i="172"/>
  <c r="I18" i="172" s="1"/>
  <c r="JV21" i="185" s="1"/>
  <c r="P115" i="172"/>
  <c r="O115" i="172"/>
  <c r="N115" i="172"/>
  <c r="M115" i="172"/>
  <c r="L115" i="172"/>
  <c r="K115" i="172"/>
  <c r="J115" i="172"/>
  <c r="I115" i="172"/>
  <c r="H115" i="172"/>
  <c r="G115" i="172"/>
  <c r="F115" i="172"/>
  <c r="E115" i="172"/>
  <c r="Y109" i="172"/>
  <c r="X109" i="172"/>
  <c r="W109" i="172"/>
  <c r="V109" i="172"/>
  <c r="U109" i="172"/>
  <c r="T109" i="172"/>
  <c r="S109" i="172"/>
  <c r="R109" i="172"/>
  <c r="Q109" i="172"/>
  <c r="P109" i="172"/>
  <c r="O109" i="172"/>
  <c r="N109" i="172"/>
  <c r="M109" i="172"/>
  <c r="L109" i="172"/>
  <c r="K109" i="172"/>
  <c r="J109" i="172"/>
  <c r="I109" i="172"/>
  <c r="H109" i="172"/>
  <c r="G109" i="172"/>
  <c r="F109" i="172"/>
  <c r="E109" i="172"/>
  <c r="Y103" i="172"/>
  <c r="X103" i="172"/>
  <c r="W103" i="172"/>
  <c r="V103" i="172"/>
  <c r="U103" i="172"/>
  <c r="T103" i="172"/>
  <c r="S103" i="172"/>
  <c r="R103" i="172"/>
  <c r="Q103" i="172"/>
  <c r="P103" i="172"/>
  <c r="O103" i="172"/>
  <c r="N103" i="172"/>
  <c r="M103" i="172"/>
  <c r="L103" i="172"/>
  <c r="K103" i="172"/>
  <c r="J103" i="172"/>
  <c r="I103" i="172"/>
  <c r="H103" i="172"/>
  <c r="G103" i="172"/>
  <c r="F103" i="172"/>
  <c r="E103" i="172"/>
  <c r="Y97" i="172"/>
  <c r="X97" i="172"/>
  <c r="W97" i="172"/>
  <c r="V97" i="172"/>
  <c r="U97" i="172"/>
  <c r="T97" i="172"/>
  <c r="S97" i="172"/>
  <c r="R97" i="172"/>
  <c r="Q97" i="172"/>
  <c r="P97" i="172"/>
  <c r="O97" i="172"/>
  <c r="N97" i="172"/>
  <c r="M97" i="172"/>
  <c r="L97" i="172"/>
  <c r="K97" i="172"/>
  <c r="J97" i="172"/>
  <c r="I97" i="172"/>
  <c r="H97" i="172"/>
  <c r="G97" i="172"/>
  <c r="F97" i="172"/>
  <c r="E97" i="172"/>
  <c r="Y145" i="173"/>
  <c r="Y88" i="173"/>
  <c r="X145" i="173"/>
  <c r="X88" i="173" s="1"/>
  <c r="X64" i="173" s="1"/>
  <c r="W145" i="173"/>
  <c r="W88" i="173" s="1"/>
  <c r="V145" i="173"/>
  <c r="V88" i="173" s="1"/>
  <c r="U145" i="173"/>
  <c r="U88" i="173" s="1"/>
  <c r="T145" i="173"/>
  <c r="T88" i="173"/>
  <c r="S145" i="173"/>
  <c r="S88" i="173" s="1"/>
  <c r="R145" i="173"/>
  <c r="R88" i="173" s="1"/>
  <c r="Q145" i="173"/>
  <c r="Q88" i="173" s="1"/>
  <c r="P145" i="173"/>
  <c r="P88" i="173" s="1"/>
  <c r="O145" i="173"/>
  <c r="O88" i="173" s="1"/>
  <c r="N145" i="173"/>
  <c r="N88" i="173" s="1"/>
  <c r="M145" i="173"/>
  <c r="M88" i="173" s="1"/>
  <c r="L145" i="173"/>
  <c r="L88" i="173" s="1"/>
  <c r="K145" i="173"/>
  <c r="K88" i="173" s="1"/>
  <c r="J145" i="173"/>
  <c r="J88" i="173" s="1"/>
  <c r="I145" i="173"/>
  <c r="I88" i="173" s="1"/>
  <c r="H145" i="173"/>
  <c r="H88" i="173" s="1"/>
  <c r="G145" i="173"/>
  <c r="G88" i="173" s="1"/>
  <c r="F145" i="173"/>
  <c r="F88" i="173" s="1"/>
  <c r="E145" i="173"/>
  <c r="E88" i="173" s="1"/>
  <c r="I26" i="173"/>
  <c r="KC29" i="185" s="1"/>
  <c r="H26" i="173"/>
  <c r="KB29" i="185" s="1"/>
  <c r="G26" i="173"/>
  <c r="KA29" i="185" s="1"/>
  <c r="E26" i="173"/>
  <c r="Y133" i="173"/>
  <c r="X133" i="173"/>
  <c r="W133" i="173"/>
  <c r="V133" i="173"/>
  <c r="U133" i="173"/>
  <c r="T133" i="173"/>
  <c r="S133" i="173"/>
  <c r="R133" i="173"/>
  <c r="Q133" i="173"/>
  <c r="P133" i="173"/>
  <c r="O133" i="173"/>
  <c r="N133" i="173"/>
  <c r="M133" i="173"/>
  <c r="L133" i="173"/>
  <c r="K133" i="173"/>
  <c r="G25" i="173" s="1"/>
  <c r="KA28" i="185" s="1"/>
  <c r="J133" i="173"/>
  <c r="I133" i="173"/>
  <c r="H133" i="173"/>
  <c r="G133" i="173"/>
  <c r="F133" i="173"/>
  <c r="E133" i="173"/>
  <c r="Y127" i="173"/>
  <c r="X127" i="173"/>
  <c r="W127" i="173"/>
  <c r="V127" i="173"/>
  <c r="U127" i="173"/>
  <c r="T127" i="173"/>
  <c r="S127" i="173"/>
  <c r="R127" i="173"/>
  <c r="Q127" i="173"/>
  <c r="P127" i="173"/>
  <c r="O127" i="173"/>
  <c r="N127" i="173"/>
  <c r="M127" i="173"/>
  <c r="L127" i="173"/>
  <c r="K127" i="173"/>
  <c r="J127" i="173"/>
  <c r="I127" i="173"/>
  <c r="H127" i="173"/>
  <c r="G127" i="173"/>
  <c r="F127" i="173"/>
  <c r="E127" i="173"/>
  <c r="E24" i="173" s="1"/>
  <c r="Y121" i="173"/>
  <c r="X121" i="173"/>
  <c r="W121" i="173"/>
  <c r="V121" i="173"/>
  <c r="U121" i="173"/>
  <c r="T121" i="173"/>
  <c r="S121" i="173"/>
  <c r="R121" i="173"/>
  <c r="Q121" i="173"/>
  <c r="P121" i="173"/>
  <c r="O121" i="173"/>
  <c r="N121" i="173"/>
  <c r="M121" i="173"/>
  <c r="L121" i="173"/>
  <c r="K121" i="173"/>
  <c r="J121" i="173"/>
  <c r="I121" i="173"/>
  <c r="H121" i="173"/>
  <c r="G121" i="173"/>
  <c r="F121" i="173"/>
  <c r="E121" i="173"/>
  <c r="Y115" i="173"/>
  <c r="X115" i="173"/>
  <c r="W115" i="173"/>
  <c r="V115" i="173"/>
  <c r="U115" i="173"/>
  <c r="T115" i="173"/>
  <c r="S115" i="173"/>
  <c r="R115" i="173"/>
  <c r="Q115" i="173"/>
  <c r="P115" i="173"/>
  <c r="O115" i="173"/>
  <c r="N115" i="173"/>
  <c r="M115" i="173"/>
  <c r="L115" i="173"/>
  <c r="K115" i="173"/>
  <c r="J115" i="173"/>
  <c r="I115" i="173"/>
  <c r="H115" i="173"/>
  <c r="G115" i="173"/>
  <c r="F115" i="173"/>
  <c r="E115" i="173"/>
  <c r="Y109" i="173"/>
  <c r="X109" i="173"/>
  <c r="W109" i="173"/>
  <c r="K17" i="173"/>
  <c r="KE20" i="185" s="1"/>
  <c r="V109" i="173"/>
  <c r="U109" i="173"/>
  <c r="T109" i="173"/>
  <c r="S109" i="173"/>
  <c r="R109" i="173"/>
  <c r="Q109" i="173"/>
  <c r="P109" i="173"/>
  <c r="O109" i="173"/>
  <c r="N109" i="173"/>
  <c r="M109" i="173"/>
  <c r="L109" i="173"/>
  <c r="K109" i="173"/>
  <c r="J109" i="173"/>
  <c r="I109" i="173"/>
  <c r="H109" i="173"/>
  <c r="G109" i="173"/>
  <c r="F109" i="173"/>
  <c r="E109" i="173"/>
  <c r="Y103" i="173"/>
  <c r="X103" i="173"/>
  <c r="W103" i="173"/>
  <c r="V103" i="173"/>
  <c r="U103" i="173"/>
  <c r="T103" i="173"/>
  <c r="S103" i="173"/>
  <c r="R103" i="173"/>
  <c r="Q103" i="173"/>
  <c r="P103" i="173"/>
  <c r="O103" i="173"/>
  <c r="N103" i="173"/>
  <c r="M103" i="173"/>
  <c r="L103" i="173"/>
  <c r="K103" i="173"/>
  <c r="J103" i="173"/>
  <c r="F16" i="173" s="1"/>
  <c r="JZ19" i="185" s="1"/>
  <c r="I103" i="173"/>
  <c r="H103" i="173"/>
  <c r="G103" i="173"/>
  <c r="F103" i="173"/>
  <c r="E103" i="173"/>
  <c r="Y97" i="173"/>
  <c r="X97" i="173"/>
  <c r="W97" i="173"/>
  <c r="V97" i="173"/>
  <c r="U97" i="173"/>
  <c r="T97" i="173"/>
  <c r="S97" i="173"/>
  <c r="R97" i="173"/>
  <c r="Q97" i="173"/>
  <c r="P97" i="173"/>
  <c r="O97" i="173"/>
  <c r="N97" i="173"/>
  <c r="M97" i="173"/>
  <c r="L97" i="173"/>
  <c r="K97" i="173"/>
  <c r="J97" i="173"/>
  <c r="I97" i="173"/>
  <c r="H97" i="173"/>
  <c r="G97" i="173"/>
  <c r="E15" i="173" s="1"/>
  <c r="JY18" i="185" s="1"/>
  <c r="F97" i="173"/>
  <c r="E97" i="173"/>
  <c r="Y145" i="174"/>
  <c r="Y88" i="174" s="1"/>
  <c r="X145" i="174"/>
  <c r="X88" i="174" s="1"/>
  <c r="W145" i="174"/>
  <c r="W88" i="174" s="1"/>
  <c r="V145" i="174"/>
  <c r="V88" i="174" s="1"/>
  <c r="U145" i="174"/>
  <c r="U88" i="174" s="1"/>
  <c r="T145" i="174"/>
  <c r="T88" i="174" s="1"/>
  <c r="S145" i="174"/>
  <c r="S88" i="174" s="1"/>
  <c r="R145" i="174"/>
  <c r="R88" i="174"/>
  <c r="Q145" i="174"/>
  <c r="Q88" i="174" s="1"/>
  <c r="P145" i="174"/>
  <c r="P88" i="174" s="1"/>
  <c r="O145" i="174"/>
  <c r="O88" i="174" s="1"/>
  <c r="N145" i="174"/>
  <c r="N88" i="174" s="1"/>
  <c r="M145" i="174"/>
  <c r="M88" i="174" s="1"/>
  <c r="L145" i="174"/>
  <c r="L88" i="174" s="1"/>
  <c r="K145" i="174"/>
  <c r="K88" i="174"/>
  <c r="J145" i="174"/>
  <c r="J88" i="174" s="1"/>
  <c r="I145" i="174"/>
  <c r="I88" i="174" s="1"/>
  <c r="H145" i="174"/>
  <c r="H88" i="174" s="1"/>
  <c r="G145" i="174"/>
  <c r="G88" i="174" s="1"/>
  <c r="F145" i="174"/>
  <c r="F88" i="174" s="1"/>
  <c r="E145" i="174"/>
  <c r="E88" i="174" s="1"/>
  <c r="K26" i="174"/>
  <c r="KL29" i="185" s="1"/>
  <c r="J26" i="174"/>
  <c r="KK29" i="185" s="1"/>
  <c r="I26" i="174"/>
  <c r="KJ29" i="185" s="1"/>
  <c r="H26" i="174"/>
  <c r="KI29" i="185" s="1"/>
  <c r="E26" i="174"/>
  <c r="KF29" i="185" s="1"/>
  <c r="Y133" i="174"/>
  <c r="K25" i="174" s="1"/>
  <c r="KL28" i="185" s="1"/>
  <c r="X133" i="174"/>
  <c r="W133" i="174"/>
  <c r="V133" i="174"/>
  <c r="U133" i="174"/>
  <c r="T133" i="174"/>
  <c r="S133" i="174"/>
  <c r="R133" i="174"/>
  <c r="Q133" i="174"/>
  <c r="P133" i="174"/>
  <c r="O133" i="174"/>
  <c r="N133" i="174"/>
  <c r="M133" i="174"/>
  <c r="L133" i="174"/>
  <c r="K133" i="174"/>
  <c r="J133" i="174"/>
  <c r="I133" i="174"/>
  <c r="H133" i="174"/>
  <c r="G133" i="174"/>
  <c r="F133" i="174"/>
  <c r="E133" i="174"/>
  <c r="Y127" i="174"/>
  <c r="X127" i="174"/>
  <c r="W127" i="174"/>
  <c r="V127" i="174"/>
  <c r="U127" i="174"/>
  <c r="T127" i="174"/>
  <c r="S127" i="174"/>
  <c r="R127" i="174"/>
  <c r="Q127" i="174"/>
  <c r="I24" i="174" s="1"/>
  <c r="KJ27" i="185" s="1"/>
  <c r="P127" i="174"/>
  <c r="O127" i="174"/>
  <c r="N127" i="174"/>
  <c r="M127" i="174"/>
  <c r="L127" i="174"/>
  <c r="K127" i="174"/>
  <c r="J127" i="174"/>
  <c r="I127" i="174"/>
  <c r="H127" i="174"/>
  <c r="G127" i="174"/>
  <c r="F127" i="174"/>
  <c r="E127" i="174"/>
  <c r="Y121" i="174"/>
  <c r="X121" i="174"/>
  <c r="W121" i="174"/>
  <c r="V121" i="174"/>
  <c r="U121" i="174"/>
  <c r="T121" i="174"/>
  <c r="S121" i="174"/>
  <c r="R121" i="174"/>
  <c r="Q121" i="174"/>
  <c r="P121" i="174"/>
  <c r="O121" i="174"/>
  <c r="N121" i="174"/>
  <c r="M121" i="174"/>
  <c r="L121" i="174"/>
  <c r="G19" i="174" s="1"/>
  <c r="KH22" i="185" s="1"/>
  <c r="K121" i="174"/>
  <c r="J121" i="174"/>
  <c r="I121" i="174"/>
  <c r="H121" i="174"/>
  <c r="G121" i="174"/>
  <c r="F121" i="174"/>
  <c r="E121" i="174"/>
  <c r="Y115" i="174"/>
  <c r="X115" i="174"/>
  <c r="W115" i="174"/>
  <c r="V115" i="174"/>
  <c r="U115" i="174"/>
  <c r="T115" i="174"/>
  <c r="J18" i="174" s="1"/>
  <c r="KK21" i="185" s="1"/>
  <c r="S115" i="174"/>
  <c r="R115" i="174"/>
  <c r="I18" i="174" s="1"/>
  <c r="KJ21" i="185" s="1"/>
  <c r="Q115" i="174"/>
  <c r="P115" i="174"/>
  <c r="O115" i="174"/>
  <c r="N115" i="174"/>
  <c r="M115" i="174"/>
  <c r="L115" i="174"/>
  <c r="K115" i="174"/>
  <c r="J115" i="174"/>
  <c r="F18" i="174" s="1"/>
  <c r="KG21" i="185" s="1"/>
  <c r="I115" i="174"/>
  <c r="H115" i="174"/>
  <c r="G115" i="174"/>
  <c r="F115" i="174"/>
  <c r="E115" i="174"/>
  <c r="Y109" i="174"/>
  <c r="X109" i="174"/>
  <c r="W109" i="174"/>
  <c r="V109" i="174"/>
  <c r="U109" i="174"/>
  <c r="T109" i="174"/>
  <c r="S109" i="174"/>
  <c r="R109" i="174"/>
  <c r="Q109" i="174"/>
  <c r="P109" i="174"/>
  <c r="O109" i="174"/>
  <c r="N109" i="174"/>
  <c r="M109" i="174"/>
  <c r="L109" i="174"/>
  <c r="K109" i="174"/>
  <c r="J109" i="174"/>
  <c r="I109" i="174"/>
  <c r="H109" i="174"/>
  <c r="G109" i="174"/>
  <c r="F109" i="174"/>
  <c r="E109" i="174"/>
  <c r="Y103" i="174"/>
  <c r="X103" i="174"/>
  <c r="W103" i="174"/>
  <c r="V103" i="174"/>
  <c r="U103" i="174"/>
  <c r="T103" i="174"/>
  <c r="S103" i="174"/>
  <c r="R103" i="174"/>
  <c r="Q103" i="174"/>
  <c r="P103" i="174"/>
  <c r="O103" i="174"/>
  <c r="N103" i="174"/>
  <c r="M103" i="174"/>
  <c r="L103" i="174"/>
  <c r="K103" i="174"/>
  <c r="J103" i="174"/>
  <c r="I103" i="174"/>
  <c r="H103" i="174"/>
  <c r="G103" i="174"/>
  <c r="F103" i="174"/>
  <c r="E103" i="174"/>
  <c r="Y97" i="174"/>
  <c r="X97" i="174"/>
  <c r="W97" i="174"/>
  <c r="V97" i="174"/>
  <c r="U97" i="174"/>
  <c r="T97" i="174"/>
  <c r="S97" i="174"/>
  <c r="R97" i="174"/>
  <c r="Q97" i="174"/>
  <c r="P97" i="174"/>
  <c r="O97" i="174"/>
  <c r="N97" i="174"/>
  <c r="M97" i="174"/>
  <c r="L97" i="174"/>
  <c r="K97" i="174"/>
  <c r="J97" i="174"/>
  <c r="I97" i="174"/>
  <c r="H97" i="174"/>
  <c r="G97" i="174"/>
  <c r="F97" i="174"/>
  <c r="E97" i="174"/>
  <c r="Y145" i="175"/>
  <c r="Y88" i="175" s="1"/>
  <c r="X145" i="175"/>
  <c r="X88" i="175" s="1"/>
  <c r="W145" i="175"/>
  <c r="W88" i="175" s="1"/>
  <c r="V145" i="175"/>
  <c r="V88" i="175" s="1"/>
  <c r="U145" i="175"/>
  <c r="U88" i="175" s="1"/>
  <c r="T145" i="175"/>
  <c r="T88" i="175" s="1"/>
  <c r="S145" i="175"/>
  <c r="S88" i="175" s="1"/>
  <c r="R145" i="175"/>
  <c r="R88" i="175" s="1"/>
  <c r="Q145" i="175"/>
  <c r="Q88" i="175" s="1"/>
  <c r="P145" i="175"/>
  <c r="P88" i="175" s="1"/>
  <c r="O145" i="175"/>
  <c r="O88" i="175" s="1"/>
  <c r="N145" i="175"/>
  <c r="N88" i="175" s="1"/>
  <c r="M145" i="175"/>
  <c r="M88" i="175" s="1"/>
  <c r="L145" i="175"/>
  <c r="L88" i="175" s="1"/>
  <c r="K145" i="175"/>
  <c r="K88" i="175" s="1"/>
  <c r="J145" i="175"/>
  <c r="J88" i="175" s="1"/>
  <c r="I145" i="175"/>
  <c r="I88" i="175" s="1"/>
  <c r="H145" i="175"/>
  <c r="H88" i="175" s="1"/>
  <c r="G145" i="175"/>
  <c r="G88" i="175" s="1"/>
  <c r="F145" i="175"/>
  <c r="F88" i="175" s="1"/>
  <c r="E145" i="175"/>
  <c r="E88" i="175" s="1"/>
  <c r="H26" i="175"/>
  <c r="KP29" i="185" s="1"/>
  <c r="G26" i="175"/>
  <c r="Y133" i="175"/>
  <c r="X133" i="175"/>
  <c r="W133" i="175"/>
  <c r="V133" i="175"/>
  <c r="U133" i="175"/>
  <c r="T133" i="175"/>
  <c r="S133" i="175"/>
  <c r="R133" i="175"/>
  <c r="Q133" i="175"/>
  <c r="P133" i="175"/>
  <c r="H25" i="175" s="1"/>
  <c r="KP28" i="185" s="1"/>
  <c r="O133" i="175"/>
  <c r="N133" i="175"/>
  <c r="M133" i="175"/>
  <c r="L133" i="175"/>
  <c r="K133" i="175"/>
  <c r="J133" i="175"/>
  <c r="I133" i="175"/>
  <c r="H133" i="175"/>
  <c r="G133" i="175"/>
  <c r="F133" i="175"/>
  <c r="E133" i="175"/>
  <c r="Y127" i="175"/>
  <c r="X127" i="175"/>
  <c r="W127" i="175"/>
  <c r="V127" i="175"/>
  <c r="U127" i="175"/>
  <c r="T127" i="175"/>
  <c r="S127" i="175"/>
  <c r="R127" i="175"/>
  <c r="Q127" i="175"/>
  <c r="P127" i="175"/>
  <c r="O127" i="175"/>
  <c r="N127" i="175"/>
  <c r="M127" i="175"/>
  <c r="G24" i="175" s="1"/>
  <c r="KO27" i="185" s="1"/>
  <c r="L127" i="175"/>
  <c r="K127" i="175"/>
  <c r="J127" i="175"/>
  <c r="I127" i="175"/>
  <c r="H127" i="175"/>
  <c r="G127" i="175"/>
  <c r="F127" i="175"/>
  <c r="E127" i="175"/>
  <c r="Y121" i="175"/>
  <c r="X121" i="175"/>
  <c r="W121" i="175"/>
  <c r="V121" i="175"/>
  <c r="U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F121" i="175"/>
  <c r="E121" i="175"/>
  <c r="E19" i="175" s="1"/>
  <c r="KM22" i="185" s="1"/>
  <c r="Y115" i="175"/>
  <c r="X115" i="175"/>
  <c r="W115" i="175"/>
  <c r="V115" i="175"/>
  <c r="U115" i="175"/>
  <c r="T115" i="175"/>
  <c r="S115" i="175"/>
  <c r="R115" i="175"/>
  <c r="Q115" i="175"/>
  <c r="P115" i="175"/>
  <c r="O115" i="175"/>
  <c r="N115" i="175"/>
  <c r="M115" i="175"/>
  <c r="L115" i="175"/>
  <c r="K115" i="175"/>
  <c r="J115" i="175"/>
  <c r="I115" i="175"/>
  <c r="H115" i="175"/>
  <c r="G115" i="175"/>
  <c r="E18" i="175" s="1"/>
  <c r="KM21" i="185" s="1"/>
  <c r="F115" i="175"/>
  <c r="E115" i="175"/>
  <c r="Y109" i="175"/>
  <c r="X109" i="175"/>
  <c r="W109" i="175"/>
  <c r="V109" i="175"/>
  <c r="U109" i="175"/>
  <c r="T109" i="175"/>
  <c r="S109" i="175"/>
  <c r="R109" i="175"/>
  <c r="Q109" i="175"/>
  <c r="P109" i="175"/>
  <c r="O109" i="175"/>
  <c r="N109" i="175"/>
  <c r="M109" i="175"/>
  <c r="L109" i="175"/>
  <c r="K109" i="175"/>
  <c r="J109" i="175"/>
  <c r="I109" i="175"/>
  <c r="F17" i="175" s="1"/>
  <c r="KN20" i="185" s="1"/>
  <c r="H109" i="175"/>
  <c r="G109" i="175"/>
  <c r="F109" i="175"/>
  <c r="E109" i="175"/>
  <c r="Y103" i="175"/>
  <c r="K16" i="175" s="1"/>
  <c r="KS19" i="185" s="1"/>
  <c r="X103" i="175"/>
  <c r="W103" i="175"/>
  <c r="V103" i="175"/>
  <c r="U103" i="175"/>
  <c r="T103" i="175"/>
  <c r="J16" i="175" s="1"/>
  <c r="KR19" i="185" s="1"/>
  <c r="S103" i="175"/>
  <c r="R103" i="175"/>
  <c r="Q103" i="175"/>
  <c r="P103" i="175"/>
  <c r="O103" i="175"/>
  <c r="N103" i="175"/>
  <c r="M103" i="175"/>
  <c r="L103" i="175"/>
  <c r="K103" i="175"/>
  <c r="J103" i="175"/>
  <c r="I103" i="175"/>
  <c r="H103" i="175"/>
  <c r="G103" i="175"/>
  <c r="F103" i="175"/>
  <c r="E103" i="175"/>
  <c r="Y97" i="175"/>
  <c r="X97" i="175"/>
  <c r="W97" i="175"/>
  <c r="V97" i="175"/>
  <c r="U97" i="175"/>
  <c r="T97" i="175"/>
  <c r="S97" i="175"/>
  <c r="R97" i="175"/>
  <c r="Q97" i="175"/>
  <c r="P97" i="175"/>
  <c r="O97" i="175"/>
  <c r="N97" i="175"/>
  <c r="M97" i="175"/>
  <c r="L97" i="175"/>
  <c r="K97" i="175"/>
  <c r="J97" i="175"/>
  <c r="I97" i="175"/>
  <c r="H97" i="175"/>
  <c r="G97" i="175"/>
  <c r="F97" i="175"/>
  <c r="E97" i="175"/>
  <c r="Y145" i="176"/>
  <c r="Y88" i="176" s="1"/>
  <c r="X145" i="176"/>
  <c r="X88" i="176" s="1"/>
  <c r="W145" i="176"/>
  <c r="W88" i="176" s="1"/>
  <c r="V145" i="176"/>
  <c r="V88" i="176" s="1"/>
  <c r="U145" i="176"/>
  <c r="U88" i="176" s="1"/>
  <c r="T145" i="176"/>
  <c r="T88" i="176"/>
  <c r="S145" i="176"/>
  <c r="S88" i="176" s="1"/>
  <c r="R145" i="176"/>
  <c r="R88" i="176" s="1"/>
  <c r="Q145" i="176"/>
  <c r="Q88" i="176" s="1"/>
  <c r="P145" i="176"/>
  <c r="P88" i="176" s="1"/>
  <c r="O145" i="176"/>
  <c r="O88" i="176" s="1"/>
  <c r="N145" i="176"/>
  <c r="N88" i="176" s="1"/>
  <c r="N64" i="176" s="1"/>
  <c r="M145" i="176"/>
  <c r="M88" i="176" s="1"/>
  <c r="L145" i="176"/>
  <c r="L88" i="176" s="1"/>
  <c r="K145" i="176"/>
  <c r="K88" i="176" s="1"/>
  <c r="J145" i="176"/>
  <c r="J88" i="176" s="1"/>
  <c r="I145" i="176"/>
  <c r="I88" i="176" s="1"/>
  <c r="H145" i="176"/>
  <c r="H88" i="176"/>
  <c r="G145" i="176"/>
  <c r="G88" i="176" s="1"/>
  <c r="F145" i="176"/>
  <c r="F88" i="176" s="1"/>
  <c r="E145" i="176"/>
  <c r="E88" i="176"/>
  <c r="K26" i="176"/>
  <c r="KZ29" i="185" s="1"/>
  <c r="H26" i="176"/>
  <c r="G26" i="176"/>
  <c r="KV29" i="185" s="1"/>
  <c r="Y133" i="176"/>
  <c r="X133" i="176"/>
  <c r="W133" i="176"/>
  <c r="V133" i="176"/>
  <c r="U133" i="176"/>
  <c r="T133" i="176"/>
  <c r="J25" i="176" s="1"/>
  <c r="KY28" i="185" s="1"/>
  <c r="S133" i="176"/>
  <c r="I25" i="176" s="1"/>
  <c r="KX28" i="185" s="1"/>
  <c r="R133" i="176"/>
  <c r="Q133" i="176"/>
  <c r="P133" i="176"/>
  <c r="O133" i="176"/>
  <c r="N133" i="176"/>
  <c r="M133" i="176"/>
  <c r="L133" i="176"/>
  <c r="K133" i="176"/>
  <c r="J133" i="176"/>
  <c r="I133" i="176"/>
  <c r="H133" i="176"/>
  <c r="G133" i="176"/>
  <c r="F133" i="176"/>
  <c r="E133" i="176"/>
  <c r="Y127" i="176"/>
  <c r="X127" i="176"/>
  <c r="W127" i="176"/>
  <c r="V127" i="176"/>
  <c r="U127" i="176"/>
  <c r="T127" i="176"/>
  <c r="S127" i="176"/>
  <c r="R127" i="176"/>
  <c r="Q127" i="176"/>
  <c r="P127" i="176"/>
  <c r="O127" i="176"/>
  <c r="N127" i="176"/>
  <c r="M127" i="176"/>
  <c r="L127" i="176"/>
  <c r="K127" i="176"/>
  <c r="J127" i="176"/>
  <c r="I127" i="176"/>
  <c r="H127" i="176"/>
  <c r="G127" i="176"/>
  <c r="F127" i="176"/>
  <c r="E127" i="176"/>
  <c r="Y121" i="176"/>
  <c r="X121" i="176"/>
  <c r="W121" i="176"/>
  <c r="V121" i="176"/>
  <c r="U121" i="176"/>
  <c r="T121" i="176"/>
  <c r="S121" i="176"/>
  <c r="R121" i="176"/>
  <c r="Q121" i="176"/>
  <c r="I19" i="176" s="1"/>
  <c r="P121" i="176"/>
  <c r="O121" i="176"/>
  <c r="N121" i="176"/>
  <c r="M121" i="176"/>
  <c r="L121" i="176"/>
  <c r="K121" i="176"/>
  <c r="J121" i="176"/>
  <c r="I121" i="176"/>
  <c r="H121" i="176"/>
  <c r="F19" i="176" s="1"/>
  <c r="KU22" i="185" s="1"/>
  <c r="G121" i="176"/>
  <c r="F121" i="176"/>
  <c r="E121" i="176"/>
  <c r="Y115" i="176"/>
  <c r="X115" i="176"/>
  <c r="W115" i="176"/>
  <c r="V115" i="176"/>
  <c r="U115" i="176"/>
  <c r="T115" i="176"/>
  <c r="S115" i="176"/>
  <c r="R115" i="176"/>
  <c r="Q115" i="176"/>
  <c r="P115" i="176"/>
  <c r="O115" i="176"/>
  <c r="N115" i="176"/>
  <c r="M115" i="176"/>
  <c r="L115" i="176"/>
  <c r="K115" i="176"/>
  <c r="G18" i="176" s="1"/>
  <c r="KV21" i="185" s="1"/>
  <c r="J115" i="176"/>
  <c r="I115" i="176"/>
  <c r="H115" i="176"/>
  <c r="G115" i="176"/>
  <c r="F115" i="176"/>
  <c r="E115" i="176"/>
  <c r="Y109" i="176"/>
  <c r="X109" i="176"/>
  <c r="W109" i="176"/>
  <c r="V109" i="176"/>
  <c r="U109" i="176"/>
  <c r="T109" i="176"/>
  <c r="S109" i="176"/>
  <c r="R109" i="176"/>
  <c r="Q109" i="176"/>
  <c r="P109" i="176"/>
  <c r="H17" i="176" s="1"/>
  <c r="O109" i="176"/>
  <c r="N109" i="176"/>
  <c r="M109" i="176"/>
  <c r="L109" i="176"/>
  <c r="K109" i="176"/>
  <c r="J109" i="176"/>
  <c r="I109" i="176"/>
  <c r="H109" i="176"/>
  <c r="F17" i="176" s="1"/>
  <c r="KU20" i="185" s="1"/>
  <c r="G109" i="176"/>
  <c r="F109" i="176"/>
  <c r="E109" i="176"/>
  <c r="Y103" i="176"/>
  <c r="X103" i="176"/>
  <c r="W103" i="176"/>
  <c r="V103" i="176"/>
  <c r="U103" i="176"/>
  <c r="T103" i="176"/>
  <c r="S103" i="176"/>
  <c r="R103" i="176"/>
  <c r="Q103" i="176"/>
  <c r="I16" i="176" s="1"/>
  <c r="KX19" i="185" s="1"/>
  <c r="P103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E16" i="176" s="1"/>
  <c r="KT19" i="185" s="1"/>
  <c r="Y97" i="176"/>
  <c r="X97" i="176"/>
  <c r="W97" i="176"/>
  <c r="V97" i="176"/>
  <c r="U97" i="176"/>
  <c r="T97" i="176"/>
  <c r="S97" i="176"/>
  <c r="R97" i="176"/>
  <c r="Q97" i="176"/>
  <c r="P97" i="176"/>
  <c r="O97" i="176"/>
  <c r="N97" i="176"/>
  <c r="M97" i="176"/>
  <c r="L97" i="176"/>
  <c r="K97" i="176"/>
  <c r="J97" i="176"/>
  <c r="I97" i="176"/>
  <c r="H97" i="176"/>
  <c r="G97" i="176"/>
  <c r="F97" i="176"/>
  <c r="E97" i="176"/>
  <c r="Y145" i="177"/>
  <c r="Y88" i="177" s="1"/>
  <c r="X145" i="177"/>
  <c r="X88" i="177" s="1"/>
  <c r="W145" i="177"/>
  <c r="W88" i="177" s="1"/>
  <c r="V145" i="177"/>
  <c r="V88" i="177" s="1"/>
  <c r="U145" i="177"/>
  <c r="U88" i="177" s="1"/>
  <c r="T145" i="177"/>
  <c r="T88" i="177" s="1"/>
  <c r="S145" i="177"/>
  <c r="S88" i="177" s="1"/>
  <c r="R145" i="177"/>
  <c r="R88" i="177" s="1"/>
  <c r="Q145" i="177"/>
  <c r="Q88" i="177" s="1"/>
  <c r="P145" i="177"/>
  <c r="P88" i="177" s="1"/>
  <c r="O145" i="177"/>
  <c r="O88" i="177"/>
  <c r="N145" i="177"/>
  <c r="N88" i="177" s="1"/>
  <c r="M145" i="177"/>
  <c r="M88" i="177" s="1"/>
  <c r="L145" i="177"/>
  <c r="L88" i="177" s="1"/>
  <c r="K145" i="177"/>
  <c r="K88" i="177" s="1"/>
  <c r="G45" i="177" s="1"/>
  <c r="LC48" i="185" s="1"/>
  <c r="J145" i="177"/>
  <c r="J88" i="177" s="1"/>
  <c r="I145" i="177"/>
  <c r="I88" i="177" s="1"/>
  <c r="H145" i="177"/>
  <c r="H88" i="177"/>
  <c r="G145" i="177"/>
  <c r="G88" i="177" s="1"/>
  <c r="F145" i="177"/>
  <c r="F88" i="177" s="1"/>
  <c r="E145" i="177"/>
  <c r="E88" i="177" s="1"/>
  <c r="H26" i="177"/>
  <c r="LD29" i="185" s="1"/>
  <c r="E26" i="177"/>
  <c r="LA29" i="185" s="1"/>
  <c r="Y133" i="177"/>
  <c r="X133" i="177"/>
  <c r="W133" i="177"/>
  <c r="K25" i="177" s="1"/>
  <c r="LG28" i="185" s="1"/>
  <c r="V133" i="177"/>
  <c r="U133" i="177"/>
  <c r="T133" i="177"/>
  <c r="S133" i="177"/>
  <c r="R133" i="177"/>
  <c r="Q133" i="177"/>
  <c r="P133" i="177"/>
  <c r="O133" i="177"/>
  <c r="N133" i="177"/>
  <c r="M133" i="177"/>
  <c r="L133" i="177"/>
  <c r="K133" i="177"/>
  <c r="J133" i="177"/>
  <c r="I133" i="177"/>
  <c r="H133" i="177"/>
  <c r="G133" i="177"/>
  <c r="F133" i="177"/>
  <c r="E133" i="177"/>
  <c r="Y127" i="177"/>
  <c r="X127" i="177"/>
  <c r="W127" i="177"/>
  <c r="V127" i="177"/>
  <c r="U127" i="177"/>
  <c r="T127" i="177"/>
  <c r="S127" i="177"/>
  <c r="R127" i="177"/>
  <c r="Q127" i="177"/>
  <c r="P127" i="177"/>
  <c r="H24" i="177" s="1"/>
  <c r="LD27" i="185" s="1"/>
  <c r="O127" i="177"/>
  <c r="N127" i="177"/>
  <c r="M127" i="177"/>
  <c r="L127" i="177"/>
  <c r="K127" i="177"/>
  <c r="J127" i="177"/>
  <c r="I127" i="177"/>
  <c r="H127" i="177"/>
  <c r="G127" i="177"/>
  <c r="F127" i="177"/>
  <c r="E24" i="177" s="1"/>
  <c r="E127" i="177"/>
  <c r="Y121" i="177"/>
  <c r="X121" i="177"/>
  <c r="W121" i="177"/>
  <c r="V121" i="177"/>
  <c r="U121" i="177"/>
  <c r="J19" i="177" s="1"/>
  <c r="LF22" i="185" s="1"/>
  <c r="T121" i="177"/>
  <c r="S121" i="177"/>
  <c r="R121" i="177"/>
  <c r="Q121" i="177"/>
  <c r="P121" i="177"/>
  <c r="O121" i="177"/>
  <c r="N121" i="177"/>
  <c r="M121" i="177"/>
  <c r="L121" i="177"/>
  <c r="K121" i="177"/>
  <c r="J121" i="177"/>
  <c r="I121" i="177"/>
  <c r="H121" i="177"/>
  <c r="F19" i="177" s="1"/>
  <c r="LB22" i="185" s="1"/>
  <c r="G121" i="177"/>
  <c r="F121" i="177"/>
  <c r="E121" i="177"/>
  <c r="Y115" i="177"/>
  <c r="X115" i="177"/>
  <c r="W115" i="177"/>
  <c r="V115" i="177"/>
  <c r="U115" i="177"/>
  <c r="T115" i="177"/>
  <c r="S115" i="177"/>
  <c r="R115" i="177"/>
  <c r="Q115" i="177"/>
  <c r="P115" i="177"/>
  <c r="O115" i="177"/>
  <c r="N115" i="177"/>
  <c r="M115" i="177"/>
  <c r="L115" i="177"/>
  <c r="K115" i="177"/>
  <c r="J115" i="177"/>
  <c r="I115" i="177"/>
  <c r="H115" i="177"/>
  <c r="G115" i="177"/>
  <c r="F115" i="177"/>
  <c r="E115" i="177"/>
  <c r="Y109" i="177"/>
  <c r="X109" i="177"/>
  <c r="W109" i="177"/>
  <c r="V109" i="177"/>
  <c r="U109" i="177"/>
  <c r="T109" i="177"/>
  <c r="S109" i="177"/>
  <c r="R109" i="177"/>
  <c r="Q109" i="177"/>
  <c r="P109" i="177"/>
  <c r="O109" i="177"/>
  <c r="N109" i="177"/>
  <c r="M109" i="177"/>
  <c r="L109" i="177"/>
  <c r="K109" i="177"/>
  <c r="J109" i="177"/>
  <c r="I109" i="177"/>
  <c r="H109" i="177"/>
  <c r="G109" i="177"/>
  <c r="F109" i="177"/>
  <c r="E17" i="177" s="1"/>
  <c r="LA20" i="185" s="1"/>
  <c r="E109" i="177"/>
  <c r="Y103" i="177"/>
  <c r="X103" i="177"/>
  <c r="W103" i="177"/>
  <c r="V103" i="177"/>
  <c r="U103" i="177"/>
  <c r="T103" i="177"/>
  <c r="S103" i="177"/>
  <c r="R103" i="177"/>
  <c r="Q103" i="177"/>
  <c r="P103" i="177"/>
  <c r="O103" i="177"/>
  <c r="N103" i="177"/>
  <c r="H16" i="177" s="1"/>
  <c r="LD19" i="185" s="1"/>
  <c r="M103" i="177"/>
  <c r="L103" i="177"/>
  <c r="K103" i="177"/>
  <c r="J103" i="177"/>
  <c r="I103" i="177"/>
  <c r="H103" i="177"/>
  <c r="G103" i="177"/>
  <c r="F103" i="177"/>
  <c r="E103" i="177"/>
  <c r="E16" i="177" s="1"/>
  <c r="LA19" i="185" s="1"/>
  <c r="Y97" i="177"/>
  <c r="X97" i="177"/>
  <c r="W97" i="177"/>
  <c r="V97" i="177"/>
  <c r="U97" i="177"/>
  <c r="T97" i="177"/>
  <c r="S97" i="177"/>
  <c r="R97" i="177"/>
  <c r="Q97" i="177"/>
  <c r="P97" i="177"/>
  <c r="O97" i="177"/>
  <c r="N97" i="177"/>
  <c r="M97" i="177"/>
  <c r="L97" i="177"/>
  <c r="K97" i="177"/>
  <c r="J97" i="177"/>
  <c r="I97" i="177"/>
  <c r="H97" i="177"/>
  <c r="G97" i="177"/>
  <c r="F97" i="177"/>
  <c r="E97" i="177"/>
  <c r="Y145" i="178"/>
  <c r="Y88" i="178" s="1"/>
  <c r="X145" i="178"/>
  <c r="X88" i="178" s="1"/>
  <c r="W145" i="178"/>
  <c r="W88" i="178" s="1"/>
  <c r="V145" i="178"/>
  <c r="V88" i="178"/>
  <c r="U145" i="178"/>
  <c r="U88" i="178" s="1"/>
  <c r="T145" i="178"/>
  <c r="T88" i="178" s="1"/>
  <c r="S145" i="178"/>
  <c r="S88" i="178" s="1"/>
  <c r="R145" i="178"/>
  <c r="R88" i="178" s="1"/>
  <c r="Q145" i="178"/>
  <c r="Q88" i="178" s="1"/>
  <c r="P145" i="178"/>
  <c r="P88" i="178" s="1"/>
  <c r="O145" i="178"/>
  <c r="O88" i="178" s="1"/>
  <c r="N145" i="178"/>
  <c r="N88" i="178"/>
  <c r="M145" i="178"/>
  <c r="M88" i="178" s="1"/>
  <c r="L145" i="178"/>
  <c r="L88" i="178"/>
  <c r="K145" i="178"/>
  <c r="K88" i="178" s="1"/>
  <c r="J145" i="178"/>
  <c r="J88" i="178" s="1"/>
  <c r="I145" i="178"/>
  <c r="I88" i="178" s="1"/>
  <c r="H145" i="178"/>
  <c r="H88" i="178" s="1"/>
  <c r="G145" i="178"/>
  <c r="G88" i="178" s="1"/>
  <c r="F145" i="178"/>
  <c r="F88" i="178" s="1"/>
  <c r="E145" i="178"/>
  <c r="E88" i="178" s="1"/>
  <c r="J26" i="178"/>
  <c r="I26" i="178"/>
  <c r="LL29" i="185" s="1"/>
  <c r="E26" i="178"/>
  <c r="LH29" i="185" s="1"/>
  <c r="Y133" i="178"/>
  <c r="X133" i="178"/>
  <c r="W133" i="178"/>
  <c r="V133" i="178"/>
  <c r="U133" i="178"/>
  <c r="J25" i="178" s="1"/>
  <c r="LM28" i="185" s="1"/>
  <c r="T133" i="178"/>
  <c r="S133" i="178"/>
  <c r="R133" i="178"/>
  <c r="I25" i="178" s="1"/>
  <c r="LL28" i="185" s="1"/>
  <c r="Q133" i="178"/>
  <c r="P133" i="178"/>
  <c r="O133" i="178"/>
  <c r="N133" i="178"/>
  <c r="M133" i="178"/>
  <c r="L133" i="178"/>
  <c r="K133" i="178"/>
  <c r="J133" i="178"/>
  <c r="F25" i="178" s="1"/>
  <c r="I133" i="178"/>
  <c r="H133" i="178"/>
  <c r="G133" i="178"/>
  <c r="F133" i="178"/>
  <c r="E133" i="178"/>
  <c r="Y127" i="178"/>
  <c r="X127" i="178"/>
  <c r="W127" i="178"/>
  <c r="K24" i="178" s="1"/>
  <c r="LN27" i="185" s="1"/>
  <c r="V127" i="178"/>
  <c r="U127" i="178"/>
  <c r="T127" i="178"/>
  <c r="S127" i="178"/>
  <c r="R127" i="178"/>
  <c r="Q127" i="178"/>
  <c r="P127" i="178"/>
  <c r="O127" i="178"/>
  <c r="H24" i="178" s="1"/>
  <c r="LK27" i="185" s="1"/>
  <c r="N127" i="178"/>
  <c r="M127" i="178"/>
  <c r="L127" i="178"/>
  <c r="K127" i="178"/>
  <c r="J127" i="178"/>
  <c r="I127" i="178"/>
  <c r="H127" i="178"/>
  <c r="G127" i="178"/>
  <c r="E24" i="178" s="1"/>
  <c r="LH27" i="185" s="1"/>
  <c r="F127" i="178"/>
  <c r="E127" i="178"/>
  <c r="Y121" i="178"/>
  <c r="X121" i="178"/>
  <c r="W121" i="178"/>
  <c r="K19" i="178" s="1"/>
  <c r="LN22" i="185" s="1"/>
  <c r="V121" i="178"/>
  <c r="U121" i="178"/>
  <c r="T121" i="178"/>
  <c r="S121" i="178"/>
  <c r="R121" i="178"/>
  <c r="Q121" i="178"/>
  <c r="P121" i="178"/>
  <c r="O121" i="178"/>
  <c r="N121" i="178"/>
  <c r="M121" i="178"/>
  <c r="L121" i="178"/>
  <c r="K121" i="178"/>
  <c r="J121" i="178"/>
  <c r="I121" i="178"/>
  <c r="H121" i="178"/>
  <c r="G121" i="178"/>
  <c r="F121" i="178"/>
  <c r="E121" i="178"/>
  <c r="Y115" i="178"/>
  <c r="K18" i="178" s="1"/>
  <c r="LN21" i="185" s="1"/>
  <c r="X115" i="178"/>
  <c r="W115" i="178"/>
  <c r="V115" i="178"/>
  <c r="U115" i="178"/>
  <c r="T115" i="178"/>
  <c r="S115" i="178"/>
  <c r="R115" i="178"/>
  <c r="Q115" i="178"/>
  <c r="P115" i="178"/>
  <c r="O115" i="178"/>
  <c r="N115" i="178"/>
  <c r="M115" i="178"/>
  <c r="L115" i="178"/>
  <c r="K115" i="178"/>
  <c r="J115" i="178"/>
  <c r="I115" i="178"/>
  <c r="H115" i="178"/>
  <c r="G115" i="178"/>
  <c r="F115" i="178"/>
  <c r="E115" i="178"/>
  <c r="Y109" i="178"/>
  <c r="X109" i="178"/>
  <c r="W109" i="178"/>
  <c r="V109" i="178"/>
  <c r="U109" i="178"/>
  <c r="T109" i="178"/>
  <c r="S109" i="178"/>
  <c r="R109" i="178"/>
  <c r="Q109" i="178"/>
  <c r="P109" i="178"/>
  <c r="O109" i="178"/>
  <c r="N109" i="178"/>
  <c r="M109" i="178"/>
  <c r="L109" i="178"/>
  <c r="K109" i="178"/>
  <c r="J109" i="178"/>
  <c r="I109" i="178"/>
  <c r="H109" i="178"/>
  <c r="G109" i="178"/>
  <c r="F109" i="178"/>
  <c r="E109" i="178"/>
  <c r="Y103" i="178"/>
  <c r="X103" i="178"/>
  <c r="W103" i="178"/>
  <c r="V103" i="178"/>
  <c r="U103" i="178"/>
  <c r="T103" i="178"/>
  <c r="S103" i="178"/>
  <c r="R103" i="178"/>
  <c r="Q103" i="178"/>
  <c r="P103" i="178"/>
  <c r="O103" i="178"/>
  <c r="H16" i="178" s="1"/>
  <c r="LK19" i="185" s="1"/>
  <c r="N103" i="178"/>
  <c r="M103" i="178"/>
  <c r="L103" i="178"/>
  <c r="K103" i="178"/>
  <c r="J103" i="178"/>
  <c r="I103" i="178"/>
  <c r="H103" i="178"/>
  <c r="G103" i="178"/>
  <c r="F103" i="178"/>
  <c r="E103" i="178"/>
  <c r="Y97" i="178"/>
  <c r="X97" i="178"/>
  <c r="W97" i="178"/>
  <c r="V97" i="178"/>
  <c r="U97" i="178"/>
  <c r="T97" i="178"/>
  <c r="S97" i="178"/>
  <c r="R97" i="178"/>
  <c r="Q97" i="178"/>
  <c r="I15" i="178" s="1"/>
  <c r="LL18" i="185" s="1"/>
  <c r="P97" i="178"/>
  <c r="O97" i="178"/>
  <c r="N97" i="178"/>
  <c r="M97" i="178"/>
  <c r="L97" i="178"/>
  <c r="K97" i="178"/>
  <c r="J97" i="178"/>
  <c r="I97" i="178"/>
  <c r="H97" i="178"/>
  <c r="G97" i="178"/>
  <c r="F97" i="178"/>
  <c r="E97" i="178"/>
  <c r="Y145" i="179"/>
  <c r="Y88" i="179" s="1"/>
  <c r="X145" i="179"/>
  <c r="X88" i="179" s="1"/>
  <c r="W145" i="179"/>
  <c r="W88" i="179" s="1"/>
  <c r="V145" i="179"/>
  <c r="V88" i="179" s="1"/>
  <c r="U145" i="179"/>
  <c r="U88" i="179" s="1"/>
  <c r="T145" i="179"/>
  <c r="T88" i="179" s="1"/>
  <c r="S145" i="179"/>
  <c r="S88" i="179" s="1"/>
  <c r="R145" i="179"/>
  <c r="R88" i="179" s="1"/>
  <c r="Q145" i="179"/>
  <c r="Q88" i="179" s="1"/>
  <c r="P145" i="179"/>
  <c r="P88" i="179" s="1"/>
  <c r="O145" i="179"/>
  <c r="O88" i="179" s="1"/>
  <c r="O64" i="179" s="1"/>
  <c r="N145" i="179"/>
  <c r="N88" i="179" s="1"/>
  <c r="M145" i="179"/>
  <c r="M88" i="179" s="1"/>
  <c r="L145" i="179"/>
  <c r="L88" i="179" s="1"/>
  <c r="K145" i="179"/>
  <c r="K88" i="179" s="1"/>
  <c r="J145" i="179"/>
  <c r="J88" i="179" s="1"/>
  <c r="I145" i="179"/>
  <c r="I88" i="179" s="1"/>
  <c r="H145" i="179"/>
  <c r="H88" i="179" s="1"/>
  <c r="G145" i="179"/>
  <c r="G88" i="179"/>
  <c r="F145" i="179"/>
  <c r="F88" i="179" s="1"/>
  <c r="E145" i="179"/>
  <c r="E88" i="179" s="1"/>
  <c r="K26" i="179"/>
  <c r="J26" i="179"/>
  <c r="LT29" i="185" s="1"/>
  <c r="I26" i="179"/>
  <c r="LS29" i="185" s="1"/>
  <c r="G26" i="179"/>
  <c r="LQ29" i="185" s="1"/>
  <c r="F26" i="179"/>
  <c r="LP29" i="185" s="1"/>
  <c r="Y133" i="179"/>
  <c r="X133" i="179"/>
  <c r="W133" i="179"/>
  <c r="V133" i="179"/>
  <c r="U133" i="179"/>
  <c r="T133" i="179"/>
  <c r="J25" i="179" s="1"/>
  <c r="LT28" i="185" s="1"/>
  <c r="S133" i="179"/>
  <c r="R133" i="179"/>
  <c r="Q133" i="179"/>
  <c r="P133" i="179"/>
  <c r="O133" i="179"/>
  <c r="H25" i="179" s="1"/>
  <c r="LR28" i="185" s="1"/>
  <c r="N133" i="179"/>
  <c r="M133" i="179"/>
  <c r="L133" i="179"/>
  <c r="K133" i="179"/>
  <c r="J133" i="179"/>
  <c r="I133" i="179"/>
  <c r="H133" i="179"/>
  <c r="G133" i="179"/>
  <c r="F133" i="179"/>
  <c r="E133" i="179"/>
  <c r="Y127" i="179"/>
  <c r="X127" i="179"/>
  <c r="W127" i="179"/>
  <c r="V127" i="179"/>
  <c r="U127" i="179"/>
  <c r="J24" i="179" s="1"/>
  <c r="LT27" i="185" s="1"/>
  <c r="T127" i="179"/>
  <c r="S127" i="179"/>
  <c r="R127" i="179"/>
  <c r="Q127" i="179"/>
  <c r="P127" i="179"/>
  <c r="O127" i="179"/>
  <c r="N127" i="179"/>
  <c r="M127" i="179"/>
  <c r="L127" i="179"/>
  <c r="K127" i="179"/>
  <c r="J127" i="179"/>
  <c r="I127" i="179"/>
  <c r="H127" i="179"/>
  <c r="G127" i="179"/>
  <c r="F127" i="179"/>
  <c r="E127" i="179"/>
  <c r="Y121" i="179"/>
  <c r="X121" i="179"/>
  <c r="K19" i="179" s="1"/>
  <c r="LU22" i="185" s="1"/>
  <c r="W121" i="179"/>
  <c r="V121" i="179"/>
  <c r="U121" i="179"/>
  <c r="T121" i="179"/>
  <c r="S121" i="179"/>
  <c r="R121" i="179"/>
  <c r="Q121" i="179"/>
  <c r="P121" i="179"/>
  <c r="O121" i="179"/>
  <c r="N121" i="179"/>
  <c r="M121" i="179"/>
  <c r="L121" i="179"/>
  <c r="K121" i="179"/>
  <c r="J121" i="179"/>
  <c r="I121" i="179"/>
  <c r="H121" i="179"/>
  <c r="G121" i="179"/>
  <c r="F121" i="179"/>
  <c r="E121" i="179"/>
  <c r="E19" i="179" s="1"/>
  <c r="Y115" i="179"/>
  <c r="X115" i="179"/>
  <c r="W115" i="179"/>
  <c r="V115" i="179"/>
  <c r="U115" i="179"/>
  <c r="T115" i="179"/>
  <c r="S115" i="179"/>
  <c r="R115" i="179"/>
  <c r="I18" i="179" s="1"/>
  <c r="LS21" i="185" s="1"/>
  <c r="Q115" i="179"/>
  <c r="P115" i="179"/>
  <c r="H18" i="179" s="1"/>
  <c r="LR21" i="185" s="1"/>
  <c r="O115" i="179"/>
  <c r="N115" i="179"/>
  <c r="M115" i="179"/>
  <c r="L115" i="179"/>
  <c r="K115" i="179"/>
  <c r="G18" i="179" s="1"/>
  <c r="LQ21" i="185" s="1"/>
  <c r="J115" i="179"/>
  <c r="I115" i="179"/>
  <c r="H115" i="179"/>
  <c r="G115" i="179"/>
  <c r="F115" i="179"/>
  <c r="E115" i="179"/>
  <c r="Y109" i="179"/>
  <c r="X109" i="179"/>
  <c r="W109" i="179"/>
  <c r="V109" i="179"/>
  <c r="U109" i="179"/>
  <c r="T109" i="179"/>
  <c r="S109" i="179"/>
  <c r="R109" i="179"/>
  <c r="Q109" i="179"/>
  <c r="P109" i="179"/>
  <c r="O109" i="179"/>
  <c r="N109" i="179"/>
  <c r="M109" i="179"/>
  <c r="L109" i="179"/>
  <c r="K109" i="179"/>
  <c r="G17" i="179" s="1"/>
  <c r="LQ20" i="185" s="1"/>
  <c r="J109" i="179"/>
  <c r="I109" i="179"/>
  <c r="H109" i="179"/>
  <c r="G109" i="179"/>
  <c r="F109" i="179"/>
  <c r="E109" i="179"/>
  <c r="Y103" i="179"/>
  <c r="X103" i="179"/>
  <c r="K16" i="179" s="1"/>
  <c r="LU19" i="185" s="1"/>
  <c r="W103" i="179"/>
  <c r="V103" i="179"/>
  <c r="U103" i="179"/>
  <c r="T103" i="179"/>
  <c r="J16" i="179" s="1"/>
  <c r="LT19" i="185" s="1"/>
  <c r="S103" i="179"/>
  <c r="R103" i="179"/>
  <c r="Q103" i="179"/>
  <c r="P103" i="179"/>
  <c r="O103" i="179"/>
  <c r="N103" i="179"/>
  <c r="M103" i="179"/>
  <c r="L103" i="179"/>
  <c r="K103" i="179"/>
  <c r="J103" i="179"/>
  <c r="I103" i="179"/>
  <c r="H103" i="179"/>
  <c r="G103" i="179"/>
  <c r="F103" i="179"/>
  <c r="E103" i="179"/>
  <c r="E16" i="179" s="1"/>
  <c r="LO19" i="185" s="1"/>
  <c r="Y97" i="179"/>
  <c r="X97" i="179"/>
  <c r="W97" i="179"/>
  <c r="V97" i="179"/>
  <c r="U97" i="179"/>
  <c r="T97" i="179"/>
  <c r="S97" i="179"/>
  <c r="R97" i="179"/>
  <c r="Q97" i="179"/>
  <c r="P97" i="179"/>
  <c r="O97" i="179"/>
  <c r="N97" i="179"/>
  <c r="M97" i="179"/>
  <c r="L97" i="179"/>
  <c r="K97" i="179"/>
  <c r="J97" i="179"/>
  <c r="I97" i="179"/>
  <c r="H97" i="179"/>
  <c r="G97" i="179"/>
  <c r="F97" i="179"/>
  <c r="E97" i="179"/>
  <c r="Y145" i="180"/>
  <c r="Y88" i="180" s="1"/>
  <c r="X145" i="180"/>
  <c r="X88" i="180" s="1"/>
  <c r="W145" i="180"/>
  <c r="W88" i="180" s="1"/>
  <c r="V145" i="180"/>
  <c r="V88" i="180" s="1"/>
  <c r="U145" i="180"/>
  <c r="U88" i="180" s="1"/>
  <c r="T145" i="180"/>
  <c r="T88" i="180" s="1"/>
  <c r="S145" i="180"/>
  <c r="S88" i="180" s="1"/>
  <c r="I45" i="180" s="1"/>
  <c r="LZ48" i="185" s="1"/>
  <c r="R145" i="180"/>
  <c r="R88" i="180" s="1"/>
  <c r="Q145" i="180"/>
  <c r="Q88" i="180" s="1"/>
  <c r="P145" i="180"/>
  <c r="P88" i="180" s="1"/>
  <c r="O145" i="180"/>
  <c r="O88" i="180" s="1"/>
  <c r="N145" i="180"/>
  <c r="N88" i="180" s="1"/>
  <c r="M145" i="180"/>
  <c r="M88" i="180" s="1"/>
  <c r="L145" i="180"/>
  <c r="L88" i="180" s="1"/>
  <c r="K145" i="180"/>
  <c r="K88" i="180" s="1"/>
  <c r="J145" i="180"/>
  <c r="J88" i="180"/>
  <c r="I145" i="180"/>
  <c r="I88" i="180" s="1"/>
  <c r="H145" i="180"/>
  <c r="H88" i="180" s="1"/>
  <c r="G145" i="180"/>
  <c r="G88" i="180" s="1"/>
  <c r="F145" i="180"/>
  <c r="F88" i="180"/>
  <c r="E145" i="180"/>
  <c r="E88" i="180" s="1"/>
  <c r="J26" i="180"/>
  <c r="MA29" i="185" s="1"/>
  <c r="F26" i="180"/>
  <c r="LW29" i="185" s="1"/>
  <c r="Y133" i="180"/>
  <c r="X133" i="180"/>
  <c r="W133" i="180"/>
  <c r="K25" i="180" s="1"/>
  <c r="MB28" i="185" s="1"/>
  <c r="V133" i="180"/>
  <c r="U133" i="180"/>
  <c r="T133" i="180"/>
  <c r="S133" i="180"/>
  <c r="R133" i="180"/>
  <c r="Q133" i="180"/>
  <c r="P133" i="180"/>
  <c r="O133" i="180"/>
  <c r="H25" i="180" s="1"/>
  <c r="LY28" i="185" s="1"/>
  <c r="N133" i="180"/>
  <c r="M133" i="180"/>
  <c r="L133" i="180"/>
  <c r="K133" i="180"/>
  <c r="J133" i="180"/>
  <c r="I133" i="180"/>
  <c r="H133" i="180"/>
  <c r="G133" i="180"/>
  <c r="F133" i="180"/>
  <c r="E133" i="180"/>
  <c r="Y127" i="180"/>
  <c r="X127" i="180"/>
  <c r="W127" i="180"/>
  <c r="V127" i="180"/>
  <c r="U127" i="180"/>
  <c r="T127" i="180"/>
  <c r="S127" i="180"/>
  <c r="R127" i="180"/>
  <c r="Q127" i="180"/>
  <c r="P127" i="180"/>
  <c r="O127" i="180"/>
  <c r="N127" i="180"/>
  <c r="H24" i="180" s="1"/>
  <c r="LY27" i="185" s="1"/>
  <c r="M127" i="180"/>
  <c r="G24" i="180" s="1"/>
  <c r="LX27" i="185" s="1"/>
  <c r="L127" i="180"/>
  <c r="K127" i="180"/>
  <c r="J127" i="180"/>
  <c r="I127" i="180"/>
  <c r="H127" i="180"/>
  <c r="F24" i="180" s="1"/>
  <c r="LW27" i="185" s="1"/>
  <c r="G127" i="180"/>
  <c r="F127" i="180"/>
  <c r="E127" i="180"/>
  <c r="Y121" i="180"/>
  <c r="X121" i="180"/>
  <c r="W121" i="180"/>
  <c r="V121" i="180"/>
  <c r="U121" i="180"/>
  <c r="J19" i="180" s="1"/>
  <c r="MA22" i="185" s="1"/>
  <c r="T121" i="180"/>
  <c r="S121" i="180"/>
  <c r="R121" i="180"/>
  <c r="Q121" i="180"/>
  <c r="P121" i="180"/>
  <c r="O121" i="180"/>
  <c r="N121" i="180"/>
  <c r="M121" i="180"/>
  <c r="L121" i="180"/>
  <c r="K121" i="180"/>
  <c r="J121" i="180"/>
  <c r="F19" i="180" s="1"/>
  <c r="LW22" i="185" s="1"/>
  <c r="I121" i="180"/>
  <c r="H121" i="180"/>
  <c r="G121" i="180"/>
  <c r="F121" i="180"/>
  <c r="E121" i="180"/>
  <c r="E19" i="180" s="1"/>
  <c r="LV22" i="185" s="1"/>
  <c r="Y115" i="180"/>
  <c r="X115" i="180"/>
  <c r="W115" i="180"/>
  <c r="V115" i="180"/>
  <c r="U115" i="180"/>
  <c r="T115" i="180"/>
  <c r="S115" i="180"/>
  <c r="R115" i="180"/>
  <c r="Q115" i="180"/>
  <c r="P115" i="180"/>
  <c r="O115" i="180"/>
  <c r="N115" i="180"/>
  <c r="M115" i="180"/>
  <c r="L115" i="180"/>
  <c r="K115" i="180"/>
  <c r="J115" i="180"/>
  <c r="I115" i="180"/>
  <c r="H115" i="180"/>
  <c r="G115" i="180"/>
  <c r="E18" i="180" s="1"/>
  <c r="F115" i="180"/>
  <c r="E115" i="180"/>
  <c r="Y109" i="180"/>
  <c r="X109" i="180"/>
  <c r="W109" i="180"/>
  <c r="V109" i="180"/>
  <c r="U109" i="180"/>
  <c r="T109" i="180"/>
  <c r="S109" i="180"/>
  <c r="R109" i="180"/>
  <c r="I17" i="180" s="1"/>
  <c r="LZ20" i="185" s="1"/>
  <c r="Q109" i="180"/>
  <c r="P109" i="180"/>
  <c r="O109" i="180"/>
  <c r="N109" i="180"/>
  <c r="M109" i="180"/>
  <c r="L109" i="180"/>
  <c r="G17" i="180" s="1"/>
  <c r="LX20" i="185" s="1"/>
  <c r="K109" i="180"/>
  <c r="J109" i="180"/>
  <c r="I109" i="180"/>
  <c r="H109" i="180"/>
  <c r="G109" i="180"/>
  <c r="F109" i="180"/>
  <c r="E109" i="180"/>
  <c r="Y103" i="180"/>
  <c r="K16" i="180" s="1"/>
  <c r="MB19" i="185" s="1"/>
  <c r="X103" i="180"/>
  <c r="W103" i="180"/>
  <c r="V103" i="180"/>
  <c r="U103" i="180"/>
  <c r="T103" i="180"/>
  <c r="S103" i="180"/>
  <c r="R103" i="180"/>
  <c r="Q103" i="180"/>
  <c r="P103" i="180"/>
  <c r="O103" i="180"/>
  <c r="N103" i="180"/>
  <c r="M103" i="180"/>
  <c r="L103" i="180"/>
  <c r="K103" i="180"/>
  <c r="J103" i="180"/>
  <c r="I103" i="180"/>
  <c r="H103" i="180"/>
  <c r="G103" i="180"/>
  <c r="F103" i="180"/>
  <c r="E103" i="180"/>
  <c r="Y97" i="180"/>
  <c r="X97" i="180"/>
  <c r="W97" i="180"/>
  <c r="V97" i="180"/>
  <c r="U97" i="180"/>
  <c r="T97" i="180"/>
  <c r="S97" i="180"/>
  <c r="R97" i="180"/>
  <c r="Q97" i="180"/>
  <c r="P97" i="180"/>
  <c r="O97" i="180"/>
  <c r="N97" i="180"/>
  <c r="M97" i="180"/>
  <c r="L97" i="180"/>
  <c r="K97" i="180"/>
  <c r="J97" i="180"/>
  <c r="I97" i="180"/>
  <c r="H97" i="180"/>
  <c r="G97" i="180"/>
  <c r="F97" i="180"/>
  <c r="E97" i="180"/>
  <c r="Y145" i="181"/>
  <c r="Y88" i="181" s="1"/>
  <c r="X145" i="181"/>
  <c r="X88" i="181" s="1"/>
  <c r="W145" i="181"/>
  <c r="W88" i="181" s="1"/>
  <c r="V145" i="181"/>
  <c r="V88" i="181" s="1"/>
  <c r="U145" i="181"/>
  <c r="U88" i="181" s="1"/>
  <c r="T145" i="181"/>
  <c r="T88" i="181" s="1"/>
  <c r="S145" i="181"/>
  <c r="S88" i="181" s="1"/>
  <c r="R145" i="181"/>
  <c r="R88" i="181" s="1"/>
  <c r="Q145" i="181"/>
  <c r="Q88" i="181" s="1"/>
  <c r="P145" i="181"/>
  <c r="P88" i="181" s="1"/>
  <c r="O145" i="181"/>
  <c r="O88" i="181" s="1"/>
  <c r="N145" i="181"/>
  <c r="N88" i="181" s="1"/>
  <c r="M145" i="181"/>
  <c r="M88" i="181"/>
  <c r="L145" i="181"/>
  <c r="L88" i="181" s="1"/>
  <c r="K145" i="181"/>
  <c r="K88" i="181" s="1"/>
  <c r="J145" i="181"/>
  <c r="J88" i="181" s="1"/>
  <c r="I145" i="181"/>
  <c r="I88" i="181" s="1"/>
  <c r="H145" i="181"/>
  <c r="H88" i="181" s="1"/>
  <c r="H64" i="181" s="1"/>
  <c r="G145" i="181"/>
  <c r="G88" i="181"/>
  <c r="F145" i="181"/>
  <c r="F88" i="181" s="1"/>
  <c r="E145" i="181"/>
  <c r="E88" i="181" s="1"/>
  <c r="K26" i="181"/>
  <c r="MI29" i="185" s="1"/>
  <c r="J26" i="181"/>
  <c r="MH29" i="185" s="1"/>
  <c r="I26" i="181"/>
  <c r="MG29" i="185" s="1"/>
  <c r="H26" i="181"/>
  <c r="MF29" i="185" s="1"/>
  <c r="G26" i="181"/>
  <c r="ME29" i="185" s="1"/>
  <c r="F26" i="181"/>
  <c r="MD29" i="185" s="1"/>
  <c r="E26" i="181"/>
  <c r="Y133" i="181"/>
  <c r="X133" i="181"/>
  <c r="W133" i="181"/>
  <c r="V133" i="181"/>
  <c r="U133" i="181"/>
  <c r="T133" i="181"/>
  <c r="S133" i="181"/>
  <c r="R133" i="181"/>
  <c r="Q133" i="181"/>
  <c r="P133" i="181"/>
  <c r="O133" i="181"/>
  <c r="N133" i="181"/>
  <c r="H25" i="181"/>
  <c r="MF28" i="185" s="1"/>
  <c r="M133" i="181"/>
  <c r="L133" i="181"/>
  <c r="K133" i="181"/>
  <c r="G25" i="181" s="1"/>
  <c r="ME28" i="185" s="1"/>
  <c r="J133" i="181"/>
  <c r="I133" i="181"/>
  <c r="H133" i="181"/>
  <c r="G133" i="181"/>
  <c r="F133" i="181"/>
  <c r="E25" i="181" s="1"/>
  <c r="E133" i="181"/>
  <c r="Y127" i="181"/>
  <c r="X127" i="181"/>
  <c r="W127" i="181"/>
  <c r="K24" i="181" s="1"/>
  <c r="MI27" i="185" s="1"/>
  <c r="V127" i="181"/>
  <c r="U127" i="181"/>
  <c r="T127" i="181"/>
  <c r="S127" i="181"/>
  <c r="R127" i="181"/>
  <c r="Q127" i="181"/>
  <c r="P127" i="181"/>
  <c r="O127" i="181"/>
  <c r="N127" i="181"/>
  <c r="M127" i="181"/>
  <c r="L127" i="181"/>
  <c r="K127" i="181"/>
  <c r="G24" i="181" s="1"/>
  <c r="ME27" i="185" s="1"/>
  <c r="J127" i="181"/>
  <c r="I127" i="181"/>
  <c r="H127" i="181"/>
  <c r="G127" i="181"/>
  <c r="F127" i="181"/>
  <c r="E127" i="181"/>
  <c r="Y121" i="181"/>
  <c r="X121" i="181"/>
  <c r="W121" i="181"/>
  <c r="V121" i="181"/>
  <c r="U121" i="181"/>
  <c r="T121" i="181"/>
  <c r="S121" i="181"/>
  <c r="R121" i="181"/>
  <c r="Q121" i="181"/>
  <c r="P121" i="181"/>
  <c r="H19" i="181" s="1"/>
  <c r="MF22" i="185" s="1"/>
  <c r="O121" i="181"/>
  <c r="N121" i="181"/>
  <c r="M121" i="181"/>
  <c r="L121" i="181"/>
  <c r="G19" i="181" s="1"/>
  <c r="ME22" i="185" s="1"/>
  <c r="K121" i="181"/>
  <c r="J121" i="181"/>
  <c r="I121" i="181"/>
  <c r="F19" i="181" s="1"/>
  <c r="MD22" i="185" s="1"/>
  <c r="H121" i="181"/>
  <c r="G121" i="181"/>
  <c r="F121" i="181"/>
  <c r="E121" i="181"/>
  <c r="E19" i="181" s="1"/>
  <c r="Y115" i="181"/>
  <c r="X115" i="181"/>
  <c r="W115" i="181"/>
  <c r="V115" i="181"/>
  <c r="U115" i="181"/>
  <c r="T115" i="181"/>
  <c r="S115" i="181"/>
  <c r="R115" i="181"/>
  <c r="Q115" i="181"/>
  <c r="P115" i="181"/>
  <c r="O115" i="181"/>
  <c r="N115" i="181"/>
  <c r="H18" i="181" s="1"/>
  <c r="MF21" i="185" s="1"/>
  <c r="M115" i="181"/>
  <c r="L115" i="181"/>
  <c r="K115" i="181"/>
  <c r="J115" i="181"/>
  <c r="I115" i="181"/>
  <c r="H115" i="181"/>
  <c r="G115" i="181"/>
  <c r="F115" i="181"/>
  <c r="E115" i="181"/>
  <c r="Y109" i="181"/>
  <c r="X109" i="181"/>
  <c r="W109" i="181"/>
  <c r="V109" i="181"/>
  <c r="U109" i="181"/>
  <c r="T109" i="181"/>
  <c r="S109" i="181"/>
  <c r="R109" i="181"/>
  <c r="Q109" i="181"/>
  <c r="P109" i="181"/>
  <c r="O109" i="181"/>
  <c r="N109" i="181"/>
  <c r="M109" i="181"/>
  <c r="L109" i="181"/>
  <c r="K109" i="181"/>
  <c r="J109" i="181"/>
  <c r="I109" i="181"/>
  <c r="F17" i="181" s="1"/>
  <c r="MD20" i="185" s="1"/>
  <c r="H109" i="181"/>
  <c r="G109" i="181"/>
  <c r="F109" i="181"/>
  <c r="E109" i="181"/>
  <c r="Y103" i="181"/>
  <c r="X103" i="181"/>
  <c r="W103" i="181"/>
  <c r="V103" i="181"/>
  <c r="U103" i="181"/>
  <c r="T103" i="181"/>
  <c r="S103" i="181"/>
  <c r="R103" i="181"/>
  <c r="Q103" i="181"/>
  <c r="P103" i="181"/>
  <c r="O103" i="181"/>
  <c r="N103" i="181"/>
  <c r="M103" i="181"/>
  <c r="L103" i="181"/>
  <c r="K103" i="181"/>
  <c r="J103" i="181"/>
  <c r="I103" i="181"/>
  <c r="H103" i="181"/>
  <c r="G103" i="181"/>
  <c r="F103" i="181"/>
  <c r="E103" i="181"/>
  <c r="Y97" i="181"/>
  <c r="X97" i="181"/>
  <c r="W97" i="181"/>
  <c r="V97" i="181"/>
  <c r="U97" i="181"/>
  <c r="T97" i="181"/>
  <c r="S97" i="181"/>
  <c r="R97" i="181"/>
  <c r="Q97" i="181"/>
  <c r="I15" i="181" s="1"/>
  <c r="MG18" i="185" s="1"/>
  <c r="P97" i="181"/>
  <c r="O97" i="181"/>
  <c r="N97" i="181"/>
  <c r="M97" i="181"/>
  <c r="L97" i="181"/>
  <c r="K97" i="181"/>
  <c r="J97" i="181"/>
  <c r="I97" i="181"/>
  <c r="H97" i="181"/>
  <c r="G97" i="181"/>
  <c r="F97" i="181"/>
  <c r="E97" i="181"/>
  <c r="Y145" i="182"/>
  <c r="Y88" i="182" s="1"/>
  <c r="X145" i="182"/>
  <c r="X88" i="182" s="1"/>
  <c r="W145" i="182"/>
  <c r="W88" i="182" s="1"/>
  <c r="V145" i="182"/>
  <c r="V88" i="182" s="1"/>
  <c r="U145" i="182"/>
  <c r="U88" i="182" s="1"/>
  <c r="T145" i="182"/>
  <c r="T88" i="182" s="1"/>
  <c r="S145" i="182"/>
  <c r="S88" i="182" s="1"/>
  <c r="R145" i="182"/>
  <c r="R88" i="182" s="1"/>
  <c r="I45" i="182" s="1"/>
  <c r="MN48" i="185" s="1"/>
  <c r="Q145" i="182"/>
  <c r="Q88" i="182" s="1"/>
  <c r="P145" i="182"/>
  <c r="P88" i="182" s="1"/>
  <c r="O145" i="182"/>
  <c r="O88" i="182" s="1"/>
  <c r="N145" i="182"/>
  <c r="N88" i="182" s="1"/>
  <c r="M145" i="182"/>
  <c r="M88" i="182" s="1"/>
  <c r="L145" i="182"/>
  <c r="L88" i="182"/>
  <c r="K145" i="182"/>
  <c r="K88" i="182" s="1"/>
  <c r="J145" i="182"/>
  <c r="J88" i="182" s="1"/>
  <c r="I145" i="182"/>
  <c r="I88" i="182" s="1"/>
  <c r="H145" i="182"/>
  <c r="H88" i="182" s="1"/>
  <c r="G145" i="182"/>
  <c r="G88" i="182" s="1"/>
  <c r="F145" i="182"/>
  <c r="F88" i="182" s="1"/>
  <c r="E145" i="182"/>
  <c r="E88" i="182" s="1"/>
  <c r="K26" i="182"/>
  <c r="MP29" i="185" s="1"/>
  <c r="H26" i="182"/>
  <c r="MM29" i="185" s="1"/>
  <c r="F26" i="182"/>
  <c r="MK29" i="185" s="1"/>
  <c r="Y133" i="182"/>
  <c r="X133" i="182"/>
  <c r="W133" i="182"/>
  <c r="V133" i="182"/>
  <c r="U133" i="182"/>
  <c r="T133" i="182"/>
  <c r="J25" i="182" s="1"/>
  <c r="MO28" i="185" s="1"/>
  <c r="S133" i="182"/>
  <c r="R133" i="182"/>
  <c r="Q133" i="182"/>
  <c r="P133" i="182"/>
  <c r="O133" i="182"/>
  <c r="N133" i="182"/>
  <c r="M133" i="182"/>
  <c r="L133" i="182"/>
  <c r="K133" i="182"/>
  <c r="J133" i="182"/>
  <c r="I133" i="182"/>
  <c r="H133" i="182"/>
  <c r="G133" i="182"/>
  <c r="F133" i="182"/>
  <c r="E25" i="182" s="1"/>
  <c r="E133" i="182"/>
  <c r="Y127" i="182"/>
  <c r="X127" i="182"/>
  <c r="W127" i="182"/>
  <c r="V127" i="182"/>
  <c r="U127" i="182"/>
  <c r="T127" i="182"/>
  <c r="S127" i="182"/>
  <c r="R127" i="182"/>
  <c r="Q127" i="182"/>
  <c r="I24" i="182" s="1"/>
  <c r="MN27" i="185" s="1"/>
  <c r="P127" i="182"/>
  <c r="O127" i="182"/>
  <c r="N127" i="182"/>
  <c r="M127" i="182"/>
  <c r="L127" i="182"/>
  <c r="K127" i="182"/>
  <c r="J127" i="182"/>
  <c r="F24" i="182"/>
  <c r="MK27" i="185" s="1"/>
  <c r="I127" i="182"/>
  <c r="H127" i="182"/>
  <c r="G127" i="182"/>
  <c r="F127" i="182"/>
  <c r="E127" i="182"/>
  <c r="Y121" i="182"/>
  <c r="X121" i="182"/>
  <c r="W121" i="182"/>
  <c r="V121" i="182"/>
  <c r="U121" i="182"/>
  <c r="T121" i="182"/>
  <c r="S121" i="182"/>
  <c r="R121" i="182"/>
  <c r="Q121" i="182"/>
  <c r="P121" i="182"/>
  <c r="O121" i="182"/>
  <c r="H19" i="182" s="1"/>
  <c r="MM22" i="185" s="1"/>
  <c r="N121" i="182"/>
  <c r="M121" i="182"/>
  <c r="L121" i="182"/>
  <c r="K121" i="182"/>
  <c r="J121" i="182"/>
  <c r="I121" i="182"/>
  <c r="H121" i="182"/>
  <c r="F19" i="182"/>
  <c r="MK22" i="185" s="1"/>
  <c r="G121" i="182"/>
  <c r="F121" i="182"/>
  <c r="E121" i="182"/>
  <c r="Y115" i="182"/>
  <c r="X115" i="182"/>
  <c r="W115" i="182"/>
  <c r="V115" i="182"/>
  <c r="U115" i="182"/>
  <c r="J18" i="182" s="1"/>
  <c r="MO21" i="185" s="1"/>
  <c r="T115" i="182"/>
  <c r="S115" i="182"/>
  <c r="R115" i="182"/>
  <c r="Q115" i="182"/>
  <c r="P115" i="182"/>
  <c r="O115" i="182"/>
  <c r="N115" i="182"/>
  <c r="M115" i="182"/>
  <c r="L115" i="182"/>
  <c r="K115" i="182"/>
  <c r="J115" i="182"/>
  <c r="I115" i="182"/>
  <c r="H115" i="182"/>
  <c r="F18" i="182" s="1"/>
  <c r="MK21" i="185" s="1"/>
  <c r="G115" i="182"/>
  <c r="F115" i="182"/>
  <c r="E115" i="182"/>
  <c r="Y109" i="182"/>
  <c r="X109" i="182"/>
  <c r="W109" i="182"/>
  <c r="V109" i="182"/>
  <c r="U109" i="182"/>
  <c r="T109" i="182"/>
  <c r="S109" i="182"/>
  <c r="R109" i="182"/>
  <c r="Q109" i="182"/>
  <c r="P109" i="182"/>
  <c r="O109" i="182"/>
  <c r="N109" i="182"/>
  <c r="M109" i="182"/>
  <c r="L109" i="182"/>
  <c r="K109" i="182"/>
  <c r="J109" i="182"/>
  <c r="I109" i="182"/>
  <c r="H109" i="182"/>
  <c r="G109" i="182"/>
  <c r="F109" i="182"/>
  <c r="E109" i="182"/>
  <c r="Y103" i="182"/>
  <c r="X103" i="182"/>
  <c r="W103" i="182"/>
  <c r="V103" i="182"/>
  <c r="U103" i="182"/>
  <c r="T103" i="182"/>
  <c r="S103" i="182"/>
  <c r="R103" i="182"/>
  <c r="Q103" i="182"/>
  <c r="P103" i="182"/>
  <c r="O103" i="182"/>
  <c r="N103" i="182"/>
  <c r="M103" i="182"/>
  <c r="L103" i="182"/>
  <c r="K103" i="182"/>
  <c r="J103" i="182"/>
  <c r="I103" i="182"/>
  <c r="H103" i="182"/>
  <c r="G103" i="182"/>
  <c r="F103" i="182"/>
  <c r="E103" i="182"/>
  <c r="Y97" i="182"/>
  <c r="X97" i="182"/>
  <c r="W97" i="182"/>
  <c r="V97" i="182"/>
  <c r="U97" i="182"/>
  <c r="T97" i="182"/>
  <c r="S97" i="182"/>
  <c r="R97" i="182"/>
  <c r="Q97" i="182"/>
  <c r="P97" i="182"/>
  <c r="O97" i="182"/>
  <c r="N97" i="182"/>
  <c r="M97" i="182"/>
  <c r="L97" i="182"/>
  <c r="K97" i="182"/>
  <c r="J97" i="182"/>
  <c r="I97" i="182"/>
  <c r="H97" i="182"/>
  <c r="G97" i="182"/>
  <c r="F97" i="182"/>
  <c r="E97" i="182"/>
  <c r="Y145" i="183"/>
  <c r="Y88" i="183" s="1"/>
  <c r="X145" i="183"/>
  <c r="X88" i="183" s="1"/>
  <c r="W145" i="183"/>
  <c r="W88" i="183" s="1"/>
  <c r="V145" i="183"/>
  <c r="V88" i="183" s="1"/>
  <c r="U145" i="183"/>
  <c r="U88" i="183" s="1"/>
  <c r="T145" i="183"/>
  <c r="T88" i="183" s="1"/>
  <c r="S145" i="183"/>
  <c r="S88" i="183"/>
  <c r="R145" i="183"/>
  <c r="R88" i="183" s="1"/>
  <c r="Q145" i="183"/>
  <c r="Q88" i="183"/>
  <c r="P145" i="183"/>
  <c r="P88" i="183" s="1"/>
  <c r="O145" i="183"/>
  <c r="O88" i="183" s="1"/>
  <c r="N145" i="183"/>
  <c r="N88" i="183" s="1"/>
  <c r="M145" i="183"/>
  <c r="M88" i="183" s="1"/>
  <c r="L145" i="183"/>
  <c r="L88" i="183" s="1"/>
  <c r="K145" i="183"/>
  <c r="K88" i="183" s="1"/>
  <c r="J145" i="183"/>
  <c r="J88" i="183" s="1"/>
  <c r="I145" i="183"/>
  <c r="I88" i="183" s="1"/>
  <c r="H145" i="183"/>
  <c r="H88" i="183" s="1"/>
  <c r="G145" i="183"/>
  <c r="G88" i="183" s="1"/>
  <c r="F145" i="183"/>
  <c r="F88" i="183" s="1"/>
  <c r="E145" i="183"/>
  <c r="E88" i="183" s="1"/>
  <c r="J26" i="183"/>
  <c r="MV29" i="185" s="1"/>
  <c r="H26" i="183"/>
  <c r="MT29" i="185" s="1"/>
  <c r="F26" i="183"/>
  <c r="Y133" i="183"/>
  <c r="X133" i="183"/>
  <c r="W133" i="183"/>
  <c r="V133" i="183"/>
  <c r="U133" i="183"/>
  <c r="T133" i="183"/>
  <c r="S133" i="183"/>
  <c r="R133" i="183"/>
  <c r="Q133" i="183"/>
  <c r="I25" i="183" s="1"/>
  <c r="MU28" i="185" s="1"/>
  <c r="P133" i="183"/>
  <c r="O133" i="183"/>
  <c r="N133" i="183"/>
  <c r="M133" i="183"/>
  <c r="L133" i="183"/>
  <c r="K133" i="183"/>
  <c r="J133" i="183"/>
  <c r="I133" i="183"/>
  <c r="H133" i="183"/>
  <c r="F25" i="183" s="1"/>
  <c r="MR28" i="185" s="1"/>
  <c r="G133" i="183"/>
  <c r="E25" i="183" s="1"/>
  <c r="F133" i="183"/>
  <c r="E133" i="183"/>
  <c r="Y127" i="183"/>
  <c r="X127" i="183"/>
  <c r="K24" i="183" s="1"/>
  <c r="MW27" i="185" s="1"/>
  <c r="W127" i="183"/>
  <c r="V127" i="183"/>
  <c r="U127" i="183"/>
  <c r="T127" i="183"/>
  <c r="S127" i="183"/>
  <c r="R127" i="183"/>
  <c r="Q127" i="183"/>
  <c r="P127" i="183"/>
  <c r="O127" i="183"/>
  <c r="N127" i="183"/>
  <c r="M127" i="183"/>
  <c r="L127" i="183"/>
  <c r="K127" i="183"/>
  <c r="J127" i="183"/>
  <c r="I127" i="183"/>
  <c r="H127" i="183"/>
  <c r="G127" i="183"/>
  <c r="F127" i="183"/>
  <c r="E127" i="183"/>
  <c r="Y121" i="183"/>
  <c r="X121" i="183"/>
  <c r="W121" i="183"/>
  <c r="V121" i="183"/>
  <c r="U121" i="183"/>
  <c r="T121" i="183"/>
  <c r="S121" i="183"/>
  <c r="R121" i="183"/>
  <c r="Q121" i="183"/>
  <c r="P121" i="183"/>
  <c r="O121" i="183"/>
  <c r="N121" i="183"/>
  <c r="M121" i="183"/>
  <c r="L121" i="183"/>
  <c r="K121" i="183"/>
  <c r="J121" i="183"/>
  <c r="I121" i="183"/>
  <c r="H121" i="183"/>
  <c r="G121" i="183"/>
  <c r="F121" i="183"/>
  <c r="E121" i="183"/>
  <c r="E19" i="183" s="1"/>
  <c r="MQ22" i="185" s="1"/>
  <c r="Y115" i="183"/>
  <c r="X115" i="183"/>
  <c r="W115" i="183"/>
  <c r="V115" i="183"/>
  <c r="U115" i="183"/>
  <c r="T115" i="183"/>
  <c r="S115" i="183"/>
  <c r="R115" i="183"/>
  <c r="Q115" i="183"/>
  <c r="P115" i="183"/>
  <c r="O115" i="183"/>
  <c r="N115" i="183"/>
  <c r="M115" i="183"/>
  <c r="L115" i="183"/>
  <c r="K115" i="183"/>
  <c r="J115" i="183"/>
  <c r="I115" i="183"/>
  <c r="H115" i="183"/>
  <c r="G115" i="183"/>
  <c r="F115" i="183"/>
  <c r="E115" i="183"/>
  <c r="Y109" i="183"/>
  <c r="X109" i="183"/>
  <c r="W109" i="183"/>
  <c r="V109" i="183"/>
  <c r="U109" i="183"/>
  <c r="T109" i="183"/>
  <c r="S109" i="183"/>
  <c r="R109" i="183"/>
  <c r="Q109" i="183"/>
  <c r="P109" i="183"/>
  <c r="O109" i="183"/>
  <c r="N109" i="183"/>
  <c r="M109" i="183"/>
  <c r="L109" i="183"/>
  <c r="K109" i="183"/>
  <c r="J109" i="183"/>
  <c r="I109" i="183"/>
  <c r="H109" i="183"/>
  <c r="G109" i="183"/>
  <c r="F109" i="183"/>
  <c r="E109" i="183"/>
  <c r="Y103" i="183"/>
  <c r="X103" i="183"/>
  <c r="W103" i="183"/>
  <c r="V103" i="183"/>
  <c r="U103" i="183"/>
  <c r="T103" i="183"/>
  <c r="S103" i="183"/>
  <c r="R103" i="183"/>
  <c r="Q103" i="183"/>
  <c r="I16" i="183" s="1"/>
  <c r="MU19" i="185" s="1"/>
  <c r="P103" i="183"/>
  <c r="O103" i="183"/>
  <c r="N103" i="183"/>
  <c r="M103" i="183"/>
  <c r="L103" i="183"/>
  <c r="K103" i="183"/>
  <c r="J103" i="183"/>
  <c r="I103" i="183"/>
  <c r="H103" i="183"/>
  <c r="G103" i="183"/>
  <c r="F103" i="183"/>
  <c r="E103" i="183"/>
  <c r="Y97" i="183"/>
  <c r="X97" i="183"/>
  <c r="W97" i="183"/>
  <c r="V97" i="183"/>
  <c r="U97" i="183"/>
  <c r="T97" i="183"/>
  <c r="S97" i="183"/>
  <c r="R97" i="183"/>
  <c r="Q97" i="183"/>
  <c r="P97" i="183"/>
  <c r="O97" i="183"/>
  <c r="N97" i="183"/>
  <c r="M97" i="183"/>
  <c r="L97" i="183"/>
  <c r="K97" i="183"/>
  <c r="J97" i="183"/>
  <c r="I97" i="183"/>
  <c r="H97" i="183"/>
  <c r="G97" i="183"/>
  <c r="F97" i="183"/>
  <c r="E97" i="183"/>
  <c r="Y145" i="134"/>
  <c r="Y88" i="134" s="1"/>
  <c r="X145" i="134"/>
  <c r="X88" i="134" s="1"/>
  <c r="W145" i="134"/>
  <c r="W88" i="134" s="1"/>
  <c r="V145" i="134"/>
  <c r="V88" i="134" s="1"/>
  <c r="U145" i="134"/>
  <c r="U88" i="134" s="1"/>
  <c r="T145" i="134"/>
  <c r="T88" i="134" s="1"/>
  <c r="S145" i="134"/>
  <c r="S88" i="134" s="1"/>
  <c r="R145" i="134"/>
  <c r="R88" i="134" s="1"/>
  <c r="Q145" i="134"/>
  <c r="Q88" i="134" s="1"/>
  <c r="P145" i="134"/>
  <c r="P88" i="134" s="1"/>
  <c r="O145" i="134"/>
  <c r="O88" i="134" s="1"/>
  <c r="N145" i="134"/>
  <c r="N88" i="134"/>
  <c r="M145" i="134"/>
  <c r="M88" i="134" s="1"/>
  <c r="L145" i="134"/>
  <c r="L88" i="134" s="1"/>
  <c r="K145" i="134"/>
  <c r="K88" i="134" s="1"/>
  <c r="J145" i="134"/>
  <c r="J88" i="134" s="1"/>
  <c r="I145" i="134"/>
  <c r="I88" i="134" s="1"/>
  <c r="H145" i="134"/>
  <c r="H88" i="134"/>
  <c r="G145" i="134"/>
  <c r="G88" i="134" s="1"/>
  <c r="F145" i="134"/>
  <c r="F88" i="134" s="1"/>
  <c r="E45" i="134" s="1"/>
  <c r="L48" i="185" s="1"/>
  <c r="E145" i="134"/>
  <c r="E88" i="134" s="1"/>
  <c r="H26" i="134"/>
  <c r="O29" i="185" s="1"/>
  <c r="E26" i="134"/>
  <c r="L29" i="185" s="1"/>
  <c r="Y133" i="134"/>
  <c r="X133" i="134"/>
  <c r="W133" i="134"/>
  <c r="V133" i="134"/>
  <c r="U133" i="134"/>
  <c r="T133" i="134"/>
  <c r="S133" i="134"/>
  <c r="R133" i="134"/>
  <c r="Q133" i="134"/>
  <c r="P133" i="134"/>
  <c r="O133" i="134"/>
  <c r="N133" i="134"/>
  <c r="M133" i="134"/>
  <c r="L133" i="134"/>
  <c r="K133" i="134"/>
  <c r="J133" i="134"/>
  <c r="I133" i="134"/>
  <c r="F25" i="134" s="1"/>
  <c r="M28" i="185" s="1"/>
  <c r="H133" i="134"/>
  <c r="G133" i="134"/>
  <c r="F133" i="134"/>
  <c r="E133" i="134"/>
  <c r="Y127" i="134"/>
  <c r="X127" i="134"/>
  <c r="W127" i="134"/>
  <c r="V127" i="134"/>
  <c r="U127" i="134"/>
  <c r="T127" i="134"/>
  <c r="S127" i="134"/>
  <c r="R127" i="134"/>
  <c r="Q127" i="134"/>
  <c r="P127" i="134"/>
  <c r="O127" i="134"/>
  <c r="N127" i="134"/>
  <c r="M127" i="134"/>
  <c r="L127" i="134"/>
  <c r="K127" i="134"/>
  <c r="J127" i="134"/>
  <c r="I127" i="134"/>
  <c r="H127" i="134"/>
  <c r="F24" i="134" s="1"/>
  <c r="M27" i="185" s="1"/>
  <c r="G127" i="134"/>
  <c r="F127" i="134"/>
  <c r="E127" i="134"/>
  <c r="Y121" i="134"/>
  <c r="X121" i="134"/>
  <c r="W121" i="134"/>
  <c r="V121" i="134"/>
  <c r="U121" i="134"/>
  <c r="T121" i="134"/>
  <c r="S121" i="134"/>
  <c r="R121" i="134"/>
  <c r="Q121" i="134"/>
  <c r="P121" i="134"/>
  <c r="O121" i="134"/>
  <c r="N121" i="134"/>
  <c r="H19" i="134" s="1"/>
  <c r="O22" i="185" s="1"/>
  <c r="M121" i="134"/>
  <c r="L121" i="134"/>
  <c r="K121" i="134"/>
  <c r="J121" i="134"/>
  <c r="I121" i="134"/>
  <c r="H121" i="134"/>
  <c r="G121" i="134"/>
  <c r="F121" i="134"/>
  <c r="E121" i="134"/>
  <c r="Y115" i="134"/>
  <c r="X115" i="134"/>
  <c r="W115" i="134"/>
  <c r="V115" i="134"/>
  <c r="U115" i="134"/>
  <c r="T115" i="134"/>
  <c r="S115" i="134"/>
  <c r="R115" i="134"/>
  <c r="Q115" i="134"/>
  <c r="I18" i="134" s="1"/>
  <c r="P21" i="185" s="1"/>
  <c r="P115" i="134"/>
  <c r="O115" i="134"/>
  <c r="N115" i="134"/>
  <c r="H18" i="134" s="1"/>
  <c r="O21" i="185" s="1"/>
  <c r="M115" i="134"/>
  <c r="L115" i="134"/>
  <c r="K115" i="134"/>
  <c r="J115" i="134"/>
  <c r="I115" i="134"/>
  <c r="H115" i="134"/>
  <c r="G115" i="134"/>
  <c r="F115" i="134"/>
  <c r="E115" i="134"/>
  <c r="Y109" i="134"/>
  <c r="X109" i="134"/>
  <c r="K17" i="134" s="1"/>
  <c r="R20" i="185" s="1"/>
  <c r="W109" i="134"/>
  <c r="V109" i="134"/>
  <c r="U109" i="134"/>
  <c r="T109" i="134"/>
  <c r="S109" i="134"/>
  <c r="R109" i="134"/>
  <c r="Q109" i="134"/>
  <c r="P109" i="134"/>
  <c r="O109" i="134"/>
  <c r="N109" i="134"/>
  <c r="M109" i="134"/>
  <c r="L109" i="134"/>
  <c r="K109" i="134"/>
  <c r="J109" i="134"/>
  <c r="I109" i="134"/>
  <c r="H109" i="134"/>
  <c r="G109" i="134"/>
  <c r="F109" i="134"/>
  <c r="E109" i="134"/>
  <c r="Y103" i="134"/>
  <c r="X103" i="134"/>
  <c r="W103" i="134"/>
  <c r="K16" i="134" s="1"/>
  <c r="R19" i="185" s="1"/>
  <c r="V103" i="134"/>
  <c r="U103" i="134"/>
  <c r="T103" i="134"/>
  <c r="S103" i="134"/>
  <c r="R103" i="134"/>
  <c r="Q103" i="134"/>
  <c r="P103" i="134"/>
  <c r="O103" i="134"/>
  <c r="N103" i="134"/>
  <c r="M103" i="134"/>
  <c r="L103" i="134"/>
  <c r="K103" i="134"/>
  <c r="J103" i="134"/>
  <c r="I103" i="134"/>
  <c r="H103" i="134"/>
  <c r="G103" i="134"/>
  <c r="F103" i="134"/>
  <c r="E103" i="134"/>
  <c r="Y97" i="134"/>
  <c r="X97" i="134"/>
  <c r="W97" i="134"/>
  <c r="V97" i="134"/>
  <c r="U97" i="134"/>
  <c r="T97" i="134"/>
  <c r="S97" i="134"/>
  <c r="R97" i="134"/>
  <c r="Q97" i="134"/>
  <c r="P97" i="134"/>
  <c r="O97" i="134"/>
  <c r="N97" i="134"/>
  <c r="M97" i="134"/>
  <c r="L97" i="134"/>
  <c r="G15" i="134" s="1"/>
  <c r="N18" i="185" s="1"/>
  <c r="K97" i="134"/>
  <c r="J97" i="134"/>
  <c r="I97" i="134"/>
  <c r="H97" i="134"/>
  <c r="G97" i="134"/>
  <c r="F97" i="134"/>
  <c r="E97" i="134"/>
  <c r="E15" i="134" s="1"/>
  <c r="L18" i="185" s="1"/>
  <c r="AY52" i="63"/>
  <c r="AY129" i="201" s="1"/>
  <c r="AL52" i="63"/>
  <c r="AL129" i="201" s="1"/>
  <c r="Y145" i="184"/>
  <c r="Y88" i="184" s="1"/>
  <c r="X145" i="184"/>
  <c r="X88" i="184" s="1"/>
  <c r="W145" i="184"/>
  <c r="W88" i="184" s="1"/>
  <c r="V145" i="184"/>
  <c r="V88" i="184" s="1"/>
  <c r="U145" i="184"/>
  <c r="U88" i="184" s="1"/>
  <c r="J45" i="184" s="1"/>
  <c r="NC48" i="185" s="1"/>
  <c r="T145" i="184"/>
  <c r="T88" i="184" s="1"/>
  <c r="S145" i="184"/>
  <c r="S88" i="184" s="1"/>
  <c r="R145" i="184"/>
  <c r="R88" i="184" s="1"/>
  <c r="Q145" i="184"/>
  <c r="Q88" i="184" s="1"/>
  <c r="P145" i="184"/>
  <c r="P88" i="184" s="1"/>
  <c r="O145" i="184"/>
  <c r="O88" i="184" s="1"/>
  <c r="N145" i="184"/>
  <c r="N88" i="184" s="1"/>
  <c r="M145" i="184"/>
  <c r="M88" i="184" s="1"/>
  <c r="L145" i="184"/>
  <c r="L88" i="184" s="1"/>
  <c r="K145" i="184"/>
  <c r="K88" i="184" s="1"/>
  <c r="J145" i="184"/>
  <c r="J88" i="184" s="1"/>
  <c r="I145" i="184"/>
  <c r="I88" i="184" s="1"/>
  <c r="H145" i="184"/>
  <c r="H88" i="184" s="1"/>
  <c r="G145" i="184"/>
  <c r="G88" i="184" s="1"/>
  <c r="F145" i="184"/>
  <c r="F88" i="184" s="1"/>
  <c r="E145" i="184"/>
  <c r="E88" i="184" s="1"/>
  <c r="K26" i="184"/>
  <c r="ND29" i="185"/>
  <c r="J26" i="184"/>
  <c r="I26" i="184"/>
  <c r="NB29" i="185" s="1"/>
  <c r="G26" i="184"/>
  <c r="MZ29" i="185" s="1"/>
  <c r="F26" i="184"/>
  <c r="MY29" i="185" s="1"/>
  <c r="E26" i="184"/>
  <c r="MX29" i="185" s="1"/>
  <c r="Y133" i="184"/>
  <c r="X133" i="184"/>
  <c r="W133" i="184"/>
  <c r="V133" i="184"/>
  <c r="U133" i="184"/>
  <c r="T133" i="184"/>
  <c r="S133" i="184"/>
  <c r="R133" i="184"/>
  <c r="Q133" i="184"/>
  <c r="P133" i="184"/>
  <c r="O133" i="184"/>
  <c r="N133" i="184"/>
  <c r="H25" i="184" s="1"/>
  <c r="NA28" i="185" s="1"/>
  <c r="M133" i="184"/>
  <c r="L133" i="184"/>
  <c r="K133" i="184"/>
  <c r="J133" i="184"/>
  <c r="I133" i="184"/>
  <c r="H133" i="184"/>
  <c r="G133" i="184"/>
  <c r="F133" i="184"/>
  <c r="E133" i="184"/>
  <c r="Y127" i="184"/>
  <c r="X127" i="184"/>
  <c r="W127" i="184"/>
  <c r="V127" i="184"/>
  <c r="U127" i="184"/>
  <c r="T127" i="184"/>
  <c r="S127" i="184"/>
  <c r="R127" i="184"/>
  <c r="Q127" i="184"/>
  <c r="P127" i="184"/>
  <c r="O127" i="184"/>
  <c r="N127" i="184"/>
  <c r="M127" i="184"/>
  <c r="L127" i="184"/>
  <c r="K127" i="184"/>
  <c r="J127" i="184"/>
  <c r="I127" i="184"/>
  <c r="H127" i="184"/>
  <c r="G127" i="184"/>
  <c r="F127" i="184"/>
  <c r="E127" i="184"/>
  <c r="Y121" i="184"/>
  <c r="X121" i="184"/>
  <c r="W121" i="184"/>
  <c r="V121" i="184"/>
  <c r="U121" i="184"/>
  <c r="T121" i="184"/>
  <c r="S121" i="184"/>
  <c r="R121" i="184"/>
  <c r="Q121" i="184"/>
  <c r="P121" i="184"/>
  <c r="O121" i="184"/>
  <c r="H19" i="184" s="1"/>
  <c r="NA22" i="185" s="1"/>
  <c r="N121" i="184"/>
  <c r="M121" i="184"/>
  <c r="L121" i="184"/>
  <c r="K121" i="184"/>
  <c r="J121" i="184"/>
  <c r="I121" i="184"/>
  <c r="H121" i="184"/>
  <c r="F19" i="184" s="1"/>
  <c r="MY22" i="185" s="1"/>
  <c r="G121" i="184"/>
  <c r="F121" i="184"/>
  <c r="E121" i="184"/>
  <c r="Y115" i="184"/>
  <c r="X115" i="184"/>
  <c r="W115" i="184"/>
  <c r="V115" i="184"/>
  <c r="U115" i="184"/>
  <c r="T115" i="184"/>
  <c r="S115" i="184"/>
  <c r="R115" i="184"/>
  <c r="Q115" i="184"/>
  <c r="P115" i="184"/>
  <c r="O115" i="184"/>
  <c r="N115" i="184"/>
  <c r="M115" i="184"/>
  <c r="L115" i="184"/>
  <c r="G18" i="184" s="1"/>
  <c r="MZ21" i="185" s="1"/>
  <c r="K115" i="184"/>
  <c r="J115" i="184"/>
  <c r="I115" i="184"/>
  <c r="H115" i="184"/>
  <c r="G115" i="184"/>
  <c r="F115" i="184"/>
  <c r="E115" i="184"/>
  <c r="Y109" i="184"/>
  <c r="X109" i="184"/>
  <c r="W109" i="184"/>
  <c r="V109" i="184"/>
  <c r="U109" i="184"/>
  <c r="T109" i="184"/>
  <c r="S109" i="184"/>
  <c r="R109" i="184"/>
  <c r="Q109" i="184"/>
  <c r="P109" i="184"/>
  <c r="O109" i="184"/>
  <c r="N109" i="184"/>
  <c r="M109" i="184"/>
  <c r="L109" i="184"/>
  <c r="K109" i="184"/>
  <c r="J109" i="184"/>
  <c r="I109" i="184"/>
  <c r="F17" i="184" s="1"/>
  <c r="MY20" i="185" s="1"/>
  <c r="H109" i="184"/>
  <c r="G109" i="184"/>
  <c r="F109" i="184"/>
  <c r="E109" i="184"/>
  <c r="Y103" i="184"/>
  <c r="X103" i="184"/>
  <c r="W103" i="184"/>
  <c r="V103" i="184"/>
  <c r="U103" i="184"/>
  <c r="T103" i="184"/>
  <c r="S103" i="184"/>
  <c r="R103" i="184"/>
  <c r="Q103" i="184"/>
  <c r="P103" i="184"/>
  <c r="O103" i="184"/>
  <c r="H16" i="184"/>
  <c r="NA19" i="185" s="1"/>
  <c r="N103" i="184"/>
  <c r="M103" i="184"/>
  <c r="L103" i="184"/>
  <c r="K103" i="184"/>
  <c r="J103" i="184"/>
  <c r="I103" i="184"/>
  <c r="H103" i="184"/>
  <c r="F16" i="184" s="1"/>
  <c r="MY19" i="185" s="1"/>
  <c r="G103" i="184"/>
  <c r="E16" i="184" s="1"/>
  <c r="MX19" i="185" s="1"/>
  <c r="F103" i="184"/>
  <c r="E103" i="184"/>
  <c r="Y97" i="184"/>
  <c r="X97" i="184"/>
  <c r="W97" i="184"/>
  <c r="V97" i="184"/>
  <c r="U97" i="184"/>
  <c r="T97" i="184"/>
  <c r="S97" i="184"/>
  <c r="R97" i="184"/>
  <c r="Q97" i="184"/>
  <c r="P97" i="184"/>
  <c r="O97" i="184"/>
  <c r="N97" i="184"/>
  <c r="M97" i="184"/>
  <c r="L97" i="184"/>
  <c r="K97" i="184"/>
  <c r="J97" i="184"/>
  <c r="I97" i="184"/>
  <c r="H97" i="184"/>
  <c r="G97" i="184"/>
  <c r="F97" i="184"/>
  <c r="E97" i="184"/>
  <c r="J32" i="153"/>
  <c r="ET35" i="185" s="1"/>
  <c r="I32" i="152"/>
  <c r="EL35" i="185" s="1"/>
  <c r="I32" i="140"/>
  <c r="BF35" i="185"/>
  <c r="C4" i="62"/>
  <c r="J16" i="182"/>
  <c r="MO19" i="185" s="1"/>
  <c r="H26" i="179"/>
  <c r="LR29" i="185" s="1"/>
  <c r="I26" i="164"/>
  <c r="HR29" i="185" s="1"/>
  <c r="H17" i="145"/>
  <c r="CN20" i="185" s="1"/>
  <c r="I18" i="145"/>
  <c r="CO21" i="185" s="1"/>
  <c r="J19" i="145"/>
  <c r="CP22" i="185" s="1"/>
  <c r="K24" i="145"/>
  <c r="CQ27" i="185" s="1"/>
  <c r="E26" i="145"/>
  <c r="CK29" i="185" s="1"/>
  <c r="G16" i="141"/>
  <c r="BK19" i="185" s="1"/>
  <c r="K16" i="141"/>
  <c r="BO19" i="185" s="1"/>
  <c r="H17" i="141"/>
  <c r="BL20" i="185" s="1"/>
  <c r="E18" i="141"/>
  <c r="BM21" i="185"/>
  <c r="F19" i="141"/>
  <c r="BJ22" i="185" s="1"/>
  <c r="G24" i="141"/>
  <c r="BK27" i="185" s="1"/>
  <c r="H25" i="141"/>
  <c r="E26" i="141"/>
  <c r="BI29" i="185" s="1"/>
  <c r="I26" i="141"/>
  <c r="BM29" i="185" s="1"/>
  <c r="I16" i="140"/>
  <c r="BF19" i="185" s="1"/>
  <c r="J17" i="140"/>
  <c r="BG20" i="185" s="1"/>
  <c r="G26" i="140"/>
  <c r="BD29" i="185" s="1"/>
  <c r="E32" i="148"/>
  <c r="DF35" i="185" s="1"/>
  <c r="K32" i="168"/>
  <c r="IV35" i="185" s="1"/>
  <c r="K32" i="172"/>
  <c r="JX35" i="185" s="1"/>
  <c r="G25" i="175"/>
  <c r="KO28" i="185" s="1"/>
  <c r="E19" i="171"/>
  <c r="JK22" i="185" s="1"/>
  <c r="I19" i="167"/>
  <c r="IM22" i="185" s="1"/>
  <c r="H26" i="167"/>
  <c r="K17" i="163"/>
  <c r="HM20" i="185"/>
  <c r="H26" i="163"/>
  <c r="HJ29" i="185" s="1"/>
  <c r="E18" i="146"/>
  <c r="CR21" i="185" s="1"/>
  <c r="K25" i="146"/>
  <c r="CX28" i="185" s="1"/>
  <c r="J16" i="143"/>
  <c r="CB19" i="185" s="1"/>
  <c r="K17" i="143"/>
  <c r="CC20" i="185" s="1"/>
  <c r="J18" i="143"/>
  <c r="CB21" i="185" s="1"/>
  <c r="I25" i="143"/>
  <c r="CA28" i="185" s="1"/>
  <c r="J26" i="143"/>
  <c r="CB29" i="185" s="1"/>
  <c r="K17" i="142"/>
  <c r="BV20" i="185" s="1"/>
  <c r="F32" i="145"/>
  <c r="CL35" i="185" s="1"/>
  <c r="K32" i="149"/>
  <c r="DS35" i="185"/>
  <c r="K32" i="150"/>
  <c r="DZ35" i="185" s="1"/>
  <c r="J32" i="175"/>
  <c r="KR35" i="185" s="1"/>
  <c r="K32" i="180"/>
  <c r="MB35" i="185" s="1"/>
  <c r="J32" i="181"/>
  <c r="MH35" i="185" s="1"/>
  <c r="E24" i="170"/>
  <c r="JD27" i="185" s="1"/>
  <c r="J17" i="162"/>
  <c r="HE20" i="185" s="1"/>
  <c r="G26" i="162"/>
  <c r="HB29" i="185" s="1"/>
  <c r="K26" i="158"/>
  <c r="GD29" i="185" s="1"/>
  <c r="E25" i="153"/>
  <c r="F26" i="153"/>
  <c r="EP29" i="185" s="1"/>
  <c r="DW20" i="185"/>
  <c r="DV29" i="185"/>
  <c r="K26" i="150"/>
  <c r="DZ29" i="185" s="1"/>
  <c r="J17" i="149"/>
  <c r="DR20" i="185" s="1"/>
  <c r="I19" i="149"/>
  <c r="DQ22" i="185"/>
  <c r="F26" i="149"/>
  <c r="DN29" i="185" s="1"/>
  <c r="G16" i="148"/>
  <c r="DH19" i="185" s="1"/>
  <c r="H19" i="148"/>
  <c r="DI22" i="185"/>
  <c r="DG29" i="185"/>
  <c r="G16" i="147"/>
  <c r="DA19" i="185" s="1"/>
  <c r="J18" i="147"/>
  <c r="DD21" i="185" s="1"/>
  <c r="K19" i="147"/>
  <c r="DE22" i="185" s="1"/>
  <c r="E25" i="147"/>
  <c r="F26" i="147"/>
  <c r="CZ29" i="185" s="1"/>
  <c r="J26" i="147"/>
  <c r="DD29" i="185" s="1"/>
  <c r="G17" i="146"/>
  <c r="CT20" i="185"/>
  <c r="AT22" i="185"/>
  <c r="J26" i="138"/>
  <c r="AS29" i="185" s="1"/>
  <c r="J26" i="137"/>
  <c r="AL29" i="185" s="1"/>
  <c r="E17" i="136"/>
  <c r="Z20" i="185" s="1"/>
  <c r="J18" i="136"/>
  <c r="AE21" i="185" s="1"/>
  <c r="G19" i="136"/>
  <c r="AB22" i="185" s="1"/>
  <c r="H24" i="136"/>
  <c r="AC27" i="185" s="1"/>
  <c r="F26" i="136"/>
  <c r="J26" i="136"/>
  <c r="AE29" i="185" s="1"/>
  <c r="E17" i="135"/>
  <c r="S20" i="185" s="1"/>
  <c r="J18" i="135"/>
  <c r="X21" i="185" s="1"/>
  <c r="G19" i="135"/>
  <c r="U22" i="185" s="1"/>
  <c r="K19" i="135"/>
  <c r="Y22" i="185" s="1"/>
  <c r="I25" i="135"/>
  <c r="W28" i="185" s="1"/>
  <c r="F26" i="135"/>
  <c r="T29" i="185" s="1"/>
  <c r="J26" i="135"/>
  <c r="F26" i="8"/>
  <c r="F29" i="185" s="1"/>
  <c r="J26" i="8"/>
  <c r="J29" i="185" s="1"/>
  <c r="G16" i="136"/>
  <c r="AB19" i="185" s="1"/>
  <c r="H17" i="136"/>
  <c r="AC20" i="185"/>
  <c r="F19" i="136"/>
  <c r="AA22" i="185" s="1"/>
  <c r="J19" i="136"/>
  <c r="AE22" i="185" s="1"/>
  <c r="E26" i="136"/>
  <c r="Z29" i="185" s="1"/>
  <c r="I26" i="136"/>
  <c r="AD29" i="185" s="1"/>
  <c r="K16" i="135"/>
  <c r="Y19" i="185" s="1"/>
  <c r="E26" i="135"/>
  <c r="S29" i="185" s="1"/>
  <c r="F32" i="163"/>
  <c r="HH35" i="185" s="1"/>
  <c r="J32" i="163"/>
  <c r="HL35" i="185" s="1"/>
  <c r="F32" i="166"/>
  <c r="IC35" i="185" s="1"/>
  <c r="G32" i="171"/>
  <c r="JM35" i="185" s="1"/>
  <c r="E32" i="174"/>
  <c r="I32" i="174"/>
  <c r="KJ35" i="185" s="1"/>
  <c r="E32" i="178"/>
  <c r="LH35" i="185" s="1"/>
  <c r="I32" i="178"/>
  <c r="LL35" i="185" s="1"/>
  <c r="K32" i="181"/>
  <c r="MI35" i="185" s="1"/>
  <c r="F32" i="183"/>
  <c r="MR35" i="185" s="1"/>
  <c r="J32" i="183"/>
  <c r="MV35" i="185" s="1"/>
  <c r="G32" i="184"/>
  <c r="MZ35" i="185" s="1"/>
  <c r="K32" i="184"/>
  <c r="ND35" i="185" s="1"/>
  <c r="J25" i="134"/>
  <c r="Q28" i="185"/>
  <c r="K26" i="134"/>
  <c r="R29" i="185" s="1"/>
  <c r="H17" i="182"/>
  <c r="MM20" i="185" s="1"/>
  <c r="I26" i="182"/>
  <c r="MN29" i="185" s="1"/>
  <c r="H32" i="161"/>
  <c r="GV35" i="185" s="1"/>
  <c r="G32" i="162"/>
  <c r="HB35" i="185" s="1"/>
  <c r="E32" i="166"/>
  <c r="IB35" i="185" s="1"/>
  <c r="I32" i="166"/>
  <c r="IF35" i="185" s="1"/>
  <c r="F32" i="171"/>
  <c r="JL35" i="185" s="1"/>
  <c r="J32" i="171"/>
  <c r="JP35" i="185" s="1"/>
  <c r="H32" i="175"/>
  <c r="KP35" i="185" s="1"/>
  <c r="G32" i="176"/>
  <c r="KV35" i="185" s="1"/>
  <c r="K32" i="176"/>
  <c r="KZ35" i="185" s="1"/>
  <c r="I32" i="177"/>
  <c r="LE35" i="185" s="1"/>
  <c r="I15" i="182"/>
  <c r="MN18" i="185" s="1"/>
  <c r="H32" i="163"/>
  <c r="HJ35" i="185" s="1"/>
  <c r="G32" i="164"/>
  <c r="HP35" i="185" s="1"/>
  <c r="K32" i="164"/>
  <c r="HT35" i="185" s="1"/>
  <c r="H32" i="166"/>
  <c r="IE35" i="185"/>
  <c r="F32" i="167"/>
  <c r="IJ35" i="185" s="1"/>
  <c r="J32" i="167"/>
  <c r="IN35" i="185"/>
  <c r="G32" i="169"/>
  <c r="IY35" i="185" s="1"/>
  <c r="H32" i="173"/>
  <c r="KB35" i="185" s="1"/>
  <c r="G32" i="174"/>
  <c r="KH35" i="185" s="1"/>
  <c r="H32" i="177"/>
  <c r="G32" i="178"/>
  <c r="LJ35" i="185" s="1"/>
  <c r="I32" i="181"/>
  <c r="MG35" i="185" s="1"/>
  <c r="F16" i="183"/>
  <c r="MR19" i="185" s="1"/>
  <c r="F25" i="182"/>
  <c r="MK28" i="185" s="1"/>
  <c r="E32" i="170"/>
  <c r="I32" i="170"/>
  <c r="JH35" i="185" s="1"/>
  <c r="F32" i="178"/>
  <c r="LI35" i="185" s="1"/>
  <c r="F32" i="179"/>
  <c r="LP35" i="185" s="1"/>
  <c r="J32" i="179"/>
  <c r="LT35" i="185" s="1"/>
  <c r="E32" i="180"/>
  <c r="I32" i="180"/>
  <c r="LZ35" i="185" s="1"/>
  <c r="H32" i="181"/>
  <c r="MF35" i="185" s="1"/>
  <c r="K32" i="182"/>
  <c r="MP35" i="185"/>
  <c r="G32" i="183"/>
  <c r="MS35" i="185" s="1"/>
  <c r="H26" i="184"/>
  <c r="E24" i="183"/>
  <c r="MQ27" i="185" s="1"/>
  <c r="G26" i="183"/>
  <c r="MS29" i="185" s="1"/>
  <c r="I15" i="175"/>
  <c r="KQ18" i="185" s="1"/>
  <c r="F15" i="172"/>
  <c r="JS18" i="185" s="1"/>
  <c r="E15" i="171"/>
  <c r="E15" i="167"/>
  <c r="II18" i="185" s="1"/>
  <c r="J15" i="164"/>
  <c r="HS18" i="185" s="1"/>
  <c r="I15" i="163"/>
  <c r="HK18" i="185" s="1"/>
  <c r="H16" i="157"/>
  <c r="FT19" i="185" s="1"/>
  <c r="F15" i="152"/>
  <c r="EI18" i="185" s="1"/>
  <c r="F15" i="148"/>
  <c r="DG18" i="185" s="1"/>
  <c r="K15" i="147"/>
  <c r="DE18" i="185"/>
  <c r="CU29" i="185"/>
  <c r="I15" i="145"/>
  <c r="CO18" i="185" s="1"/>
  <c r="I15" i="143"/>
  <c r="CA18" i="185" s="1"/>
  <c r="I15" i="142"/>
  <c r="BT18" i="185" s="1"/>
  <c r="F16" i="150"/>
  <c r="DU19" i="185" s="1"/>
  <c r="MC29" i="185"/>
  <c r="LM29" i="185"/>
  <c r="E15" i="176"/>
  <c r="G17" i="176"/>
  <c r="KV20" i="185" s="1"/>
  <c r="KX22" i="185"/>
  <c r="K25" i="176"/>
  <c r="KZ28" i="185" s="1"/>
  <c r="J25" i="175"/>
  <c r="KR28" i="185"/>
  <c r="KO29" i="185"/>
  <c r="K26" i="175"/>
  <c r="KS29" i="185" s="1"/>
  <c r="E17" i="174"/>
  <c r="F26" i="174"/>
  <c r="KG29" i="185" s="1"/>
  <c r="I18" i="173"/>
  <c r="KC21" i="185" s="1"/>
  <c r="K26" i="171"/>
  <c r="JQ29" i="185" s="1"/>
  <c r="E17" i="170"/>
  <c r="JD20" i="185" s="1"/>
  <c r="G19" i="170"/>
  <c r="JF22" i="185" s="1"/>
  <c r="F26" i="170"/>
  <c r="JE29" i="185"/>
  <c r="JI29" i="185"/>
  <c r="F16" i="168"/>
  <c r="IQ19" i="185" s="1"/>
  <c r="H15" i="167"/>
  <c r="IL18" i="185" s="1"/>
  <c r="I16" i="167"/>
  <c r="IM19" i="185" s="1"/>
  <c r="H19" i="167"/>
  <c r="IL22" i="185" s="1"/>
  <c r="I24" i="167"/>
  <c r="IM27" i="185" s="1"/>
  <c r="J25" i="167"/>
  <c r="IN28" i="185" s="1"/>
  <c r="K26" i="167"/>
  <c r="IO29" i="185" s="1"/>
  <c r="E17" i="166"/>
  <c r="IB20" i="185" s="1"/>
  <c r="F26" i="166"/>
  <c r="IC29" i="185" s="1"/>
  <c r="F19" i="165"/>
  <c r="HV22" i="185" s="1"/>
  <c r="H25" i="165"/>
  <c r="HX28" i="185" s="1"/>
  <c r="HH20" i="185"/>
  <c r="HF18" i="185"/>
  <c r="K19" i="162"/>
  <c r="HF22" i="185" s="1"/>
  <c r="F26" i="162"/>
  <c r="HA29" i="185" s="1"/>
  <c r="F15" i="161"/>
  <c r="GT18" i="185" s="1"/>
  <c r="GW29" i="185"/>
  <c r="K17" i="160"/>
  <c r="GR20" i="185" s="1"/>
  <c r="E19" i="160"/>
  <c r="GL22" i="185" s="1"/>
  <c r="I19" i="160"/>
  <c r="GP22" i="185" s="1"/>
  <c r="J24" i="160"/>
  <c r="GQ27" i="185" s="1"/>
  <c r="G25" i="160"/>
  <c r="GN28" i="185" s="1"/>
  <c r="H26" i="160"/>
  <c r="GO29" i="185" s="1"/>
  <c r="G16" i="157"/>
  <c r="FS19" i="185" s="1"/>
  <c r="H17" i="157"/>
  <c r="FT20" i="185" s="1"/>
  <c r="F19" i="157"/>
  <c r="FR22" i="185" s="1"/>
  <c r="I26" i="157"/>
  <c r="FU29" i="185" s="1"/>
  <c r="G17" i="156"/>
  <c r="FL20" i="185" s="1"/>
  <c r="I16" i="155"/>
  <c r="FG19" i="185" s="1"/>
  <c r="J25" i="155"/>
  <c r="FH28" i="185" s="1"/>
  <c r="FE29" i="185"/>
  <c r="K26" i="155"/>
  <c r="FI29" i="185" s="1"/>
  <c r="E17" i="154"/>
  <c r="EV20" i="185" s="1"/>
  <c r="F18" i="154"/>
  <c r="EW21" i="185" s="1"/>
  <c r="K19" i="154"/>
  <c r="FB22" i="185" s="1"/>
  <c r="E25" i="154"/>
  <c r="EV28" i="185" s="1"/>
  <c r="I25" i="154"/>
  <c r="EZ28" i="185" s="1"/>
  <c r="F26" i="154"/>
  <c r="EW29" i="185" s="1"/>
  <c r="J26" i="154"/>
  <c r="FA29" i="185" s="1"/>
  <c r="E15" i="152"/>
  <c r="EH18" i="185" s="1"/>
  <c r="G17" i="152"/>
  <c r="EJ20" i="185" s="1"/>
  <c r="E19" i="152"/>
  <c r="F24" i="152"/>
  <c r="EI27" i="185" s="1"/>
  <c r="G25" i="152"/>
  <c r="EJ28" i="185" s="1"/>
  <c r="K25" i="152"/>
  <c r="EN28" i="185"/>
  <c r="H26" i="152"/>
  <c r="EK29" i="185" s="1"/>
  <c r="K16" i="151"/>
  <c r="EG19" i="185" s="1"/>
  <c r="E26" i="151"/>
  <c r="EA29" i="185" s="1"/>
  <c r="I16" i="150"/>
  <c r="DX19" i="185" s="1"/>
  <c r="K17" i="150"/>
  <c r="DZ20" i="185" s="1"/>
  <c r="F26" i="150"/>
  <c r="DU29" i="185" s="1"/>
  <c r="J26" i="150"/>
  <c r="DY29" i="185" s="1"/>
  <c r="I26" i="149"/>
  <c r="DQ29" i="185" s="1"/>
  <c r="F17" i="148"/>
  <c r="DG20" i="185" s="1"/>
  <c r="I25" i="148"/>
  <c r="DJ28" i="185" s="1"/>
  <c r="E26" i="147"/>
  <c r="CY29" i="185" s="1"/>
  <c r="G15" i="146"/>
  <c r="CT18" i="185" s="1"/>
  <c r="I16" i="148"/>
  <c r="DJ19" i="185" s="1"/>
  <c r="I16" i="146"/>
  <c r="CV19" i="185" s="1"/>
  <c r="H19" i="146"/>
  <c r="CU22" i="185" s="1"/>
  <c r="E24" i="146"/>
  <c r="CR27" i="185" s="1"/>
  <c r="F25" i="146"/>
  <c r="CS28" i="185"/>
  <c r="G26" i="146"/>
  <c r="CT29" i="185" s="1"/>
  <c r="F17" i="145"/>
  <c r="CL20" i="185" s="1"/>
  <c r="K17" i="145"/>
  <c r="CQ20" i="185"/>
  <c r="CK22" i="185"/>
  <c r="I19" i="145"/>
  <c r="CO22" i="185" s="1"/>
  <c r="CL27" i="185"/>
  <c r="K25" i="145"/>
  <c r="CQ28" i="185" s="1"/>
  <c r="K16" i="144"/>
  <c r="CJ19" i="185" s="1"/>
  <c r="I26" i="144"/>
  <c r="CH29" i="185" s="1"/>
  <c r="E26" i="143"/>
  <c r="BW29" i="185" s="1"/>
  <c r="F16" i="141"/>
  <c r="BJ19" i="185" s="1"/>
  <c r="J16" i="141"/>
  <c r="BN19" i="185" s="1"/>
  <c r="G17" i="141"/>
  <c r="BK20" i="185" s="1"/>
  <c r="K17" i="141"/>
  <c r="BO20" i="185" s="1"/>
  <c r="H18" i="141"/>
  <c r="BL21" i="185" s="1"/>
  <c r="E19" i="141"/>
  <c r="BI22" i="185" s="1"/>
  <c r="F24" i="141"/>
  <c r="BJ27" i="185" s="1"/>
  <c r="G25" i="141"/>
  <c r="BK28" i="185"/>
  <c r="K25" i="141"/>
  <c r="BO28" i="185" s="1"/>
  <c r="H26" i="141"/>
  <c r="F17" i="139"/>
  <c r="AV20" i="185" s="1"/>
  <c r="J17" i="139"/>
  <c r="AZ20" i="185" s="1"/>
  <c r="E25" i="139"/>
  <c r="I25" i="139"/>
  <c r="AY28" i="185"/>
  <c r="F26" i="139"/>
  <c r="J26" i="139"/>
  <c r="AZ29" i="185" s="1"/>
  <c r="G15" i="138"/>
  <c r="AP18" i="185" s="1"/>
  <c r="H16" i="138"/>
  <c r="AQ19" i="185" s="1"/>
  <c r="H18" i="138"/>
  <c r="I19" i="138"/>
  <c r="AR22" i="185" s="1"/>
  <c r="G25" i="138"/>
  <c r="AP28" i="185"/>
  <c r="H26" i="138"/>
  <c r="AQ29" i="185" s="1"/>
  <c r="E15" i="137"/>
  <c r="AG18" i="185" s="1"/>
  <c r="F16" i="137"/>
  <c r="AH19" i="185" s="1"/>
  <c r="H18" i="137"/>
  <c r="AJ21" i="185" s="1"/>
  <c r="F16" i="136"/>
  <c r="AA19" i="185" s="1"/>
  <c r="E19" i="136"/>
  <c r="I19" i="136"/>
  <c r="AD22" i="185" s="1"/>
  <c r="J24" i="136"/>
  <c r="AE27" i="185" s="1"/>
  <c r="G25" i="136"/>
  <c r="AB28" i="185" s="1"/>
  <c r="K25" i="136"/>
  <c r="AF28" i="185" s="1"/>
  <c r="H26" i="136"/>
  <c r="AC29" i="185" s="1"/>
  <c r="H18" i="135"/>
  <c r="V21" i="185" s="1"/>
  <c r="Y28" i="185"/>
  <c r="H26" i="135"/>
  <c r="V29" i="185" s="1"/>
  <c r="G16" i="8"/>
  <c r="G19" i="185" s="1"/>
  <c r="K24" i="8"/>
  <c r="K27" i="185" s="1"/>
  <c r="H25" i="8"/>
  <c r="H28" i="185" s="1"/>
  <c r="J24" i="181"/>
  <c r="MH27" i="185"/>
  <c r="G15" i="179"/>
  <c r="LQ18" i="185" s="1"/>
  <c r="H25" i="178"/>
  <c r="LK28" i="185"/>
  <c r="H19" i="176"/>
  <c r="KW22" i="185" s="1"/>
  <c r="F25" i="176"/>
  <c r="KU28" i="185"/>
  <c r="G15" i="175"/>
  <c r="KO18" i="185" s="1"/>
  <c r="F26" i="175"/>
  <c r="J26" i="175"/>
  <c r="KR29" i="185" s="1"/>
  <c r="G26" i="172"/>
  <c r="JT29" i="185" s="1"/>
  <c r="G16" i="170"/>
  <c r="JF19" i="185" s="1"/>
  <c r="H17" i="170"/>
  <c r="JG20" i="185" s="1"/>
  <c r="JH21" i="185"/>
  <c r="E26" i="170"/>
  <c r="JD29" i="185" s="1"/>
  <c r="I26" i="170"/>
  <c r="JH29" i="185" s="1"/>
  <c r="H26" i="169"/>
  <c r="IZ29" i="185" s="1"/>
  <c r="I16" i="168"/>
  <c r="IT19" i="185"/>
  <c r="K18" i="168"/>
  <c r="IV21" i="185" s="1"/>
  <c r="G26" i="168"/>
  <c r="IR29" i="185" s="1"/>
  <c r="G15" i="167"/>
  <c r="IK18" i="185" s="1"/>
  <c r="K19" i="167"/>
  <c r="IO22" i="185" s="1"/>
  <c r="F26" i="167"/>
  <c r="J26" i="167"/>
  <c r="IN29" i="185" s="1"/>
  <c r="F16" i="165"/>
  <c r="HV19" i="185" s="1"/>
  <c r="G17" i="165"/>
  <c r="HW20" i="185" s="1"/>
  <c r="H18" i="165"/>
  <c r="HX21" i="185" s="1"/>
  <c r="K25" i="165"/>
  <c r="IA28" i="185"/>
  <c r="H24" i="163"/>
  <c r="HJ27" i="185" s="1"/>
  <c r="I25" i="163"/>
  <c r="HK28" i="185"/>
  <c r="I18" i="162"/>
  <c r="HD21" i="185" s="1"/>
  <c r="K24" i="162"/>
  <c r="HF27" i="185"/>
  <c r="H25" i="162"/>
  <c r="HC28" i="185" s="1"/>
  <c r="E26" i="162"/>
  <c r="GZ29" i="185" s="1"/>
  <c r="I26" i="162"/>
  <c r="HD29" i="185" s="1"/>
  <c r="J16" i="161"/>
  <c r="GX19" i="185" s="1"/>
  <c r="G25" i="161"/>
  <c r="GU28" i="185" s="1"/>
  <c r="E16" i="160"/>
  <c r="GL19" i="185" s="1"/>
  <c r="F25" i="160"/>
  <c r="GM28" i="185"/>
  <c r="J26" i="159"/>
  <c r="GJ29" i="185" s="1"/>
  <c r="E15" i="157"/>
  <c r="FQ18" i="185" s="1"/>
  <c r="I15" i="157"/>
  <c r="FU18" i="185" s="1"/>
  <c r="F16" i="157"/>
  <c r="FR19" i="185" s="1"/>
  <c r="J16" i="157"/>
  <c r="FV19" i="185" s="1"/>
  <c r="K17" i="157"/>
  <c r="FW20" i="185" s="1"/>
  <c r="H26" i="157"/>
  <c r="FT29" i="185" s="1"/>
  <c r="H15" i="156"/>
  <c r="FM18" i="185" s="1"/>
  <c r="F17" i="156"/>
  <c r="FK20" i="185" s="1"/>
  <c r="J17" i="156"/>
  <c r="FO20" i="185" s="1"/>
  <c r="K18" i="156"/>
  <c r="FP21" i="185" s="1"/>
  <c r="E24" i="156"/>
  <c r="J25" i="156"/>
  <c r="FO28" i="185" s="1"/>
  <c r="G26" i="156"/>
  <c r="FL29" i="185" s="1"/>
  <c r="K26" i="156"/>
  <c r="FP29" i="185" s="1"/>
  <c r="K19" i="155"/>
  <c r="FI22" i="185" s="1"/>
  <c r="E25" i="155"/>
  <c r="FC28" i="185" s="1"/>
  <c r="I25" i="155"/>
  <c r="FG28" i="185"/>
  <c r="F26" i="155"/>
  <c r="FD29" i="185" s="1"/>
  <c r="J26" i="155"/>
  <c r="FH29" i="185" s="1"/>
  <c r="G16" i="154"/>
  <c r="EX19" i="185" s="1"/>
  <c r="I18" i="154"/>
  <c r="EZ21" i="185" s="1"/>
  <c r="I26" i="154"/>
  <c r="EZ29" i="185" s="1"/>
  <c r="H15" i="152"/>
  <c r="EK18" i="185" s="1"/>
  <c r="E16" i="152"/>
  <c r="EH19" i="185" s="1"/>
  <c r="EL19" i="185"/>
  <c r="J17" i="152"/>
  <c r="EM20" i="185" s="1"/>
  <c r="K18" i="152"/>
  <c r="EN21" i="185" s="1"/>
  <c r="F25" i="152"/>
  <c r="EI28" i="185" s="1"/>
  <c r="J25" i="152"/>
  <c r="EM28" i="185" s="1"/>
  <c r="G26" i="152"/>
  <c r="EJ29" i="185" s="1"/>
  <c r="K26" i="152"/>
  <c r="EN29" i="185" s="1"/>
  <c r="H26" i="151"/>
  <c r="ED29" i="185" s="1"/>
  <c r="F17" i="150"/>
  <c r="DU20" i="185" s="1"/>
  <c r="G18" i="150"/>
  <c r="DV21" i="185" s="1"/>
  <c r="H25" i="150"/>
  <c r="DW28" i="185" s="1"/>
  <c r="E26" i="150"/>
  <c r="DT29" i="185" s="1"/>
  <c r="I26" i="150"/>
  <c r="DX29" i="185" s="1"/>
  <c r="I16" i="149"/>
  <c r="DQ19" i="185" s="1"/>
  <c r="J19" i="149"/>
  <c r="DR22" i="185" s="1"/>
  <c r="K25" i="149"/>
  <c r="DS28" i="185" s="1"/>
  <c r="H26" i="149"/>
  <c r="DP29" i="185" s="1"/>
  <c r="H15" i="148"/>
  <c r="DI18" i="185" s="1"/>
  <c r="H25" i="148"/>
  <c r="DI28" i="185" s="1"/>
  <c r="E26" i="148"/>
  <c r="DF29" i="185" s="1"/>
  <c r="H26" i="147"/>
  <c r="DB29" i="185" s="1"/>
  <c r="F15" i="146"/>
  <c r="CS18" i="185" s="1"/>
  <c r="J16" i="148"/>
  <c r="DK19" i="185" s="1"/>
  <c r="E17" i="146"/>
  <c r="J17" i="146"/>
  <c r="CW20" i="185" s="1"/>
  <c r="G18" i="146"/>
  <c r="CT21" i="185"/>
  <c r="K18" i="146"/>
  <c r="CX21" i="185" s="1"/>
  <c r="G19" i="146"/>
  <c r="CT22" i="185" s="1"/>
  <c r="K19" i="146"/>
  <c r="CX22" i="185" s="1"/>
  <c r="E25" i="146"/>
  <c r="CR28" i="185" s="1"/>
  <c r="I25" i="146"/>
  <c r="CV28" i="185" s="1"/>
  <c r="F26" i="146"/>
  <c r="CS29" i="185" s="1"/>
  <c r="J26" i="146"/>
  <c r="CW29" i="185" s="1"/>
  <c r="G15" i="145"/>
  <c r="K15" i="145"/>
  <c r="CQ18" i="185" s="1"/>
  <c r="H16" i="145"/>
  <c r="I24" i="145"/>
  <c r="F25" i="145"/>
  <c r="CL28" i="185"/>
  <c r="J25" i="145"/>
  <c r="CP28" i="185" s="1"/>
  <c r="G26" i="145"/>
  <c r="CM29" i="185" s="1"/>
  <c r="K26" i="145"/>
  <c r="CQ29" i="185" s="1"/>
  <c r="G17" i="144"/>
  <c r="CF20" i="185" s="1"/>
  <c r="I19" i="144"/>
  <c r="CH22" i="185" s="1"/>
  <c r="J24" i="143"/>
  <c r="CB27" i="185" s="1"/>
  <c r="K15" i="142"/>
  <c r="BV18" i="185" s="1"/>
  <c r="G16" i="142"/>
  <c r="BR19" i="185" s="1"/>
  <c r="E17" i="142"/>
  <c r="BS22" i="185"/>
  <c r="E24" i="142"/>
  <c r="BP27" i="185" s="1"/>
  <c r="BT27" i="185"/>
  <c r="H15" i="141"/>
  <c r="BL18" i="185" s="1"/>
  <c r="I16" i="141"/>
  <c r="BM19" i="185" s="1"/>
  <c r="J17" i="141"/>
  <c r="BN20" i="185"/>
  <c r="G18" i="141"/>
  <c r="BK21" i="185" s="1"/>
  <c r="H19" i="141"/>
  <c r="BL22" i="185" s="1"/>
  <c r="F25" i="141"/>
  <c r="BJ28" i="185" s="1"/>
  <c r="J25" i="141"/>
  <c r="BN28" i="185" s="1"/>
  <c r="G26" i="141"/>
  <c r="BK29" i="185" s="1"/>
  <c r="K26" i="141"/>
  <c r="BO29" i="185"/>
  <c r="F19" i="140"/>
  <c r="BC22" i="185" s="1"/>
  <c r="E17" i="139"/>
  <c r="AU20" i="185" s="1"/>
  <c r="AV21" i="185"/>
  <c r="I18" i="139"/>
  <c r="AY21" i="185" s="1"/>
  <c r="J19" i="139"/>
  <c r="AZ22" i="185" s="1"/>
  <c r="E26" i="139"/>
  <c r="AU29" i="185"/>
  <c r="I26" i="139"/>
  <c r="AY29" i="185" s="1"/>
  <c r="G16" i="138"/>
  <c r="AP19" i="185" s="1"/>
  <c r="H17" i="138"/>
  <c r="AQ20" i="185" s="1"/>
  <c r="K18" i="138"/>
  <c r="AT21" i="185" s="1"/>
  <c r="F25" i="138"/>
  <c r="AO28" i="185"/>
  <c r="G26" i="138"/>
  <c r="AP29" i="185" s="1"/>
  <c r="K26" i="138"/>
  <c r="AT29" i="185" s="1"/>
  <c r="E16" i="137"/>
  <c r="G18" i="137"/>
  <c r="AI21" i="185" s="1"/>
  <c r="AI29" i="185"/>
  <c r="K26" i="137"/>
  <c r="AM29" i="185" s="1"/>
  <c r="H15" i="136"/>
  <c r="AC18" i="185" s="1"/>
  <c r="E16" i="136"/>
  <c r="K18" i="136"/>
  <c r="AF21" i="185" s="1"/>
  <c r="H19" i="136"/>
  <c r="AC22" i="185" s="1"/>
  <c r="G26" i="136"/>
  <c r="AB29" i="185" s="1"/>
  <c r="K26" i="136"/>
  <c r="AF29" i="185" s="1"/>
  <c r="F17" i="135"/>
  <c r="T20" i="185" s="1"/>
  <c r="G18" i="135"/>
  <c r="U21" i="185" s="1"/>
  <c r="F25" i="135"/>
  <c r="T28" i="185" s="1"/>
  <c r="J25" i="135"/>
  <c r="X28" i="185" s="1"/>
  <c r="G26" i="135"/>
  <c r="U29" i="185" s="1"/>
  <c r="K26" i="135"/>
  <c r="Y29" i="185" s="1"/>
  <c r="G25" i="8"/>
  <c r="G28" i="185"/>
  <c r="E16" i="142"/>
  <c r="BP19" i="185"/>
  <c r="E26" i="179"/>
  <c r="L26" i="179" s="1"/>
  <c r="AY28" i="63" s="1"/>
  <c r="F16" i="178"/>
  <c r="LI19" i="185" s="1"/>
  <c r="J16" i="178"/>
  <c r="LM19" i="185" s="1"/>
  <c r="G17" i="178"/>
  <c r="LJ20" i="185" s="1"/>
  <c r="K17" i="178"/>
  <c r="LN20" i="185" s="1"/>
  <c r="H18" i="178"/>
  <c r="LK21" i="185" s="1"/>
  <c r="E19" i="178"/>
  <c r="LH22" i="185" s="1"/>
  <c r="J24" i="178"/>
  <c r="LM27" i="185" s="1"/>
  <c r="G25" i="178"/>
  <c r="LJ28" i="185" s="1"/>
  <c r="K25" i="178"/>
  <c r="LN28" i="185" s="1"/>
  <c r="H26" i="178"/>
  <c r="LK29" i="185" s="1"/>
  <c r="H15" i="177"/>
  <c r="LD18" i="185" s="1"/>
  <c r="J17" i="177"/>
  <c r="LF20" i="185"/>
  <c r="LA27" i="185"/>
  <c r="F25" i="177"/>
  <c r="LB28" i="185" s="1"/>
  <c r="G26" i="177"/>
  <c r="LC29" i="185" s="1"/>
  <c r="K26" i="177"/>
  <c r="LG29" i="185" s="1"/>
  <c r="K15" i="176"/>
  <c r="KZ18" i="185" s="1"/>
  <c r="E17" i="176"/>
  <c r="J18" i="176"/>
  <c r="KY21" i="185" s="1"/>
  <c r="E25" i="176"/>
  <c r="KT28" i="185" s="1"/>
  <c r="F26" i="176"/>
  <c r="KU29" i="185" s="1"/>
  <c r="J26" i="176"/>
  <c r="KY29" i="185" s="1"/>
  <c r="F15" i="175"/>
  <c r="KN18" i="185" s="1"/>
  <c r="H17" i="175"/>
  <c r="KP20" i="185"/>
  <c r="I18" i="175"/>
  <c r="KQ21" i="185" s="1"/>
  <c r="J19" i="175"/>
  <c r="KR22" i="185" s="1"/>
  <c r="K24" i="175"/>
  <c r="KS27" i="185" s="1"/>
  <c r="E26" i="175"/>
  <c r="KM29" i="185"/>
  <c r="I26" i="175"/>
  <c r="KQ29" i="185" s="1"/>
  <c r="F17" i="173"/>
  <c r="JZ20" i="185" s="1"/>
  <c r="G18" i="173"/>
  <c r="KA21" i="185"/>
  <c r="JY27" i="185"/>
  <c r="K26" i="173"/>
  <c r="KE29" i="185" s="1"/>
  <c r="E17" i="172"/>
  <c r="JR20" i="185" s="1"/>
  <c r="G19" i="172"/>
  <c r="JT22" i="185" s="1"/>
  <c r="J26" i="172"/>
  <c r="JW29" i="185" s="1"/>
  <c r="E15" i="170"/>
  <c r="K25" i="170"/>
  <c r="JJ28" i="185" s="1"/>
  <c r="H26" i="170"/>
  <c r="JG29" i="185" s="1"/>
  <c r="K18" i="169"/>
  <c r="JC21" i="185"/>
  <c r="E24" i="169"/>
  <c r="IW27" i="185" s="1"/>
  <c r="G26" i="169"/>
  <c r="IY29" i="185" s="1"/>
  <c r="K26" i="169"/>
  <c r="JC29" i="185" s="1"/>
  <c r="H16" i="168"/>
  <c r="IS19" i="185" s="1"/>
  <c r="I17" i="168"/>
  <c r="IT20" i="185"/>
  <c r="I25" i="168"/>
  <c r="IT28" i="185" s="1"/>
  <c r="F26" i="168"/>
  <c r="IQ29" i="185" s="1"/>
  <c r="J26" i="168"/>
  <c r="IU29" i="185" s="1"/>
  <c r="F15" i="167"/>
  <c r="IJ18" i="185" s="1"/>
  <c r="G16" i="167"/>
  <c r="IK19" i="185" s="1"/>
  <c r="K16" i="167"/>
  <c r="IO19" i="185" s="1"/>
  <c r="E18" i="167"/>
  <c r="II21" i="185" s="1"/>
  <c r="K24" i="167"/>
  <c r="IO27" i="185" s="1"/>
  <c r="E26" i="167"/>
  <c r="II29" i="185"/>
  <c r="I26" i="167"/>
  <c r="IM29" i="185" s="1"/>
  <c r="G25" i="166"/>
  <c r="ID28" i="185" s="1"/>
  <c r="I16" i="165"/>
  <c r="HY19" i="185"/>
  <c r="J17" i="165"/>
  <c r="HZ20" i="185" s="1"/>
  <c r="I24" i="165"/>
  <c r="HY27" i="185" s="1"/>
  <c r="J25" i="165"/>
  <c r="HZ28" i="185" s="1"/>
  <c r="HW29" i="185"/>
  <c r="K26" i="165"/>
  <c r="IA29" i="185" s="1"/>
  <c r="J15" i="163"/>
  <c r="HL18" i="185" s="1"/>
  <c r="I18" i="163"/>
  <c r="HK21" i="185" s="1"/>
  <c r="I15" i="162"/>
  <c r="HD18" i="185" s="1"/>
  <c r="F16" i="162"/>
  <c r="HA19" i="185" s="1"/>
  <c r="H18" i="162"/>
  <c r="HC21" i="185" s="1"/>
  <c r="I19" i="162"/>
  <c r="HD22" i="185" s="1"/>
  <c r="F24" i="162"/>
  <c r="HA27" i="185" s="1"/>
  <c r="G25" i="162"/>
  <c r="HB28" i="185" s="1"/>
  <c r="H26" i="162"/>
  <c r="HC29" i="185" s="1"/>
  <c r="E16" i="161"/>
  <c r="GS19" i="185" s="1"/>
  <c r="I16" i="161"/>
  <c r="GW19" i="185" s="1"/>
  <c r="H19" i="161"/>
  <c r="GV22" i="185" s="1"/>
  <c r="G26" i="161"/>
  <c r="GU29" i="185" s="1"/>
  <c r="K26" i="161"/>
  <c r="GY29" i="185" s="1"/>
  <c r="F26" i="160"/>
  <c r="GM29" i="185" s="1"/>
  <c r="G16" i="159"/>
  <c r="GG19" i="185" s="1"/>
  <c r="E26" i="159"/>
  <c r="GE29" i="185" s="1"/>
  <c r="K17" i="158"/>
  <c r="GD20" i="185" s="1"/>
  <c r="J24" i="158"/>
  <c r="GC27" i="185" s="1"/>
  <c r="G25" i="158"/>
  <c r="FZ28" i="185" s="1"/>
  <c r="H26" i="158"/>
  <c r="GA29" i="185" s="1"/>
  <c r="I16" i="157"/>
  <c r="FU19" i="185" s="1"/>
  <c r="F17" i="157"/>
  <c r="FR20" i="185" s="1"/>
  <c r="K18" i="157"/>
  <c r="FW21" i="185" s="1"/>
  <c r="I24" i="157"/>
  <c r="FU27" i="185" s="1"/>
  <c r="J25" i="157"/>
  <c r="FV28" i="185" s="1"/>
  <c r="G26" i="157"/>
  <c r="FS29" i="185" s="1"/>
  <c r="K26" i="157"/>
  <c r="FW29" i="185" s="1"/>
  <c r="I17" i="156"/>
  <c r="FN20" i="185" s="1"/>
  <c r="J15" i="155"/>
  <c r="FH18" i="185" s="1"/>
  <c r="H17" i="155"/>
  <c r="FF20" i="185" s="1"/>
  <c r="FD22" i="185"/>
  <c r="G24" i="155"/>
  <c r="FE27" i="185" s="1"/>
  <c r="K24" i="155"/>
  <c r="FI27" i="185" s="1"/>
  <c r="H25" i="155"/>
  <c r="FF28" i="185" s="1"/>
  <c r="E26" i="155"/>
  <c r="FC29" i="185" s="1"/>
  <c r="I26" i="155"/>
  <c r="FG29" i="185" s="1"/>
  <c r="E19" i="154"/>
  <c r="EV22" i="185" s="1"/>
  <c r="G25" i="154"/>
  <c r="EX28" i="185" s="1"/>
  <c r="K15" i="152"/>
  <c r="EN18" i="185" s="1"/>
  <c r="E17" i="152"/>
  <c r="EH20" i="185" s="1"/>
  <c r="I17" i="152"/>
  <c r="EL20" i="185" s="1"/>
  <c r="E25" i="152"/>
  <c r="I25" i="152"/>
  <c r="EL28" i="185" s="1"/>
  <c r="F26" i="152"/>
  <c r="EI29" i="185" s="1"/>
  <c r="J26" i="152"/>
  <c r="EM29" i="185" s="1"/>
  <c r="F25" i="151"/>
  <c r="EB28" i="185" s="1"/>
  <c r="G26" i="151"/>
  <c r="EC29" i="185" s="1"/>
  <c r="I15" i="150"/>
  <c r="DX18" i="185" s="1"/>
  <c r="E17" i="150"/>
  <c r="I17" i="150"/>
  <c r="DX20" i="185" s="1"/>
  <c r="F18" i="150"/>
  <c r="E19" i="150"/>
  <c r="G25" i="150"/>
  <c r="DV28" i="185" s="1"/>
  <c r="H26" i="150"/>
  <c r="DW29" i="185" s="1"/>
  <c r="K17" i="149"/>
  <c r="DS20" i="185" s="1"/>
  <c r="E24" i="149"/>
  <c r="DM27" i="185" s="1"/>
  <c r="F25" i="149"/>
  <c r="DN28" i="185" s="1"/>
  <c r="J25" i="149"/>
  <c r="DR28" i="185"/>
  <c r="G26" i="149"/>
  <c r="DO29" i="185" s="1"/>
  <c r="K26" i="149"/>
  <c r="DS29" i="185" s="1"/>
  <c r="I19" i="148"/>
  <c r="DJ22" i="185" s="1"/>
  <c r="F24" i="148"/>
  <c r="DG27" i="185" s="1"/>
  <c r="J24" i="148"/>
  <c r="DK27" i="185" s="1"/>
  <c r="G25" i="148"/>
  <c r="DH28" i="185" s="1"/>
  <c r="K25" i="148"/>
  <c r="DL28" i="185" s="1"/>
  <c r="G26" i="148"/>
  <c r="DH29" i="185" s="1"/>
  <c r="K26" i="148"/>
  <c r="DL29" i="185" s="1"/>
  <c r="H16" i="147"/>
  <c r="DB19" i="185" s="1"/>
  <c r="K26" i="147"/>
  <c r="DE29" i="185" s="1"/>
  <c r="E15" i="146"/>
  <c r="G16" i="146"/>
  <c r="CT19" i="185" s="1"/>
  <c r="K16" i="146"/>
  <c r="CX19" i="185" s="1"/>
  <c r="F19" i="146"/>
  <c r="K24" i="146"/>
  <c r="CX27" i="185" s="1"/>
  <c r="E26" i="146"/>
  <c r="CR29" i="185" s="1"/>
  <c r="I26" i="146"/>
  <c r="CV29" i="185" s="1"/>
  <c r="F15" i="145"/>
  <c r="CL18" i="185" s="1"/>
  <c r="K16" i="145"/>
  <c r="CQ19" i="185" s="1"/>
  <c r="I17" i="145"/>
  <c r="CO20" i="185" s="1"/>
  <c r="F18" i="145"/>
  <c r="CL21" i="185" s="1"/>
  <c r="H24" i="145"/>
  <c r="CN27" i="185" s="1"/>
  <c r="I25" i="145"/>
  <c r="CO28" i="185" s="1"/>
  <c r="F26" i="145"/>
  <c r="CL29" i="185" s="1"/>
  <c r="J26" i="145"/>
  <c r="CP29" i="185" s="1"/>
  <c r="E15" i="144"/>
  <c r="CD18" i="185" s="1"/>
  <c r="F17" i="144"/>
  <c r="I24" i="144"/>
  <c r="CH27" i="185" s="1"/>
  <c r="F25" i="144"/>
  <c r="J25" i="144"/>
  <c r="CI28" i="185" s="1"/>
  <c r="G26" i="144"/>
  <c r="CF29" i="185" s="1"/>
  <c r="K26" i="144"/>
  <c r="CJ29" i="185" s="1"/>
  <c r="K16" i="143"/>
  <c r="CC19" i="185" s="1"/>
  <c r="K18" i="143"/>
  <c r="CC21" i="185" s="1"/>
  <c r="F25" i="143"/>
  <c r="F15" i="142"/>
  <c r="BQ18" i="185" s="1"/>
  <c r="J15" i="142"/>
  <c r="BU18" i="185" s="1"/>
  <c r="F16" i="142"/>
  <c r="BQ19" i="185" s="1"/>
  <c r="K16" i="142"/>
  <c r="BV19" i="185" s="1"/>
  <c r="H17" i="142"/>
  <c r="G15" i="141"/>
  <c r="BK18" i="185" s="1"/>
  <c r="K15" i="141"/>
  <c r="BO18" i="185" s="1"/>
  <c r="H16" i="141"/>
  <c r="BL19" i="185" s="1"/>
  <c r="E17" i="141"/>
  <c r="BI20" i="185" s="1"/>
  <c r="J18" i="141"/>
  <c r="BN21" i="185" s="1"/>
  <c r="G19" i="141"/>
  <c r="K19" i="141"/>
  <c r="BO22" i="185" s="1"/>
  <c r="E25" i="141"/>
  <c r="I25" i="141"/>
  <c r="BM28" i="185" s="1"/>
  <c r="F26" i="141"/>
  <c r="BJ29" i="185" s="1"/>
  <c r="J26" i="141"/>
  <c r="BN29" i="185" s="1"/>
  <c r="G17" i="140"/>
  <c r="BD20" i="185"/>
  <c r="E19" i="140"/>
  <c r="G16" i="139"/>
  <c r="AW19" i="185" s="1"/>
  <c r="H17" i="139"/>
  <c r="AX20" i="185"/>
  <c r="G25" i="139"/>
  <c r="AW28" i="185"/>
  <c r="E15" i="138"/>
  <c r="AN18" i="185" s="1"/>
  <c r="H16" i="137"/>
  <c r="AJ19" i="185" s="1"/>
  <c r="E2" i="8"/>
  <c r="I181" i="8" s="1"/>
  <c r="E4" i="62"/>
  <c r="H4" i="62" s="1"/>
  <c r="B3" i="191" s="1"/>
  <c r="MJ28" i="185"/>
  <c r="FJ27" i="185"/>
  <c r="CG29" i="185"/>
  <c r="CN19" i="185"/>
  <c r="GZ21" i="185"/>
  <c r="IJ29" i="185"/>
  <c r="AQ21" i="185"/>
  <c r="AU28" i="185"/>
  <c r="JD35" i="185"/>
  <c r="KN29" i="185"/>
  <c r="LD35" i="185"/>
  <c r="KF35" i="185"/>
  <c r="E32" i="134"/>
  <c r="L35" i="185" s="1"/>
  <c r="F188" i="168"/>
  <c r="G17" i="181"/>
  <c r="ME20" i="185" s="1"/>
  <c r="I19" i="181"/>
  <c r="MG22" i="185" s="1"/>
  <c r="G25" i="180"/>
  <c r="LX28" i="185" s="1"/>
  <c r="LU29" i="185"/>
  <c r="F17" i="178"/>
  <c r="LI20" i="185" s="1"/>
  <c r="F26" i="178"/>
  <c r="LI29" i="185" s="1"/>
  <c r="F32" i="162"/>
  <c r="HA35" i="185" s="1"/>
  <c r="J32" i="162"/>
  <c r="HE35" i="185" s="1"/>
  <c r="K32" i="163"/>
  <c r="HM35" i="185"/>
  <c r="E32" i="165"/>
  <c r="HU35" i="185" s="1"/>
  <c r="I32" i="165"/>
  <c r="J32" i="166"/>
  <c r="IG35" i="185" s="1"/>
  <c r="G32" i="167"/>
  <c r="IK35" i="185" s="1"/>
  <c r="K32" i="167"/>
  <c r="IO35" i="185" s="1"/>
  <c r="H32" i="168"/>
  <c r="IS35" i="185" s="1"/>
  <c r="E32" i="169"/>
  <c r="IW35" i="185" s="1"/>
  <c r="I32" i="169"/>
  <c r="JA35" i="185" s="1"/>
  <c r="F32" i="170"/>
  <c r="JE35" i="185" s="1"/>
  <c r="J32" i="170"/>
  <c r="K32" i="171"/>
  <c r="JQ35" i="185" s="1"/>
  <c r="H32" i="172"/>
  <c r="JU35" i="185" s="1"/>
  <c r="E32" i="173"/>
  <c r="JY35" i="185" s="1"/>
  <c r="I32" i="173"/>
  <c r="KC35" i="185" s="1"/>
  <c r="F32" i="174"/>
  <c r="KG35" i="185" s="1"/>
  <c r="G32" i="175"/>
  <c r="KO35" i="185" s="1"/>
  <c r="K32" i="175"/>
  <c r="KS35" i="185" s="1"/>
  <c r="H32" i="176"/>
  <c r="KW35" i="185" s="1"/>
  <c r="E32" i="177"/>
  <c r="LA35" i="185" s="1"/>
  <c r="J32" i="178"/>
  <c r="LM35" i="185" s="1"/>
  <c r="G32" i="179"/>
  <c r="LQ35" i="185" s="1"/>
  <c r="K32" i="179"/>
  <c r="LU35" i="185" s="1"/>
  <c r="H32" i="180"/>
  <c r="LY35" i="185" s="1"/>
  <c r="E32" i="181"/>
  <c r="MC35" i="185" s="1"/>
  <c r="F32" i="182"/>
  <c r="J32" i="182"/>
  <c r="MO35" i="185"/>
  <c r="K32" i="183"/>
  <c r="MW35" i="185" s="1"/>
  <c r="H32" i="184"/>
  <c r="NA35" i="185" s="1"/>
  <c r="H18" i="184"/>
  <c r="NA21" i="185" s="1"/>
  <c r="J24" i="184"/>
  <c r="NC27" i="185" s="1"/>
  <c r="J17" i="178"/>
  <c r="LM20" i="185" s="1"/>
  <c r="I24" i="178"/>
  <c r="LL27" i="185" s="1"/>
  <c r="G26" i="178"/>
  <c r="LJ29" i="185" s="1"/>
  <c r="K26" i="178"/>
  <c r="LN29" i="185" s="1"/>
  <c r="L37" i="168"/>
  <c r="AN39" i="63" s="1"/>
  <c r="AN116" i="201" s="1"/>
  <c r="L28" i="166"/>
  <c r="AL30" i="63" s="1"/>
  <c r="L34" i="164"/>
  <c r="AJ36" i="63" s="1"/>
  <c r="AJ113" i="201" s="1"/>
  <c r="L41" i="164"/>
  <c r="AJ43" i="63"/>
  <c r="K187" i="153"/>
  <c r="J181" i="8"/>
  <c r="L43" i="172"/>
  <c r="H188" i="165"/>
  <c r="I32" i="153"/>
  <c r="ES35" i="185" s="1"/>
  <c r="E32" i="162"/>
  <c r="GZ35" i="185" s="1"/>
  <c r="I32" i="162"/>
  <c r="H32" i="165"/>
  <c r="HX35" i="185"/>
  <c r="G32" i="168"/>
  <c r="H32" i="169"/>
  <c r="IZ35" i="185" s="1"/>
  <c r="G32" i="172"/>
  <c r="JT35" i="185" s="1"/>
  <c r="G32" i="180"/>
  <c r="LX35" i="185" s="1"/>
  <c r="F32" i="165"/>
  <c r="HV35" i="185" s="1"/>
  <c r="G32" i="165"/>
  <c r="HW35" i="185" s="1"/>
  <c r="J32" i="165"/>
  <c r="HZ35" i="185" s="1"/>
  <c r="K32" i="165"/>
  <c r="H32" i="167"/>
  <c r="IL35" i="185" s="1"/>
  <c r="I32" i="167"/>
  <c r="IM35" i="185"/>
  <c r="E32" i="168"/>
  <c r="F32" i="168"/>
  <c r="IQ35" i="185" s="1"/>
  <c r="I32" i="168"/>
  <c r="IT35" i="185" s="1"/>
  <c r="J32" i="168"/>
  <c r="IU35" i="185" s="1"/>
  <c r="K32" i="169"/>
  <c r="JC35" i="185" s="1"/>
  <c r="G32" i="170"/>
  <c r="H32" i="170"/>
  <c r="JG35" i="185" s="1"/>
  <c r="K32" i="170"/>
  <c r="JJ35" i="185" s="1"/>
  <c r="E32" i="171"/>
  <c r="JK35" i="185" s="1"/>
  <c r="I32" i="171"/>
  <c r="JO35" i="185" s="1"/>
  <c r="E32" i="172"/>
  <c r="JR35" i="185" s="1"/>
  <c r="F32" i="172"/>
  <c r="JS35" i="185" s="1"/>
  <c r="I32" i="172"/>
  <c r="JV35" i="185" s="1"/>
  <c r="J32" i="172"/>
  <c r="JW35" i="185" s="1"/>
  <c r="F32" i="173"/>
  <c r="JZ35" i="185" s="1"/>
  <c r="J32" i="173"/>
  <c r="KD35" i="185" s="1"/>
  <c r="E32" i="175"/>
  <c r="KM35" i="185" s="1"/>
  <c r="I32" i="175"/>
  <c r="KQ35" i="185" s="1"/>
  <c r="F32" i="176"/>
  <c r="KU35" i="185" s="1"/>
  <c r="J32" i="176"/>
  <c r="KY35" i="185" s="1"/>
  <c r="F32" i="177"/>
  <c r="LB35" i="185" s="1"/>
  <c r="G32" i="177"/>
  <c r="LC35" i="185" s="1"/>
  <c r="J32" i="177"/>
  <c r="LF35" i="185"/>
  <c r="K32" i="177"/>
  <c r="LG35" i="185" s="1"/>
  <c r="K32" i="178"/>
  <c r="LN35" i="185" s="1"/>
  <c r="E32" i="179"/>
  <c r="LO35" i="185" s="1"/>
  <c r="I32" i="179"/>
  <c r="LS35" i="185" s="1"/>
  <c r="F32" i="180"/>
  <c r="LW35" i="185" s="1"/>
  <c r="J32" i="180"/>
  <c r="MA35" i="185" s="1"/>
  <c r="F32" i="181"/>
  <c r="MD35" i="185" s="1"/>
  <c r="G32" i="181"/>
  <c r="ME35" i="185" s="1"/>
  <c r="G32" i="182"/>
  <c r="ML35" i="185" s="1"/>
  <c r="H32" i="182"/>
  <c r="MM35" i="185" s="1"/>
  <c r="H32" i="183"/>
  <c r="MT35" i="185" s="1"/>
  <c r="E32" i="184"/>
  <c r="MX35" i="185" s="1"/>
  <c r="I32" i="184"/>
  <c r="NB35" i="185"/>
  <c r="J32" i="184"/>
  <c r="NC35" i="185" s="1"/>
  <c r="E25" i="184"/>
  <c r="NC29" i="185"/>
  <c r="L7" i="159"/>
  <c r="AE9" i="63" s="1"/>
  <c r="AE86" i="201" s="1"/>
  <c r="L20" i="159"/>
  <c r="L28" i="158"/>
  <c r="AD30" i="63" s="1"/>
  <c r="AD50" i="201" s="1"/>
  <c r="L7" i="157"/>
  <c r="AC9" i="63" s="1"/>
  <c r="AC86" i="201" s="1"/>
  <c r="G26" i="174"/>
  <c r="KH29" i="185" s="1"/>
  <c r="H17" i="172"/>
  <c r="JU20" i="185" s="1"/>
  <c r="K24" i="172"/>
  <c r="JX27" i="185" s="1"/>
  <c r="E26" i="172"/>
  <c r="JR29" i="185" s="1"/>
  <c r="I26" i="172"/>
  <c r="JV29" i="185" s="1"/>
  <c r="J25" i="170"/>
  <c r="JI28" i="185" s="1"/>
  <c r="K26" i="170"/>
  <c r="JJ29" i="185" s="1"/>
  <c r="H17" i="168"/>
  <c r="IS20" i="185" s="1"/>
  <c r="I26" i="168"/>
  <c r="IT29" i="185" s="1"/>
  <c r="K16" i="164"/>
  <c r="HT19" i="185" s="1"/>
  <c r="K24" i="164"/>
  <c r="HT27" i="185" s="1"/>
  <c r="E26" i="164"/>
  <c r="I16" i="162"/>
  <c r="HD19" i="185" s="1"/>
  <c r="G18" i="162"/>
  <c r="HB21" i="185" s="1"/>
  <c r="K18" i="162"/>
  <c r="HF21" i="185" s="1"/>
  <c r="F25" i="162"/>
  <c r="K26" i="162"/>
  <c r="HF29" i="185" s="1"/>
  <c r="E26" i="160"/>
  <c r="GL29" i="185" s="1"/>
  <c r="FN29" i="185"/>
  <c r="K187" i="150"/>
  <c r="H188" i="150"/>
  <c r="L22" i="155"/>
  <c r="AA24" i="63" s="1"/>
  <c r="AA101" i="201" s="1"/>
  <c r="L30" i="155"/>
  <c r="AA32" i="63"/>
  <c r="AA109" i="201" s="1"/>
  <c r="L8" i="154"/>
  <c r="Z10" i="63" s="1"/>
  <c r="Z87" i="201" s="1"/>
  <c r="L21" i="153"/>
  <c r="Y23" i="63" s="1"/>
  <c r="Y100" i="201" s="1"/>
  <c r="L7" i="152"/>
  <c r="X9" i="63"/>
  <c r="X86" i="201" s="1"/>
  <c r="L8" i="152"/>
  <c r="X10" i="63" s="1"/>
  <c r="X87" i="201" s="1"/>
  <c r="L20" i="152"/>
  <c r="X22" i="63" s="1"/>
  <c r="L22" i="152"/>
  <c r="X24" i="63"/>
  <c r="L28" i="152"/>
  <c r="X30" i="63" s="1"/>
  <c r="X107" i="201" s="1"/>
  <c r="L30" i="152"/>
  <c r="X32" i="63" s="1"/>
  <c r="L31" i="152"/>
  <c r="X33" i="63" s="1"/>
  <c r="X53" i="201" s="1"/>
  <c r="L21" i="151"/>
  <c r="W23" i="63" s="1"/>
  <c r="L31" i="151"/>
  <c r="W33" i="63" s="1"/>
  <c r="L30" i="149"/>
  <c r="U32" i="63" s="1"/>
  <c r="L23" i="148"/>
  <c r="T25" i="63" s="1"/>
  <c r="T102" i="201" s="1"/>
  <c r="L31" i="148"/>
  <c r="T33" i="63" s="1"/>
  <c r="L20" i="147"/>
  <c r="L22" i="147"/>
  <c r="S24" i="63" s="1"/>
  <c r="L23" i="147"/>
  <c r="S25" i="63" s="1"/>
  <c r="L28" i="147"/>
  <c r="S30" i="63" s="1"/>
  <c r="L31" i="147"/>
  <c r="S33" i="63" s="1"/>
  <c r="L7" i="146"/>
  <c r="R9" i="63" s="1"/>
  <c r="R86" i="201" s="1"/>
  <c r="L28" i="146"/>
  <c r="R30" i="63"/>
  <c r="L29" i="146"/>
  <c r="R31" i="63" s="1"/>
  <c r="L30" i="146"/>
  <c r="R32" i="63" s="1"/>
  <c r="R109" i="201" s="1"/>
  <c r="L22" i="145"/>
  <c r="Q24" i="63" s="1"/>
  <c r="L23" i="145"/>
  <c r="Q25" i="63" s="1"/>
  <c r="L30" i="145"/>
  <c r="Q32" i="63" s="1"/>
  <c r="L20" i="144"/>
  <c r="L28" i="144"/>
  <c r="P30" i="63" s="1"/>
  <c r="L29" i="144"/>
  <c r="P31" i="63" s="1"/>
  <c r="L30" i="144"/>
  <c r="P32" i="63" s="1"/>
  <c r="L8" i="143"/>
  <c r="O10" i="63" s="1"/>
  <c r="O87" i="201" s="1"/>
  <c r="L21" i="143"/>
  <c r="O23" i="63" s="1"/>
  <c r="O43" i="201" s="1"/>
  <c r="L28" i="143"/>
  <c r="O30" i="63" s="1"/>
  <c r="O50" i="201" s="1"/>
  <c r="L30" i="143"/>
  <c r="O32" i="63" s="1"/>
  <c r="L29" i="142"/>
  <c r="N31" i="63" s="1"/>
  <c r="L22" i="140"/>
  <c r="L24" i="63" s="1"/>
  <c r="L30" i="137"/>
  <c r="I32" i="63" s="1"/>
  <c r="I109" i="201" s="1"/>
  <c r="L8" i="135"/>
  <c r="G10" i="63" s="1"/>
  <c r="G87" i="201" s="1"/>
  <c r="L22" i="134"/>
  <c r="F24" i="63" s="1"/>
  <c r="F44" i="201" s="1"/>
  <c r="F32" i="8"/>
  <c r="F35" i="185"/>
  <c r="F32" i="134"/>
  <c r="M35" i="185" s="1"/>
  <c r="J32" i="134"/>
  <c r="Q35" i="185" s="1"/>
  <c r="E32" i="136"/>
  <c r="Z35" i="185" s="1"/>
  <c r="I32" i="136"/>
  <c r="AD35" i="185" s="1"/>
  <c r="F32" i="138"/>
  <c r="AO35" i="185" s="1"/>
  <c r="F32" i="140"/>
  <c r="BC35" i="185"/>
  <c r="K32" i="141"/>
  <c r="BO35" i="185" s="1"/>
  <c r="G32" i="146"/>
  <c r="CT35" i="185" s="1"/>
  <c r="E32" i="147"/>
  <c r="CY35" i="185" s="1"/>
  <c r="DT22" i="185"/>
  <c r="K32" i="161"/>
  <c r="GY35" i="185" s="1"/>
  <c r="I32" i="161"/>
  <c r="GW35" i="185" s="1"/>
  <c r="E32" i="142"/>
  <c r="BP35" i="185" s="1"/>
  <c r="G32" i="144"/>
  <c r="CF35" i="185" s="1"/>
  <c r="J32" i="151"/>
  <c r="EF35" i="185" s="1"/>
  <c r="J32" i="174"/>
  <c r="KK35" i="185" s="1"/>
  <c r="G32" i="161"/>
  <c r="GU35" i="185" s="1"/>
  <c r="H32" i="164"/>
  <c r="HQ35" i="185" s="1"/>
  <c r="E32" i="164"/>
  <c r="E32" i="161"/>
  <c r="K32" i="148"/>
  <c r="DL35" i="185" s="1"/>
  <c r="F32" i="164"/>
  <c r="HO35" i="185" s="1"/>
  <c r="F32" i="150"/>
  <c r="DU35" i="185" s="1"/>
  <c r="I32" i="163"/>
  <c r="HK35" i="185" s="1"/>
  <c r="F32" i="149"/>
  <c r="DN35" i="185" s="1"/>
  <c r="H32" i="148"/>
  <c r="DI35" i="185" s="1"/>
  <c r="G32" i="134"/>
  <c r="N35" i="185"/>
  <c r="H32" i="134"/>
  <c r="J32" i="135"/>
  <c r="X35" i="185" s="1"/>
  <c r="H32" i="138"/>
  <c r="AQ35" i="185" s="1"/>
  <c r="J32" i="142"/>
  <c r="BU35" i="185" s="1"/>
  <c r="F32" i="143"/>
  <c r="BX35" i="185" s="1"/>
  <c r="J32" i="143"/>
  <c r="CB35" i="185" s="1"/>
  <c r="J32" i="144"/>
  <c r="CI35" i="185" s="1"/>
  <c r="K32" i="144"/>
  <c r="CJ35" i="185" s="1"/>
  <c r="G32" i="145"/>
  <c r="CM35" i="185" s="1"/>
  <c r="E32" i="146"/>
  <c r="CR35" i="185" s="1"/>
  <c r="K32" i="146"/>
  <c r="CX35" i="185" s="1"/>
  <c r="G32" i="147"/>
  <c r="DA35" i="185" s="1"/>
  <c r="K32" i="147"/>
  <c r="DE35" i="185" s="1"/>
  <c r="I32" i="148"/>
  <c r="DJ35" i="185" s="1"/>
  <c r="E32" i="149"/>
  <c r="DM35" i="185" s="1"/>
  <c r="G32" i="149"/>
  <c r="DO35" i="185" s="1"/>
  <c r="J32" i="149"/>
  <c r="DR35" i="185" s="1"/>
  <c r="I32" i="151"/>
  <c r="F32" i="152"/>
  <c r="EI35" i="185" s="1"/>
  <c r="G32" i="152"/>
  <c r="EJ35" i="185"/>
  <c r="E32" i="153"/>
  <c r="J32" i="164"/>
  <c r="HS35" i="185" s="1"/>
  <c r="G32" i="173"/>
  <c r="KA35" i="185" s="1"/>
  <c r="H32" i="149"/>
  <c r="DP35" i="185" s="1"/>
  <c r="H32" i="151"/>
  <c r="ED35" i="185" s="1"/>
  <c r="E32" i="160"/>
  <c r="GL35" i="185" s="1"/>
  <c r="F32" i="160"/>
  <c r="GM35" i="185" s="1"/>
  <c r="H32" i="160"/>
  <c r="GO35" i="185" s="1"/>
  <c r="I32" i="160"/>
  <c r="GP35" i="185"/>
  <c r="J32" i="160"/>
  <c r="GQ35" i="185" s="1"/>
  <c r="H32" i="162"/>
  <c r="HC35" i="185" s="1"/>
  <c r="K32" i="162"/>
  <c r="HF35" i="185" s="1"/>
  <c r="E32" i="163"/>
  <c r="G32" i="163"/>
  <c r="I32" i="164"/>
  <c r="HR35" i="185" s="1"/>
  <c r="K32" i="174"/>
  <c r="KL35" i="185" s="1"/>
  <c r="H32" i="158"/>
  <c r="GA35" i="185" s="1"/>
  <c r="G32" i="166"/>
  <c r="K32" i="166"/>
  <c r="IH35" i="185" s="1"/>
  <c r="E32" i="167"/>
  <c r="II35" i="185" s="1"/>
  <c r="H32" i="171"/>
  <c r="JN35" i="185" s="1"/>
  <c r="K32" i="173"/>
  <c r="KE35" i="185" s="1"/>
  <c r="F32" i="175"/>
  <c r="KN35" i="185" s="1"/>
  <c r="H32" i="178"/>
  <c r="H32" i="179"/>
  <c r="F32" i="184"/>
  <c r="MY35" i="185" s="1"/>
  <c r="I32" i="134"/>
  <c r="P35" i="185" s="1"/>
  <c r="H32" i="145"/>
  <c r="CN35" i="185" s="1"/>
  <c r="H18" i="146"/>
  <c r="H49" i="151"/>
  <c r="ED52" i="185" s="1"/>
  <c r="G51" i="151"/>
  <c r="EC54" i="185" s="1"/>
  <c r="L191" i="151"/>
  <c r="W44" i="190" s="1"/>
  <c r="H52" i="147"/>
  <c r="DB55" i="185" s="1"/>
  <c r="H188" i="147"/>
  <c r="K51" i="146"/>
  <c r="CX54" i="185" s="1"/>
  <c r="K187" i="146"/>
  <c r="K51" i="145"/>
  <c r="CQ54" i="185" s="1"/>
  <c r="K187" i="145"/>
  <c r="J51" i="139"/>
  <c r="J187" i="139"/>
  <c r="AJ23" i="185"/>
  <c r="L20" i="137"/>
  <c r="I22" i="63" s="1"/>
  <c r="I42" i="201" s="1"/>
  <c r="AG24" i="185"/>
  <c r="L21" i="137"/>
  <c r="I23" i="63" s="1"/>
  <c r="LI41" i="185"/>
  <c r="LH44" i="185"/>
  <c r="HH46" i="185"/>
  <c r="LK39" i="185"/>
  <c r="LK43" i="185"/>
  <c r="GZ47" i="185"/>
  <c r="L206" i="134"/>
  <c r="K187" i="182"/>
  <c r="H188" i="182"/>
  <c r="L205" i="180"/>
  <c r="G183" i="177"/>
  <c r="G48" i="177" s="1"/>
  <c r="LC51" i="185" s="1"/>
  <c r="K183" i="177"/>
  <c r="K48" i="177" s="1"/>
  <c r="LG51" i="185" s="1"/>
  <c r="G187" i="173"/>
  <c r="H188" i="173"/>
  <c r="K187" i="148"/>
  <c r="K187" i="151"/>
  <c r="F32" i="136"/>
  <c r="AA35" i="185" s="1"/>
  <c r="K32" i="136"/>
  <c r="AF35" i="185" s="1"/>
  <c r="G32" i="140"/>
  <c r="BD35" i="185"/>
  <c r="F32" i="141"/>
  <c r="DL21" i="185"/>
  <c r="J32" i="169"/>
  <c r="JB35" i="185" s="1"/>
  <c r="L44" i="175"/>
  <c r="AU46" i="63" s="1"/>
  <c r="L23" i="138"/>
  <c r="J25" i="63" s="1"/>
  <c r="J102" i="201" s="1"/>
  <c r="L28" i="138"/>
  <c r="J30" i="63" s="1"/>
  <c r="L31" i="138"/>
  <c r="J33" i="63" s="1"/>
  <c r="L23" i="137"/>
  <c r="I25" i="63" s="1"/>
  <c r="L22" i="136"/>
  <c r="H24" i="63" s="1"/>
  <c r="L31" i="136"/>
  <c r="H33" i="63" s="1"/>
  <c r="L20" i="135"/>
  <c r="G22" i="63" s="1"/>
  <c r="L21" i="135"/>
  <c r="G23" i="63"/>
  <c r="G100" i="201" s="1"/>
  <c r="E188" i="159"/>
  <c r="J188" i="165"/>
  <c r="I188" i="176"/>
  <c r="I188" i="157"/>
  <c r="L39" i="176"/>
  <c r="AV41" i="63" s="1"/>
  <c r="L35" i="170"/>
  <c r="AP37" i="63" s="1"/>
  <c r="L44" i="167"/>
  <c r="AM46" i="63" s="1"/>
  <c r="L41" i="165"/>
  <c r="AK43" i="63" s="1"/>
  <c r="L43" i="162"/>
  <c r="L20" i="160"/>
  <c r="L21" i="160"/>
  <c r="AF23" i="63" s="1"/>
  <c r="AF43" i="201" s="1"/>
  <c r="L35" i="160"/>
  <c r="AF37" i="63" s="1"/>
  <c r="I187" i="173"/>
  <c r="E187" i="165"/>
  <c r="J187" i="162"/>
  <c r="LP60" i="185"/>
  <c r="L57" i="179"/>
  <c r="AY59" i="63" s="1"/>
  <c r="L36" i="164"/>
  <c r="AJ38" i="63" s="1"/>
  <c r="AJ115" i="201" s="1"/>
  <c r="L38" i="163"/>
  <c r="AI40" i="63" s="1"/>
  <c r="AI60" i="201" s="1"/>
  <c r="L40" i="163"/>
  <c r="AI42" i="63" s="1"/>
  <c r="L34" i="161"/>
  <c r="AG36" i="63" s="1"/>
  <c r="L36" i="161"/>
  <c r="AG38" i="63" s="1"/>
  <c r="L41" i="161"/>
  <c r="AG43" i="63" s="1"/>
  <c r="AG63" i="201" s="1"/>
  <c r="L43" i="161"/>
  <c r="L44" i="161"/>
  <c r="AG46" i="63" s="1"/>
  <c r="L21" i="159"/>
  <c r="AE23" i="63" s="1"/>
  <c r="AE100" i="201" s="1"/>
  <c r="L8" i="157"/>
  <c r="AC10" i="63" s="1"/>
  <c r="AC87" i="201" s="1"/>
  <c r="L20" i="157"/>
  <c r="L31" i="157"/>
  <c r="AC33" i="63" s="1"/>
  <c r="L7" i="156"/>
  <c r="AB9" i="63" s="1"/>
  <c r="AB86" i="201" s="1"/>
  <c r="L23" i="156"/>
  <c r="AB25" i="63" s="1"/>
  <c r="L21" i="155"/>
  <c r="AA23" i="63" s="1"/>
  <c r="L28" i="155"/>
  <c r="AA30" i="63" s="1"/>
  <c r="L31" i="155"/>
  <c r="AA33" i="63"/>
  <c r="AA110" i="201" s="1"/>
  <c r="L7" i="154"/>
  <c r="Z9" i="63" s="1"/>
  <c r="Z86" i="201" s="1"/>
  <c r="L20" i="154"/>
  <c r="L31" i="154"/>
  <c r="Z33" i="63" s="1"/>
  <c r="L20" i="153"/>
  <c r="Y22" i="63" s="1"/>
  <c r="L21" i="152"/>
  <c r="X23" i="63"/>
  <c r="X100" i="201" s="1"/>
  <c r="L23" i="152"/>
  <c r="X25" i="63" s="1"/>
  <c r="L20" i="151"/>
  <c r="L29" i="151"/>
  <c r="W31" i="63" s="1"/>
  <c r="L23" i="150"/>
  <c r="V25" i="63" s="1"/>
  <c r="L20" i="149"/>
  <c r="L21" i="149"/>
  <c r="U23" i="63" s="1"/>
  <c r="L23" i="149"/>
  <c r="U25" i="63" s="1"/>
  <c r="L7" i="147"/>
  <c r="S9" i="63" s="1"/>
  <c r="S86" i="201" s="1"/>
  <c r="L8" i="147"/>
  <c r="S10" i="63" s="1"/>
  <c r="S87" i="201" s="1"/>
  <c r="L20" i="145"/>
  <c r="L20" i="143"/>
  <c r="O22" i="63" s="1"/>
  <c r="O99" i="201" s="1"/>
  <c r="L31" i="143"/>
  <c r="O33" i="63" s="1"/>
  <c r="L8" i="142"/>
  <c r="N10" i="63" s="1"/>
  <c r="N87" i="201" s="1"/>
  <c r="L20" i="142"/>
  <c r="L23" i="141"/>
  <c r="M25" i="63" s="1"/>
  <c r="M45" i="201" s="1"/>
  <c r="I188" i="183"/>
  <c r="E188" i="176"/>
  <c r="E183" i="183"/>
  <c r="E48" i="183" s="1"/>
  <c r="MQ51" i="185" s="1"/>
  <c r="H187" i="160"/>
  <c r="L194" i="184"/>
  <c r="BD47" i="190" s="1"/>
  <c r="L204" i="178"/>
  <c r="AX57" i="190" s="1"/>
  <c r="H187" i="175"/>
  <c r="I188" i="175"/>
  <c r="G183" i="174"/>
  <c r="G48" i="174" s="1"/>
  <c r="KH51" i="185" s="1"/>
  <c r="L194" i="173"/>
  <c r="AS47" i="190" s="1"/>
  <c r="L194" i="172"/>
  <c r="AR47" i="190" s="1"/>
  <c r="L197" i="172"/>
  <c r="AR50" i="190" s="1"/>
  <c r="H183" i="171"/>
  <c r="H48" i="171" s="1"/>
  <c r="JN51" i="185" s="1"/>
  <c r="L195" i="171"/>
  <c r="AQ48" i="190" s="1"/>
  <c r="J183" i="169"/>
  <c r="J48" i="169" s="1"/>
  <c r="JB51" i="185" s="1"/>
  <c r="L194" i="169"/>
  <c r="AO47" i="190" s="1"/>
  <c r="L193" i="168"/>
  <c r="AN46" i="190" s="1"/>
  <c r="L194" i="168"/>
  <c r="AN47" i="190" s="1"/>
  <c r="E188" i="167"/>
  <c r="L194" i="163"/>
  <c r="AI47" i="190" s="1"/>
  <c r="L195" i="163"/>
  <c r="AI48" i="190" s="1"/>
  <c r="L196" i="161"/>
  <c r="AG49" i="190" s="1"/>
  <c r="L189" i="160"/>
  <c r="AF42" i="190" s="1"/>
  <c r="L196" i="160"/>
  <c r="AF49" i="190" s="1"/>
  <c r="L204" i="159"/>
  <c r="AE57" i="190" s="1"/>
  <c r="L194" i="158"/>
  <c r="AD47" i="190" s="1"/>
  <c r="L205" i="158"/>
  <c r="L204" i="157"/>
  <c r="AC57" i="190" s="1"/>
  <c r="G187" i="155"/>
  <c r="L206" i="155"/>
  <c r="H188" i="153"/>
  <c r="I187" i="147"/>
  <c r="J188" i="147"/>
  <c r="L195" i="147"/>
  <c r="S48" i="190" s="1"/>
  <c r="L194" i="146"/>
  <c r="R47" i="190" s="1"/>
  <c r="I187" i="145"/>
  <c r="H183" i="144"/>
  <c r="H48" i="144" s="1"/>
  <c r="CG51" i="185" s="1"/>
  <c r="L197" i="144"/>
  <c r="P50" i="190" s="1"/>
  <c r="L189" i="142"/>
  <c r="N42" i="190" s="1"/>
  <c r="L204" i="142"/>
  <c r="N57" i="190" s="1"/>
  <c r="L205" i="142"/>
  <c r="L196" i="141"/>
  <c r="M49" i="190" s="1"/>
  <c r="L201" i="140"/>
  <c r="L54" i="190" s="1"/>
  <c r="L194" i="151"/>
  <c r="W47" i="190" s="1"/>
  <c r="J183" i="150"/>
  <c r="J48" i="150" s="1"/>
  <c r="DY51" i="185" s="1"/>
  <c r="I183" i="140"/>
  <c r="I48" i="140" s="1"/>
  <c r="BF51" i="185" s="1"/>
  <c r="K188" i="139"/>
  <c r="I183" i="138"/>
  <c r="I48" i="138" s="1"/>
  <c r="AR51" i="185" s="1"/>
  <c r="K188" i="138"/>
  <c r="I183" i="137"/>
  <c r="I48" i="137" s="1"/>
  <c r="AK51" i="185" s="1"/>
  <c r="I187" i="137"/>
  <c r="L44" i="152"/>
  <c r="X46" i="63" s="1"/>
  <c r="I187" i="152"/>
  <c r="J188" i="152"/>
  <c r="E45" i="151"/>
  <c r="EA48" i="185" s="1"/>
  <c r="I45" i="151"/>
  <c r="EE48" i="185" s="1"/>
  <c r="F32" i="146"/>
  <c r="CS35" i="185" s="1"/>
  <c r="H32" i="146"/>
  <c r="CU35" i="185" s="1"/>
  <c r="H32" i="157"/>
  <c r="FT35" i="185" s="1"/>
  <c r="I51" i="178"/>
  <c r="LL54" i="185" s="1"/>
  <c r="I187" i="178"/>
  <c r="E52" i="177"/>
  <c r="LA55" i="185" s="1"/>
  <c r="E188" i="177"/>
  <c r="F51" i="175"/>
  <c r="KN54" i="185"/>
  <c r="F187" i="175"/>
  <c r="G52" i="175"/>
  <c r="KO55" i="185" s="1"/>
  <c r="G188" i="175"/>
  <c r="F49" i="174"/>
  <c r="KG52" i="185" s="1"/>
  <c r="E49" i="173"/>
  <c r="JY52" i="185" s="1"/>
  <c r="I183" i="173"/>
  <c r="I48" i="173" s="1"/>
  <c r="KC51" i="185" s="1"/>
  <c r="H49" i="172"/>
  <c r="JU52" i="185" s="1"/>
  <c r="E51" i="170"/>
  <c r="JD54" i="185" s="1"/>
  <c r="E187" i="170"/>
  <c r="I51" i="170"/>
  <c r="JH54" i="185" s="1"/>
  <c r="F52" i="170"/>
  <c r="JE55" i="185"/>
  <c r="E49" i="169"/>
  <c r="IW52" i="185" s="1"/>
  <c r="F183" i="169"/>
  <c r="F48" i="169" s="1"/>
  <c r="IX51" i="185" s="1"/>
  <c r="L40" i="168"/>
  <c r="AN42" i="63" s="1"/>
  <c r="L192" i="165"/>
  <c r="AK45" i="190" s="1"/>
  <c r="E188" i="158"/>
  <c r="H49" i="179"/>
  <c r="LR52" i="185"/>
  <c r="E51" i="151"/>
  <c r="EA54" i="185" s="1"/>
  <c r="E187" i="151"/>
  <c r="I51" i="151"/>
  <c r="EE54" i="185"/>
  <c r="I187" i="151"/>
  <c r="F52" i="151"/>
  <c r="EB55" i="185" s="1"/>
  <c r="F188" i="151"/>
  <c r="F187" i="163"/>
  <c r="G51" i="152"/>
  <c r="EJ54" i="185" s="1"/>
  <c r="L191" i="152"/>
  <c r="X44" i="190" s="1"/>
  <c r="G187" i="152"/>
  <c r="H52" i="152"/>
  <c r="H188" i="152"/>
  <c r="L192" i="152"/>
  <c r="X45" i="190" s="1"/>
  <c r="IW57" i="185"/>
  <c r="K49" i="167"/>
  <c r="E51" i="166"/>
  <c r="IB54" i="185" s="1"/>
  <c r="F54" i="166"/>
  <c r="IC57" i="185" s="1"/>
  <c r="E49" i="165"/>
  <c r="HU52" i="185" s="1"/>
  <c r="E183" i="165"/>
  <c r="E48" i="165" s="1"/>
  <c r="HU51" i="185" s="1"/>
  <c r="E187" i="164"/>
  <c r="L193" i="164"/>
  <c r="AJ46" i="190" s="1"/>
  <c r="J51" i="163"/>
  <c r="J187" i="163"/>
  <c r="G52" i="163"/>
  <c r="K52" i="163"/>
  <c r="HM55" i="185"/>
  <c r="HA55" i="185"/>
  <c r="GW52" i="185"/>
  <c r="H51" i="161"/>
  <c r="GV54" i="185" s="1"/>
  <c r="G51" i="160"/>
  <c r="GN54" i="185" s="1"/>
  <c r="H52" i="159"/>
  <c r="GH55" i="185" s="1"/>
  <c r="J188" i="158"/>
  <c r="E54" i="158"/>
  <c r="H51" i="154"/>
  <c r="EY54" i="185" s="1"/>
  <c r="H187" i="154"/>
  <c r="I51" i="153"/>
  <c r="ES54" i="185" s="1"/>
  <c r="I187" i="153"/>
  <c r="G51" i="147"/>
  <c r="DA54" i="185" s="1"/>
  <c r="G187" i="147"/>
  <c r="K51" i="147"/>
  <c r="DE54" i="185" s="1"/>
  <c r="K187" i="147"/>
  <c r="G51" i="146"/>
  <c r="CT54" i="185" s="1"/>
  <c r="G187" i="146"/>
  <c r="G51" i="145"/>
  <c r="CM54" i="185" s="1"/>
  <c r="G187" i="145"/>
  <c r="G49" i="144"/>
  <c r="CF52" i="185" s="1"/>
  <c r="F51" i="144"/>
  <c r="F187" i="144"/>
  <c r="F53" i="144"/>
  <c r="CE56" i="185" s="1"/>
  <c r="I51" i="143"/>
  <c r="CA54" i="185" s="1"/>
  <c r="I187" i="143"/>
  <c r="F54" i="143"/>
  <c r="BX57" i="185"/>
  <c r="E49" i="142"/>
  <c r="BP52" i="185" s="1"/>
  <c r="F51" i="141"/>
  <c r="BJ54" i="185" s="1"/>
  <c r="F187" i="141"/>
  <c r="E52" i="140"/>
  <c r="BB55" i="185" s="1"/>
  <c r="L192" i="140"/>
  <c r="L45" i="190" s="1"/>
  <c r="E51" i="182"/>
  <c r="MJ54" i="185" s="1"/>
  <c r="F52" i="182"/>
  <c r="MK55" i="185" s="1"/>
  <c r="E52" i="181"/>
  <c r="E188" i="181"/>
  <c r="F52" i="150"/>
  <c r="L192" i="150"/>
  <c r="V45" i="190" s="1"/>
  <c r="J52" i="150"/>
  <c r="DY55" i="185"/>
  <c r="J188" i="150"/>
  <c r="H51" i="149"/>
  <c r="DP54" i="185" s="1"/>
  <c r="H187" i="149"/>
  <c r="H49" i="148"/>
  <c r="DI52" i="185" s="1"/>
  <c r="L43" i="169"/>
  <c r="L44" i="165"/>
  <c r="AK46" i="63" s="1"/>
  <c r="L20" i="164"/>
  <c r="AJ22" i="63" s="1"/>
  <c r="L22" i="164"/>
  <c r="AJ24" i="63" s="1"/>
  <c r="AJ44" i="201" s="1"/>
  <c r="I183" i="147"/>
  <c r="I48" i="147" s="1"/>
  <c r="DC51" i="185" s="1"/>
  <c r="K183" i="146"/>
  <c r="K48" i="146" s="1"/>
  <c r="CX51" i="185" s="1"/>
  <c r="L44" i="158"/>
  <c r="AD46" i="63" s="1"/>
  <c r="L7" i="151"/>
  <c r="W9" i="63" s="1"/>
  <c r="W86" i="201" s="1"/>
  <c r="L29" i="141"/>
  <c r="M31" i="63" s="1"/>
  <c r="M108" i="201" s="1"/>
  <c r="L21" i="140"/>
  <c r="L23" i="63" s="1"/>
  <c r="L100" i="201" s="1"/>
  <c r="L23" i="140"/>
  <c r="L25" i="63" s="1"/>
  <c r="L102" i="201" s="1"/>
  <c r="L28" i="140"/>
  <c r="L30" i="63" s="1"/>
  <c r="L50" i="201" s="1"/>
  <c r="E187" i="143"/>
  <c r="I187" i="142"/>
  <c r="J187" i="141"/>
  <c r="L34" i="153"/>
  <c r="Y36" i="63" s="1"/>
  <c r="Y113" i="201" s="1"/>
  <c r="L43" i="153"/>
  <c r="Y45" i="63"/>
  <c r="I32" i="144"/>
  <c r="CH35" i="185" s="1"/>
  <c r="F32" i="144"/>
  <c r="CE35" i="185" s="1"/>
  <c r="J32" i="141"/>
  <c r="BN35" i="185" s="1"/>
  <c r="J32" i="145"/>
  <c r="CP35" i="185" s="1"/>
  <c r="K32" i="145"/>
  <c r="CQ35" i="185" s="1"/>
  <c r="I32" i="146"/>
  <c r="CV35" i="185" s="1"/>
  <c r="I32" i="147"/>
  <c r="DC35" i="185" s="1"/>
  <c r="F32" i="148"/>
  <c r="DG35" i="185" s="1"/>
  <c r="J32" i="148"/>
  <c r="DK35" i="185" s="1"/>
  <c r="H32" i="150"/>
  <c r="I32" i="150"/>
  <c r="DX35" i="185" s="1"/>
  <c r="E32" i="151"/>
  <c r="EA35" i="185" s="1"/>
  <c r="F32" i="151"/>
  <c r="EB35" i="185" s="1"/>
  <c r="E32" i="152"/>
  <c r="J32" i="152"/>
  <c r="EM35" i="185"/>
  <c r="K32" i="152"/>
  <c r="EN35" i="185" s="1"/>
  <c r="F32" i="153"/>
  <c r="EP35" i="185"/>
  <c r="G32" i="153"/>
  <c r="EQ35" i="185" s="1"/>
  <c r="E32" i="135"/>
  <c r="S35" i="185" s="1"/>
  <c r="F32" i="135"/>
  <c r="T35" i="185" s="1"/>
  <c r="I32" i="135"/>
  <c r="W35" i="185" s="1"/>
  <c r="G32" i="136"/>
  <c r="AB35" i="185" s="1"/>
  <c r="E32" i="138"/>
  <c r="AN35" i="185" s="1"/>
  <c r="J32" i="138"/>
  <c r="I32" i="141"/>
  <c r="BM35" i="185" s="1"/>
  <c r="F32" i="142"/>
  <c r="BQ35" i="185" s="1"/>
  <c r="H32" i="142"/>
  <c r="BS35" i="185" s="1"/>
  <c r="I32" i="143"/>
  <c r="CA35" i="185" s="1"/>
  <c r="K32" i="143"/>
  <c r="CC35" i="185" s="1"/>
  <c r="E32" i="150"/>
  <c r="DT35" i="185" s="1"/>
  <c r="J32" i="147"/>
  <c r="DD35" i="185" s="1"/>
  <c r="J32" i="140"/>
  <c r="BG35" i="185" s="1"/>
  <c r="K32" i="153"/>
  <c r="EU35" i="185" s="1"/>
  <c r="I32" i="149"/>
  <c r="H32" i="144"/>
  <c r="CG35" i="185" s="1"/>
  <c r="K32" i="140"/>
  <c r="BH35" i="185" s="1"/>
  <c r="G32" i="141"/>
  <c r="BK35" i="185" s="1"/>
  <c r="K32" i="138"/>
  <c r="AT35" i="185" s="1"/>
  <c r="G32" i="135"/>
  <c r="U35" i="185" s="1"/>
  <c r="E32" i="141"/>
  <c r="BI35" i="185"/>
  <c r="F32" i="137"/>
  <c r="AH35" i="185" s="1"/>
  <c r="F32" i="161"/>
  <c r="GT35" i="185" s="1"/>
  <c r="K19" i="173"/>
  <c r="KE22" i="185" s="1"/>
  <c r="I45" i="178"/>
  <c r="LL48" i="185" s="1"/>
  <c r="I17" i="165"/>
  <c r="HY20" i="185"/>
  <c r="F17" i="138"/>
  <c r="L23" i="164"/>
  <c r="AJ25" i="63" s="1"/>
  <c r="L28" i="164"/>
  <c r="AJ30" i="63" s="1"/>
  <c r="L30" i="164"/>
  <c r="AJ32" i="63" s="1"/>
  <c r="AJ109" i="201" s="1"/>
  <c r="L33" i="164"/>
  <c r="L40" i="164"/>
  <c r="AJ42" i="63" s="1"/>
  <c r="L7" i="163"/>
  <c r="AI9" i="63" s="1"/>
  <c r="AI86" i="201" s="1"/>
  <c r="L8" i="163"/>
  <c r="AI10" i="63"/>
  <c r="AI87" i="201" s="1"/>
  <c r="L28" i="163"/>
  <c r="AI30" i="63" s="1"/>
  <c r="AI107" i="201" s="1"/>
  <c r="L31" i="163"/>
  <c r="AI33" i="63" s="1"/>
  <c r="L34" i="163"/>
  <c r="AI36" i="63" s="1"/>
  <c r="AI56" i="201" s="1"/>
  <c r="H187" i="180"/>
  <c r="L7" i="182"/>
  <c r="BB9" i="63" s="1"/>
  <c r="BB86" i="201" s="1"/>
  <c r="L22" i="182"/>
  <c r="BB24" i="63" s="1"/>
  <c r="BB101" i="201" s="1"/>
  <c r="L34" i="181"/>
  <c r="BA36" i="63" s="1"/>
  <c r="BA113" i="201" s="1"/>
  <c r="L44" i="178"/>
  <c r="AX46" i="63" s="1"/>
  <c r="L7" i="176"/>
  <c r="AV9" i="63" s="1"/>
  <c r="AV86" i="201" s="1"/>
  <c r="K187" i="183"/>
  <c r="L194" i="165"/>
  <c r="AK47" i="190" s="1"/>
  <c r="L196" i="165"/>
  <c r="AK49" i="190" s="1"/>
  <c r="L194" i="164"/>
  <c r="AJ47" i="190" s="1"/>
  <c r="L196" i="164"/>
  <c r="AJ49" i="190"/>
  <c r="I188" i="163"/>
  <c r="L196" i="163"/>
  <c r="AI49" i="190" s="1"/>
  <c r="L197" i="163"/>
  <c r="AI50" i="190" s="1"/>
  <c r="L202" i="163"/>
  <c r="AI55" i="190" s="1"/>
  <c r="I187" i="154"/>
  <c r="J187" i="153"/>
  <c r="K188" i="153"/>
  <c r="E188" i="152"/>
  <c r="J187" i="151"/>
  <c r="J187" i="150"/>
  <c r="J187" i="148"/>
  <c r="K188" i="148"/>
  <c r="I188" i="147"/>
  <c r="E188" i="146"/>
  <c r="I188" i="146"/>
  <c r="K183" i="144"/>
  <c r="K48" i="144" s="1"/>
  <c r="CJ51" i="185" s="1"/>
  <c r="K187" i="144"/>
  <c r="L57" i="166"/>
  <c r="AL59" i="63"/>
  <c r="L57" i="180"/>
  <c r="AZ59" i="63" s="1"/>
  <c r="L36" i="158"/>
  <c r="AD38" i="63" s="1"/>
  <c r="F188" i="175"/>
  <c r="J188" i="136"/>
  <c r="L203" i="136"/>
  <c r="H56" i="190" s="1"/>
  <c r="L205" i="136"/>
  <c r="L57" i="178"/>
  <c r="AX59" i="63" s="1"/>
  <c r="L57" i="148"/>
  <c r="T59" i="63" s="1"/>
  <c r="J19" i="179"/>
  <c r="LT22" i="185" s="1"/>
  <c r="J188" i="174"/>
  <c r="H188" i="172"/>
  <c r="F19" i="183"/>
  <c r="F26" i="173"/>
  <c r="JZ29" i="185" s="1"/>
  <c r="F26" i="169"/>
  <c r="IX29" i="185" s="1"/>
  <c r="H24" i="157"/>
  <c r="F19" i="152"/>
  <c r="EI22" i="185" s="1"/>
  <c r="G19" i="151"/>
  <c r="EC22" i="185"/>
  <c r="J45" i="142"/>
  <c r="BU48" i="185" s="1"/>
  <c r="K17" i="139"/>
  <c r="BA20" i="185" s="1"/>
  <c r="L23" i="182"/>
  <c r="BB25" i="63" s="1"/>
  <c r="BB102" i="201" s="1"/>
  <c r="L43" i="182"/>
  <c r="L7" i="181"/>
  <c r="BA9" i="63" s="1"/>
  <c r="BA86" i="201" s="1"/>
  <c r="L8" i="181"/>
  <c r="BA10" i="63"/>
  <c r="BA87" i="201" s="1"/>
  <c r="L22" i="180"/>
  <c r="AZ24" i="63" s="1"/>
  <c r="AZ101" i="201" s="1"/>
  <c r="L28" i="180"/>
  <c r="AZ30" i="63" s="1"/>
  <c r="L34" i="180"/>
  <c r="AZ36" i="63" s="1"/>
  <c r="AZ113" i="201" s="1"/>
  <c r="L41" i="180"/>
  <c r="AZ43" i="63" s="1"/>
  <c r="L7" i="179"/>
  <c r="AY9" i="63" s="1"/>
  <c r="AY86" i="201" s="1"/>
  <c r="L22" i="179"/>
  <c r="AY24" i="63" s="1"/>
  <c r="AY101" i="201" s="1"/>
  <c r="L37" i="179"/>
  <c r="AY39" i="63" s="1"/>
  <c r="L31" i="178"/>
  <c r="AX33" i="63" s="1"/>
  <c r="G24" i="183"/>
  <c r="E26" i="183"/>
  <c r="MQ29" i="185" s="1"/>
  <c r="I26" i="180"/>
  <c r="LZ29" i="185" s="1"/>
  <c r="E26" i="176"/>
  <c r="I26" i="176"/>
  <c r="KX29" i="185" s="1"/>
  <c r="H24" i="161"/>
  <c r="GV27" i="185" s="1"/>
  <c r="I25" i="161"/>
  <c r="GW28" i="185" s="1"/>
  <c r="H45" i="161"/>
  <c r="GV48" i="185" s="1"/>
  <c r="G45" i="158"/>
  <c r="FZ48" i="185"/>
  <c r="K25" i="155"/>
  <c r="FI28" i="185"/>
  <c r="H26" i="155"/>
  <c r="FF29" i="185" s="1"/>
  <c r="K45" i="155"/>
  <c r="FI48" i="185" s="1"/>
  <c r="H45" i="154"/>
  <c r="EY48" i="185" s="1"/>
  <c r="L44" i="184"/>
  <c r="BD46" i="63" s="1"/>
  <c r="L23" i="183"/>
  <c r="BC25" i="63" s="1"/>
  <c r="L20" i="182"/>
  <c r="BB22" i="63" s="1"/>
  <c r="BB99" i="201" s="1"/>
  <c r="L21" i="182"/>
  <c r="BB23" i="63" s="1"/>
  <c r="BB43" i="201" s="1"/>
  <c r="L20" i="180"/>
  <c r="L21" i="175"/>
  <c r="AU23" i="63" s="1"/>
  <c r="L7" i="174"/>
  <c r="AT9" i="63" s="1"/>
  <c r="AT86" i="201" s="1"/>
  <c r="L20" i="174"/>
  <c r="L23" i="174"/>
  <c r="AT25" i="63" s="1"/>
  <c r="L30" i="174"/>
  <c r="AT32" i="63"/>
  <c r="AT109" i="201" s="1"/>
  <c r="L8" i="173"/>
  <c r="AS10" i="63" s="1"/>
  <c r="AS87" i="201" s="1"/>
  <c r="L22" i="173"/>
  <c r="AS24" i="63" s="1"/>
  <c r="L31" i="173"/>
  <c r="AS33" i="63" s="1"/>
  <c r="L40" i="173"/>
  <c r="AS42" i="63" s="1"/>
  <c r="AS119" i="201" s="1"/>
  <c r="L20" i="172"/>
  <c r="L23" i="172"/>
  <c r="AR25" i="63" s="1"/>
  <c r="L30" i="172"/>
  <c r="AR32" i="63"/>
  <c r="L34" i="172"/>
  <c r="AR36" i="63" s="1"/>
  <c r="L35" i="172"/>
  <c r="AR37" i="63" s="1"/>
  <c r="L36" i="172"/>
  <c r="AR38" i="63" s="1"/>
  <c r="L31" i="171"/>
  <c r="AQ33" i="63" s="1"/>
  <c r="L38" i="171"/>
  <c r="AQ40" i="63" s="1"/>
  <c r="AQ117" i="201" s="1"/>
  <c r="L44" i="171"/>
  <c r="AQ46" i="63" s="1"/>
  <c r="L7" i="170"/>
  <c r="AP9" i="63" s="1"/>
  <c r="AP86" i="201" s="1"/>
  <c r="L20" i="170"/>
  <c r="AP22" i="63"/>
  <c r="L28" i="170"/>
  <c r="AP30" i="63" s="1"/>
  <c r="L30" i="170"/>
  <c r="AP32" i="63" s="1"/>
  <c r="AP109" i="201" s="1"/>
  <c r="L31" i="170"/>
  <c r="AP33" i="63" s="1"/>
  <c r="L34" i="170"/>
  <c r="AP36" i="63" s="1"/>
  <c r="AP113" i="201" s="1"/>
  <c r="L36" i="170"/>
  <c r="AP38" i="63" s="1"/>
  <c r="AP115" i="201" s="1"/>
  <c r="E16" i="181"/>
  <c r="J45" i="175"/>
  <c r="KR48" i="185" s="1"/>
  <c r="I17" i="157"/>
  <c r="FU20" i="185" s="1"/>
  <c r="J18" i="157"/>
  <c r="FV21" i="185" s="1"/>
  <c r="G17" i="155"/>
  <c r="E19" i="155"/>
  <c r="G45" i="154"/>
  <c r="EX48" i="185" s="1"/>
  <c r="I26" i="152"/>
  <c r="EL29" i="185" s="1"/>
  <c r="F45" i="152"/>
  <c r="EI48" i="185" s="1"/>
  <c r="F26" i="151"/>
  <c r="EB29" i="185" s="1"/>
  <c r="E45" i="146"/>
  <c r="F15" i="8"/>
  <c r="F18" i="185"/>
  <c r="L7" i="184"/>
  <c r="BD9" i="63"/>
  <c r="BD86" i="201" s="1"/>
  <c r="L8" i="134"/>
  <c r="F10" i="63" s="1"/>
  <c r="F87" i="201" s="1"/>
  <c r="L20" i="134"/>
  <c r="F22" i="63" s="1"/>
  <c r="L21" i="134"/>
  <c r="F23" i="63" s="1"/>
  <c r="F100" i="201" s="1"/>
  <c r="L23" i="134"/>
  <c r="F25" i="63" s="1"/>
  <c r="L31" i="134"/>
  <c r="F33" i="63" s="1"/>
  <c r="L33" i="134"/>
  <c r="W40" i="134" s="1"/>
  <c r="L38" i="134"/>
  <c r="F40" i="63" s="1"/>
  <c r="L195" i="179"/>
  <c r="AY48" i="190" s="1"/>
  <c r="L202" i="179"/>
  <c r="AY55" i="190" s="1"/>
  <c r="L204" i="179"/>
  <c r="AY57" i="190" s="1"/>
  <c r="L193" i="184"/>
  <c r="BD46" i="190" s="1"/>
  <c r="L195" i="184"/>
  <c r="BD48" i="190" s="1"/>
  <c r="L196" i="184"/>
  <c r="BD49" i="190" s="1"/>
  <c r="L203" i="184"/>
  <c r="BD56" i="190" s="1"/>
  <c r="L193" i="183"/>
  <c r="BC46" i="190" s="1"/>
  <c r="L195" i="183"/>
  <c r="BC48" i="190" s="1"/>
  <c r="L196" i="183"/>
  <c r="BC49" i="190" s="1"/>
  <c r="L195" i="182"/>
  <c r="BB48" i="190" s="1"/>
  <c r="L197" i="182"/>
  <c r="BB50" i="190" s="1"/>
  <c r="L205" i="182"/>
  <c r="L189" i="181"/>
  <c r="BA42" i="190" s="1"/>
  <c r="L202" i="181"/>
  <c r="BA55" i="190" s="1"/>
  <c r="L7" i="169"/>
  <c r="AO9" i="63" s="1"/>
  <c r="AO86" i="201" s="1"/>
  <c r="L40" i="169"/>
  <c r="AO42" i="63" s="1"/>
  <c r="L8" i="168"/>
  <c r="AN10" i="63" s="1"/>
  <c r="AN87" i="201" s="1"/>
  <c r="L21" i="168"/>
  <c r="AN23" i="63" s="1"/>
  <c r="L22" i="168"/>
  <c r="AN24" i="63" s="1"/>
  <c r="L33" i="168"/>
  <c r="L34" i="168"/>
  <c r="AN36" i="63" s="1"/>
  <c r="L36" i="168"/>
  <c r="AN38" i="63" s="1"/>
  <c r="L36" i="167"/>
  <c r="AM38" i="63" s="1"/>
  <c r="AM115" i="201" s="1"/>
  <c r="L39" i="167"/>
  <c r="AM41" i="63" s="1"/>
  <c r="AM61" i="201" s="1"/>
  <c r="L20" i="166"/>
  <c r="L22" i="166"/>
  <c r="AL24" i="63" s="1"/>
  <c r="L23" i="166"/>
  <c r="AL25" i="63" s="1"/>
  <c r="AL45" i="201" s="1"/>
  <c r="L30" i="166"/>
  <c r="AL32" i="63" s="1"/>
  <c r="AL109" i="201" s="1"/>
  <c r="L40" i="166"/>
  <c r="AL42" i="63" s="1"/>
  <c r="L39" i="163"/>
  <c r="AI41" i="63" s="1"/>
  <c r="L29" i="154"/>
  <c r="Z31" i="63" s="1"/>
  <c r="L23" i="153"/>
  <c r="Y25" i="63" s="1"/>
  <c r="Y102" i="201" s="1"/>
  <c r="L7" i="149"/>
  <c r="L21" i="147"/>
  <c r="S23" i="63" s="1"/>
  <c r="L196" i="135"/>
  <c r="G49" i="190" s="1"/>
  <c r="L204" i="135"/>
  <c r="G57" i="190" s="1"/>
  <c r="L201" i="134"/>
  <c r="F54" i="190" s="1"/>
  <c r="L202" i="134"/>
  <c r="F55" i="190" s="1"/>
  <c r="K183" i="182"/>
  <c r="K48" i="182" s="1"/>
  <c r="MP51" i="185" s="1"/>
  <c r="L203" i="180"/>
  <c r="AZ56" i="190" s="1"/>
  <c r="L189" i="178"/>
  <c r="AX42" i="190" s="1"/>
  <c r="L194" i="178"/>
  <c r="AX47" i="190" s="1"/>
  <c r="L196" i="178"/>
  <c r="AX49" i="190" s="1"/>
  <c r="L198" i="178"/>
  <c r="AX51" i="190" s="1"/>
  <c r="L205" i="178"/>
  <c r="L204" i="177"/>
  <c r="AW57" i="190" s="1"/>
  <c r="L189" i="174"/>
  <c r="AT42" i="190" s="1"/>
  <c r="L194" i="174"/>
  <c r="AT47" i="190" s="1"/>
  <c r="L195" i="174"/>
  <c r="AT48" i="190" s="1"/>
  <c r="L197" i="174"/>
  <c r="AT50" i="190" s="1"/>
  <c r="L202" i="174"/>
  <c r="AT55" i="190" s="1"/>
  <c r="L204" i="174"/>
  <c r="AT57" i="190" s="1"/>
  <c r="L206" i="174"/>
  <c r="L193" i="173"/>
  <c r="AS46" i="190" s="1"/>
  <c r="L195" i="173"/>
  <c r="AS48" i="190" s="1"/>
  <c r="L198" i="173"/>
  <c r="AS51" i="190" s="1"/>
  <c r="L195" i="172"/>
  <c r="AR48" i="190" s="1"/>
  <c r="L196" i="172"/>
  <c r="AR49" i="190" s="1"/>
  <c r="L204" i="172"/>
  <c r="AR57" i="190" s="1"/>
  <c r="L206" i="172"/>
  <c r="L194" i="167"/>
  <c r="AM47" i="190" s="1"/>
  <c r="L202" i="167"/>
  <c r="AM55" i="190" s="1"/>
  <c r="L205" i="167"/>
  <c r="L195" i="154"/>
  <c r="Z48" i="190" s="1"/>
  <c r="L196" i="154"/>
  <c r="Z49" i="190"/>
  <c r="L198" i="154"/>
  <c r="Z51" i="190" s="1"/>
  <c r="L203" i="154"/>
  <c r="Z56" i="190" s="1"/>
  <c r="L204" i="154"/>
  <c r="Z57" i="190" s="1"/>
  <c r="L206" i="154"/>
  <c r="L194" i="153"/>
  <c r="Y47" i="190" s="1"/>
  <c r="L195" i="153"/>
  <c r="Y48" i="190" s="1"/>
  <c r="L196" i="153"/>
  <c r="Y49" i="190" s="1"/>
  <c r="L197" i="153"/>
  <c r="Y50" i="190"/>
  <c r="L202" i="153"/>
  <c r="Y55" i="190" s="1"/>
  <c r="L205" i="153"/>
  <c r="L196" i="152"/>
  <c r="X49" i="190" s="1"/>
  <c r="L204" i="152"/>
  <c r="X57" i="190" s="1"/>
  <c r="L206" i="152"/>
  <c r="L192" i="151"/>
  <c r="W45" i="190" s="1"/>
  <c r="L195" i="151"/>
  <c r="W48" i="190" s="1"/>
  <c r="L196" i="151"/>
  <c r="W49" i="190" s="1"/>
  <c r="L197" i="151"/>
  <c r="W50" i="190" s="1"/>
  <c r="L205" i="151"/>
  <c r="L194" i="150"/>
  <c r="V47" i="190" s="1"/>
  <c r="GN60" i="185"/>
  <c r="L57" i="160"/>
  <c r="AF59" i="63"/>
  <c r="L206" i="176"/>
  <c r="L191" i="175"/>
  <c r="AU44" i="190" s="1"/>
  <c r="L194" i="175"/>
  <c r="AU47" i="190" s="1"/>
  <c r="L196" i="175"/>
  <c r="AU49" i="190" s="1"/>
  <c r="L197" i="171"/>
  <c r="AQ50" i="190" s="1"/>
  <c r="L193" i="169"/>
  <c r="AO46" i="190" s="1"/>
  <c r="I187" i="169"/>
  <c r="L196" i="169"/>
  <c r="AO49" i="190" s="1"/>
  <c r="L197" i="169"/>
  <c r="AO50" i="190" s="1"/>
  <c r="L204" i="169"/>
  <c r="AO57" i="190" s="1"/>
  <c r="G187" i="168"/>
  <c r="H188" i="168"/>
  <c r="L195" i="168"/>
  <c r="AN48" i="190" s="1"/>
  <c r="L203" i="168"/>
  <c r="AN56" i="190" s="1"/>
  <c r="I188" i="162"/>
  <c r="H188" i="161"/>
  <c r="K183" i="160"/>
  <c r="K48" i="160" s="1"/>
  <c r="GR51" i="185" s="1"/>
  <c r="I187" i="160"/>
  <c r="J188" i="160"/>
  <c r="L195" i="160"/>
  <c r="AF48" i="190" s="1"/>
  <c r="L204" i="160"/>
  <c r="AF57" i="190" s="1"/>
  <c r="L196" i="159"/>
  <c r="AE49" i="190" s="1"/>
  <c r="L203" i="159"/>
  <c r="AE56" i="190" s="1"/>
  <c r="L205" i="159"/>
  <c r="I187" i="158"/>
  <c r="L197" i="158"/>
  <c r="AD50" i="190" s="1"/>
  <c r="J183" i="157"/>
  <c r="J48" i="157" s="1"/>
  <c r="FV51" i="185" s="1"/>
  <c r="E187" i="157"/>
  <c r="J188" i="157"/>
  <c r="L196" i="157"/>
  <c r="AC49" i="190" s="1"/>
  <c r="L201" i="157"/>
  <c r="AC54" i="190" s="1"/>
  <c r="L203" i="157"/>
  <c r="AC56" i="190" s="1"/>
  <c r="H183" i="156"/>
  <c r="H48" i="156" s="1"/>
  <c r="FM51" i="185" s="1"/>
  <c r="I188" i="156"/>
  <c r="L57" i="181"/>
  <c r="BA59" i="63" s="1"/>
  <c r="BA136" i="201" s="1"/>
  <c r="MC60" i="185"/>
  <c r="L189" i="162"/>
  <c r="AH42" i="190" s="1"/>
  <c r="L193" i="161"/>
  <c r="AG46" i="190" s="1"/>
  <c r="L202" i="161"/>
  <c r="AG55" i="190" s="1"/>
  <c r="L204" i="161"/>
  <c r="AG57" i="190" s="1"/>
  <c r="L206" i="161"/>
  <c r="K52" i="143"/>
  <c r="CC55" i="185" s="1"/>
  <c r="HU60" i="185"/>
  <c r="L57" i="165"/>
  <c r="AK59" i="63"/>
  <c r="HI60" i="185"/>
  <c r="L57" i="163"/>
  <c r="AI59" i="63" s="1"/>
  <c r="L36" i="141"/>
  <c r="M38" i="63" s="1"/>
  <c r="M58" i="201" s="1"/>
  <c r="L40" i="141"/>
  <c r="M42" i="63" s="1"/>
  <c r="L44" i="141"/>
  <c r="M46" i="63" s="1"/>
  <c r="M123" i="201" s="1"/>
  <c r="L44" i="144"/>
  <c r="P46" i="63" s="1"/>
  <c r="L36" i="145"/>
  <c r="Q38" i="63" s="1"/>
  <c r="L40" i="145"/>
  <c r="Q42" i="63" s="1"/>
  <c r="L41" i="145"/>
  <c r="Q43" i="63" s="1"/>
  <c r="L40" i="147"/>
  <c r="S42" i="63" s="1"/>
  <c r="L44" i="147"/>
  <c r="S46" i="63" s="1"/>
  <c r="L34" i="149"/>
  <c r="U36" i="63" s="1"/>
  <c r="L44" i="149"/>
  <c r="U46" i="63" s="1"/>
  <c r="L44" i="150"/>
  <c r="V46" i="63" s="1"/>
  <c r="L33" i="153"/>
  <c r="L35" i="153"/>
  <c r="Y37" i="63" s="1"/>
  <c r="Y57" i="201" s="1"/>
  <c r="L37" i="153"/>
  <c r="Y39" i="63" s="1"/>
  <c r="L38" i="153"/>
  <c r="Y40" i="63" s="1"/>
  <c r="L39" i="153"/>
  <c r="Y41" i="63" s="1"/>
  <c r="Y61" i="201" s="1"/>
  <c r="L41" i="153"/>
  <c r="Y43" i="63" s="1"/>
  <c r="L205" i="150"/>
  <c r="L189" i="149"/>
  <c r="U42" i="190" s="1"/>
  <c r="L193" i="149"/>
  <c r="U46" i="190" s="1"/>
  <c r="L196" i="149"/>
  <c r="U49" i="190" s="1"/>
  <c r="L203" i="149"/>
  <c r="U56" i="190" s="1"/>
  <c r="L195" i="148"/>
  <c r="T48" i="190" s="1"/>
  <c r="L196" i="148"/>
  <c r="T49" i="190" s="1"/>
  <c r="L197" i="148"/>
  <c r="T50" i="190" s="1"/>
  <c r="L202" i="148"/>
  <c r="T55" i="190" s="1"/>
  <c r="L206" i="148"/>
  <c r="L189" i="147"/>
  <c r="S42" i="190" s="1"/>
  <c r="L194" i="147"/>
  <c r="S47" i="190" s="1"/>
  <c r="L203" i="147"/>
  <c r="S56" i="190" s="1"/>
  <c r="L204" i="147"/>
  <c r="S57" i="190" s="1"/>
  <c r="L206" i="147"/>
  <c r="L196" i="146"/>
  <c r="R49" i="190" s="1"/>
  <c r="L203" i="146"/>
  <c r="R56" i="190" s="1"/>
  <c r="L195" i="145"/>
  <c r="Q48" i="190" s="1"/>
  <c r="L196" i="145"/>
  <c r="Q49" i="190" s="1"/>
  <c r="L197" i="145"/>
  <c r="Q50" i="190" s="1"/>
  <c r="L198" i="145"/>
  <c r="Q51" i="190" s="1"/>
  <c r="L204" i="145"/>
  <c r="Q57" i="190" s="1"/>
  <c r="L205" i="145"/>
  <c r="L206" i="145"/>
  <c r="L195" i="144"/>
  <c r="P48" i="190" s="1"/>
  <c r="L196" i="144"/>
  <c r="P49" i="190" s="1"/>
  <c r="L198" i="144"/>
  <c r="P51" i="190" s="1"/>
  <c r="L202" i="144"/>
  <c r="P55" i="190" s="1"/>
  <c r="L189" i="143"/>
  <c r="O42" i="190" s="1"/>
  <c r="L196" i="143"/>
  <c r="O49" i="190" s="1"/>
  <c r="L203" i="143"/>
  <c r="O56" i="190" s="1"/>
  <c r="L205" i="143"/>
  <c r="L194" i="142"/>
  <c r="N47" i="190" s="1"/>
  <c r="L196" i="142"/>
  <c r="N49" i="190" s="1"/>
  <c r="L197" i="142"/>
  <c r="N50" i="190" s="1"/>
  <c r="L201" i="142"/>
  <c r="N54" i="190" s="1"/>
  <c r="L206" i="142"/>
  <c r="L193" i="141"/>
  <c r="M46" i="190"/>
  <c r="L194" i="141"/>
  <c r="M47" i="190" s="1"/>
  <c r="L195" i="141"/>
  <c r="M48" i="190" s="1"/>
  <c r="L204" i="141"/>
  <c r="M57" i="190" s="1"/>
  <c r="L206" i="141"/>
  <c r="L202" i="140"/>
  <c r="L55" i="190" s="1"/>
  <c r="L204" i="140"/>
  <c r="L57" i="190" s="1"/>
  <c r="L205" i="140"/>
  <c r="L189" i="139"/>
  <c r="K42" i="190" s="1"/>
  <c r="L205" i="139"/>
  <c r="L194" i="138"/>
  <c r="J47" i="190"/>
  <c r="L195" i="138"/>
  <c r="J48" i="190" s="1"/>
  <c r="L196" i="138"/>
  <c r="J49" i="190" s="1"/>
  <c r="L205" i="138"/>
  <c r="L189" i="137"/>
  <c r="I42" i="190"/>
  <c r="L193" i="136"/>
  <c r="H46" i="190"/>
  <c r="L194" i="136"/>
  <c r="H47" i="190" s="1"/>
  <c r="L196" i="136"/>
  <c r="H49" i="190" s="1"/>
  <c r="L197" i="136"/>
  <c r="H50" i="190" s="1"/>
  <c r="L198" i="136"/>
  <c r="H51" i="190"/>
  <c r="L202" i="136"/>
  <c r="H55" i="190" s="1"/>
  <c r="L57" i="149"/>
  <c r="U59" i="63" s="1"/>
  <c r="L201" i="155"/>
  <c r="AA54" i="190" s="1"/>
  <c r="F183" i="154"/>
  <c r="F48" i="154" s="1"/>
  <c r="EW51" i="185" s="1"/>
  <c r="H183" i="139"/>
  <c r="H48" i="139" s="1"/>
  <c r="AX51" i="185" s="1"/>
  <c r="K187" i="139"/>
  <c r="L57" i="146"/>
  <c r="R59" i="63"/>
  <c r="L57" i="142"/>
  <c r="N59" i="63" s="1"/>
  <c r="N74" i="201" s="1"/>
  <c r="L57" i="138"/>
  <c r="J59" i="63" s="1"/>
  <c r="I32" i="138"/>
  <c r="AR35" i="185" s="1"/>
  <c r="K32" i="151"/>
  <c r="EG35" i="185" s="1"/>
  <c r="H32" i="140"/>
  <c r="BE35" i="185" s="1"/>
  <c r="I32" i="139"/>
  <c r="AY35" i="185" s="1"/>
  <c r="H32" i="147"/>
  <c r="DB35" i="185" s="1"/>
  <c r="H32" i="152"/>
  <c r="EK35" i="185" s="1"/>
  <c r="F24" i="155"/>
  <c r="I17" i="151"/>
  <c r="EE20" i="185" s="1"/>
  <c r="F45" i="144"/>
  <c r="CE48" i="185" s="1"/>
  <c r="G14" i="140"/>
  <c r="BD17" i="185" s="1"/>
  <c r="G16" i="137"/>
  <c r="AI19" i="185" s="1"/>
  <c r="K25" i="8"/>
  <c r="K28" i="185" s="1"/>
  <c r="L38" i="174"/>
  <c r="AT40" i="63" s="1"/>
  <c r="L23" i="184"/>
  <c r="BD25" i="63" s="1"/>
  <c r="L43" i="176"/>
  <c r="KT46" i="185"/>
  <c r="L7" i="175"/>
  <c r="AU9" i="63" s="1"/>
  <c r="AU86" i="201" s="1"/>
  <c r="L37" i="175"/>
  <c r="AU39" i="63" s="1"/>
  <c r="AU116" i="201" s="1"/>
  <c r="L29" i="172"/>
  <c r="AR31" i="63" s="1"/>
  <c r="AR108" i="201" s="1"/>
  <c r="L30" i="171"/>
  <c r="AQ32" i="63" s="1"/>
  <c r="L39" i="171"/>
  <c r="AQ41" i="63" s="1"/>
  <c r="L40" i="170"/>
  <c r="AP42" i="63" s="1"/>
  <c r="L38" i="169"/>
  <c r="AO40" i="63" s="1"/>
  <c r="L28" i="167"/>
  <c r="AM30" i="63" s="1"/>
  <c r="K32" i="160"/>
  <c r="GR35" i="185" s="1"/>
  <c r="E32" i="176"/>
  <c r="KT35" i="185" s="1"/>
  <c r="G16" i="180"/>
  <c r="E26" i="180"/>
  <c r="LV29" i="185" s="1"/>
  <c r="J26" i="173"/>
  <c r="I25" i="169"/>
  <c r="I25" i="165"/>
  <c r="HY28" i="185" s="1"/>
  <c r="HZ29" i="185"/>
  <c r="K19" i="161"/>
  <c r="GY22" i="185" s="1"/>
  <c r="J26" i="157"/>
  <c r="FV29" i="185" s="1"/>
  <c r="G25" i="155"/>
  <c r="FE28" i="185" s="1"/>
  <c r="E26" i="152"/>
  <c r="E17" i="151"/>
  <c r="EA20" i="185" s="1"/>
  <c r="E45" i="150"/>
  <c r="DT48" i="185" s="1"/>
  <c r="H45" i="147"/>
  <c r="F45" i="146"/>
  <c r="CS48" i="185" s="1"/>
  <c r="I45" i="144"/>
  <c r="CH48" i="185" s="1"/>
  <c r="H45" i="143"/>
  <c r="BZ48" i="185" s="1"/>
  <c r="E45" i="141"/>
  <c r="BI48" i="185" s="1"/>
  <c r="I45" i="140"/>
  <c r="BF48" i="185"/>
  <c r="G24" i="137"/>
  <c r="AI27" i="185" s="1"/>
  <c r="I26" i="137"/>
  <c r="AK29" i="185" s="1"/>
  <c r="E45" i="136"/>
  <c r="I45" i="136"/>
  <c r="AD48" i="185" s="1"/>
  <c r="F45" i="135"/>
  <c r="T48" i="185" s="1"/>
  <c r="K26" i="8"/>
  <c r="K29" i="185" s="1"/>
  <c r="MD43" i="185"/>
  <c r="MX47" i="185"/>
  <c r="LH40" i="185"/>
  <c r="L39" i="178"/>
  <c r="AX41" i="63" s="1"/>
  <c r="LJ42" i="185"/>
  <c r="L43" i="178"/>
  <c r="AX45" i="63" s="1"/>
  <c r="AX65" i="201" s="1"/>
  <c r="LI46" i="185"/>
  <c r="L8" i="176"/>
  <c r="AV10" i="63"/>
  <c r="AV87" i="201" s="1"/>
  <c r="L20" i="176"/>
  <c r="AV22" i="63" s="1"/>
  <c r="I26" i="183"/>
  <c r="H17" i="180"/>
  <c r="LY20" i="185" s="1"/>
  <c r="H17" i="179"/>
  <c r="G24" i="176"/>
  <c r="KV27" i="185" s="1"/>
  <c r="F18" i="173"/>
  <c r="JZ21" i="185" s="1"/>
  <c r="J26" i="169"/>
  <c r="JB29" i="185" s="1"/>
  <c r="F18" i="161"/>
  <c r="E25" i="157"/>
  <c r="F26" i="157"/>
  <c r="FR29" i="185" s="1"/>
  <c r="H25" i="152"/>
  <c r="EK28" i="185" s="1"/>
  <c r="F45" i="151"/>
  <c r="K45" i="150"/>
  <c r="DZ48" i="185" s="1"/>
  <c r="DS48" i="185"/>
  <c r="G45" i="148"/>
  <c r="DH48" i="185" s="1"/>
  <c r="G45" i="147"/>
  <c r="DA48" i="185" s="1"/>
  <c r="K45" i="147"/>
  <c r="DE48" i="185" s="1"/>
  <c r="E14" i="146"/>
  <c r="CR17" i="185" s="1"/>
  <c r="I45" i="146"/>
  <c r="CV48" i="185" s="1"/>
  <c r="G18" i="142"/>
  <c r="BR21" i="185" s="1"/>
  <c r="E45" i="142"/>
  <c r="BP48" i="185"/>
  <c r="H45" i="142"/>
  <c r="BS48" i="185" s="1"/>
  <c r="K45" i="142"/>
  <c r="BV48" i="185" s="1"/>
  <c r="E24" i="139"/>
  <c r="AU27" i="185" s="1"/>
  <c r="J25" i="139"/>
  <c r="AZ28" i="185" s="1"/>
  <c r="H26" i="139"/>
  <c r="AX29" i="185" s="1"/>
  <c r="K26" i="139"/>
  <c r="BA29" i="185"/>
  <c r="E26" i="138"/>
  <c r="AN29" i="185" s="1"/>
  <c r="I26" i="138"/>
  <c r="AR29" i="185" s="1"/>
  <c r="J45" i="138"/>
  <c r="AS48" i="185" s="1"/>
  <c r="F14" i="8"/>
  <c r="F17" i="185" s="1"/>
  <c r="J19" i="8"/>
  <c r="J22" i="185" s="1"/>
  <c r="K19" i="8"/>
  <c r="K22" i="185" s="1"/>
  <c r="E25" i="8"/>
  <c r="E28" i="185" s="1"/>
  <c r="L36" i="181"/>
  <c r="BA38" i="63"/>
  <c r="BA58" i="201" s="1"/>
  <c r="ME40" i="185"/>
  <c r="LV41" i="185"/>
  <c r="LW42" i="185"/>
  <c r="LV46" i="185"/>
  <c r="LP47" i="185"/>
  <c r="KF47" i="185"/>
  <c r="JZ39" i="185"/>
  <c r="KA40" i="185"/>
  <c r="KA44" i="185"/>
  <c r="JL40" i="185"/>
  <c r="L37" i="171"/>
  <c r="AQ39" i="63" s="1"/>
  <c r="L43" i="171"/>
  <c r="JM46" i="185"/>
  <c r="L39" i="170"/>
  <c r="AP41" i="63" s="1"/>
  <c r="JF42" i="185"/>
  <c r="JE46" i="185"/>
  <c r="IX39" i="185"/>
  <c r="IY44" i="185"/>
  <c r="L41" i="169"/>
  <c r="AO43" i="63" s="1"/>
  <c r="IZ47" i="185"/>
  <c r="L44" i="169"/>
  <c r="AO46" i="63" s="1"/>
  <c r="IP44" i="185"/>
  <c r="L44" i="168"/>
  <c r="AN46" i="63" s="1"/>
  <c r="IR47" i="185"/>
  <c r="L38" i="167"/>
  <c r="AM40" i="63" s="1"/>
  <c r="AM60" i="201" s="1"/>
  <c r="II41" i="185"/>
  <c r="IK43" i="185"/>
  <c r="L40" i="167"/>
  <c r="AM42" i="63" s="1"/>
  <c r="ID39" i="185"/>
  <c r="IE40" i="185"/>
  <c r="IE44" i="185"/>
  <c r="L43" i="165"/>
  <c r="HU46" i="185"/>
  <c r="E51" i="179"/>
  <c r="LO54" i="185" s="1"/>
  <c r="G187" i="179"/>
  <c r="H188" i="179"/>
  <c r="E53" i="179"/>
  <c r="H51" i="184"/>
  <c r="L191" i="184"/>
  <c r="BD44" i="190" s="1"/>
  <c r="E52" i="184"/>
  <c r="MX55" i="185" s="1"/>
  <c r="E188" i="184"/>
  <c r="MS52" i="185"/>
  <c r="F52" i="183"/>
  <c r="MR55" i="185" s="1"/>
  <c r="H188" i="183"/>
  <c r="L194" i="183"/>
  <c r="BC47" i="190" s="1"/>
  <c r="G51" i="181"/>
  <c r="ME54" i="185" s="1"/>
  <c r="G187" i="181"/>
  <c r="F188" i="181"/>
  <c r="L194" i="181"/>
  <c r="BA47" i="190" s="1"/>
  <c r="F51" i="180"/>
  <c r="LW54" i="185" s="1"/>
  <c r="F187" i="180"/>
  <c r="J51" i="180"/>
  <c r="MA54" i="185" s="1"/>
  <c r="J187" i="180"/>
  <c r="G52" i="180"/>
  <c r="L192" i="180"/>
  <c r="AZ45" i="190" s="1"/>
  <c r="L184" i="178"/>
  <c r="AX37" i="190" s="1"/>
  <c r="AX71" i="201" s="1"/>
  <c r="LK54" i="185"/>
  <c r="E52" i="178"/>
  <c r="E188" i="178"/>
  <c r="G51" i="177"/>
  <c r="LC54" i="185" s="1"/>
  <c r="L191" i="177"/>
  <c r="AW44" i="190" s="1"/>
  <c r="H52" i="177"/>
  <c r="LD55" i="185" s="1"/>
  <c r="L192" i="177"/>
  <c r="AW45" i="190" s="1"/>
  <c r="E187" i="177"/>
  <c r="G51" i="174"/>
  <c r="KH54" i="185" s="1"/>
  <c r="L191" i="174"/>
  <c r="AT44" i="190" s="1"/>
  <c r="G49" i="173"/>
  <c r="KA52" i="185" s="1"/>
  <c r="E51" i="172"/>
  <c r="JR54" i="185" s="1"/>
  <c r="E187" i="172"/>
  <c r="I51" i="172"/>
  <c r="JV54" i="185" s="1"/>
  <c r="I187" i="172"/>
  <c r="F52" i="172"/>
  <c r="JS55" i="185" s="1"/>
  <c r="J52" i="172"/>
  <c r="JW55" i="185" s="1"/>
  <c r="J188" i="172"/>
  <c r="H52" i="167"/>
  <c r="IL55" i="185" s="1"/>
  <c r="H188" i="167"/>
  <c r="E187" i="167"/>
  <c r="L193" i="167"/>
  <c r="AM46" i="190" s="1"/>
  <c r="IK56" i="185"/>
  <c r="L199" i="167"/>
  <c r="AM52" i="190" s="1"/>
  <c r="L191" i="166"/>
  <c r="AL44" i="190" s="1"/>
  <c r="G52" i="166"/>
  <c r="ID55" i="185" s="1"/>
  <c r="L192" i="166"/>
  <c r="AL45" i="190" s="1"/>
  <c r="E188" i="166"/>
  <c r="F53" i="166"/>
  <c r="IC56" i="185" s="1"/>
  <c r="L199" i="166"/>
  <c r="AL52" i="190" s="1"/>
  <c r="G51" i="154"/>
  <c r="H52" i="154"/>
  <c r="EY55" i="185" s="1"/>
  <c r="E187" i="154"/>
  <c r="L193" i="154"/>
  <c r="Z46" i="190" s="1"/>
  <c r="L194" i="154"/>
  <c r="Z47" i="190" s="1"/>
  <c r="F188" i="154"/>
  <c r="G53" i="154"/>
  <c r="EX56" i="185" s="1"/>
  <c r="L199" i="154"/>
  <c r="Z52" i="190" s="1"/>
  <c r="G49" i="153"/>
  <c r="L184" i="153"/>
  <c r="Y37" i="190" s="1"/>
  <c r="Y71" i="201" s="1"/>
  <c r="H51" i="153"/>
  <c r="ER54" i="185"/>
  <c r="L191" i="153"/>
  <c r="Y44" i="190"/>
  <c r="E52" i="153"/>
  <c r="EO55" i="185" s="1"/>
  <c r="E188" i="153"/>
  <c r="L193" i="153"/>
  <c r="Y46" i="190" s="1"/>
  <c r="F187" i="153"/>
  <c r="H49" i="152"/>
  <c r="EK52" i="185" s="1"/>
  <c r="F51" i="152"/>
  <c r="EI54" i="185" s="1"/>
  <c r="J51" i="152"/>
  <c r="EM54" i="185"/>
  <c r="J187" i="152"/>
  <c r="L193" i="152"/>
  <c r="X46" i="190" s="1"/>
  <c r="H51" i="151"/>
  <c r="ED54" i="185"/>
  <c r="H187" i="151"/>
  <c r="L193" i="151"/>
  <c r="W46" i="190" s="1"/>
  <c r="E54" i="151"/>
  <c r="H49" i="150"/>
  <c r="DW52" i="185" s="1"/>
  <c r="H51" i="150"/>
  <c r="DW54" i="185" s="1"/>
  <c r="L191" i="150"/>
  <c r="V44" i="190" s="1"/>
  <c r="E54" i="150"/>
  <c r="L200" i="150"/>
  <c r="V53" i="190" s="1"/>
  <c r="G51" i="149"/>
  <c r="DO54" i="185" s="1"/>
  <c r="K49" i="148"/>
  <c r="DL52" i="185" s="1"/>
  <c r="K183" i="148"/>
  <c r="K48" i="148" s="1"/>
  <c r="DL51" i="185" s="1"/>
  <c r="H51" i="148"/>
  <c r="H187" i="148"/>
  <c r="L191" i="148"/>
  <c r="T44" i="190" s="1"/>
  <c r="E52" i="148"/>
  <c r="DF55" i="185" s="1"/>
  <c r="E188" i="148"/>
  <c r="L192" i="148"/>
  <c r="T45" i="190" s="1"/>
  <c r="F187" i="148"/>
  <c r="L193" i="148"/>
  <c r="T46" i="190" s="1"/>
  <c r="G188" i="148"/>
  <c r="L194" i="148"/>
  <c r="T47" i="190" s="1"/>
  <c r="E54" i="148"/>
  <c r="DF57" i="185" s="1"/>
  <c r="L200" i="148"/>
  <c r="T53" i="190" s="1"/>
  <c r="H49" i="147"/>
  <c r="DB52" i="185" s="1"/>
  <c r="H183" i="147"/>
  <c r="H48" i="147" s="1"/>
  <c r="DB51" i="185" s="1"/>
  <c r="F51" i="147"/>
  <c r="CZ54" i="185" s="1"/>
  <c r="L191" i="147"/>
  <c r="S44" i="190" s="1"/>
  <c r="J51" i="147"/>
  <c r="DD54" i="185" s="1"/>
  <c r="G52" i="147"/>
  <c r="DA55" i="185" s="1"/>
  <c r="G188" i="147"/>
  <c r="L192" i="147"/>
  <c r="S45" i="190" s="1"/>
  <c r="K52" i="147"/>
  <c r="DE55" i="185" s="1"/>
  <c r="K188" i="147"/>
  <c r="H187" i="147"/>
  <c r="F51" i="146"/>
  <c r="CS54" i="185" s="1"/>
  <c r="F187" i="146"/>
  <c r="J51" i="146"/>
  <c r="CW54" i="185" s="1"/>
  <c r="J187" i="146"/>
  <c r="G52" i="146"/>
  <c r="CT55" i="185" s="1"/>
  <c r="J49" i="145"/>
  <c r="CP52" i="185" s="1"/>
  <c r="H187" i="145"/>
  <c r="L193" i="145"/>
  <c r="Q46" i="190"/>
  <c r="E188" i="145"/>
  <c r="L194" i="145"/>
  <c r="Q47" i="190" s="1"/>
  <c r="E51" i="144"/>
  <c r="CD54" i="185" s="1"/>
  <c r="L191" i="144"/>
  <c r="P44" i="190" s="1"/>
  <c r="E187" i="144"/>
  <c r="I51" i="144"/>
  <c r="CH54" i="185" s="1"/>
  <c r="I187" i="144"/>
  <c r="F52" i="144"/>
  <c r="CE55" i="185" s="1"/>
  <c r="L192" i="144"/>
  <c r="P45" i="190" s="1"/>
  <c r="G187" i="144"/>
  <c r="L193" i="144"/>
  <c r="P46" i="190" s="1"/>
  <c r="G51" i="143"/>
  <c r="L192" i="143"/>
  <c r="O45" i="190" s="1"/>
  <c r="G51" i="142"/>
  <c r="BR54" i="185"/>
  <c r="K51" i="142"/>
  <c r="BV54" i="185" s="1"/>
  <c r="K187" i="142"/>
  <c r="E187" i="142"/>
  <c r="L193" i="142"/>
  <c r="N46" i="190" s="1"/>
  <c r="K49" i="141"/>
  <c r="BO52" i="185" s="1"/>
  <c r="K183" i="141"/>
  <c r="K48" i="141" s="1"/>
  <c r="BO51" i="185" s="1"/>
  <c r="H51" i="141"/>
  <c r="BL54" i="185" s="1"/>
  <c r="H187" i="141"/>
  <c r="L191" i="141"/>
  <c r="M44" i="190" s="1"/>
  <c r="E52" i="141"/>
  <c r="BI55" i="185" s="1"/>
  <c r="E188" i="141"/>
  <c r="E54" i="141"/>
  <c r="F51" i="140"/>
  <c r="BC54" i="185" s="1"/>
  <c r="L191" i="140"/>
  <c r="L44" i="190" s="1"/>
  <c r="H187" i="140"/>
  <c r="F49" i="139"/>
  <c r="AV52" i="185" s="1"/>
  <c r="E52" i="139"/>
  <c r="AU55" i="185" s="1"/>
  <c r="L192" i="139"/>
  <c r="K45" i="190" s="1"/>
  <c r="H49" i="138"/>
  <c r="AQ52" i="185" s="1"/>
  <c r="AQ51" i="185"/>
  <c r="H51" i="138"/>
  <c r="AQ54" i="185" s="1"/>
  <c r="L191" i="138"/>
  <c r="J44" i="190" s="1"/>
  <c r="H53" i="138"/>
  <c r="AQ56" i="185" s="1"/>
  <c r="L199" i="138"/>
  <c r="J52" i="190" s="1"/>
  <c r="G51" i="137"/>
  <c r="AI54" i="185" s="1"/>
  <c r="G187" i="137"/>
  <c r="H52" i="137"/>
  <c r="AJ55" i="185"/>
  <c r="L192" i="137"/>
  <c r="I45" i="190" s="1"/>
  <c r="H188" i="137"/>
  <c r="AF52" i="185"/>
  <c r="K183" i="136"/>
  <c r="K48" i="136" s="1"/>
  <c r="AF51" i="185" s="1"/>
  <c r="L191" i="136"/>
  <c r="H44" i="190"/>
  <c r="E52" i="136"/>
  <c r="Z55" i="185" s="1"/>
  <c r="L192" i="136"/>
  <c r="H45" i="190" s="1"/>
  <c r="JK60" i="185"/>
  <c r="IS60" i="185"/>
  <c r="II60" i="185"/>
  <c r="L57" i="167"/>
  <c r="AM59" i="63" s="1"/>
  <c r="HA60" i="185"/>
  <c r="L57" i="162"/>
  <c r="AH59" i="63" s="1"/>
  <c r="L44" i="134"/>
  <c r="F46" i="63" s="1"/>
  <c r="F123" i="201" s="1"/>
  <c r="L39" i="164"/>
  <c r="AJ41" i="63" s="1"/>
  <c r="L37" i="183"/>
  <c r="BC39" i="63" s="1"/>
  <c r="BC59" i="201" s="1"/>
  <c r="L38" i="183"/>
  <c r="BC40" i="63" s="1"/>
  <c r="L7" i="180"/>
  <c r="AZ9" i="63" s="1"/>
  <c r="AZ86" i="201" s="1"/>
  <c r="L29" i="179"/>
  <c r="AY31" i="63" s="1"/>
  <c r="L30" i="179"/>
  <c r="AY32" i="63"/>
  <c r="AY109" i="201" s="1"/>
  <c r="L31" i="179"/>
  <c r="AY33" i="63" s="1"/>
  <c r="AY53" i="201" s="1"/>
  <c r="L33" i="179"/>
  <c r="W40" i="179" s="1"/>
  <c r="L34" i="179"/>
  <c r="AY36" i="63" s="1"/>
  <c r="L43" i="175"/>
  <c r="L23" i="168"/>
  <c r="AN25" i="63" s="1"/>
  <c r="AN102" i="201" s="1"/>
  <c r="L200" i="172"/>
  <c r="AR53" i="190"/>
  <c r="E188" i="182"/>
  <c r="K51" i="135"/>
  <c r="Y54" i="185" s="1"/>
  <c r="K187" i="135"/>
  <c r="N54" i="185"/>
  <c r="L191" i="134"/>
  <c r="F44" i="190" s="1"/>
  <c r="H54" i="176"/>
  <c r="KW57" i="185" s="1"/>
  <c r="H188" i="176"/>
  <c r="L192" i="175"/>
  <c r="AU45" i="190"/>
  <c r="I49" i="174"/>
  <c r="KJ52" i="185" s="1"/>
  <c r="H188" i="171"/>
  <c r="L194" i="171"/>
  <c r="AQ47" i="190"/>
  <c r="H51" i="170"/>
  <c r="E52" i="170"/>
  <c r="JD55" i="185" s="1"/>
  <c r="H49" i="169"/>
  <c r="IZ52" i="185" s="1"/>
  <c r="H183" i="169"/>
  <c r="H48" i="169" s="1"/>
  <c r="G51" i="169"/>
  <c r="IY54" i="185" s="1"/>
  <c r="L191" i="169"/>
  <c r="AO44" i="190" s="1"/>
  <c r="H52" i="169"/>
  <c r="L192" i="169"/>
  <c r="AO45" i="190" s="1"/>
  <c r="E51" i="168"/>
  <c r="E187" i="168"/>
  <c r="L191" i="168"/>
  <c r="AN44" i="190" s="1"/>
  <c r="I51" i="168"/>
  <c r="IT54" i="185" s="1"/>
  <c r="I187" i="168"/>
  <c r="F52" i="168"/>
  <c r="IQ55" i="185" s="1"/>
  <c r="L192" i="168"/>
  <c r="AN45" i="190" s="1"/>
  <c r="J52" i="168"/>
  <c r="IU55" i="185" s="1"/>
  <c r="J188" i="168"/>
  <c r="E53" i="168"/>
  <c r="IP56" i="185"/>
  <c r="L199" i="168"/>
  <c r="AN52" i="190" s="1"/>
  <c r="E49" i="167"/>
  <c r="II52" i="185" s="1"/>
  <c r="I49" i="167"/>
  <c r="IM52" i="185" s="1"/>
  <c r="IL54" i="185"/>
  <c r="L191" i="167"/>
  <c r="AM44" i="190" s="1"/>
  <c r="E52" i="167"/>
  <c r="II55" i="185" s="1"/>
  <c r="L192" i="167"/>
  <c r="AM45" i="190"/>
  <c r="H52" i="160"/>
  <c r="GO55" i="185" s="1"/>
  <c r="L192" i="160"/>
  <c r="AF45" i="190" s="1"/>
  <c r="E187" i="160"/>
  <c r="K51" i="159"/>
  <c r="GK54" i="185"/>
  <c r="K187" i="159"/>
  <c r="F54" i="159"/>
  <c r="GF57" i="185" s="1"/>
  <c r="L200" i="159"/>
  <c r="AE53" i="190" s="1"/>
  <c r="E51" i="158"/>
  <c r="FX54" i="185" s="1"/>
  <c r="F52" i="158"/>
  <c r="F188" i="158"/>
  <c r="L193" i="158"/>
  <c r="AD46" i="190" s="1"/>
  <c r="E49" i="157"/>
  <c r="FQ52" i="185" s="1"/>
  <c r="G51" i="157"/>
  <c r="FS54" i="185" s="1"/>
  <c r="K51" i="157"/>
  <c r="FW54" i="185" s="1"/>
  <c r="K187" i="157"/>
  <c r="H52" i="157"/>
  <c r="FT55" i="185" s="1"/>
  <c r="H54" i="157"/>
  <c r="FT57" i="185" s="1"/>
  <c r="L200" i="157"/>
  <c r="AC53" i="190" s="1"/>
  <c r="AB39" i="190"/>
  <c r="L192" i="156"/>
  <c r="AB45" i="190" s="1"/>
  <c r="G188" i="156"/>
  <c r="K52" i="156"/>
  <c r="FP55" i="185"/>
  <c r="K188" i="156"/>
  <c r="L194" i="156"/>
  <c r="AB47" i="190" s="1"/>
  <c r="E188" i="156"/>
  <c r="F49" i="155"/>
  <c r="F183" i="155"/>
  <c r="F48" i="155" s="1"/>
  <c r="FD51" i="185" s="1"/>
  <c r="J52" i="155"/>
  <c r="FH55" i="185" s="1"/>
  <c r="J188" i="155"/>
  <c r="H188" i="155"/>
  <c r="MY60" i="185"/>
  <c r="L57" i="184"/>
  <c r="BD59" i="63" s="1"/>
  <c r="BD136" i="201" s="1"/>
  <c r="MS60" i="185"/>
  <c r="L57" i="183"/>
  <c r="BC59" i="63" s="1"/>
  <c r="KV60" i="185"/>
  <c r="L57" i="176"/>
  <c r="AV59" i="63" s="1"/>
  <c r="KP60" i="185"/>
  <c r="L57" i="164"/>
  <c r="AJ59" i="63" s="1"/>
  <c r="AJ136" i="201" s="1"/>
  <c r="HQ60" i="185"/>
  <c r="J49" i="158"/>
  <c r="GC52" i="185" s="1"/>
  <c r="HN41" i="185"/>
  <c r="HP43" i="185"/>
  <c r="HO47" i="185"/>
  <c r="L20" i="177"/>
  <c r="AW22" i="63" s="1"/>
  <c r="L22" i="177"/>
  <c r="AW24" i="63" s="1"/>
  <c r="AW101" i="201" s="1"/>
  <c r="L28" i="184"/>
  <c r="BD30" i="63" s="1"/>
  <c r="L30" i="184"/>
  <c r="BD32" i="63" s="1"/>
  <c r="BD109" i="201" s="1"/>
  <c r="L28" i="182"/>
  <c r="BB30" i="63" s="1"/>
  <c r="L29" i="182"/>
  <c r="BB31" i="63" s="1"/>
  <c r="BB51" i="201" s="1"/>
  <c r="L30" i="182"/>
  <c r="BB32" i="63" s="1"/>
  <c r="L31" i="182"/>
  <c r="BB33" i="63" s="1"/>
  <c r="L36" i="182"/>
  <c r="BB38" i="63" s="1"/>
  <c r="BB58" i="201" s="1"/>
  <c r="L23" i="179"/>
  <c r="AY25" i="63"/>
  <c r="AY102" i="201" s="1"/>
  <c r="L29" i="176"/>
  <c r="AV31" i="63" s="1"/>
  <c r="AV51" i="201" s="1"/>
  <c r="L35" i="176"/>
  <c r="AV37" i="63" s="1"/>
  <c r="L29" i="175"/>
  <c r="AU31" i="63" s="1"/>
  <c r="L33" i="175"/>
  <c r="L34" i="175"/>
  <c r="AU36" i="63" s="1"/>
  <c r="AU56" i="201" s="1"/>
  <c r="L37" i="165"/>
  <c r="AK39" i="63" s="1"/>
  <c r="AK116" i="201" s="1"/>
  <c r="L39" i="165"/>
  <c r="AK41" i="63" s="1"/>
  <c r="L192" i="173"/>
  <c r="AS45" i="190" s="1"/>
  <c r="G187" i="142"/>
  <c r="G188" i="180"/>
  <c r="K187" i="154"/>
  <c r="L191" i="171"/>
  <c r="AQ44" i="190" s="1"/>
  <c r="G51" i="162"/>
  <c r="HB54" i="185" s="1"/>
  <c r="L191" i="162"/>
  <c r="AH44" i="190" s="1"/>
  <c r="F51" i="161"/>
  <c r="GT54" i="185" s="1"/>
  <c r="F187" i="161"/>
  <c r="J51" i="161"/>
  <c r="GX54" i="185" s="1"/>
  <c r="G52" i="161"/>
  <c r="K52" i="161"/>
  <c r="GY55" i="185" s="1"/>
  <c r="E49" i="160"/>
  <c r="GL52" i="185" s="1"/>
  <c r="L184" i="160"/>
  <c r="AF37" i="190" s="1"/>
  <c r="AF71" i="201" s="1"/>
  <c r="I49" i="160"/>
  <c r="GP52" i="185" s="1"/>
  <c r="JY60" i="185"/>
  <c r="L57" i="173"/>
  <c r="AS59" i="63" s="1"/>
  <c r="AS74" i="201" s="1"/>
  <c r="IW60" i="185"/>
  <c r="L57" i="169"/>
  <c r="AO59" i="63" s="1"/>
  <c r="FF60" i="185"/>
  <c r="L57" i="155"/>
  <c r="AA59" i="63"/>
  <c r="L29" i="177"/>
  <c r="AW31" i="63" s="1"/>
  <c r="AW51" i="201" s="1"/>
  <c r="L33" i="177"/>
  <c r="L35" i="177"/>
  <c r="AW37" i="63" s="1"/>
  <c r="AW114" i="201" s="1"/>
  <c r="L37" i="177"/>
  <c r="AW39" i="63" s="1"/>
  <c r="L39" i="177"/>
  <c r="AW41" i="63" s="1"/>
  <c r="AW118" i="201" s="1"/>
  <c r="L41" i="177"/>
  <c r="AW43" i="63" s="1"/>
  <c r="AW120" i="201" s="1"/>
  <c r="L22" i="183"/>
  <c r="BC24" i="63" s="1"/>
  <c r="BC101" i="201" s="1"/>
  <c r="L34" i="174"/>
  <c r="AT36" i="63" s="1"/>
  <c r="L35" i="174"/>
  <c r="AT37" i="63" s="1"/>
  <c r="L36" i="174"/>
  <c r="AT38" i="63" s="1"/>
  <c r="AT58" i="201" s="1"/>
  <c r="L37" i="174"/>
  <c r="AT39" i="63" s="1"/>
  <c r="L39" i="174"/>
  <c r="AT41" i="63" s="1"/>
  <c r="L40" i="174"/>
  <c r="AT42" i="63" s="1"/>
  <c r="L21" i="172"/>
  <c r="AR23" i="63" s="1"/>
  <c r="L21" i="171"/>
  <c r="AQ23" i="63" s="1"/>
  <c r="AQ43" i="201" s="1"/>
  <c r="L29" i="164"/>
  <c r="AJ31" i="63" s="1"/>
  <c r="AJ51" i="201" s="1"/>
  <c r="L31" i="164"/>
  <c r="AJ33" i="63" s="1"/>
  <c r="AJ53" i="201" s="1"/>
  <c r="L35" i="164"/>
  <c r="AJ37" i="63" s="1"/>
  <c r="L37" i="164"/>
  <c r="AJ39" i="63" s="1"/>
  <c r="AJ116" i="201" s="1"/>
  <c r="L191" i="154"/>
  <c r="Z44" i="190" s="1"/>
  <c r="H187" i="153"/>
  <c r="G187" i="149"/>
  <c r="L191" i="173"/>
  <c r="AS44" i="190" s="1"/>
  <c r="E51" i="176"/>
  <c r="KT54" i="185" s="1"/>
  <c r="F52" i="176"/>
  <c r="J52" i="176"/>
  <c r="KY55" i="185" s="1"/>
  <c r="H51" i="165"/>
  <c r="L191" i="165"/>
  <c r="AK44" i="190" s="1"/>
  <c r="H53" i="165"/>
  <c r="E54" i="165"/>
  <c r="HU57" i="185" s="1"/>
  <c r="L200" i="165"/>
  <c r="AK53" i="190" s="1"/>
  <c r="H49" i="164"/>
  <c r="HQ52" i="185" s="1"/>
  <c r="H183" i="164"/>
  <c r="H48" i="164" s="1"/>
  <c r="G51" i="164"/>
  <c r="HP54" i="185" s="1"/>
  <c r="H52" i="164"/>
  <c r="L192" i="164"/>
  <c r="AJ45" i="190" s="1"/>
  <c r="H54" i="164"/>
  <c r="HQ57" i="185"/>
  <c r="K183" i="163"/>
  <c r="K48" i="163" s="1"/>
  <c r="HM51" i="185" s="1"/>
  <c r="E51" i="163"/>
  <c r="HG54" i="185" s="1"/>
  <c r="F52" i="163"/>
  <c r="HH55" i="185" s="1"/>
  <c r="L192" i="163"/>
  <c r="AI45" i="190" s="1"/>
  <c r="L57" i="172"/>
  <c r="AR59" i="63" s="1"/>
  <c r="L57" i="170"/>
  <c r="AP59" i="63" s="1"/>
  <c r="GT60" i="185"/>
  <c r="L57" i="161"/>
  <c r="AG59" i="63" s="1"/>
  <c r="L43" i="159"/>
  <c r="L57" i="159"/>
  <c r="AE59" i="63" s="1"/>
  <c r="AE136" i="201" s="1"/>
  <c r="GE60" i="185"/>
  <c r="L35" i="162"/>
  <c r="AH37" i="63" s="1"/>
  <c r="L37" i="162"/>
  <c r="AH39" i="63" s="1"/>
  <c r="AH116" i="201" s="1"/>
  <c r="L21" i="157"/>
  <c r="AC23" i="63" s="1"/>
  <c r="L29" i="157"/>
  <c r="AC31" i="63" s="1"/>
  <c r="AC108" i="201" s="1"/>
  <c r="L21" i="154"/>
  <c r="Z23" i="63"/>
  <c r="Z43" i="201" s="1"/>
  <c r="L29" i="152"/>
  <c r="X31" i="63" s="1"/>
  <c r="X108" i="201" s="1"/>
  <c r="L21" i="139"/>
  <c r="K23" i="63" s="1"/>
  <c r="L22" i="135"/>
  <c r="G24" i="63" s="1"/>
  <c r="G101" i="201" s="1"/>
  <c r="L198" i="179"/>
  <c r="AY51" i="190" s="1"/>
  <c r="L198" i="183"/>
  <c r="BC51" i="190" s="1"/>
  <c r="L201" i="182"/>
  <c r="BB54" i="190" s="1"/>
  <c r="K187" i="180"/>
  <c r="L201" i="178"/>
  <c r="AX54" i="190" s="1"/>
  <c r="L198" i="177"/>
  <c r="AW51" i="190" s="1"/>
  <c r="L201" i="172"/>
  <c r="AR54" i="190"/>
  <c r="E183" i="171"/>
  <c r="E48" i="171" s="1"/>
  <c r="JK51" i="185" s="1"/>
  <c r="L201" i="170"/>
  <c r="AP54" i="190" s="1"/>
  <c r="F183" i="168"/>
  <c r="F48" i="168" s="1"/>
  <c r="K188" i="168"/>
  <c r="L198" i="165"/>
  <c r="AK51" i="190" s="1"/>
  <c r="L198" i="163"/>
  <c r="AI51" i="190" s="1"/>
  <c r="L198" i="159"/>
  <c r="AE51" i="190" s="1"/>
  <c r="L199" i="158"/>
  <c r="AD52" i="190" s="1"/>
  <c r="L198" i="153"/>
  <c r="Y51" i="190" s="1"/>
  <c r="L201" i="153"/>
  <c r="Y54" i="190" s="1"/>
  <c r="L201" i="150"/>
  <c r="V54" i="190" s="1"/>
  <c r="L198" i="149"/>
  <c r="U51" i="190" s="1"/>
  <c r="L198" i="148"/>
  <c r="T51" i="190" s="1"/>
  <c r="L201" i="148"/>
  <c r="T54" i="190" s="1"/>
  <c r="L201" i="147"/>
  <c r="S54" i="190" s="1"/>
  <c r="L201" i="145"/>
  <c r="Q54" i="190" s="1"/>
  <c r="G183" i="142"/>
  <c r="G48" i="142" s="1"/>
  <c r="BR51" i="185" s="1"/>
  <c r="L198" i="141"/>
  <c r="M51" i="190" s="1"/>
  <c r="L201" i="141"/>
  <c r="M54" i="190" s="1"/>
  <c r="L193" i="137"/>
  <c r="I46" i="190" s="1"/>
  <c r="L194" i="137"/>
  <c r="I47" i="190"/>
  <c r="L195" i="137"/>
  <c r="I48" i="190" s="1"/>
  <c r="L196" i="137"/>
  <c r="I49" i="190" s="1"/>
  <c r="L204" i="137"/>
  <c r="I57" i="190" s="1"/>
  <c r="L38" i="136"/>
  <c r="H40" i="63" s="1"/>
  <c r="L40" i="136"/>
  <c r="H42" i="63" s="1"/>
  <c r="L44" i="136"/>
  <c r="H46" i="63" s="1"/>
  <c r="L36" i="140"/>
  <c r="L38" i="63" s="1"/>
  <c r="L39" i="140"/>
  <c r="L41" i="63" s="1"/>
  <c r="L42" i="63"/>
  <c r="L43" i="140"/>
  <c r="L35" i="144"/>
  <c r="P37" i="63" s="1"/>
  <c r="L36" i="144"/>
  <c r="P38" i="63" s="1"/>
  <c r="L41" i="144"/>
  <c r="P43" i="63" s="1"/>
  <c r="L36" i="148"/>
  <c r="T38" i="63" s="1"/>
  <c r="L37" i="148"/>
  <c r="T39" i="63" s="1"/>
  <c r="L43" i="148"/>
  <c r="L43" i="149"/>
  <c r="L33" i="152"/>
  <c r="L34" i="152"/>
  <c r="X36" i="63" s="1"/>
  <c r="L36" i="152"/>
  <c r="X38" i="63" s="1"/>
  <c r="L38" i="152"/>
  <c r="X40" i="63" s="1"/>
  <c r="X117" i="201" s="1"/>
  <c r="L40" i="152"/>
  <c r="X42" i="63" s="1"/>
  <c r="L41" i="152"/>
  <c r="X43" i="63" s="1"/>
  <c r="L57" i="145"/>
  <c r="Q59" i="63" s="1"/>
  <c r="L57" i="141"/>
  <c r="M59" i="63" s="1"/>
  <c r="L57" i="156"/>
  <c r="AB59" i="63" s="1"/>
  <c r="AB136" i="201" s="1"/>
  <c r="L31" i="161"/>
  <c r="AG33" i="63" s="1"/>
  <c r="AG110" i="201" s="1"/>
  <c r="L37" i="161"/>
  <c r="AG39" i="63" s="1"/>
  <c r="AG116" i="201" s="1"/>
  <c r="L38" i="161"/>
  <c r="AG40" i="63" s="1"/>
  <c r="L8" i="146"/>
  <c r="R10" i="63" s="1"/>
  <c r="R87" i="201" s="1"/>
  <c r="L28" i="139"/>
  <c r="K30" i="63" s="1"/>
  <c r="L196" i="167"/>
  <c r="AM49" i="190" s="1"/>
  <c r="L204" i="167"/>
  <c r="AM57" i="190" s="1"/>
  <c r="L194" i="139"/>
  <c r="K47" i="190" s="1"/>
  <c r="L195" i="139"/>
  <c r="K48" i="190" s="1"/>
  <c r="L196" i="139"/>
  <c r="K49" i="190" s="1"/>
  <c r="L201" i="139"/>
  <c r="K54" i="190" s="1"/>
  <c r="L202" i="139"/>
  <c r="K55" i="190"/>
  <c r="L204" i="139"/>
  <c r="K57" i="190" s="1"/>
  <c r="L195" i="136"/>
  <c r="H48" i="190" s="1"/>
  <c r="L34" i="138"/>
  <c r="J36" i="63" s="1"/>
  <c r="J56" i="201" s="1"/>
  <c r="L36" i="138"/>
  <c r="J38" i="63" s="1"/>
  <c r="L37" i="138"/>
  <c r="J39" i="63"/>
  <c r="L41" i="138"/>
  <c r="J43" i="63" s="1"/>
  <c r="J63" i="201" s="1"/>
  <c r="L33" i="142"/>
  <c r="L37" i="142"/>
  <c r="N39" i="63" s="1"/>
  <c r="N116" i="201" s="1"/>
  <c r="L40" i="142"/>
  <c r="N42" i="63" s="1"/>
  <c r="L33" i="146"/>
  <c r="L34" i="146"/>
  <c r="R36" i="63" s="1"/>
  <c r="R39" i="63"/>
  <c r="L40" i="146"/>
  <c r="R42" i="63" s="1"/>
  <c r="L57" i="182"/>
  <c r="BB59" i="63" s="1"/>
  <c r="BB136" i="201" s="1"/>
  <c r="L57" i="174"/>
  <c r="AT59" i="63" s="1"/>
  <c r="L57" i="153"/>
  <c r="L57" i="147"/>
  <c r="S59" i="63" s="1"/>
  <c r="S136" i="201" s="1"/>
  <c r="L57" i="143"/>
  <c r="O59" i="63" s="1"/>
  <c r="L57" i="135"/>
  <c r="G59" i="63" s="1"/>
  <c r="L44" i="159"/>
  <c r="AE46" i="63" s="1"/>
  <c r="L41" i="163"/>
  <c r="AI43" i="63" s="1"/>
  <c r="L29" i="160"/>
  <c r="AF31" i="63" s="1"/>
  <c r="AF51" i="201" s="1"/>
  <c r="L41" i="160"/>
  <c r="AF43" i="63" s="1"/>
  <c r="L7" i="137"/>
  <c r="I9" i="63" s="1"/>
  <c r="I86" i="201" s="1"/>
  <c r="L201" i="135"/>
  <c r="G54" i="190" s="1"/>
  <c r="E187" i="171"/>
  <c r="I187" i="155"/>
  <c r="K187" i="143"/>
  <c r="L198" i="138"/>
  <c r="J51" i="190" s="1"/>
  <c r="G183" i="137"/>
  <c r="G48" i="137" s="1"/>
  <c r="AI51" i="185" s="1"/>
  <c r="L35" i="143"/>
  <c r="O37" i="63" s="1"/>
  <c r="L40" i="143"/>
  <c r="O42" i="63" s="1"/>
  <c r="O119" i="201" s="1"/>
  <c r="L33" i="147"/>
  <c r="L38" i="147"/>
  <c r="S40" i="63" s="1"/>
  <c r="L41" i="147"/>
  <c r="S43" i="63" s="1"/>
  <c r="L57" i="144"/>
  <c r="P59" i="63"/>
  <c r="P74" i="201" s="1"/>
  <c r="L43" i="154"/>
  <c r="L43" i="156"/>
  <c r="E188" i="140"/>
  <c r="AW23" i="185"/>
  <c r="AU25" i="185"/>
  <c r="L23" i="139"/>
  <c r="K25" i="63" s="1"/>
  <c r="AV26" i="185"/>
  <c r="L8" i="137"/>
  <c r="I10" i="63" s="1"/>
  <c r="I87" i="201" s="1"/>
  <c r="AJ11" i="185"/>
  <c r="L22" i="137"/>
  <c r="AH25" i="185"/>
  <c r="L28" i="137"/>
  <c r="I30" i="63" s="1"/>
  <c r="I50" i="201" s="1"/>
  <c r="AG31" i="185"/>
  <c r="AH32" i="185"/>
  <c r="L29" i="137"/>
  <c r="I31" i="63" s="1"/>
  <c r="AJ34" i="185"/>
  <c r="L31" i="137"/>
  <c r="I33" i="63" s="1"/>
  <c r="F51" i="137"/>
  <c r="AH54" i="185" s="1"/>
  <c r="F187" i="137"/>
  <c r="L191" i="137"/>
  <c r="I44" i="190" s="1"/>
  <c r="G54" i="137"/>
  <c r="AI57" i="185" s="1"/>
  <c r="L200" i="137"/>
  <c r="I53" i="190" s="1"/>
  <c r="F32" i="139"/>
  <c r="AV35" i="185" s="1"/>
  <c r="J32" i="139"/>
  <c r="AZ35" i="185" s="1"/>
  <c r="G32" i="139"/>
  <c r="AW35" i="185" s="1"/>
  <c r="E32" i="137"/>
  <c r="I32" i="137"/>
  <c r="AK35" i="185" s="1"/>
  <c r="J32" i="137"/>
  <c r="AL35" i="185" s="1"/>
  <c r="K32" i="137"/>
  <c r="AM35" i="185"/>
  <c r="F52" i="139"/>
  <c r="F188" i="139"/>
  <c r="J52" i="139"/>
  <c r="AZ55" i="185"/>
  <c r="J188" i="139"/>
  <c r="L193" i="139"/>
  <c r="K46" i="190" s="1"/>
  <c r="G187" i="139"/>
  <c r="L198" i="137"/>
  <c r="I51" i="190" s="1"/>
  <c r="L33" i="137"/>
  <c r="W40" i="137" s="1"/>
  <c r="L34" i="137"/>
  <c r="I36" i="63" s="1"/>
  <c r="I56" i="201" s="1"/>
  <c r="L36" i="137"/>
  <c r="L37" i="137"/>
  <c r="L38" i="137"/>
  <c r="L40" i="137"/>
  <c r="F25" i="139"/>
  <c r="AV28" i="185" s="1"/>
  <c r="G26" i="139"/>
  <c r="AW29" i="185" s="1"/>
  <c r="I18" i="137"/>
  <c r="AK21" i="185" s="1"/>
  <c r="J19" i="137"/>
  <c r="AL22" i="185" s="1"/>
  <c r="L191" i="139"/>
  <c r="K44" i="190" s="1"/>
  <c r="L199" i="137"/>
  <c r="I52" i="190"/>
  <c r="J187" i="137"/>
  <c r="E187" i="139"/>
  <c r="BS20" i="185"/>
  <c r="E32" i="139"/>
  <c r="AU35" i="185" s="1"/>
  <c r="H32" i="159"/>
  <c r="GH35" i="185" s="1"/>
  <c r="G32" i="138"/>
  <c r="AP35" i="185" s="1"/>
  <c r="J32" i="136"/>
  <c r="AE35" i="185" s="1"/>
  <c r="G32" i="142"/>
  <c r="BR35" i="185" s="1"/>
  <c r="H32" i="139"/>
  <c r="G32" i="137"/>
  <c r="AI35" i="185" s="1"/>
  <c r="K32" i="135"/>
  <c r="K32" i="134"/>
  <c r="R35" i="185" s="1"/>
  <c r="H32" i="136"/>
  <c r="AC35" i="185" s="1"/>
  <c r="H32" i="141"/>
  <c r="BL35" i="185" s="1"/>
  <c r="K32" i="142"/>
  <c r="BV35" i="185" s="1"/>
  <c r="E32" i="143"/>
  <c r="BW35" i="185" s="1"/>
  <c r="H32" i="143"/>
  <c r="BZ35" i="185" s="1"/>
  <c r="H32" i="153"/>
  <c r="ER35" i="185" s="1"/>
  <c r="H32" i="137"/>
  <c r="AJ35" i="185" s="1"/>
  <c r="E32" i="144"/>
  <c r="J32" i="146"/>
  <c r="CW35" i="185" s="1"/>
  <c r="G32" i="151"/>
  <c r="EC35" i="185" s="1"/>
  <c r="G32" i="154"/>
  <c r="F32" i="155"/>
  <c r="J32" i="155"/>
  <c r="FH35" i="185" s="1"/>
  <c r="G32" i="157"/>
  <c r="G32" i="160"/>
  <c r="H32" i="135"/>
  <c r="L32" i="135" s="1"/>
  <c r="G34" i="63" s="1"/>
  <c r="K32" i="139"/>
  <c r="BA35" i="185" s="1"/>
  <c r="E32" i="140"/>
  <c r="BB35" i="185"/>
  <c r="F32" i="147"/>
  <c r="G32" i="148"/>
  <c r="DH35" i="185" s="1"/>
  <c r="J32" i="154"/>
  <c r="FA35" i="185" s="1"/>
  <c r="K32" i="156"/>
  <c r="FP35" i="185" s="1"/>
  <c r="G32" i="150"/>
  <c r="E32" i="154"/>
  <c r="EV35" i="185"/>
  <c r="I32" i="154"/>
  <c r="EZ35" i="185" s="1"/>
  <c r="E32" i="155"/>
  <c r="FC35" i="185" s="1"/>
  <c r="I32" i="155"/>
  <c r="FG35" i="185" s="1"/>
  <c r="F32" i="156"/>
  <c r="FK35" i="185" s="1"/>
  <c r="H32" i="156"/>
  <c r="FM35" i="185" s="1"/>
  <c r="F32" i="157"/>
  <c r="FR35" i="185" s="1"/>
  <c r="K32" i="157"/>
  <c r="FW35" i="185" s="1"/>
  <c r="G32" i="158"/>
  <c r="FZ35" i="185" s="1"/>
  <c r="K32" i="158"/>
  <c r="GD35" i="185" s="1"/>
  <c r="G32" i="159"/>
  <c r="GG35" i="185"/>
  <c r="K32" i="159"/>
  <c r="GK35" i="185" s="1"/>
  <c r="J32" i="161"/>
  <c r="I32" i="176"/>
  <c r="KX35" i="185" s="1"/>
  <c r="F45" i="174"/>
  <c r="KG48" i="185" s="1"/>
  <c r="I45" i="159"/>
  <c r="GI48" i="185" s="1"/>
  <c r="E32" i="145"/>
  <c r="I32" i="145"/>
  <c r="CO35" i="185" s="1"/>
  <c r="J32" i="150"/>
  <c r="DY35" i="185" s="1"/>
  <c r="F32" i="154"/>
  <c r="EW35" i="185" s="1"/>
  <c r="H32" i="154"/>
  <c r="EY35" i="185" s="1"/>
  <c r="H32" i="155"/>
  <c r="FF35" i="185" s="1"/>
  <c r="E32" i="156"/>
  <c r="FJ35" i="185" s="1"/>
  <c r="G32" i="156"/>
  <c r="FL35" i="185" s="1"/>
  <c r="J32" i="156"/>
  <c r="FO35" i="185" s="1"/>
  <c r="E32" i="157"/>
  <c r="FQ35" i="185" s="1"/>
  <c r="J32" i="157"/>
  <c r="FV35" i="185" s="1"/>
  <c r="F32" i="158"/>
  <c r="FY35" i="185" s="1"/>
  <c r="J32" i="158"/>
  <c r="GC35" i="185" s="1"/>
  <c r="F32" i="159"/>
  <c r="J32" i="159"/>
  <c r="GJ35" i="185" s="1"/>
  <c r="H32" i="174"/>
  <c r="E32" i="182"/>
  <c r="MJ35" i="185" s="1"/>
  <c r="E32" i="183"/>
  <c r="H45" i="177"/>
  <c r="LD48" i="185" s="1"/>
  <c r="F45" i="167"/>
  <c r="IJ48" i="185" s="1"/>
  <c r="K45" i="160"/>
  <c r="GR48" i="185" s="1"/>
  <c r="E45" i="156"/>
  <c r="FJ48" i="185" s="1"/>
  <c r="I45" i="156"/>
  <c r="FN48" i="185" s="1"/>
  <c r="K32" i="154"/>
  <c r="FB35" i="185" s="1"/>
  <c r="G32" i="155"/>
  <c r="FE35" i="185"/>
  <c r="K32" i="155"/>
  <c r="FI35" i="185" s="1"/>
  <c r="I32" i="156"/>
  <c r="FN35" i="185" s="1"/>
  <c r="I32" i="157"/>
  <c r="FU35" i="185" s="1"/>
  <c r="E32" i="158"/>
  <c r="FX35" i="185" s="1"/>
  <c r="I32" i="158"/>
  <c r="GB35" i="185" s="1"/>
  <c r="E32" i="159"/>
  <c r="I32" i="159"/>
  <c r="GI35" i="185" s="1"/>
  <c r="F32" i="169"/>
  <c r="I32" i="182"/>
  <c r="MN35" i="185" s="1"/>
  <c r="I32" i="183"/>
  <c r="MU35" i="185" s="1"/>
  <c r="E16" i="175"/>
  <c r="KM19" i="185" s="1"/>
  <c r="H45" i="171"/>
  <c r="JN48" i="185" s="1"/>
  <c r="F45" i="166"/>
  <c r="IC48" i="185"/>
  <c r="H45" i="158"/>
  <c r="GA48" i="185" s="1"/>
  <c r="G45" i="137"/>
  <c r="AI48" i="185" s="1"/>
  <c r="F45" i="157"/>
  <c r="FR48" i="185" s="1"/>
  <c r="G45" i="156"/>
  <c r="FL48" i="185" s="1"/>
  <c r="E45" i="155"/>
  <c r="FC48" i="185" s="1"/>
  <c r="K45" i="153"/>
  <c r="EU48" i="185" s="1"/>
  <c r="H45" i="152"/>
  <c r="EK48" i="185" s="1"/>
  <c r="H45" i="151"/>
  <c r="ED48" i="185" s="1"/>
  <c r="J45" i="149"/>
  <c r="DR48" i="185"/>
  <c r="F45" i="148"/>
  <c r="DG48" i="185" s="1"/>
  <c r="J45" i="147"/>
  <c r="H45" i="146"/>
  <c r="CU48" i="185" s="1"/>
  <c r="F45" i="145"/>
  <c r="CL48" i="185" s="1"/>
  <c r="J45" i="145"/>
  <c r="CP48" i="185" s="1"/>
  <c r="G45" i="143"/>
  <c r="BY48" i="185" s="1"/>
  <c r="G45" i="141"/>
  <c r="BK48" i="185" s="1"/>
  <c r="K45" i="140"/>
  <c r="BH48" i="185" s="1"/>
  <c r="G18" i="139"/>
  <c r="AW21" i="185" s="1"/>
  <c r="F45" i="139"/>
  <c r="AV48" i="185" s="1"/>
  <c r="F45" i="137"/>
  <c r="AH48" i="185" s="1"/>
  <c r="G45" i="136"/>
  <c r="AB48" i="185"/>
  <c r="H45" i="135"/>
  <c r="V48" i="185" s="1"/>
  <c r="I45" i="157"/>
  <c r="FU48" i="185"/>
  <c r="E45" i="154"/>
  <c r="I45" i="150"/>
  <c r="DX48" i="185" s="1"/>
  <c r="I45" i="147"/>
  <c r="DC48" i="185" s="1"/>
  <c r="G45" i="146"/>
  <c r="CT48" i="185" s="1"/>
  <c r="K45" i="146"/>
  <c r="CX48" i="185" s="1"/>
  <c r="I45" i="145"/>
  <c r="CO48" i="185" s="1"/>
  <c r="G45" i="144"/>
  <c r="CF48" i="185" s="1"/>
  <c r="K45" i="144"/>
  <c r="CJ48" i="185" s="1"/>
  <c r="F45" i="142"/>
  <c r="I45" i="142"/>
  <c r="BT48" i="185" s="1"/>
  <c r="J45" i="141"/>
  <c r="BN48" i="185" s="1"/>
  <c r="G45" i="138"/>
  <c r="AP48" i="185" s="1"/>
  <c r="E45" i="137"/>
  <c r="AG48" i="185" s="1"/>
  <c r="F45" i="136"/>
  <c r="J45" i="136"/>
  <c r="AE48" i="185" s="1"/>
  <c r="E16" i="135"/>
  <c r="S19" i="185" s="1"/>
  <c r="K45" i="135"/>
  <c r="Y48" i="185" s="1"/>
  <c r="CR48" i="185"/>
  <c r="L23" i="158"/>
  <c r="AD25" i="63" s="1"/>
  <c r="L36" i="149"/>
  <c r="U38" i="63" s="1"/>
  <c r="L37" i="149"/>
  <c r="L38" i="149"/>
  <c r="U40" i="63" s="1"/>
  <c r="L40" i="149"/>
  <c r="U42" i="63" s="1"/>
  <c r="L41" i="149"/>
  <c r="L34" i="150"/>
  <c r="L38" i="150"/>
  <c r="V40" i="63" s="1"/>
  <c r="L40" i="150"/>
  <c r="L41" i="150"/>
  <c r="V43" i="63" s="1"/>
  <c r="L36" i="151"/>
  <c r="L37" i="151"/>
  <c r="W39" i="63" s="1"/>
  <c r="W59" i="201" s="1"/>
  <c r="L40" i="151"/>
  <c r="W42" i="63" s="1"/>
  <c r="L41" i="151"/>
  <c r="W43" i="63" s="1"/>
  <c r="W63" i="201" s="1"/>
  <c r="L43" i="152"/>
  <c r="L57" i="151"/>
  <c r="W59" i="63" s="1"/>
  <c r="W74" i="201" s="1"/>
  <c r="L57" i="136"/>
  <c r="L41" i="171"/>
  <c r="AQ43" i="63" s="1"/>
  <c r="L44" i="142"/>
  <c r="N46" i="63" s="1"/>
  <c r="N123" i="201" s="1"/>
  <c r="L57" i="152"/>
  <c r="X59" i="63" s="1"/>
  <c r="L57" i="150"/>
  <c r="V59" i="63" s="1"/>
  <c r="L57" i="137"/>
  <c r="L44" i="157"/>
  <c r="AC46" i="63" s="1"/>
  <c r="L44" i="138"/>
  <c r="J46" i="63" s="1"/>
  <c r="L44" i="139"/>
  <c r="K46" i="63" s="1"/>
  <c r="L43" i="145"/>
  <c r="L57" i="134"/>
  <c r="F59" i="63" s="1"/>
  <c r="F136" i="201" s="1"/>
  <c r="L44" i="154"/>
  <c r="Z46" i="63" s="1"/>
  <c r="L43" i="157"/>
  <c r="L22" i="158"/>
  <c r="AD24" i="63" s="1"/>
  <c r="AD101" i="201" s="1"/>
  <c r="H45" i="63"/>
  <c r="L43" i="138"/>
  <c r="J45" i="63" s="1"/>
  <c r="J65" i="201" s="1"/>
  <c r="L43" i="141"/>
  <c r="Y59" i="63"/>
  <c r="L41" i="167"/>
  <c r="AM43" i="63" s="1"/>
  <c r="AM63" i="201" s="1"/>
  <c r="L39" i="175"/>
  <c r="AU41" i="63" s="1"/>
  <c r="AU118" i="201" s="1"/>
  <c r="L35" i="168"/>
  <c r="L33" i="167"/>
  <c r="W40" i="167" s="1"/>
  <c r="L36" i="136"/>
  <c r="H38" i="63" s="1"/>
  <c r="L33" i="143"/>
  <c r="L34" i="143"/>
  <c r="O36" i="63" s="1"/>
  <c r="L39" i="152"/>
  <c r="X41" i="63" s="1"/>
  <c r="L36" i="153"/>
  <c r="L40" i="153"/>
  <c r="Y42" i="63" s="1"/>
  <c r="Y119" i="201" s="1"/>
  <c r="L29" i="174"/>
  <c r="AT31" i="63" s="1"/>
  <c r="L33" i="170"/>
  <c r="L35" i="173"/>
  <c r="AS37" i="63" s="1"/>
  <c r="L39" i="169"/>
  <c r="AO41" i="63" s="1"/>
  <c r="L30" i="158"/>
  <c r="AD32" i="63" s="1"/>
  <c r="AD109" i="201" s="1"/>
  <c r="L37" i="140"/>
  <c r="L39" i="63"/>
  <c r="L35" i="161"/>
  <c r="L33" i="160"/>
  <c r="L41" i="140"/>
  <c r="L43" i="63" s="1"/>
  <c r="L39" i="184"/>
  <c r="BD41" i="63" s="1"/>
  <c r="L31" i="146"/>
  <c r="R33" i="63" s="1"/>
  <c r="R110" i="201" s="1"/>
  <c r="L33" i="154"/>
  <c r="W40" i="154" s="1"/>
  <c r="L39" i="173"/>
  <c r="AS41" i="63" s="1"/>
  <c r="AS61" i="201" s="1"/>
  <c r="L39" i="141"/>
  <c r="L37" i="155"/>
  <c r="AA39" i="63" s="1"/>
  <c r="L34" i="156"/>
  <c r="AB36" i="63" s="1"/>
  <c r="L40" i="165"/>
  <c r="L34" i="139"/>
  <c r="K36" i="63" s="1"/>
  <c r="L39" i="179"/>
  <c r="L35" i="175"/>
  <c r="L33" i="174"/>
  <c r="W40" i="174" s="1"/>
  <c r="L41" i="170"/>
  <c r="AP43" i="63" s="1"/>
  <c r="AP63" i="201" s="1"/>
  <c r="L31" i="153"/>
  <c r="L37" i="143"/>
  <c r="O39" i="63" s="1"/>
  <c r="L39" i="146"/>
  <c r="R41" i="63" s="1"/>
  <c r="L41" i="146"/>
  <c r="R43" i="63" s="1"/>
  <c r="R120" i="201" s="1"/>
  <c r="L37" i="150"/>
  <c r="L36" i="154"/>
  <c r="L36" i="156"/>
  <c r="AB38" i="63" s="1"/>
  <c r="AB115" i="201" s="1"/>
  <c r="L40" i="156"/>
  <c r="AB42" i="63" s="1"/>
  <c r="L28" i="148"/>
  <c r="T30" i="63" s="1"/>
  <c r="L28" i="145"/>
  <c r="Q30" i="63" s="1"/>
  <c r="Q107" i="201" s="1"/>
  <c r="L33" i="138"/>
  <c r="L35" i="146"/>
  <c r="R37" i="63" s="1"/>
  <c r="L33" i="150"/>
  <c r="L39" i="150"/>
  <c r="L39" i="151"/>
  <c r="HY35" i="185"/>
  <c r="L39" i="145"/>
  <c r="L38" i="146"/>
  <c r="R40" i="63" s="1"/>
  <c r="R60" i="201" s="1"/>
  <c r="L41" i="148"/>
  <c r="T43" i="63" s="1"/>
  <c r="L35" i="149"/>
  <c r="L39" i="149"/>
  <c r="L37" i="152"/>
  <c r="X39" i="63" s="1"/>
  <c r="X116" i="201" s="1"/>
  <c r="L36" i="155"/>
  <c r="AA38" i="63" s="1"/>
  <c r="L41" i="135"/>
  <c r="G43" i="63"/>
  <c r="L33" i="141"/>
  <c r="L37" i="141"/>
  <c r="L33" i="145"/>
  <c r="W40" i="145" s="1"/>
  <c r="L34" i="145"/>
  <c r="Q36" i="63" s="1"/>
  <c r="L34" i="148"/>
  <c r="T36" i="63" s="1"/>
  <c r="T56" i="201" s="1"/>
  <c r="L35" i="148"/>
  <c r="T37" i="63" s="1"/>
  <c r="L35" i="150"/>
  <c r="V37" i="63" s="1"/>
  <c r="L36" i="150"/>
  <c r="V38" i="63" s="1"/>
  <c r="V115" i="201" s="1"/>
  <c r="L41" i="154"/>
  <c r="Z43" i="63" s="1"/>
  <c r="Z120" i="201" s="1"/>
  <c r="L34" i="155"/>
  <c r="L31" i="158"/>
  <c r="AD33" i="63" s="1"/>
  <c r="AD110" i="201" s="1"/>
  <c r="U9" i="63"/>
  <c r="U86" i="201" s="1"/>
  <c r="L39" i="138"/>
  <c r="L40" i="138"/>
  <c r="L33" i="140"/>
  <c r="W40" i="140" s="1"/>
  <c r="L39" i="144"/>
  <c r="P41" i="63" s="1"/>
  <c r="P118" i="201" s="1"/>
  <c r="L40" i="144"/>
  <c r="P42" i="63" s="1"/>
  <c r="L40" i="154"/>
  <c r="L33" i="155"/>
  <c r="L35" i="138"/>
  <c r="L38" i="138"/>
  <c r="J40" i="63" s="1"/>
  <c r="L38" i="143"/>
  <c r="O40" i="63" s="1"/>
  <c r="O117" i="201" s="1"/>
  <c r="F16" i="8"/>
  <c r="K16" i="8"/>
  <c r="K19" i="185" s="1"/>
  <c r="E17" i="8"/>
  <c r="E20" i="185" s="1"/>
  <c r="I17" i="8"/>
  <c r="I20" i="185" s="1"/>
  <c r="E18" i="8"/>
  <c r="E21" i="185" s="1"/>
  <c r="J18" i="8"/>
  <c r="J21" i="185" s="1"/>
  <c r="E19" i="8"/>
  <c r="E22" i="185" s="1"/>
  <c r="F19" i="8"/>
  <c r="F22" i="185" s="1"/>
  <c r="I16" i="8"/>
  <c r="I19" i="185" s="1"/>
  <c r="F17" i="8"/>
  <c r="F20" i="185" s="1"/>
  <c r="J25" i="8"/>
  <c r="J28" i="185" s="1"/>
  <c r="E26" i="8"/>
  <c r="E29" i="185" s="1"/>
  <c r="I26" i="8"/>
  <c r="I29" i="185" s="1"/>
  <c r="H32" i="8"/>
  <c r="H35" i="185"/>
  <c r="H42" i="185"/>
  <c r="F187" i="139"/>
  <c r="L200" i="140"/>
  <c r="L53" i="190" s="1"/>
  <c r="L199" i="157"/>
  <c r="AC52" i="190" s="1"/>
  <c r="L199" i="159"/>
  <c r="AE52" i="190" s="1"/>
  <c r="L200" i="175"/>
  <c r="AU53" i="190" s="1"/>
  <c r="L199" i="180"/>
  <c r="AZ52" i="190" s="1"/>
  <c r="L200" i="135"/>
  <c r="G53" i="190" s="1"/>
  <c r="L200" i="145"/>
  <c r="Q53" i="190" s="1"/>
  <c r="L199" i="173"/>
  <c r="AS52" i="190" s="1"/>
  <c r="F188" i="147"/>
  <c r="L199" i="140"/>
  <c r="L52" i="190" s="1"/>
  <c r="G187" i="153"/>
  <c r="L200" i="139"/>
  <c r="K53" i="190" s="1"/>
  <c r="L199" i="141"/>
  <c r="M52" i="190" s="1"/>
  <c r="E188" i="144"/>
  <c r="L200" i="152"/>
  <c r="X53" i="190" s="1"/>
  <c r="L199" i="156"/>
  <c r="AB52" i="190"/>
  <c r="E183" i="167"/>
  <c r="E48" i="167" s="1"/>
  <c r="II51" i="185" s="1"/>
  <c r="L199" i="184"/>
  <c r="BD52" i="190" s="1"/>
  <c r="L200" i="173"/>
  <c r="AS53" i="190" s="1"/>
  <c r="L199" i="147"/>
  <c r="S52" i="190" s="1"/>
  <c r="G187" i="148"/>
  <c r="E187" i="152"/>
  <c r="F187" i="149"/>
  <c r="G187" i="150"/>
  <c r="E188" i="171"/>
  <c r="E187" i="156"/>
  <c r="L199" i="139"/>
  <c r="K52" i="190" s="1"/>
  <c r="L199" i="153"/>
  <c r="Y52" i="190" s="1"/>
  <c r="G188" i="139"/>
  <c r="L200" i="142"/>
  <c r="N53" i="190" s="1"/>
  <c r="L200" i="149"/>
  <c r="U53" i="190"/>
  <c r="L199" i="150"/>
  <c r="V52" i="190" s="1"/>
  <c r="L199" i="161"/>
  <c r="AG52" i="190" s="1"/>
  <c r="E187" i="161"/>
  <c r="L199" i="169"/>
  <c r="AO52" i="190" s="1"/>
  <c r="L200" i="180"/>
  <c r="AZ53" i="190" s="1"/>
  <c r="E187" i="169"/>
  <c r="F187" i="138"/>
  <c r="G187" i="141"/>
  <c r="E187" i="147"/>
  <c r="F187" i="162"/>
  <c r="L199" i="177"/>
  <c r="AW52" i="190" s="1"/>
  <c r="K187" i="175"/>
  <c r="K187" i="168"/>
  <c r="J188" i="167"/>
  <c r="G187" i="166"/>
  <c r="K183" i="161"/>
  <c r="K48" i="161" s="1"/>
  <c r="GY51" i="185" s="1"/>
  <c r="H187" i="161"/>
  <c r="I188" i="161"/>
  <c r="I188" i="142"/>
  <c r="E188" i="137"/>
  <c r="L203" i="134"/>
  <c r="F56" i="190" s="1"/>
  <c r="E188" i="172"/>
  <c r="L197" i="164"/>
  <c r="AJ50" i="190" s="1"/>
  <c r="G187" i="151"/>
  <c r="I188" i="139"/>
  <c r="L197" i="137"/>
  <c r="I50" i="190" s="1"/>
  <c r="L202" i="137"/>
  <c r="I55" i="190" s="1"/>
  <c r="E187" i="136"/>
  <c r="K187" i="174"/>
  <c r="G188" i="173"/>
  <c r="L197" i="167"/>
  <c r="AM50" i="190" s="1"/>
  <c r="L198" i="167"/>
  <c r="AM51" i="190" s="1"/>
  <c r="L201" i="167"/>
  <c r="AM54" i="190" s="1"/>
  <c r="G183" i="166"/>
  <c r="G48" i="166" s="1"/>
  <c r="ID51" i="185" s="1"/>
  <c r="I188" i="166"/>
  <c r="L197" i="166"/>
  <c r="AL50" i="190"/>
  <c r="J187" i="164"/>
  <c r="L202" i="135"/>
  <c r="G55" i="190"/>
  <c r="L192" i="184"/>
  <c r="BD45" i="190" s="1"/>
  <c r="G187" i="182"/>
  <c r="H188" i="181"/>
  <c r="L203" i="181"/>
  <c r="BA56" i="190" s="1"/>
  <c r="L197" i="180"/>
  <c r="AZ50" i="190" s="1"/>
  <c r="L201" i="180"/>
  <c r="AZ54" i="190" s="1"/>
  <c r="L202" i="180"/>
  <c r="AZ55" i="190" s="1"/>
  <c r="K187" i="178"/>
  <c r="L203" i="178"/>
  <c r="AX56" i="190" s="1"/>
  <c r="L201" i="177"/>
  <c r="AW54" i="190" s="1"/>
  <c r="I188" i="179"/>
  <c r="L203" i="182"/>
  <c r="BB56" i="190" s="1"/>
  <c r="F183" i="181"/>
  <c r="F48" i="181"/>
  <c r="MD51" i="185" s="1"/>
  <c r="F187" i="178"/>
  <c r="I187" i="134"/>
  <c r="L204" i="134"/>
  <c r="F57" i="190"/>
  <c r="L201" i="179"/>
  <c r="AY54" i="190" s="1"/>
  <c r="G188" i="184"/>
  <c r="L198" i="184"/>
  <c r="BD51" i="190" s="1"/>
  <c r="L202" i="182"/>
  <c r="BB55" i="190" s="1"/>
  <c r="J188" i="178"/>
  <c r="H188" i="177"/>
  <c r="E51" i="174"/>
  <c r="KF54" i="185"/>
  <c r="E187" i="174"/>
  <c r="L201" i="173"/>
  <c r="AS54" i="190" s="1"/>
  <c r="L198" i="172"/>
  <c r="AR51" i="190" s="1"/>
  <c r="L202" i="172"/>
  <c r="AR55" i="190"/>
  <c r="L198" i="171"/>
  <c r="AQ51" i="190" s="1"/>
  <c r="L51" i="169"/>
  <c r="AO53" i="63" s="1"/>
  <c r="J188" i="169"/>
  <c r="L203" i="169"/>
  <c r="AO56" i="190"/>
  <c r="L197" i="168"/>
  <c r="AN50" i="190" s="1"/>
  <c r="L198" i="168"/>
  <c r="AN51" i="190" s="1"/>
  <c r="L201" i="168"/>
  <c r="AN54" i="190" s="1"/>
  <c r="G187" i="164"/>
  <c r="J188" i="161"/>
  <c r="J188" i="171"/>
  <c r="K187" i="170"/>
  <c r="L189" i="168"/>
  <c r="AN42" i="190" s="1"/>
  <c r="I188" i="165"/>
  <c r="K187" i="161"/>
  <c r="G188" i="153"/>
  <c r="H188" i="151"/>
  <c r="I188" i="151"/>
  <c r="L198" i="142"/>
  <c r="N51" i="190" s="1"/>
  <c r="L202" i="142"/>
  <c r="N55" i="190"/>
  <c r="L197" i="141"/>
  <c r="M50" i="190"/>
  <c r="L202" i="141"/>
  <c r="M55" i="190"/>
  <c r="L198" i="139"/>
  <c r="K51" i="190" s="1"/>
  <c r="I188" i="138"/>
  <c r="I187" i="136"/>
  <c r="E188" i="136"/>
  <c r="J188" i="175"/>
  <c r="L198" i="175"/>
  <c r="AU51" i="190" s="1"/>
  <c r="J188" i="173"/>
  <c r="L196" i="171"/>
  <c r="AQ49" i="190" s="1"/>
  <c r="K187" i="169"/>
  <c r="H187" i="169"/>
  <c r="H187" i="167"/>
  <c r="K187" i="167"/>
  <c r="F188" i="166"/>
  <c r="J187" i="165"/>
  <c r="G188" i="165"/>
  <c r="I188" i="164"/>
  <c r="L198" i="164"/>
  <c r="AJ51" i="190"/>
  <c r="L193" i="163"/>
  <c r="AI46" i="190" s="1"/>
  <c r="G187" i="162"/>
  <c r="E183" i="161"/>
  <c r="E48" i="161" s="1"/>
  <c r="GS51" i="185" s="1"/>
  <c r="L201" i="161"/>
  <c r="AG54" i="190" s="1"/>
  <c r="F187" i="160"/>
  <c r="I188" i="159"/>
  <c r="L201" i="159"/>
  <c r="AE54" i="190" s="1"/>
  <c r="L201" i="158"/>
  <c r="AD54" i="190" s="1"/>
  <c r="L198" i="157"/>
  <c r="AC51" i="190" s="1"/>
  <c r="K187" i="156"/>
  <c r="J188" i="156"/>
  <c r="L202" i="155"/>
  <c r="AA55" i="190" s="1"/>
  <c r="G183" i="154"/>
  <c r="G48" i="154" s="1"/>
  <c r="EX51" i="185"/>
  <c r="L203" i="153"/>
  <c r="Y56" i="190" s="1"/>
  <c r="X50" i="190"/>
  <c r="L201" i="152"/>
  <c r="X54" i="190" s="1"/>
  <c r="L198" i="151"/>
  <c r="W51" i="190" s="1"/>
  <c r="L202" i="151"/>
  <c r="W55" i="190" s="1"/>
  <c r="E188" i="150"/>
  <c r="L203" i="148"/>
  <c r="T56" i="190" s="1"/>
  <c r="L197" i="147"/>
  <c r="S50" i="190" s="1"/>
  <c r="L202" i="147"/>
  <c r="S55" i="190" s="1"/>
  <c r="L197" i="146"/>
  <c r="R50" i="190" s="1"/>
  <c r="L198" i="146"/>
  <c r="R51" i="190" s="1"/>
  <c r="L202" i="145"/>
  <c r="Q55" i="190" s="1"/>
  <c r="L203" i="145"/>
  <c r="Q56" i="190" s="1"/>
  <c r="G188" i="143"/>
  <c r="J188" i="138"/>
  <c r="K188" i="137"/>
  <c r="J187" i="136"/>
  <c r="G188" i="159"/>
  <c r="J188" i="159"/>
  <c r="K188" i="149"/>
  <c r="K187" i="149"/>
  <c r="L194" i="143"/>
  <c r="O47" i="190" s="1"/>
  <c r="H55" i="8"/>
  <c r="H58" i="185" s="1"/>
  <c r="L198" i="8"/>
  <c r="E51" i="190" s="1"/>
  <c r="L201" i="8"/>
  <c r="E54" i="190" s="1"/>
  <c r="GZ55" i="185"/>
  <c r="FK56" i="185"/>
  <c r="FO56" i="185"/>
  <c r="CW56" i="185"/>
  <c r="E53" i="182"/>
  <c r="MJ56" i="185" s="1"/>
  <c r="L199" i="182"/>
  <c r="BB52" i="190" s="1"/>
  <c r="F54" i="182"/>
  <c r="MK57" i="185"/>
  <c r="L200" i="182"/>
  <c r="BB53" i="190" s="1"/>
  <c r="E54" i="183"/>
  <c r="MQ57" i="185" s="1"/>
  <c r="L200" i="183"/>
  <c r="BC53" i="190" s="1"/>
  <c r="F53" i="174"/>
  <c r="KG56" i="185" s="1"/>
  <c r="F187" i="174"/>
  <c r="F53" i="171"/>
  <c r="JL56" i="185" s="1"/>
  <c r="F53" i="170"/>
  <c r="JE56" i="185" s="1"/>
  <c r="F54" i="134"/>
  <c r="M57" i="185" s="1"/>
  <c r="F188" i="134"/>
  <c r="E53" i="181"/>
  <c r="MC56" i="185"/>
  <c r="L199" i="181"/>
  <c r="BA52" i="190" s="1"/>
  <c r="MD57" i="185"/>
  <c r="L200" i="181"/>
  <c r="BA53" i="190" s="1"/>
  <c r="E53" i="178"/>
  <c r="L199" i="178"/>
  <c r="AX52" i="190" s="1"/>
  <c r="F54" i="178"/>
  <c r="LI57" i="185" s="1"/>
  <c r="L200" i="178"/>
  <c r="AX53" i="190" s="1"/>
  <c r="F53" i="164"/>
  <c r="HO56" i="185" s="1"/>
  <c r="L199" i="164"/>
  <c r="AJ52" i="190" s="1"/>
  <c r="E53" i="163"/>
  <c r="HG56" i="185" s="1"/>
  <c r="E187" i="163"/>
  <c r="L199" i="163"/>
  <c r="AI52" i="190" s="1"/>
  <c r="F54" i="163"/>
  <c r="HH57" i="185" s="1"/>
  <c r="E53" i="162"/>
  <c r="GZ56" i="185" s="1"/>
  <c r="E187" i="162"/>
  <c r="E54" i="161"/>
  <c r="GS57" i="185" s="1"/>
  <c r="L200" i="161"/>
  <c r="AG53" i="190" s="1"/>
  <c r="E54" i="160"/>
  <c r="L200" i="160"/>
  <c r="AF53" i="190" s="1"/>
  <c r="E53" i="158"/>
  <c r="E187" i="158"/>
  <c r="E54" i="154"/>
  <c r="EV57" i="185" s="1"/>
  <c r="E188" i="154"/>
  <c r="E183" i="153"/>
  <c r="E48" i="153" s="1"/>
  <c r="EO51" i="185" s="1"/>
  <c r="L200" i="138"/>
  <c r="J53" i="190" s="1"/>
  <c r="L199" i="143"/>
  <c r="O52" i="190" s="1"/>
  <c r="L199" i="148"/>
  <c r="T52" i="190" s="1"/>
  <c r="F188" i="179"/>
  <c r="E187" i="183"/>
  <c r="L197" i="183"/>
  <c r="BC50" i="190" s="1"/>
  <c r="L197" i="173"/>
  <c r="AS50" i="190" s="1"/>
  <c r="L203" i="171"/>
  <c r="AQ56" i="190" s="1"/>
  <c r="L203" i="164"/>
  <c r="AJ56" i="190" s="1"/>
  <c r="L203" i="155"/>
  <c r="AA56" i="190" s="1"/>
  <c r="L197" i="154"/>
  <c r="Z50" i="190" s="1"/>
  <c r="L203" i="151"/>
  <c r="W56" i="190" s="1"/>
  <c r="L203" i="150"/>
  <c r="V56" i="190" s="1"/>
  <c r="F187" i="142"/>
  <c r="L203" i="142"/>
  <c r="N56" i="190" s="1"/>
  <c r="F188" i="138"/>
  <c r="L197" i="138"/>
  <c r="J50" i="190" s="1"/>
  <c r="L203" i="138"/>
  <c r="J56" i="190" s="1"/>
  <c r="F187" i="167"/>
  <c r="L199" i="145"/>
  <c r="Q52" i="190" s="1"/>
  <c r="L200" i="153"/>
  <c r="Y53" i="190" s="1"/>
  <c r="L199" i="151"/>
  <c r="W52" i="190" s="1"/>
  <c r="F188" i="161"/>
  <c r="E187" i="148"/>
  <c r="L203" i="135"/>
  <c r="G56" i="190" s="1"/>
  <c r="L195" i="8"/>
  <c r="E48" i="190" s="1"/>
  <c r="F187" i="135"/>
  <c r="L189" i="135"/>
  <c r="G42" i="190"/>
  <c r="W58" i="185"/>
  <c r="L206" i="135"/>
  <c r="N58" i="185"/>
  <c r="K55" i="134"/>
  <c r="R58" i="185" s="1"/>
  <c r="J52" i="134"/>
  <c r="Q55" i="185" s="1"/>
  <c r="I183" i="179"/>
  <c r="I48" i="179" s="1"/>
  <c r="LS51" i="185" s="1"/>
  <c r="E188" i="179"/>
  <c r="H55" i="179"/>
  <c r="LR58" i="185" s="1"/>
  <c r="F187" i="179"/>
  <c r="G187" i="184"/>
  <c r="G55" i="184"/>
  <c r="MZ58" i="185"/>
  <c r="K55" i="184"/>
  <c r="ND58" i="185" s="1"/>
  <c r="I188" i="184"/>
  <c r="E187" i="184"/>
  <c r="J187" i="184"/>
  <c r="L53" i="184"/>
  <c r="G55" i="183"/>
  <c r="MS58" i="185" s="1"/>
  <c r="K55" i="183"/>
  <c r="MW58" i="185" s="1"/>
  <c r="K188" i="183"/>
  <c r="J183" i="182"/>
  <c r="J48" i="182" s="1"/>
  <c r="MO51" i="185" s="1"/>
  <c r="I55" i="182"/>
  <c r="MN58" i="185" s="1"/>
  <c r="J187" i="182"/>
  <c r="I188" i="182"/>
  <c r="G55" i="181"/>
  <c r="ME58" i="185" s="1"/>
  <c r="K55" i="181"/>
  <c r="MI58" i="185" s="1"/>
  <c r="K187" i="181"/>
  <c r="I188" i="181"/>
  <c r="G187" i="180"/>
  <c r="LY58" i="185"/>
  <c r="L51" i="180"/>
  <c r="I187" i="180"/>
  <c r="F55" i="178"/>
  <c r="J55" i="178"/>
  <c r="LM58" i="185"/>
  <c r="G187" i="178"/>
  <c r="J187" i="178"/>
  <c r="H188" i="178"/>
  <c r="K188" i="177"/>
  <c r="H55" i="177"/>
  <c r="LD58" i="185" s="1"/>
  <c r="I52" i="177"/>
  <c r="LE55" i="185" s="1"/>
  <c r="I188" i="177"/>
  <c r="I55" i="176"/>
  <c r="KX58" i="185" s="1"/>
  <c r="G55" i="175"/>
  <c r="KO58" i="185" s="1"/>
  <c r="K55" i="175"/>
  <c r="KS58" i="185"/>
  <c r="I55" i="174"/>
  <c r="KJ58" i="185" s="1"/>
  <c r="J51" i="173"/>
  <c r="KD54" i="185" s="1"/>
  <c r="J187" i="173"/>
  <c r="J51" i="172"/>
  <c r="JW54" i="185" s="1"/>
  <c r="G188" i="172"/>
  <c r="G187" i="172"/>
  <c r="J51" i="171"/>
  <c r="JP54" i="185" s="1"/>
  <c r="F52" i="169"/>
  <c r="IX55" i="185" s="1"/>
  <c r="F188" i="169"/>
  <c r="L200" i="134"/>
  <c r="F53" i="190"/>
  <c r="J55" i="135"/>
  <c r="X58" i="185"/>
  <c r="I188" i="134"/>
  <c r="H55" i="134"/>
  <c r="O58" i="185" s="1"/>
  <c r="E187" i="134"/>
  <c r="H187" i="134"/>
  <c r="J51" i="134"/>
  <c r="Q54" i="185" s="1"/>
  <c r="K187" i="134"/>
  <c r="L205" i="134"/>
  <c r="L189" i="179"/>
  <c r="AY42" i="190" s="1"/>
  <c r="I55" i="179"/>
  <c r="L55" i="179" s="1"/>
  <c r="AY57" i="63" s="1"/>
  <c r="L192" i="179"/>
  <c r="AY45" i="190" s="1"/>
  <c r="J187" i="179"/>
  <c r="K188" i="179"/>
  <c r="L200" i="179"/>
  <c r="AY53" i="190" s="1"/>
  <c r="H55" i="184"/>
  <c r="NA58" i="185"/>
  <c r="J188" i="183"/>
  <c r="H55" i="183"/>
  <c r="MT58" i="185" s="1"/>
  <c r="E188" i="183"/>
  <c r="G188" i="182"/>
  <c r="H55" i="181"/>
  <c r="MF58" i="185"/>
  <c r="I55" i="180"/>
  <c r="LZ58" i="185" s="1"/>
  <c r="F188" i="180"/>
  <c r="G55" i="178"/>
  <c r="LJ58" i="185" s="1"/>
  <c r="K55" i="178"/>
  <c r="LN58" i="185" s="1"/>
  <c r="E187" i="178"/>
  <c r="H187" i="178"/>
  <c r="L206" i="178"/>
  <c r="J183" i="177"/>
  <c r="J48" i="177" s="1"/>
  <c r="LF51" i="185" s="1"/>
  <c r="L189" i="177"/>
  <c r="AW42" i="190"/>
  <c r="I55" i="177"/>
  <c r="LE58" i="185" s="1"/>
  <c r="F187" i="177"/>
  <c r="I187" i="177"/>
  <c r="G188" i="177"/>
  <c r="H55" i="175"/>
  <c r="KP58" i="185" s="1"/>
  <c r="E51" i="175"/>
  <c r="E187" i="175"/>
  <c r="K54" i="173"/>
  <c r="KE57" i="185" s="1"/>
  <c r="K188" i="173"/>
  <c r="F55" i="172"/>
  <c r="JS58" i="185"/>
  <c r="J55" i="172"/>
  <c r="JW58" i="185" s="1"/>
  <c r="H55" i="171"/>
  <c r="JN58" i="185"/>
  <c r="I55" i="170"/>
  <c r="JH58" i="185" s="1"/>
  <c r="F51" i="170"/>
  <c r="JE54" i="185"/>
  <c r="F187" i="170"/>
  <c r="I55" i="168"/>
  <c r="IT58" i="185"/>
  <c r="F51" i="168"/>
  <c r="IQ54" i="185" s="1"/>
  <c r="F187" i="168"/>
  <c r="I52" i="167"/>
  <c r="IM55" i="185" s="1"/>
  <c r="I188" i="167"/>
  <c r="G55" i="135"/>
  <c r="U58" i="185" s="1"/>
  <c r="K55" i="135"/>
  <c r="Y58" i="185" s="1"/>
  <c r="I55" i="134"/>
  <c r="P58" i="185" s="1"/>
  <c r="F55" i="179"/>
  <c r="LP58" i="185" s="1"/>
  <c r="J55" i="179"/>
  <c r="LT58" i="185"/>
  <c r="I55" i="184"/>
  <c r="NB58" i="185"/>
  <c r="F187" i="184"/>
  <c r="I187" i="184"/>
  <c r="J188" i="184"/>
  <c r="I55" i="183"/>
  <c r="MU58" i="185"/>
  <c r="G55" i="182"/>
  <c r="ML58" i="185" s="1"/>
  <c r="K55" i="182"/>
  <c r="MP58" i="185"/>
  <c r="I55" i="181"/>
  <c r="MG58" i="185" s="1"/>
  <c r="J55" i="180"/>
  <c r="MA58" i="185" s="1"/>
  <c r="J188" i="180"/>
  <c r="H55" i="178"/>
  <c r="LK58" i="185"/>
  <c r="F55" i="177"/>
  <c r="LB58" i="185" s="1"/>
  <c r="J55" i="177"/>
  <c r="LF58" i="185"/>
  <c r="KZ58" i="185"/>
  <c r="I55" i="175"/>
  <c r="KQ58" i="185" s="1"/>
  <c r="G52" i="174"/>
  <c r="KH55" i="185" s="1"/>
  <c r="G188" i="174"/>
  <c r="K52" i="174"/>
  <c r="KL55" i="185" s="1"/>
  <c r="K188" i="174"/>
  <c r="G55" i="173"/>
  <c r="KA58" i="185" s="1"/>
  <c r="K55" i="173"/>
  <c r="KE58" i="185"/>
  <c r="F53" i="172"/>
  <c r="JS56" i="185" s="1"/>
  <c r="F187" i="172"/>
  <c r="I52" i="171"/>
  <c r="JO55" i="185" s="1"/>
  <c r="I188" i="171"/>
  <c r="K52" i="170"/>
  <c r="JJ55" i="185" s="1"/>
  <c r="H55" i="169"/>
  <c r="J183" i="135"/>
  <c r="J48" i="135" s="1"/>
  <c r="L192" i="134"/>
  <c r="F45" i="190"/>
  <c r="H55" i="135"/>
  <c r="V58" i="185" s="1"/>
  <c r="U56" i="185"/>
  <c r="L54" i="135"/>
  <c r="E188" i="134"/>
  <c r="I187" i="179"/>
  <c r="G55" i="179"/>
  <c r="LQ58" i="185" s="1"/>
  <c r="K55" i="179"/>
  <c r="LU58" i="185"/>
  <c r="G188" i="179"/>
  <c r="J188" i="179"/>
  <c r="L205" i="179"/>
  <c r="F55" i="184"/>
  <c r="MY58" i="185" s="1"/>
  <c r="J55" i="184"/>
  <c r="NC58" i="185" s="1"/>
  <c r="I187" i="183"/>
  <c r="F55" i="183"/>
  <c r="MR58" i="185" s="1"/>
  <c r="J55" i="183"/>
  <c r="MV58" i="185" s="1"/>
  <c r="F188" i="183"/>
  <c r="J187" i="183"/>
  <c r="L206" i="183"/>
  <c r="K188" i="182"/>
  <c r="H55" i="182"/>
  <c r="MM58" i="185"/>
  <c r="H187" i="182"/>
  <c r="F55" i="181"/>
  <c r="MD58" i="185"/>
  <c r="J55" i="181"/>
  <c r="MH58" i="185" s="1"/>
  <c r="E187" i="181"/>
  <c r="L205" i="181"/>
  <c r="G55" i="180"/>
  <c r="LX58" i="185" s="1"/>
  <c r="K55" i="180"/>
  <c r="MB58" i="185" s="1"/>
  <c r="H188" i="180"/>
  <c r="L206" i="180"/>
  <c r="I55" i="178"/>
  <c r="LL58" i="185"/>
  <c r="F188" i="178"/>
  <c r="I188" i="178"/>
  <c r="J188" i="177"/>
  <c r="G55" i="177"/>
  <c r="LC58" i="185"/>
  <c r="K55" i="177"/>
  <c r="J187" i="177"/>
  <c r="F188" i="177"/>
  <c r="H187" i="177"/>
  <c r="K187" i="177"/>
  <c r="H55" i="176"/>
  <c r="KW58" i="185" s="1"/>
  <c r="J51" i="175"/>
  <c r="H188" i="175"/>
  <c r="K188" i="175"/>
  <c r="L205" i="175"/>
  <c r="H55" i="174"/>
  <c r="KI58" i="185" s="1"/>
  <c r="I187" i="174"/>
  <c r="H52" i="174"/>
  <c r="KI55" i="185" s="1"/>
  <c r="H188" i="174"/>
  <c r="F52" i="173"/>
  <c r="JZ55" i="185"/>
  <c r="F188" i="173"/>
  <c r="F52" i="171"/>
  <c r="JL55" i="185" s="1"/>
  <c r="F188" i="171"/>
  <c r="L192" i="170"/>
  <c r="AP45" i="190" s="1"/>
  <c r="H52" i="170"/>
  <c r="H188" i="170"/>
  <c r="E54" i="170"/>
  <c r="JD57" i="185" s="1"/>
  <c r="I54" i="170"/>
  <c r="JH57" i="185" s="1"/>
  <c r="I188" i="170"/>
  <c r="I188" i="169"/>
  <c r="E52" i="168"/>
  <c r="E188" i="168"/>
  <c r="F49" i="167"/>
  <c r="IJ52" i="185" s="1"/>
  <c r="F48" i="167"/>
  <c r="IJ51" i="185" s="1"/>
  <c r="H55" i="167"/>
  <c r="IL58" i="185" s="1"/>
  <c r="G188" i="167"/>
  <c r="L205" i="174"/>
  <c r="F55" i="173"/>
  <c r="JZ58" i="185" s="1"/>
  <c r="J55" i="173"/>
  <c r="KD58" i="185" s="1"/>
  <c r="I55" i="172"/>
  <c r="JV58" i="185" s="1"/>
  <c r="G55" i="171"/>
  <c r="JM58" i="185"/>
  <c r="K55" i="171"/>
  <c r="G187" i="171"/>
  <c r="L205" i="171"/>
  <c r="H55" i="170"/>
  <c r="JG58" i="185" s="1"/>
  <c r="G55" i="169"/>
  <c r="IY58" i="185" s="1"/>
  <c r="K55" i="169"/>
  <c r="JC58" i="185" s="1"/>
  <c r="J187" i="169"/>
  <c r="K188" i="169"/>
  <c r="L205" i="169"/>
  <c r="H55" i="168"/>
  <c r="IS58" i="185" s="1"/>
  <c r="G55" i="167"/>
  <c r="IK58" i="185" s="1"/>
  <c r="K55" i="167"/>
  <c r="IO58" i="185" s="1"/>
  <c r="L206" i="167"/>
  <c r="H183" i="166"/>
  <c r="H48" i="166" s="1"/>
  <c r="IE51" i="185" s="1"/>
  <c r="I55" i="166"/>
  <c r="IF58" i="185" s="1"/>
  <c r="H188" i="166"/>
  <c r="L206" i="166"/>
  <c r="G55" i="165"/>
  <c r="HW58" i="185"/>
  <c r="K55" i="165"/>
  <c r="IA58" i="185"/>
  <c r="I55" i="164"/>
  <c r="HR58" i="185" s="1"/>
  <c r="F188" i="164"/>
  <c r="K188" i="164"/>
  <c r="G55" i="163"/>
  <c r="HI58" i="185" s="1"/>
  <c r="K55" i="163"/>
  <c r="HM58" i="185"/>
  <c r="K187" i="163"/>
  <c r="J188" i="163"/>
  <c r="H55" i="162"/>
  <c r="HC58" i="185" s="1"/>
  <c r="H187" i="162"/>
  <c r="F55" i="161"/>
  <c r="GT58" i="185" s="1"/>
  <c r="J55" i="161"/>
  <c r="G187" i="161"/>
  <c r="F55" i="160"/>
  <c r="GM58" i="185" s="1"/>
  <c r="J55" i="160"/>
  <c r="GQ58" i="185" s="1"/>
  <c r="G187" i="160"/>
  <c r="J187" i="160"/>
  <c r="H188" i="160"/>
  <c r="L206" i="160"/>
  <c r="K183" i="159"/>
  <c r="K48" i="159" s="1"/>
  <c r="GK51" i="185" s="1"/>
  <c r="H55" i="159"/>
  <c r="GH58" i="185" s="1"/>
  <c r="L206" i="159"/>
  <c r="L189" i="158"/>
  <c r="AD42" i="190" s="1"/>
  <c r="I55" i="158"/>
  <c r="GB58" i="185" s="1"/>
  <c r="GA55" i="185"/>
  <c r="H51" i="158"/>
  <c r="GA54" i="185" s="1"/>
  <c r="E52" i="158"/>
  <c r="FX55" i="185" s="1"/>
  <c r="I188" i="158"/>
  <c r="I52" i="158"/>
  <c r="GB57" i="185"/>
  <c r="I53" i="158"/>
  <c r="GB56" i="185"/>
  <c r="L189" i="157"/>
  <c r="AC42" i="190" s="1"/>
  <c r="I55" i="157"/>
  <c r="FU58" i="185"/>
  <c r="F188" i="157"/>
  <c r="L206" i="157"/>
  <c r="L185" i="156"/>
  <c r="AB38" i="190" s="1"/>
  <c r="K55" i="156"/>
  <c r="L205" i="156"/>
  <c r="H55" i="155"/>
  <c r="FF58" i="185" s="1"/>
  <c r="I51" i="155"/>
  <c r="FG54" i="185" s="1"/>
  <c r="I52" i="155"/>
  <c r="FG55" i="185" s="1"/>
  <c r="G53" i="155"/>
  <c r="FE56" i="185"/>
  <c r="FI57" i="185"/>
  <c r="F55" i="154"/>
  <c r="EW58" i="185" s="1"/>
  <c r="J55" i="154"/>
  <c r="FA58" i="185" s="1"/>
  <c r="H188" i="154"/>
  <c r="K188" i="154"/>
  <c r="L205" i="154"/>
  <c r="I55" i="153"/>
  <c r="ES58" i="185" s="1"/>
  <c r="I188" i="153"/>
  <c r="I52" i="153"/>
  <c r="H55" i="152"/>
  <c r="EK58" i="185" s="1"/>
  <c r="L51" i="152"/>
  <c r="X53" i="63" s="1"/>
  <c r="X130" i="201" s="1"/>
  <c r="F55" i="151"/>
  <c r="EB58" i="185" s="1"/>
  <c r="J55" i="151"/>
  <c r="EF58" i="185" s="1"/>
  <c r="L206" i="151"/>
  <c r="G55" i="150"/>
  <c r="DV58" i="185"/>
  <c r="K55" i="150"/>
  <c r="G188" i="150"/>
  <c r="G52" i="150"/>
  <c r="DV55" i="185"/>
  <c r="DX57" i="185"/>
  <c r="I53" i="150"/>
  <c r="DX56" i="185" s="1"/>
  <c r="G55" i="149"/>
  <c r="DO58" i="185"/>
  <c r="K55" i="149"/>
  <c r="DS58" i="185" s="1"/>
  <c r="I188" i="149"/>
  <c r="I52" i="149"/>
  <c r="DQ55" i="185"/>
  <c r="I188" i="148"/>
  <c r="H55" i="148"/>
  <c r="DI58" i="185" s="1"/>
  <c r="H188" i="148"/>
  <c r="H52" i="148"/>
  <c r="L52" i="148" s="1"/>
  <c r="T54" i="63" s="1"/>
  <c r="T131" i="201" s="1"/>
  <c r="H55" i="147"/>
  <c r="DB58" i="185"/>
  <c r="G55" i="146"/>
  <c r="CT58" i="185" s="1"/>
  <c r="K55" i="146"/>
  <c r="CX58" i="185" s="1"/>
  <c r="E187" i="146"/>
  <c r="I187" i="146"/>
  <c r="I51" i="146"/>
  <c r="CV54" i="185" s="1"/>
  <c r="F188" i="146"/>
  <c r="F52" i="146"/>
  <c r="CX57" i="185"/>
  <c r="K53" i="146"/>
  <c r="CX56" i="185" s="1"/>
  <c r="G55" i="145"/>
  <c r="CM58" i="185"/>
  <c r="K55" i="145"/>
  <c r="CQ58" i="185" s="1"/>
  <c r="F52" i="145"/>
  <c r="J188" i="145"/>
  <c r="I55" i="144"/>
  <c r="J187" i="144"/>
  <c r="J51" i="144"/>
  <c r="CI54" i="185" s="1"/>
  <c r="G188" i="144"/>
  <c r="J188" i="144"/>
  <c r="J52" i="144"/>
  <c r="CI55" i="185" s="1"/>
  <c r="G187" i="143"/>
  <c r="H55" i="142"/>
  <c r="BS58" i="185" s="1"/>
  <c r="G188" i="142"/>
  <c r="J188" i="142"/>
  <c r="J52" i="142"/>
  <c r="BU55" i="185"/>
  <c r="L54" i="142"/>
  <c r="N56" i="63" s="1"/>
  <c r="N133" i="201" s="1"/>
  <c r="I55" i="141"/>
  <c r="BM58" i="185" s="1"/>
  <c r="I188" i="141"/>
  <c r="I52" i="141"/>
  <c r="BM55" i="185"/>
  <c r="L205" i="141"/>
  <c r="F55" i="140"/>
  <c r="BC58" i="185" s="1"/>
  <c r="J55" i="140"/>
  <c r="BG58" i="185" s="1"/>
  <c r="J187" i="140"/>
  <c r="J51" i="140"/>
  <c r="BG54" i="185" s="1"/>
  <c r="I188" i="140"/>
  <c r="I52" i="140"/>
  <c r="BF55" i="185" s="1"/>
  <c r="H55" i="139"/>
  <c r="AX58" i="185"/>
  <c r="E188" i="139"/>
  <c r="H188" i="139"/>
  <c r="L206" i="139"/>
  <c r="F55" i="138"/>
  <c r="AO58" i="185" s="1"/>
  <c r="J55" i="138"/>
  <c r="AS58" i="185" s="1"/>
  <c r="E188" i="138"/>
  <c r="E52" i="138"/>
  <c r="AN55" i="185" s="1"/>
  <c r="H55" i="137"/>
  <c r="AJ58" i="185" s="1"/>
  <c r="E187" i="137"/>
  <c r="G55" i="136"/>
  <c r="AB58" i="185" s="1"/>
  <c r="K55" i="136"/>
  <c r="AF58" i="185" s="1"/>
  <c r="AC55" i="185"/>
  <c r="H51" i="136"/>
  <c r="AC54" i="185" s="1"/>
  <c r="I52" i="136"/>
  <c r="L52" i="136" s="1"/>
  <c r="H54" i="63" s="1"/>
  <c r="H131" i="201" s="1"/>
  <c r="AD55" i="185"/>
  <c r="K188" i="136"/>
  <c r="F55" i="166"/>
  <c r="IC58" i="185"/>
  <c r="J55" i="166"/>
  <c r="IG58" i="185" s="1"/>
  <c r="H55" i="165"/>
  <c r="HX58" i="185" s="1"/>
  <c r="F55" i="164"/>
  <c r="J55" i="164"/>
  <c r="HS58" i="185" s="1"/>
  <c r="H55" i="163"/>
  <c r="HJ58" i="185" s="1"/>
  <c r="I55" i="162"/>
  <c r="HD58" i="185"/>
  <c r="G55" i="161"/>
  <c r="GU58" i="185" s="1"/>
  <c r="K55" i="161"/>
  <c r="GY58" i="185" s="1"/>
  <c r="G55" i="160"/>
  <c r="GN58" i="185"/>
  <c r="K55" i="160"/>
  <c r="GR58" i="185" s="1"/>
  <c r="I55" i="159"/>
  <c r="GI58" i="185" s="1"/>
  <c r="F55" i="158"/>
  <c r="FY58" i="185" s="1"/>
  <c r="J55" i="158"/>
  <c r="GC58" i="185" s="1"/>
  <c r="FY55" i="185"/>
  <c r="I51" i="158"/>
  <c r="GB54" i="185" s="1"/>
  <c r="F53" i="158"/>
  <c r="FY56" i="185" s="1"/>
  <c r="GC57" i="185"/>
  <c r="J53" i="158"/>
  <c r="GC56" i="185" s="1"/>
  <c r="F55" i="157"/>
  <c r="FR58" i="185"/>
  <c r="J55" i="157"/>
  <c r="FV58" i="185" s="1"/>
  <c r="H55" i="156"/>
  <c r="FM58" i="185"/>
  <c r="FN55" i="185"/>
  <c r="I51" i="156"/>
  <c r="FN54" i="185" s="1"/>
  <c r="F52" i="156"/>
  <c r="I55" i="155"/>
  <c r="FG58" i="185"/>
  <c r="FD55" i="185"/>
  <c r="F51" i="155"/>
  <c r="FD54" i="185" s="1"/>
  <c r="J51" i="155"/>
  <c r="FH54" i="185" s="1"/>
  <c r="FF57" i="185"/>
  <c r="H53" i="155"/>
  <c r="FF56" i="185" s="1"/>
  <c r="L200" i="155"/>
  <c r="AA53" i="190" s="1"/>
  <c r="E54" i="155"/>
  <c r="FC57" i="185" s="1"/>
  <c r="K55" i="154"/>
  <c r="FB58" i="185" s="1"/>
  <c r="F55" i="153"/>
  <c r="EP58" i="185" s="1"/>
  <c r="J55" i="153"/>
  <c r="ET58" i="185" s="1"/>
  <c r="F188" i="153"/>
  <c r="F52" i="153"/>
  <c r="EP55" i="185" s="1"/>
  <c r="J188" i="153"/>
  <c r="J52" i="153"/>
  <c r="ET55" i="185" s="1"/>
  <c r="I55" i="152"/>
  <c r="EL58" i="185"/>
  <c r="G55" i="151"/>
  <c r="K55" i="151"/>
  <c r="EG58" i="185" s="1"/>
  <c r="E188" i="151"/>
  <c r="E52" i="151"/>
  <c r="H55" i="150"/>
  <c r="DW58" i="185" s="1"/>
  <c r="H55" i="149"/>
  <c r="DP58" i="185" s="1"/>
  <c r="F52" i="149"/>
  <c r="DN55" i="185" s="1"/>
  <c r="J52" i="149"/>
  <c r="DR55" i="185"/>
  <c r="I55" i="147"/>
  <c r="DC58" i="185" s="1"/>
  <c r="K52" i="146"/>
  <c r="CX55" i="185"/>
  <c r="G188" i="145"/>
  <c r="G52" i="145"/>
  <c r="CM55" i="185" s="1"/>
  <c r="F55" i="144"/>
  <c r="CE58" i="185" s="1"/>
  <c r="J55" i="144"/>
  <c r="CI58" i="185" s="1"/>
  <c r="CJ55" i="185"/>
  <c r="K51" i="144"/>
  <c r="CJ54" i="185" s="1"/>
  <c r="I55" i="143"/>
  <c r="CA58" i="185"/>
  <c r="I188" i="143"/>
  <c r="K188" i="142"/>
  <c r="K52" i="142"/>
  <c r="BV55" i="185" s="1"/>
  <c r="BT57" i="185"/>
  <c r="I53" i="142"/>
  <c r="BT56" i="185" s="1"/>
  <c r="F55" i="141"/>
  <c r="BJ58" i="185"/>
  <c r="J55" i="141"/>
  <c r="BN58" i="185" s="1"/>
  <c r="I187" i="141"/>
  <c r="I51" i="141"/>
  <c r="BM54" i="185" s="1"/>
  <c r="F188" i="141"/>
  <c r="F52" i="141"/>
  <c r="BJ55" i="185" s="1"/>
  <c r="G55" i="140"/>
  <c r="BD58" i="185" s="1"/>
  <c r="K55" i="140"/>
  <c r="BH58" i="185" s="1"/>
  <c r="L195" i="140"/>
  <c r="L48" i="190" s="1"/>
  <c r="L203" i="140"/>
  <c r="L56" i="190" s="1"/>
  <c r="I55" i="139"/>
  <c r="AY58" i="185" s="1"/>
  <c r="G55" i="138"/>
  <c r="AP58" i="185"/>
  <c r="K55" i="138"/>
  <c r="AT58" i="185" s="1"/>
  <c r="I55" i="137"/>
  <c r="AK58" i="185" s="1"/>
  <c r="J188" i="137"/>
  <c r="J52" i="137"/>
  <c r="H55" i="136"/>
  <c r="F188" i="136"/>
  <c r="F52" i="136"/>
  <c r="AA55" i="185" s="1"/>
  <c r="AC57" i="185"/>
  <c r="H53" i="136"/>
  <c r="AC56" i="185" s="1"/>
  <c r="K55" i="158"/>
  <c r="GD58" i="185" s="1"/>
  <c r="F55" i="174"/>
  <c r="KG58" i="185" s="1"/>
  <c r="J55" i="174"/>
  <c r="H55" i="173"/>
  <c r="KB58" i="185" s="1"/>
  <c r="H187" i="173"/>
  <c r="L205" i="173"/>
  <c r="K55" i="172"/>
  <c r="JX58" i="185" s="1"/>
  <c r="L205" i="172"/>
  <c r="I55" i="171"/>
  <c r="JO58" i="185" s="1"/>
  <c r="K188" i="171"/>
  <c r="F55" i="170"/>
  <c r="JE58" i="185" s="1"/>
  <c r="J55" i="170"/>
  <c r="JI58" i="185"/>
  <c r="G188" i="170"/>
  <c r="L205" i="170"/>
  <c r="I55" i="169"/>
  <c r="JA58" i="185" s="1"/>
  <c r="F187" i="169"/>
  <c r="G188" i="169"/>
  <c r="F55" i="168"/>
  <c r="IQ58" i="185"/>
  <c r="J55" i="168"/>
  <c r="IU58" i="185" s="1"/>
  <c r="I55" i="167"/>
  <c r="IM58" i="185" s="1"/>
  <c r="G55" i="166"/>
  <c r="ID58" i="185" s="1"/>
  <c r="K55" i="166"/>
  <c r="IH58" i="185"/>
  <c r="I55" i="165"/>
  <c r="HY58" i="185" s="1"/>
  <c r="K188" i="165"/>
  <c r="G55" i="164"/>
  <c r="HP58" i="185" s="1"/>
  <c r="K55" i="164"/>
  <c r="HT58" i="185" s="1"/>
  <c r="F187" i="164"/>
  <c r="I187" i="164"/>
  <c r="G188" i="164"/>
  <c r="J188" i="164"/>
  <c r="I55" i="163"/>
  <c r="HK58" i="185" s="1"/>
  <c r="F55" i="162"/>
  <c r="J55" i="162"/>
  <c r="HE58" i="185" s="1"/>
  <c r="I187" i="162"/>
  <c r="E188" i="162"/>
  <c r="H55" i="161"/>
  <c r="GV58" i="185" s="1"/>
  <c r="I187" i="161"/>
  <c r="E188" i="161"/>
  <c r="L205" i="161"/>
  <c r="K188" i="160"/>
  <c r="H55" i="160"/>
  <c r="GO58" i="185" s="1"/>
  <c r="K187" i="160"/>
  <c r="G188" i="160"/>
  <c r="F55" i="159"/>
  <c r="GF58" i="185" s="1"/>
  <c r="J55" i="159"/>
  <c r="GJ58" i="185" s="1"/>
  <c r="F187" i="159"/>
  <c r="G55" i="158"/>
  <c r="FZ58" i="185" s="1"/>
  <c r="G51" i="158"/>
  <c r="FZ54" i="185" s="1"/>
  <c r="GC55" i="185"/>
  <c r="G188" i="158"/>
  <c r="G52" i="158"/>
  <c r="FZ55" i="185" s="1"/>
  <c r="K188" i="158"/>
  <c r="K52" i="158"/>
  <c r="GD55" i="185" s="1"/>
  <c r="G53" i="158"/>
  <c r="FZ56" i="185"/>
  <c r="G55" i="157"/>
  <c r="K55" i="157"/>
  <c r="FW58" i="185" s="1"/>
  <c r="G187" i="157"/>
  <c r="I55" i="156"/>
  <c r="FN58" i="185" s="1"/>
  <c r="F51" i="156"/>
  <c r="FK54" i="185" s="1"/>
  <c r="FO55" i="185"/>
  <c r="J51" i="156"/>
  <c r="FO54" i="185" s="1"/>
  <c r="F55" i="155"/>
  <c r="FD58" i="185" s="1"/>
  <c r="J55" i="155"/>
  <c r="FH58" i="185" s="1"/>
  <c r="G51" i="155"/>
  <c r="FE54" i="185" s="1"/>
  <c r="K51" i="155"/>
  <c r="FI54" i="185" s="1"/>
  <c r="G188" i="155"/>
  <c r="G52" i="155"/>
  <c r="FE55" i="185" s="1"/>
  <c r="K188" i="155"/>
  <c r="K52" i="155"/>
  <c r="FI55" i="185" s="1"/>
  <c r="I53" i="155"/>
  <c r="FG56" i="185" s="1"/>
  <c r="H55" i="154"/>
  <c r="EY58" i="185" s="1"/>
  <c r="I188" i="154"/>
  <c r="G55" i="153"/>
  <c r="EQ58" i="185" s="1"/>
  <c r="K55" i="153"/>
  <c r="EU58" i="185" s="1"/>
  <c r="EM58" i="185"/>
  <c r="K188" i="151"/>
  <c r="H55" i="151"/>
  <c r="ED58" i="185" s="1"/>
  <c r="L189" i="150"/>
  <c r="V42" i="190" s="1"/>
  <c r="I55" i="150"/>
  <c r="DX58" i="185" s="1"/>
  <c r="I188" i="150"/>
  <c r="I52" i="150"/>
  <c r="DX55" i="185" s="1"/>
  <c r="I55" i="149"/>
  <c r="DQ58" i="185" s="1"/>
  <c r="G188" i="149"/>
  <c r="G52" i="149"/>
  <c r="DO55" i="185" s="1"/>
  <c r="DR57" i="185"/>
  <c r="J53" i="149"/>
  <c r="DR56" i="185" s="1"/>
  <c r="F55" i="148"/>
  <c r="DG58" i="185" s="1"/>
  <c r="J55" i="148"/>
  <c r="DK58" i="185" s="1"/>
  <c r="F188" i="148"/>
  <c r="F52" i="148"/>
  <c r="DG55" i="185" s="1"/>
  <c r="J188" i="148"/>
  <c r="J52" i="148"/>
  <c r="DK55" i="185"/>
  <c r="F55" i="147"/>
  <c r="CZ58" i="185" s="1"/>
  <c r="J55" i="147"/>
  <c r="DD58" i="185" s="1"/>
  <c r="L205" i="147"/>
  <c r="I55" i="146"/>
  <c r="CV58" i="185" s="1"/>
  <c r="H188" i="146"/>
  <c r="H52" i="146"/>
  <c r="L195" i="146"/>
  <c r="R48" i="190" s="1"/>
  <c r="I55" i="145"/>
  <c r="CO58" i="185" s="1"/>
  <c r="H188" i="145"/>
  <c r="H52" i="145"/>
  <c r="CN55" i="185"/>
  <c r="K188" i="145"/>
  <c r="K52" i="145"/>
  <c r="CQ55" i="185" s="1"/>
  <c r="G55" i="144"/>
  <c r="CF58" i="185" s="1"/>
  <c r="K55" i="144"/>
  <c r="CJ58" i="185" s="1"/>
  <c r="H188" i="144"/>
  <c r="H52" i="144"/>
  <c r="CG55" i="185" s="1"/>
  <c r="F188" i="144"/>
  <c r="L206" i="144"/>
  <c r="F188" i="143"/>
  <c r="J55" i="143"/>
  <c r="CB58" i="185" s="1"/>
  <c r="F55" i="142"/>
  <c r="BQ58" i="185" s="1"/>
  <c r="E188" i="142"/>
  <c r="E52" i="142"/>
  <c r="BP55" i="185" s="1"/>
  <c r="H188" i="142"/>
  <c r="H52" i="142"/>
  <c r="BS55" i="185" s="1"/>
  <c r="F188" i="142"/>
  <c r="BU57" i="185"/>
  <c r="J53" i="142"/>
  <c r="BU56" i="185" s="1"/>
  <c r="G55" i="141"/>
  <c r="BK58" i="185" s="1"/>
  <c r="K55" i="141"/>
  <c r="BO58" i="185" s="1"/>
  <c r="G188" i="141"/>
  <c r="G52" i="141"/>
  <c r="J188" i="140"/>
  <c r="H55" i="140"/>
  <c r="BE58" i="185" s="1"/>
  <c r="K52" i="140"/>
  <c r="BH55" i="185"/>
  <c r="L206" i="140"/>
  <c r="F55" i="139"/>
  <c r="AV58" i="185"/>
  <c r="J55" i="139"/>
  <c r="AZ58" i="185" s="1"/>
  <c r="L54" i="139"/>
  <c r="H55" i="138"/>
  <c r="AQ58" i="185" s="1"/>
  <c r="J187" i="138"/>
  <c r="J51" i="138"/>
  <c r="AS54" i="185" s="1"/>
  <c r="L54" i="138"/>
  <c r="J56" i="63" s="1"/>
  <c r="F188" i="137"/>
  <c r="F55" i="137"/>
  <c r="AH58" i="185" s="1"/>
  <c r="J55" i="137"/>
  <c r="AL58" i="185" s="1"/>
  <c r="I188" i="137"/>
  <c r="L53" i="137"/>
  <c r="I55" i="63" s="1"/>
  <c r="I132" i="201" s="1"/>
  <c r="I55" i="136"/>
  <c r="AD58" i="185"/>
  <c r="F187" i="136"/>
  <c r="F51" i="136"/>
  <c r="AA54" i="185" s="1"/>
  <c r="F55" i="176"/>
  <c r="KU58" i="185" s="1"/>
  <c r="J55" i="176"/>
  <c r="KY58" i="185" s="1"/>
  <c r="E187" i="176"/>
  <c r="F55" i="175"/>
  <c r="KN58" i="185" s="1"/>
  <c r="J55" i="175"/>
  <c r="KR58" i="185" s="1"/>
  <c r="G187" i="175"/>
  <c r="G55" i="174"/>
  <c r="KH58" i="185" s="1"/>
  <c r="K55" i="174"/>
  <c r="KL58" i="185" s="1"/>
  <c r="G187" i="174"/>
  <c r="J187" i="174"/>
  <c r="I55" i="173"/>
  <c r="KC58" i="185"/>
  <c r="F187" i="173"/>
  <c r="E188" i="173"/>
  <c r="K183" i="172"/>
  <c r="K48" i="172" s="1"/>
  <c r="JX51" i="185" s="1"/>
  <c r="K188" i="172"/>
  <c r="H55" i="172"/>
  <c r="JU58" i="185" s="1"/>
  <c r="H187" i="172"/>
  <c r="K187" i="172"/>
  <c r="L54" i="172"/>
  <c r="K183" i="171"/>
  <c r="K48" i="171" s="1"/>
  <c r="JQ51" i="185" s="1"/>
  <c r="I187" i="171"/>
  <c r="JJ58" i="185"/>
  <c r="H187" i="170"/>
  <c r="F55" i="169"/>
  <c r="IX58" i="185" s="1"/>
  <c r="J55" i="169"/>
  <c r="JB58" i="185" s="1"/>
  <c r="G187" i="169"/>
  <c r="E188" i="169"/>
  <c r="H188" i="169"/>
  <c r="G55" i="168"/>
  <c r="IR58" i="185" s="1"/>
  <c r="K55" i="168"/>
  <c r="IV58" i="185" s="1"/>
  <c r="H187" i="168"/>
  <c r="J187" i="168"/>
  <c r="F55" i="167"/>
  <c r="IJ58" i="185"/>
  <c r="J55" i="167"/>
  <c r="IN58" i="185" s="1"/>
  <c r="G187" i="167"/>
  <c r="J187" i="167"/>
  <c r="F188" i="167"/>
  <c r="K188" i="167"/>
  <c r="L200" i="167"/>
  <c r="AM53" i="190" s="1"/>
  <c r="H55" i="166"/>
  <c r="H187" i="166"/>
  <c r="K187" i="166"/>
  <c r="F187" i="166"/>
  <c r="G188" i="166"/>
  <c r="J188" i="166"/>
  <c r="J183" i="165"/>
  <c r="J48" i="165" s="1"/>
  <c r="HZ51" i="185" s="1"/>
  <c r="F55" i="165"/>
  <c r="HV58" i="185" s="1"/>
  <c r="J55" i="165"/>
  <c r="F187" i="165"/>
  <c r="E188" i="164"/>
  <c r="H55" i="164"/>
  <c r="HQ58" i="185" s="1"/>
  <c r="H187" i="164"/>
  <c r="F55" i="163"/>
  <c r="HH58" i="185" s="1"/>
  <c r="J55" i="163"/>
  <c r="HL58" i="185" s="1"/>
  <c r="G187" i="163"/>
  <c r="F188" i="163"/>
  <c r="G55" i="162"/>
  <c r="HB58" i="185" s="1"/>
  <c r="K55" i="162"/>
  <c r="HF58" i="185" s="1"/>
  <c r="I55" i="161"/>
  <c r="GW58" i="185" s="1"/>
  <c r="I55" i="160"/>
  <c r="GP58" i="185" s="1"/>
  <c r="GK58" i="185"/>
  <c r="H187" i="159"/>
  <c r="H188" i="159"/>
  <c r="K188" i="159"/>
  <c r="K187" i="158"/>
  <c r="H55" i="158"/>
  <c r="H187" i="158"/>
  <c r="K51" i="158"/>
  <c r="GD54" i="185" s="1"/>
  <c r="E188" i="157"/>
  <c r="H55" i="157"/>
  <c r="FT58" i="185" s="1"/>
  <c r="H188" i="157"/>
  <c r="F55" i="156"/>
  <c r="FK58" i="185" s="1"/>
  <c r="J55" i="156"/>
  <c r="FO58" i="185"/>
  <c r="FL55" i="185"/>
  <c r="G51" i="156"/>
  <c r="H188" i="156"/>
  <c r="H52" i="156"/>
  <c r="FM55" i="185" s="1"/>
  <c r="G55" i="155"/>
  <c r="FE58" i="185" s="1"/>
  <c r="K55" i="155"/>
  <c r="FI58" i="185"/>
  <c r="F53" i="155"/>
  <c r="FD56" i="185" s="1"/>
  <c r="FH57" i="185"/>
  <c r="L204" i="155"/>
  <c r="AA57" i="190"/>
  <c r="I55" i="154"/>
  <c r="EZ58" i="185" s="1"/>
  <c r="H55" i="153"/>
  <c r="ER58" i="185" s="1"/>
  <c r="G55" i="152"/>
  <c r="EJ58" i="185" s="1"/>
  <c r="K55" i="152"/>
  <c r="EN58" i="185" s="1"/>
  <c r="L205" i="152"/>
  <c r="I55" i="151"/>
  <c r="EE58" i="185" s="1"/>
  <c r="G188" i="151"/>
  <c r="J188" i="151"/>
  <c r="F55" i="150"/>
  <c r="DU58" i="185" s="1"/>
  <c r="J55" i="150"/>
  <c r="DY58" i="185" s="1"/>
  <c r="I51" i="150"/>
  <c r="DX54" i="185" s="1"/>
  <c r="K188" i="150"/>
  <c r="J187" i="149"/>
  <c r="F55" i="149"/>
  <c r="DN58" i="185" s="1"/>
  <c r="J55" i="149"/>
  <c r="H188" i="149"/>
  <c r="H52" i="149"/>
  <c r="DP55" i="185"/>
  <c r="L197" i="149"/>
  <c r="U50" i="190" s="1"/>
  <c r="L205" i="149"/>
  <c r="I187" i="148"/>
  <c r="L187" i="148" s="1"/>
  <c r="T40" i="190" s="1"/>
  <c r="G55" i="148"/>
  <c r="DH58" i="185" s="1"/>
  <c r="K55" i="148"/>
  <c r="DL58" i="185" s="1"/>
  <c r="DK57" i="185"/>
  <c r="J53" i="148"/>
  <c r="DK56" i="185" s="1"/>
  <c r="G55" i="147"/>
  <c r="K55" i="147"/>
  <c r="DE58" i="185" s="1"/>
  <c r="E188" i="147"/>
  <c r="E52" i="147"/>
  <c r="CY55" i="185" s="1"/>
  <c r="F55" i="146"/>
  <c r="CS58" i="185" s="1"/>
  <c r="J55" i="146"/>
  <c r="CW58" i="185" s="1"/>
  <c r="G188" i="146"/>
  <c r="J188" i="146"/>
  <c r="L200" i="146"/>
  <c r="R53" i="190" s="1"/>
  <c r="G54" i="146"/>
  <c r="CT57" i="185" s="1"/>
  <c r="F55" i="145"/>
  <c r="J55" i="145"/>
  <c r="CP58" i="185" s="1"/>
  <c r="I188" i="145"/>
  <c r="I52" i="145"/>
  <c r="CO55" i="185" s="1"/>
  <c r="K188" i="144"/>
  <c r="H55" i="144"/>
  <c r="CG58" i="185" s="1"/>
  <c r="I188" i="144"/>
  <c r="I52" i="144"/>
  <c r="CH55" i="185" s="1"/>
  <c r="CJ57" i="185"/>
  <c r="K53" i="144"/>
  <c r="CJ56" i="185" s="1"/>
  <c r="J188" i="143"/>
  <c r="K55" i="143"/>
  <c r="CC58" i="185" s="1"/>
  <c r="H188" i="143"/>
  <c r="G55" i="142"/>
  <c r="BR58" i="185" s="1"/>
  <c r="L195" i="142"/>
  <c r="N48" i="190" s="1"/>
  <c r="K188" i="141"/>
  <c r="H55" i="141"/>
  <c r="BL58" i="185" s="1"/>
  <c r="J188" i="141"/>
  <c r="BN57" i="185"/>
  <c r="J53" i="141"/>
  <c r="BN56" i="185" s="1"/>
  <c r="I55" i="140"/>
  <c r="BF58" i="185" s="1"/>
  <c r="F188" i="140"/>
  <c r="H188" i="140"/>
  <c r="H52" i="140"/>
  <c r="BE55" i="185" s="1"/>
  <c r="G55" i="139"/>
  <c r="AW58" i="185" s="1"/>
  <c r="K55" i="139"/>
  <c r="BA58" i="185" s="1"/>
  <c r="L189" i="138"/>
  <c r="J42" i="190" s="1"/>
  <c r="I55" i="138"/>
  <c r="AR58" i="185" s="1"/>
  <c r="G188" i="138"/>
  <c r="G52" i="138"/>
  <c r="AP55" i="185" s="1"/>
  <c r="H187" i="138"/>
  <c r="I53" i="138"/>
  <c r="L53" i="138" s="1"/>
  <c r="J55" i="63" s="1"/>
  <c r="J132" i="201" s="1"/>
  <c r="AR56" i="185"/>
  <c r="H187" i="137"/>
  <c r="G188" i="137"/>
  <c r="G55" i="137"/>
  <c r="AI58" i="185"/>
  <c r="K55" i="137"/>
  <c r="AM58" i="185" s="1"/>
  <c r="F55" i="136"/>
  <c r="AA58" i="185" s="1"/>
  <c r="J55" i="136"/>
  <c r="AE58" i="185" s="1"/>
  <c r="G54" i="136"/>
  <c r="AB57" i="185" s="1"/>
  <c r="K54" i="158"/>
  <c r="GD57" i="185" s="1"/>
  <c r="F55" i="135"/>
  <c r="T58" i="185" s="1"/>
  <c r="MC19" i="185"/>
  <c r="IP14" i="185"/>
  <c r="E16" i="146"/>
  <c r="CR19" i="185" s="1"/>
  <c r="E16" i="145"/>
  <c r="CK19" i="185" s="1"/>
  <c r="BB13" i="185"/>
  <c r="E16" i="178"/>
  <c r="E16" i="144"/>
  <c r="CD19" i="185" s="1"/>
  <c r="E16" i="138"/>
  <c r="AN19" i="185" s="1"/>
  <c r="E55" i="179"/>
  <c r="E55" i="180"/>
  <c r="LV58" i="185" s="1"/>
  <c r="E55" i="177"/>
  <c r="LA58" i="185" s="1"/>
  <c r="E55" i="176"/>
  <c r="KT58" i="185" s="1"/>
  <c r="E55" i="175"/>
  <c r="KM58" i="185" s="1"/>
  <c r="E55" i="171"/>
  <c r="E55" i="169"/>
  <c r="E55" i="167"/>
  <c r="II58" i="185" s="1"/>
  <c r="E55" i="165"/>
  <c r="E55" i="164"/>
  <c r="HN58" i="185" s="1"/>
  <c r="E55" i="163"/>
  <c r="HG58" i="185" s="1"/>
  <c r="E55" i="155"/>
  <c r="FC58" i="185" s="1"/>
  <c r="E55" i="152"/>
  <c r="EH58" i="185" s="1"/>
  <c r="E55" i="144"/>
  <c r="E55" i="141"/>
  <c r="L189" i="141"/>
  <c r="M42" i="190" s="1"/>
  <c r="L189" i="152"/>
  <c r="X42" i="190" s="1"/>
  <c r="L189" i="175"/>
  <c r="AU42" i="190" s="1"/>
  <c r="L189" i="169"/>
  <c r="AO42" i="190" s="1"/>
  <c r="E55" i="134"/>
  <c r="L58" i="185" s="1"/>
  <c r="E55" i="184"/>
  <c r="MX58" i="185" s="1"/>
  <c r="E55" i="183"/>
  <c r="E55" i="181"/>
  <c r="E55" i="173"/>
  <c r="JY58" i="185" s="1"/>
  <c r="E55" i="161"/>
  <c r="GS58" i="185" s="1"/>
  <c r="E55" i="160"/>
  <c r="E55" i="156"/>
  <c r="E55" i="150"/>
  <c r="E55" i="149"/>
  <c r="DM58" i="185" s="1"/>
  <c r="E55" i="147"/>
  <c r="E55" i="142"/>
  <c r="E55" i="139"/>
  <c r="E55" i="137"/>
  <c r="AG58" i="185" s="1"/>
  <c r="E55" i="135"/>
  <c r="E55" i="178"/>
  <c r="E55" i="172"/>
  <c r="JR58" i="185" s="1"/>
  <c r="E55" i="166"/>
  <c r="IB58" i="185" s="1"/>
  <c r="E55" i="157"/>
  <c r="E55" i="151"/>
  <c r="E55" i="146"/>
  <c r="E55" i="145"/>
  <c r="CK58" i="185" s="1"/>
  <c r="E55" i="136"/>
  <c r="Z58" i="185" s="1"/>
  <c r="L189" i="144"/>
  <c r="P42" i="190" s="1"/>
  <c r="L189" i="171"/>
  <c r="AQ42" i="190" s="1"/>
  <c r="L189" i="151"/>
  <c r="W42" i="190" s="1"/>
  <c r="L189" i="165"/>
  <c r="AK42" i="190" s="1"/>
  <c r="E55" i="182"/>
  <c r="E55" i="174"/>
  <c r="KF58" i="185" s="1"/>
  <c r="E55" i="170"/>
  <c r="E55" i="168"/>
  <c r="L189" i="164"/>
  <c r="AJ42" i="190" s="1"/>
  <c r="L189" i="163"/>
  <c r="AI42" i="190" s="1"/>
  <c r="E55" i="162"/>
  <c r="GZ58" i="185" s="1"/>
  <c r="E55" i="159"/>
  <c r="E55" i="153"/>
  <c r="E55" i="140"/>
  <c r="L55" i="140" s="1"/>
  <c r="L57" i="63" s="1"/>
  <c r="E55" i="138"/>
  <c r="V45" i="185"/>
  <c r="EB48" i="185"/>
  <c r="DB48" i="185"/>
  <c r="H183" i="184"/>
  <c r="H48" i="184" s="1"/>
  <c r="NA51" i="185" s="1"/>
  <c r="F183" i="183"/>
  <c r="F48" i="183" s="1"/>
  <c r="MR51" i="185" s="1"/>
  <c r="H183" i="181"/>
  <c r="H48" i="181" s="1"/>
  <c r="MF51" i="185" s="1"/>
  <c r="K183" i="180"/>
  <c r="K48" i="180" s="1"/>
  <c r="MB51" i="185" s="1"/>
  <c r="I183" i="165"/>
  <c r="F183" i="165"/>
  <c r="F48" i="165" s="1"/>
  <c r="HV51" i="185" s="1"/>
  <c r="F183" i="161"/>
  <c r="F48" i="161" s="1"/>
  <c r="GT51" i="185" s="1"/>
  <c r="F183" i="159"/>
  <c r="F48" i="159" s="1"/>
  <c r="GF51" i="185" s="1"/>
  <c r="H48" i="154"/>
  <c r="EY51" i="185" s="1"/>
  <c r="F183" i="147"/>
  <c r="F48" i="147" s="1"/>
  <c r="CZ51" i="185" s="1"/>
  <c r="H183" i="141"/>
  <c r="H48" i="141"/>
  <c r="BL51" i="185" s="1"/>
  <c r="G187" i="176"/>
  <c r="F187" i="176"/>
  <c r="J187" i="176"/>
  <c r="K188" i="176"/>
  <c r="E183" i="182"/>
  <c r="E48" i="182" s="1"/>
  <c r="MJ51" i="185" s="1"/>
  <c r="I183" i="181"/>
  <c r="I48" i="181" s="1"/>
  <c r="MG51" i="185" s="1"/>
  <c r="G183" i="181"/>
  <c r="G48" i="181" s="1"/>
  <c r="ME51" i="185" s="1"/>
  <c r="G183" i="180"/>
  <c r="G48" i="180" s="1"/>
  <c r="LX51" i="185" s="1"/>
  <c r="J183" i="179"/>
  <c r="J48" i="179" s="1"/>
  <c r="LT51" i="185" s="1"/>
  <c r="I183" i="178"/>
  <c r="I48" i="178" s="1"/>
  <c r="LL51" i="185" s="1"/>
  <c r="H183" i="178"/>
  <c r="H48" i="178" s="1"/>
  <c r="LK51" i="185" s="1"/>
  <c r="E183" i="176"/>
  <c r="E48" i="176" s="1"/>
  <c r="H183" i="175"/>
  <c r="H48" i="175" s="1"/>
  <c r="KP51" i="185" s="1"/>
  <c r="I183" i="175"/>
  <c r="I48" i="175" s="1"/>
  <c r="KQ51" i="185" s="1"/>
  <c r="F183" i="174"/>
  <c r="F48" i="174" s="1"/>
  <c r="KG51" i="185" s="1"/>
  <c r="H183" i="173"/>
  <c r="H48" i="173" s="1"/>
  <c r="KB51" i="185" s="1"/>
  <c r="F183" i="173"/>
  <c r="J183" i="170"/>
  <c r="J48" i="170" s="1"/>
  <c r="JI51" i="185" s="1"/>
  <c r="I183" i="170"/>
  <c r="I48" i="170" s="1"/>
  <c r="JH51" i="185" s="1"/>
  <c r="G183" i="169"/>
  <c r="G48" i="169" s="1"/>
  <c r="IY51" i="185" s="1"/>
  <c r="J183" i="167"/>
  <c r="J48" i="167" s="1"/>
  <c r="IN51" i="185" s="1"/>
  <c r="L184" i="166"/>
  <c r="AL37" i="190" s="1"/>
  <c r="AL71" i="201" s="1"/>
  <c r="J183" i="166"/>
  <c r="J48" i="166" s="1"/>
  <c r="IG51" i="185" s="1"/>
  <c r="G183" i="163"/>
  <c r="G48" i="163" s="1"/>
  <c r="HI51" i="185" s="1"/>
  <c r="G183" i="162"/>
  <c r="G48" i="162" s="1"/>
  <c r="HB51" i="185" s="1"/>
  <c r="J183" i="162"/>
  <c r="J48" i="162" s="1"/>
  <c r="HE51" i="185" s="1"/>
  <c r="I183" i="162"/>
  <c r="I48" i="162" s="1"/>
  <c r="HD51" i="185" s="1"/>
  <c r="J183" i="161"/>
  <c r="J48" i="161" s="1"/>
  <c r="GX51" i="185" s="1"/>
  <c r="L184" i="161"/>
  <c r="AG37" i="190" s="1"/>
  <c r="AG71" i="201" s="1"/>
  <c r="F183" i="160"/>
  <c r="F48" i="160" s="1"/>
  <c r="GM51" i="185" s="1"/>
  <c r="G183" i="160"/>
  <c r="G48" i="160" s="1"/>
  <c r="GN51" i="185" s="1"/>
  <c r="J183" i="160"/>
  <c r="J48" i="160"/>
  <c r="GQ51" i="185" s="1"/>
  <c r="G183" i="158"/>
  <c r="G48" i="158" s="1"/>
  <c r="FZ51" i="185" s="1"/>
  <c r="F183" i="158"/>
  <c r="F48" i="158" s="1"/>
  <c r="FY51" i="185" s="1"/>
  <c r="F183" i="157"/>
  <c r="F48" i="157" s="1"/>
  <c r="FR51" i="185" s="1"/>
  <c r="G183" i="155"/>
  <c r="G48" i="155" s="1"/>
  <c r="FE51" i="185" s="1"/>
  <c r="J183" i="155"/>
  <c r="J48" i="155" s="1"/>
  <c r="FH51" i="185" s="1"/>
  <c r="I183" i="154"/>
  <c r="I48" i="154" s="1"/>
  <c r="EZ51" i="185" s="1"/>
  <c r="H183" i="153"/>
  <c r="H48" i="153" s="1"/>
  <c r="ER51" i="185" s="1"/>
  <c r="H49" i="153"/>
  <c r="ER52" i="185" s="1"/>
  <c r="K49" i="153"/>
  <c r="EU52" i="185"/>
  <c r="G183" i="153"/>
  <c r="G48" i="153" s="1"/>
  <c r="EQ51" i="185" s="1"/>
  <c r="I183" i="152"/>
  <c r="I48" i="152" s="1"/>
  <c r="EL51" i="185" s="1"/>
  <c r="I49" i="152"/>
  <c r="EL52" i="185" s="1"/>
  <c r="E49" i="152"/>
  <c r="EH52" i="185" s="1"/>
  <c r="I183" i="151"/>
  <c r="I48" i="151" s="1"/>
  <c r="EE51" i="185" s="1"/>
  <c r="E49" i="150"/>
  <c r="DT52" i="185" s="1"/>
  <c r="G183" i="150"/>
  <c r="G48" i="150" s="1"/>
  <c r="DV51" i="185" s="1"/>
  <c r="I48" i="149"/>
  <c r="DQ51" i="185" s="1"/>
  <c r="I49" i="149"/>
  <c r="DQ52" i="185" s="1"/>
  <c r="F183" i="148"/>
  <c r="F48" i="148" s="1"/>
  <c r="DG51" i="185" s="1"/>
  <c r="E49" i="148"/>
  <c r="DF52" i="185" s="1"/>
  <c r="I49" i="148"/>
  <c r="J183" i="148"/>
  <c r="J48" i="148" s="1"/>
  <c r="DK51" i="185" s="1"/>
  <c r="G183" i="147"/>
  <c r="G48" i="147" s="1"/>
  <c r="DA51" i="185" s="1"/>
  <c r="J183" i="147"/>
  <c r="J48" i="147" s="1"/>
  <c r="DD51" i="185" s="1"/>
  <c r="F183" i="146"/>
  <c r="F48" i="146" s="1"/>
  <c r="CS51" i="185" s="1"/>
  <c r="F49" i="146"/>
  <c r="CS52" i="185" s="1"/>
  <c r="G49" i="146"/>
  <c r="CT52" i="185" s="1"/>
  <c r="J183" i="146"/>
  <c r="J48" i="146" s="1"/>
  <c r="CW51" i="185" s="1"/>
  <c r="J49" i="146"/>
  <c r="CW52" i="185" s="1"/>
  <c r="G183" i="145"/>
  <c r="G48" i="145" s="1"/>
  <c r="CM51" i="185" s="1"/>
  <c r="F183" i="144"/>
  <c r="F48" i="144" s="1"/>
  <c r="CE51" i="185" s="1"/>
  <c r="L184" i="143"/>
  <c r="O37" i="190" s="1"/>
  <c r="O71" i="201" s="1"/>
  <c r="J183" i="143"/>
  <c r="J48" i="143" s="1"/>
  <c r="CB51" i="185" s="1"/>
  <c r="G49" i="141"/>
  <c r="BK52" i="185"/>
  <c r="G49" i="138"/>
  <c r="AP52" i="185" s="1"/>
  <c r="F183" i="138"/>
  <c r="F48" i="138" s="1"/>
  <c r="AO51" i="185" s="1"/>
  <c r="J183" i="136"/>
  <c r="J48" i="136" s="1"/>
  <c r="AE51" i="185" s="1"/>
  <c r="H183" i="136"/>
  <c r="H48" i="136" s="1"/>
  <c r="AC51" i="185" s="1"/>
  <c r="E183" i="135"/>
  <c r="L56" i="8"/>
  <c r="E58" i="63" s="1"/>
  <c r="E187" i="145"/>
  <c r="E51" i="145"/>
  <c r="CK54" i="185" s="1"/>
  <c r="J57" i="185"/>
  <c r="J53" i="8"/>
  <c r="J56" i="185"/>
  <c r="K54" i="8"/>
  <c r="K57" i="185" s="1"/>
  <c r="L205" i="8"/>
  <c r="L206" i="8"/>
  <c r="V59" i="185"/>
  <c r="F188" i="135"/>
  <c r="T55" i="185"/>
  <c r="K183" i="135"/>
  <c r="K48" i="135" s="1"/>
  <c r="Y51" i="185" s="1"/>
  <c r="W59" i="185"/>
  <c r="X54" i="185"/>
  <c r="G188" i="135"/>
  <c r="K188" i="135"/>
  <c r="L195" i="135"/>
  <c r="G48" i="190" s="1"/>
  <c r="X57" i="185"/>
  <c r="X59" i="185"/>
  <c r="Y59" i="185"/>
  <c r="V55" i="185"/>
  <c r="V54" i="185"/>
  <c r="L192" i="135"/>
  <c r="G45" i="190" s="1"/>
  <c r="I188" i="135"/>
  <c r="W55" i="185"/>
  <c r="X56" i="185"/>
  <c r="V57" i="185"/>
  <c r="H188" i="135"/>
  <c r="H183" i="135"/>
  <c r="H48" i="135" s="1"/>
  <c r="V51" i="185" s="1"/>
  <c r="G183" i="135"/>
  <c r="G48" i="135" s="1"/>
  <c r="U51" i="185" s="1"/>
  <c r="H183" i="134"/>
  <c r="H48" i="134" s="1"/>
  <c r="O51" i="185" s="1"/>
  <c r="W57" i="185"/>
  <c r="L191" i="135"/>
  <c r="G44" i="190" s="1"/>
  <c r="I52" i="8"/>
  <c r="I55" i="185" s="1"/>
  <c r="F53" i="8"/>
  <c r="F56" i="185" s="1"/>
  <c r="G54" i="8"/>
  <c r="G57" i="185" s="1"/>
  <c r="L191" i="8"/>
  <c r="E44" i="190" s="1"/>
  <c r="G51" i="8"/>
  <c r="H52" i="8"/>
  <c r="H55" i="185"/>
  <c r="L194" i="8"/>
  <c r="E47" i="190" s="1"/>
  <c r="H188" i="134"/>
  <c r="G188" i="134"/>
  <c r="G187" i="134"/>
  <c r="E59" i="185"/>
  <c r="F25" i="8"/>
  <c r="F28" i="185" s="1"/>
  <c r="E57" i="185"/>
  <c r="F58" i="185"/>
  <c r="L23" i="8"/>
  <c r="E25" i="63" s="1"/>
  <c r="E45" i="201" s="1"/>
  <c r="G55" i="185"/>
  <c r="L189" i="8"/>
  <c r="E42" i="190" s="1"/>
  <c r="L199" i="8"/>
  <c r="E52" i="190" s="1"/>
  <c r="L200" i="8"/>
  <c r="E53" i="190" s="1"/>
  <c r="L192" i="8"/>
  <c r="E45" i="190" s="1"/>
  <c r="L57" i="8"/>
  <c r="E59" i="63" s="1"/>
  <c r="E136" i="201" s="1"/>
  <c r="J15" i="8"/>
  <c r="J18" i="185" s="1"/>
  <c r="K32" i="8"/>
  <c r="K35" i="185" s="1"/>
  <c r="K18" i="8"/>
  <c r="K21" i="185" s="1"/>
  <c r="F14" i="185"/>
  <c r="E43" i="185"/>
  <c r="L43" i="8"/>
  <c r="L193" i="8"/>
  <c r="E46" i="190" s="1"/>
  <c r="L190" i="8"/>
  <c r="E43" i="190" s="1"/>
  <c r="L196" i="8"/>
  <c r="E49" i="190" s="1"/>
  <c r="E32" i="8"/>
  <c r="E35" i="185" s="1"/>
  <c r="G32" i="8"/>
  <c r="G35" i="185"/>
  <c r="I32" i="8"/>
  <c r="I35" i="185" s="1"/>
  <c r="J32" i="8"/>
  <c r="J35" i="185"/>
  <c r="E24" i="8"/>
  <c r="H16" i="185"/>
  <c r="F44" i="185"/>
  <c r="F54" i="185"/>
  <c r="L29" i="8"/>
  <c r="L30" i="8"/>
  <c r="L37" i="8"/>
  <c r="E39" i="63" s="1"/>
  <c r="E116" i="201" s="1"/>
  <c r="L38" i="8"/>
  <c r="E40" i="63" s="1"/>
  <c r="E60" i="201" s="1"/>
  <c r="K49" i="8"/>
  <c r="P39" i="185"/>
  <c r="L37" i="134"/>
  <c r="F39" i="63" s="1"/>
  <c r="S59" i="185"/>
  <c r="X52" i="185"/>
  <c r="X51" i="185"/>
  <c r="L193" i="135"/>
  <c r="G46" i="190" s="1"/>
  <c r="Y55" i="185"/>
  <c r="I187" i="135"/>
  <c r="U55" i="185"/>
  <c r="H187" i="135"/>
  <c r="L199" i="135"/>
  <c r="G52" i="190"/>
  <c r="G187" i="135"/>
  <c r="J187" i="135"/>
  <c r="AC52" i="185"/>
  <c r="Z56" i="185"/>
  <c r="G188" i="136"/>
  <c r="AK52" i="185"/>
  <c r="AK57" i="185"/>
  <c r="AJ56" i="185"/>
  <c r="AK55" i="185"/>
  <c r="AS56" i="185"/>
  <c r="AN59" i="185"/>
  <c r="H188" i="138"/>
  <c r="AU59" i="185"/>
  <c r="BE57" i="185"/>
  <c r="BM56" i="185"/>
  <c r="BL52" i="185"/>
  <c r="BJ59" i="185"/>
  <c r="BO55" i="185"/>
  <c r="BK57" i="185"/>
  <c r="BQ57" i="185"/>
  <c r="H183" i="142"/>
  <c r="H48" i="142" s="1"/>
  <c r="BS51" i="185" s="1"/>
  <c r="CO57" i="185"/>
  <c r="CL58" i="185"/>
  <c r="CR59" i="185"/>
  <c r="CR56" i="185"/>
  <c r="CU21" i="185"/>
  <c r="DF59" i="185"/>
  <c r="DR52" i="185"/>
  <c r="DP52" i="185"/>
  <c r="DN57" i="185"/>
  <c r="J183" i="149"/>
  <c r="J48" i="149"/>
  <c r="DR51" i="185" s="1"/>
  <c r="E183" i="149"/>
  <c r="E48" i="149" s="1"/>
  <c r="DV52" i="185"/>
  <c r="DT57" i="185"/>
  <c r="DX52" i="185"/>
  <c r="DT55" i="185"/>
  <c r="DV56" i="185"/>
  <c r="I183" i="150"/>
  <c r="I48" i="150" s="1"/>
  <c r="DX51" i="185" s="1"/>
  <c r="DV35" i="185"/>
  <c r="EB60" i="185"/>
  <c r="EH59" i="185"/>
  <c r="EI52" i="185"/>
  <c r="EK55" i="185"/>
  <c r="EO52" i="185"/>
  <c r="EP56" i="185"/>
  <c r="EQ52" i="185"/>
  <c r="EO60" i="185"/>
  <c r="EW60" i="185"/>
  <c r="FD52" i="185"/>
  <c r="FG52" i="185"/>
  <c r="FC59" i="185"/>
  <c r="FE52" i="185"/>
  <c r="FH52" i="185"/>
  <c r="I183" i="155"/>
  <c r="I48" i="155" s="1"/>
  <c r="FG51" i="185" s="1"/>
  <c r="L190" i="155"/>
  <c r="AA43" i="190" s="1"/>
  <c r="FJ55" i="185"/>
  <c r="G183" i="156"/>
  <c r="G48" i="156" s="1"/>
  <c r="FL51" i="185" s="1"/>
  <c r="J183" i="156"/>
  <c r="J48" i="156" s="1"/>
  <c r="FO51" i="185" s="1"/>
  <c r="FM14" i="185"/>
  <c r="FV55" i="185"/>
  <c r="FV57" i="185"/>
  <c r="L57" i="157"/>
  <c r="AC59" i="63" s="1"/>
  <c r="FX59" i="185"/>
  <c r="FX56" i="185"/>
  <c r="FX57" i="185"/>
  <c r="H183" i="158"/>
  <c r="H48" i="158" s="1"/>
  <c r="GA51" i="185" s="1"/>
  <c r="F187" i="158"/>
  <c r="J187" i="158"/>
  <c r="FX60" i="185"/>
  <c r="FY24" i="185"/>
  <c r="FY33" i="185"/>
  <c r="L20" i="158"/>
  <c r="E187" i="159"/>
  <c r="MC22" i="185"/>
  <c r="JH27" i="185"/>
  <c r="JE20" i="185"/>
  <c r="IP35" i="185"/>
  <c r="HQ20" i="185"/>
  <c r="MX28" i="185"/>
  <c r="JF35" i="185"/>
  <c r="L32" i="167"/>
  <c r="AM34" i="63" s="1"/>
  <c r="HG35" i="185"/>
  <c r="ID35" i="185"/>
  <c r="HN35" i="185"/>
  <c r="LK35" i="185"/>
  <c r="L32" i="171"/>
  <c r="AQ34" i="63" s="1"/>
  <c r="GL57" i="185"/>
  <c r="L54" i="178"/>
  <c r="AX56" i="63" s="1"/>
  <c r="AX133" i="201" s="1"/>
  <c r="HQ55" i="185"/>
  <c r="L52" i="164"/>
  <c r="AJ54" i="63" s="1"/>
  <c r="AJ131" i="201" s="1"/>
  <c r="HX56" i="185"/>
  <c r="DI54" i="185"/>
  <c r="L51" i="148"/>
  <c r="T53" i="63" s="1"/>
  <c r="T130" i="201" s="1"/>
  <c r="LH55" i="185"/>
  <c r="LX55" i="185"/>
  <c r="L52" i="177"/>
  <c r="AW54" i="63" s="1"/>
  <c r="AW131" i="201" s="1"/>
  <c r="DQ35" i="185"/>
  <c r="AO20" i="185"/>
  <c r="L188" i="142"/>
  <c r="N41" i="190" s="1"/>
  <c r="KT29" i="185"/>
  <c r="MS27" i="185"/>
  <c r="IZ27" i="185"/>
  <c r="MR22" i="185"/>
  <c r="FE20" i="185"/>
  <c r="FT27" i="185"/>
  <c r="L51" i="174"/>
  <c r="AT53" i="63" s="1"/>
  <c r="AT130" i="201" s="1"/>
  <c r="L17" i="139"/>
  <c r="K19" i="63" s="1"/>
  <c r="GT21" i="185"/>
  <c r="HX27" i="185"/>
  <c r="KD29" i="185"/>
  <c r="CY58" i="185"/>
  <c r="LR20" i="185"/>
  <c r="EG22" i="185"/>
  <c r="JA28" i="185"/>
  <c r="LX19" i="185"/>
  <c r="L53" i="181"/>
  <c r="BA55" i="63" s="1"/>
  <c r="BA132" i="201" s="1"/>
  <c r="EF29" i="185"/>
  <c r="HU28" i="185"/>
  <c r="MU29" i="185"/>
  <c r="FD27" i="185"/>
  <c r="L54" i="137"/>
  <c r="I56" i="63" s="1"/>
  <c r="I133" i="201" s="1"/>
  <c r="I38" i="63"/>
  <c r="I24" i="63"/>
  <c r="I40" i="63"/>
  <c r="I35" i="63"/>
  <c r="I42" i="63"/>
  <c r="I62" i="201" s="1"/>
  <c r="I39" i="63"/>
  <c r="I59" i="201" s="1"/>
  <c r="BQ48" i="185"/>
  <c r="MQ35" i="185"/>
  <c r="GX35" i="185"/>
  <c r="GN35" i="185"/>
  <c r="I59" i="63"/>
  <c r="V36" i="63"/>
  <c r="V113" i="201" s="1"/>
  <c r="H59" i="63"/>
  <c r="H136" i="201" s="1"/>
  <c r="W38" i="63"/>
  <c r="W58" i="201" s="1"/>
  <c r="U39" i="63"/>
  <c r="U116" i="201" s="1"/>
  <c r="GE35" i="185"/>
  <c r="AN37" i="63"/>
  <c r="V42" i="63"/>
  <c r="V62" i="201" s="1"/>
  <c r="U43" i="63"/>
  <c r="U120" i="201" s="1"/>
  <c r="IX35" i="185"/>
  <c r="AM35" i="63"/>
  <c r="AM112" i="201" s="1"/>
  <c r="AG37" i="63"/>
  <c r="Y38" i="63"/>
  <c r="G56" i="63"/>
  <c r="G133" i="201" s="1"/>
  <c r="M41" i="63"/>
  <c r="M118" i="201" s="1"/>
  <c r="Z35" i="63"/>
  <c r="Z55" i="201" s="1"/>
  <c r="V41" i="63"/>
  <c r="AY41" i="63"/>
  <c r="AY61" i="201" s="1"/>
  <c r="V39" i="63"/>
  <c r="AK42" i="63"/>
  <c r="Y33" i="63"/>
  <c r="Y110" i="201" s="1"/>
  <c r="W41" i="63"/>
  <c r="W61" i="201" s="1"/>
  <c r="Z38" i="63"/>
  <c r="Z115" i="201" s="1"/>
  <c r="AU37" i="63"/>
  <c r="AD22" i="63"/>
  <c r="AD99" i="201" s="1"/>
  <c r="U41" i="63"/>
  <c r="J37" i="63"/>
  <c r="Z42" i="63"/>
  <c r="J42" i="63"/>
  <c r="J119" i="201" s="1"/>
  <c r="AA36" i="63"/>
  <c r="S36" i="63"/>
  <c r="Q35" i="63"/>
  <c r="Q55" i="201" s="1"/>
  <c r="N37" i="63"/>
  <c r="M39" i="63"/>
  <c r="U37" i="63"/>
  <c r="U114" i="201" s="1"/>
  <c r="Q41" i="63"/>
  <c r="L35" i="63"/>
  <c r="J41" i="63"/>
  <c r="L36" i="63"/>
  <c r="L113" i="201" s="1"/>
  <c r="T41" i="63"/>
  <c r="E32" i="63"/>
  <c r="E31" i="63"/>
  <c r="E108" i="201" s="1"/>
  <c r="AO130" i="201"/>
  <c r="J133" i="201"/>
  <c r="EA55" i="185"/>
  <c r="JG55" i="185"/>
  <c r="KM54" i="185"/>
  <c r="AZ53" i="63"/>
  <c r="AZ130" i="201" s="1"/>
  <c r="IP55" i="185"/>
  <c r="BD55" i="63"/>
  <c r="BD132" i="201" s="1"/>
  <c r="K56" i="63"/>
  <c r="K133" i="201" s="1"/>
  <c r="AR56" i="63"/>
  <c r="AR133" i="201" s="1"/>
  <c r="FX58" i="185"/>
  <c r="EA58" i="185"/>
  <c r="IP58" i="185"/>
  <c r="EO58" i="185"/>
  <c r="S58" i="185"/>
  <c r="FJ58" i="185"/>
  <c r="MC58" i="185"/>
  <c r="CD58" i="185"/>
  <c r="HU58" i="185"/>
  <c r="IW58" i="185"/>
  <c r="L55" i="175"/>
  <c r="AU57" i="63" s="1"/>
  <c r="AU134" i="201" s="1"/>
  <c r="LO58" i="185"/>
  <c r="MJ58" i="185"/>
  <c r="GE58" i="185"/>
  <c r="FQ58" i="185"/>
  <c r="LH58" i="185"/>
  <c r="BP58" i="185"/>
  <c r="MQ58" i="185"/>
  <c r="BI58" i="185"/>
  <c r="DF58" i="185"/>
  <c r="JK58" i="185"/>
  <c r="F48" i="173"/>
  <c r="JZ51" i="185" s="1"/>
  <c r="T59" i="185"/>
  <c r="W56" i="185"/>
  <c r="U54" i="185"/>
  <c r="K52" i="185"/>
  <c r="T52" i="185"/>
  <c r="DJ52" i="185"/>
  <c r="DM51" i="185"/>
  <c r="I27" i="139"/>
  <c r="AY30" i="185"/>
  <c r="H16" i="135"/>
  <c r="V19" i="185" s="1"/>
  <c r="I26" i="134"/>
  <c r="P29" i="185" s="1"/>
  <c r="H16" i="134"/>
  <c r="O19" i="185" s="1"/>
  <c r="G26" i="134"/>
  <c r="N29" i="185" s="1"/>
  <c r="F26" i="134"/>
  <c r="M29" i="185" s="1"/>
  <c r="E16" i="134"/>
  <c r="L19" i="185" s="1"/>
  <c r="H26" i="8"/>
  <c r="H29" i="185" s="1"/>
  <c r="K15" i="138"/>
  <c r="AT18" i="185" s="1"/>
  <c r="I15" i="138"/>
  <c r="AR18" i="185" s="1"/>
  <c r="P6" i="8"/>
  <c r="F16" i="135"/>
  <c r="T19" i="185" s="1"/>
  <c r="J16" i="135"/>
  <c r="X19" i="185" s="1"/>
  <c r="F15" i="135"/>
  <c r="T18" i="185" s="1"/>
  <c r="E15" i="135"/>
  <c r="S18" i="185" s="1"/>
  <c r="G16" i="135"/>
  <c r="U19" i="185" s="1"/>
  <c r="EV48" i="185"/>
  <c r="BK55" i="185"/>
  <c r="DZ58" i="185"/>
  <c r="F19" i="185"/>
  <c r="EX35" i="185"/>
  <c r="Y35" i="185"/>
  <c r="KW20" i="185"/>
  <c r="CU55" i="185"/>
  <c r="JG54" i="185"/>
  <c r="L52" i="143"/>
  <c r="O54" i="63" s="1"/>
  <c r="O131" i="201" s="1"/>
  <c r="FL54" i="185"/>
  <c r="GA58" i="185"/>
  <c r="AA48" i="185"/>
  <c r="AV55" i="185"/>
  <c r="L52" i="139"/>
  <c r="K54" i="63"/>
  <c r="K131" i="201" s="1"/>
  <c r="EA57" i="185"/>
  <c r="IA35" i="185"/>
  <c r="NA54" i="185"/>
  <c r="HX54" i="185"/>
  <c r="KU55" i="185"/>
  <c r="BY54" i="185"/>
  <c r="BB22" i="185"/>
  <c r="BX28" i="185"/>
  <c r="CS22" i="185"/>
  <c r="EX54" i="185"/>
  <c r="L52" i="167"/>
  <c r="AM54" i="63" s="1"/>
  <c r="AM131" i="201" s="1"/>
  <c r="LO56" i="185"/>
  <c r="L53" i="179"/>
  <c r="AY55" i="63"/>
  <c r="AY132" i="201" s="1"/>
  <c r="BC52" i="185"/>
  <c r="HI55" i="185"/>
  <c r="CO27" i="185"/>
  <c r="CM18" i="185"/>
  <c r="K15" i="134"/>
  <c r="R18" i="185" s="1"/>
  <c r="I15" i="183"/>
  <c r="MU18" i="185"/>
  <c r="J45" i="154"/>
  <c r="FA48" i="185" s="1"/>
  <c r="K45" i="154"/>
  <c r="FB48" i="185" s="1"/>
  <c r="F15" i="153"/>
  <c r="EP18" i="185"/>
  <c r="J16" i="153"/>
  <c r="ET19" i="185" s="1"/>
  <c r="E45" i="153"/>
  <c r="EO48" i="185" s="1"/>
  <c r="J26" i="142"/>
  <c r="BU29" i="185" s="1"/>
  <c r="H16" i="140"/>
  <c r="BE19" i="185" s="1"/>
  <c r="E17" i="140"/>
  <c r="H18" i="140"/>
  <c r="BE21" i="185" s="1"/>
  <c r="E45" i="140"/>
  <c r="BB48" i="185" s="1"/>
  <c r="F45" i="140"/>
  <c r="BC48" i="185" s="1"/>
  <c r="J45" i="140"/>
  <c r="BG48" i="185" s="1"/>
  <c r="K45" i="137"/>
  <c r="AM48" i="185" s="1"/>
  <c r="H45" i="136"/>
  <c r="AC48" i="185" s="1"/>
  <c r="I15" i="134"/>
  <c r="P18" i="185" s="1"/>
  <c r="J15" i="183"/>
  <c r="MV18" i="185" s="1"/>
  <c r="J15" i="181"/>
  <c r="MH18" i="185" s="1"/>
  <c r="E16" i="180"/>
  <c r="H16" i="180"/>
  <c r="LY19" i="185" s="1"/>
  <c r="J16" i="180"/>
  <c r="MA19" i="185"/>
  <c r="E17" i="180"/>
  <c r="F18" i="180"/>
  <c r="LW21" i="185" s="1"/>
  <c r="F15" i="179"/>
  <c r="LP18" i="185" s="1"/>
  <c r="G16" i="179"/>
  <c r="LQ19" i="185" s="1"/>
  <c r="I15" i="177"/>
  <c r="LE18" i="185" s="1"/>
  <c r="J15" i="177"/>
  <c r="LF18" i="185" s="1"/>
  <c r="K17" i="177"/>
  <c r="LG20" i="185" s="1"/>
  <c r="E15" i="174"/>
  <c r="F15" i="174"/>
  <c r="KG18" i="185" s="1"/>
  <c r="I15" i="174"/>
  <c r="KJ18" i="185"/>
  <c r="E16" i="174"/>
  <c r="G16" i="174"/>
  <c r="KH19" i="185" s="1"/>
  <c r="J16" i="174"/>
  <c r="KK19" i="185" s="1"/>
  <c r="K16" i="174"/>
  <c r="KL19" i="185" s="1"/>
  <c r="G15" i="172"/>
  <c r="JT18" i="185" s="1"/>
  <c r="K15" i="172"/>
  <c r="JX18" i="185" s="1"/>
  <c r="I45" i="172"/>
  <c r="JV48" i="185" s="1"/>
  <c r="F15" i="171"/>
  <c r="JL18" i="185"/>
  <c r="H15" i="171"/>
  <c r="JN18" i="185" s="1"/>
  <c r="F18" i="171"/>
  <c r="JL21" i="185" s="1"/>
  <c r="K18" i="171"/>
  <c r="JQ21" i="185" s="1"/>
  <c r="G45" i="171"/>
  <c r="JM48" i="185" s="1"/>
  <c r="H45" i="170"/>
  <c r="JG48" i="185" s="1"/>
  <c r="F15" i="169"/>
  <c r="IX18" i="185" s="1"/>
  <c r="I15" i="169"/>
  <c r="JA18" i="185" s="1"/>
  <c r="K15" i="169"/>
  <c r="JC18" i="185" s="1"/>
  <c r="J16" i="169"/>
  <c r="JB19" i="185" s="1"/>
  <c r="H17" i="169"/>
  <c r="K17" i="169"/>
  <c r="JC20" i="185" s="1"/>
  <c r="H18" i="169"/>
  <c r="IZ21" i="185" s="1"/>
  <c r="I45" i="169"/>
  <c r="JA48" i="185" s="1"/>
  <c r="F15" i="166"/>
  <c r="J15" i="166"/>
  <c r="IG18" i="185" s="1"/>
  <c r="J16" i="166"/>
  <c r="IG19" i="185" s="1"/>
  <c r="H17" i="166"/>
  <c r="IE20" i="185" s="1"/>
  <c r="I45" i="165"/>
  <c r="HY48" i="185" s="1"/>
  <c r="K15" i="164"/>
  <c r="HT18" i="185" s="1"/>
  <c r="J45" i="164"/>
  <c r="HS48" i="185" s="1"/>
  <c r="F15" i="163"/>
  <c r="HH18" i="185" s="1"/>
  <c r="G15" i="163"/>
  <c r="HI18" i="185"/>
  <c r="H15" i="163"/>
  <c r="HJ18" i="185" s="1"/>
  <c r="K15" i="163"/>
  <c r="HM18" i="185" s="1"/>
  <c r="E15" i="161"/>
  <c r="GS18" i="185" s="1"/>
  <c r="I15" i="161"/>
  <c r="GW18" i="185" s="1"/>
  <c r="H18" i="161"/>
  <c r="GV21" i="185" s="1"/>
  <c r="E18" i="177"/>
  <c r="I16" i="184"/>
  <c r="NB19" i="185" s="1"/>
  <c r="I17" i="184"/>
  <c r="NB20" i="185" s="1"/>
  <c r="E18" i="184"/>
  <c r="MX21" i="185" s="1"/>
  <c r="G45" i="184"/>
  <c r="MZ48" i="185" s="1"/>
  <c r="J45" i="159"/>
  <c r="GJ48" i="185" s="1"/>
  <c r="K45" i="158"/>
  <c r="GD48" i="185" s="1"/>
  <c r="E45" i="157"/>
  <c r="G45" i="157"/>
  <c r="FS48" i="185" s="1"/>
  <c r="H16" i="156"/>
  <c r="FM19" i="185" s="1"/>
  <c r="J16" i="156"/>
  <c r="FO19" i="185" s="1"/>
  <c r="E18" i="156"/>
  <c r="I18" i="156"/>
  <c r="FN21" i="185" s="1"/>
  <c r="F45" i="156"/>
  <c r="EW28" i="185"/>
  <c r="H45" i="144"/>
  <c r="F38" i="185"/>
  <c r="F42" i="185"/>
  <c r="L39" i="8"/>
  <c r="E41" i="63" s="1"/>
  <c r="E118" i="201" s="1"/>
  <c r="F43" i="185"/>
  <c r="L40" i="8"/>
  <c r="E42" i="63" s="1"/>
  <c r="E62" i="201" s="1"/>
  <c r="F47" i="185"/>
  <c r="L44" i="8"/>
  <c r="E46" i="63" s="1"/>
  <c r="E66" i="201" s="1"/>
  <c r="LA10" i="185"/>
  <c r="L7" i="177"/>
  <c r="AW9" i="63" s="1"/>
  <c r="AW86" i="201" s="1"/>
  <c r="LB11" i="185"/>
  <c r="MQ23" i="185"/>
  <c r="L20" i="183"/>
  <c r="MR24" i="185"/>
  <c r="MQ31" i="185"/>
  <c r="L28" i="183"/>
  <c r="BC30" i="63" s="1"/>
  <c r="BC107" i="201" s="1"/>
  <c r="MS33" i="185"/>
  <c r="MQ38" i="185"/>
  <c r="L35" i="183"/>
  <c r="BC37" i="63"/>
  <c r="BC114" i="201" s="1"/>
  <c r="MC24" i="185"/>
  <c r="ME26" i="185"/>
  <c r="L30" i="181"/>
  <c r="BA32" i="63" s="1"/>
  <c r="LT43" i="185"/>
  <c r="L8" i="178"/>
  <c r="AX10" i="63" s="1"/>
  <c r="AX87" i="201" s="1"/>
  <c r="LH11" i="185"/>
  <c r="LL40" i="185"/>
  <c r="L37" i="178"/>
  <c r="AX39" i="63" s="1"/>
  <c r="AX116" i="201" s="1"/>
  <c r="L40" i="178"/>
  <c r="AX42" i="63" s="1"/>
  <c r="LH43" i="185"/>
  <c r="KV26" i="185"/>
  <c r="L23" i="176"/>
  <c r="AV25" i="63" s="1"/>
  <c r="KW31" i="185"/>
  <c r="L30" i="176"/>
  <c r="AV32" i="63" s="1"/>
  <c r="AV52" i="201" s="1"/>
  <c r="KU33" i="185"/>
  <c r="KW36" i="185"/>
  <c r="L33" i="176"/>
  <c r="KT37" i="185"/>
  <c r="L34" i="176"/>
  <c r="AV36" i="63" s="1"/>
  <c r="I49" i="146"/>
  <c r="CV52" i="185" s="1"/>
  <c r="H53" i="144"/>
  <c r="L199" i="144"/>
  <c r="P52" i="190" s="1"/>
  <c r="F52" i="142"/>
  <c r="BQ55" i="185" s="1"/>
  <c r="L192" i="142"/>
  <c r="N45" i="190" s="1"/>
  <c r="EH35" i="185"/>
  <c r="DU55" i="185"/>
  <c r="BK22" i="185"/>
  <c r="K18" i="172"/>
  <c r="JX21" i="185" s="1"/>
  <c r="BL29" i="185"/>
  <c r="J17" i="171"/>
  <c r="JP20" i="185" s="1"/>
  <c r="CY28" i="185"/>
  <c r="EO28" i="185"/>
  <c r="I19" i="183"/>
  <c r="MU22" i="185" s="1"/>
  <c r="K15" i="182"/>
  <c r="MP18" i="185" s="1"/>
  <c r="F16" i="182"/>
  <c r="MK19" i="185" s="1"/>
  <c r="K17" i="180"/>
  <c r="MB20" i="185" s="1"/>
  <c r="H26" i="180"/>
  <c r="LY29" i="185" s="1"/>
  <c r="G15" i="177"/>
  <c r="LC18" i="185"/>
  <c r="K16" i="177"/>
  <c r="LG19" i="185" s="1"/>
  <c r="J26" i="177"/>
  <c r="LF29" i="185" s="1"/>
  <c r="F45" i="147"/>
  <c r="E45" i="145"/>
  <c r="LS52" i="185"/>
  <c r="MN57" i="185"/>
  <c r="L54" i="182"/>
  <c r="BB56" i="63" s="1"/>
  <c r="BB133" i="201" s="1"/>
  <c r="E51" i="181"/>
  <c r="MC54" i="185" s="1"/>
  <c r="K52" i="180"/>
  <c r="MB55" i="185" s="1"/>
  <c r="K188" i="180"/>
  <c r="L188" i="180" s="1"/>
  <c r="AZ41" i="190" s="1"/>
  <c r="E188" i="180"/>
  <c r="L194" i="180"/>
  <c r="AZ47" i="190" s="1"/>
  <c r="LA56" i="185"/>
  <c r="I52" i="176"/>
  <c r="KX55" i="185" s="1"/>
  <c r="L192" i="176"/>
  <c r="AV45" i="190" s="1"/>
  <c r="F51" i="171"/>
  <c r="F187" i="171"/>
  <c r="K54" i="171"/>
  <c r="L200" i="171"/>
  <c r="AQ53" i="190" s="1"/>
  <c r="L189" i="170"/>
  <c r="AP42" i="190" s="1"/>
  <c r="G55" i="170"/>
  <c r="JF58" i="185" s="1"/>
  <c r="K45" i="161"/>
  <c r="GY48" i="185" s="1"/>
  <c r="G15" i="160"/>
  <c r="GN18" i="185" s="1"/>
  <c r="G14" i="160"/>
  <c r="GN17" i="185" s="1"/>
  <c r="H15" i="160"/>
  <c r="GO18" i="185" s="1"/>
  <c r="J15" i="160"/>
  <c r="GQ18" i="185" s="1"/>
  <c r="G16" i="160"/>
  <c r="GN19" i="185"/>
  <c r="H16" i="160"/>
  <c r="GO19" i="185" s="1"/>
  <c r="G18" i="160"/>
  <c r="GN21" i="185" s="1"/>
  <c r="J45" i="158"/>
  <c r="GC48" i="185" s="1"/>
  <c r="J45" i="155"/>
  <c r="FH48" i="185" s="1"/>
  <c r="H18" i="154"/>
  <c r="EY21" i="185" s="1"/>
  <c r="H15" i="151"/>
  <c r="ED18" i="185" s="1"/>
  <c r="H18" i="151"/>
  <c r="ED21" i="185" s="1"/>
  <c r="J15" i="147"/>
  <c r="DD18" i="185" s="1"/>
  <c r="K16" i="147"/>
  <c r="DE19" i="185" s="1"/>
  <c r="K14" i="147"/>
  <c r="DE17" i="185" s="1"/>
  <c r="J24" i="147"/>
  <c r="DD27" i="185"/>
  <c r="K25" i="147"/>
  <c r="DE28" i="185" s="1"/>
  <c r="F15" i="143"/>
  <c r="G15" i="143"/>
  <c r="BY18" i="185" s="1"/>
  <c r="F17" i="143"/>
  <c r="BX20" i="185" s="1"/>
  <c r="G24" i="143"/>
  <c r="BY27" i="185" s="1"/>
  <c r="K24" i="143"/>
  <c r="CC27" i="185" s="1"/>
  <c r="F45" i="143"/>
  <c r="BX48" i="185" s="1"/>
  <c r="H45" i="141"/>
  <c r="BL48" i="185" s="1"/>
  <c r="H45" i="137"/>
  <c r="I45" i="137"/>
  <c r="AK48" i="185" s="1"/>
  <c r="J45" i="137"/>
  <c r="AL48" i="185" s="1"/>
  <c r="K45" i="136"/>
  <c r="AF48" i="185" s="1"/>
  <c r="J18" i="149"/>
  <c r="DR21" i="185" s="1"/>
  <c r="E11" i="185"/>
  <c r="L8" i="8"/>
  <c r="E10" i="63" s="1"/>
  <c r="E87" i="201" s="1"/>
  <c r="E45" i="185"/>
  <c r="NA46" i="185"/>
  <c r="MQ34" i="185"/>
  <c r="L31" i="183"/>
  <c r="BC33" i="63" s="1"/>
  <c r="MW43" i="185"/>
  <c r="MT44" i="185"/>
  <c r="ML40" i="185"/>
  <c r="L37" i="182"/>
  <c r="BB39" i="63" s="1"/>
  <c r="BB116" i="201" s="1"/>
  <c r="MK42" i="185"/>
  <c r="L39" i="182"/>
  <c r="BB41" i="63" s="1"/>
  <c r="BB118" i="201" s="1"/>
  <c r="MK43" i="185"/>
  <c r="L40" i="182"/>
  <c r="BB42" i="63" s="1"/>
  <c r="BB62" i="201" s="1"/>
  <c r="MC23" i="185"/>
  <c r="L20" i="181"/>
  <c r="MC31" i="185"/>
  <c r="LZ36" i="185"/>
  <c r="L33" i="180"/>
  <c r="MA38" i="185"/>
  <c r="LR11" i="185"/>
  <c r="LP38" i="185"/>
  <c r="L35" i="179"/>
  <c r="AY37" i="63" s="1"/>
  <c r="KG44" i="185"/>
  <c r="L41" i="174"/>
  <c r="AT43" i="63" s="1"/>
  <c r="AT63" i="201" s="1"/>
  <c r="KG46" i="185"/>
  <c r="L43" i="174"/>
  <c r="KG47" i="185"/>
  <c r="JY10" i="185"/>
  <c r="JZ24" i="185"/>
  <c r="KB26" i="185"/>
  <c r="JY31" i="185"/>
  <c r="L28" i="173"/>
  <c r="AS30" i="63" s="1"/>
  <c r="KA33" i="185"/>
  <c r="L30" i="173"/>
  <c r="AS32" i="63" s="1"/>
  <c r="JY36" i="185"/>
  <c r="JE47" i="185"/>
  <c r="L44" i="170"/>
  <c r="AP46" i="63" s="1"/>
  <c r="IZ23" i="185"/>
  <c r="L20" i="169"/>
  <c r="AO22" i="63" s="1"/>
  <c r="AO42" i="201" s="1"/>
  <c r="IW24" i="185"/>
  <c r="IY26" i="185"/>
  <c r="IZ31" i="185"/>
  <c r="IW32" i="185"/>
  <c r="L29" i="169"/>
  <c r="AO31" i="63" s="1"/>
  <c r="IZ36" i="185"/>
  <c r="L33" i="169"/>
  <c r="W40" i="169" s="1"/>
  <c r="IW37" i="185"/>
  <c r="L34" i="169"/>
  <c r="AO36" i="63"/>
  <c r="IL10" i="185"/>
  <c r="II11" i="185"/>
  <c r="IL25" i="185"/>
  <c r="II26" i="185"/>
  <c r="L23" i="167"/>
  <c r="AM25" i="63" s="1"/>
  <c r="AM45" i="201" s="1"/>
  <c r="IK37" i="185"/>
  <c r="L34" i="167"/>
  <c r="AM36" i="63" s="1"/>
  <c r="AM56" i="201" s="1"/>
  <c r="IL38" i="185"/>
  <c r="L35" i="167"/>
  <c r="AM37" i="63" s="1"/>
  <c r="AM57" i="201" s="1"/>
  <c r="IJ40" i="185"/>
  <c r="L37" i="167"/>
  <c r="AM39" i="63" s="1"/>
  <c r="HB26" i="185"/>
  <c r="HA33" i="185"/>
  <c r="L34" i="162"/>
  <c r="AH36" i="63" s="1"/>
  <c r="GZ37" i="185"/>
  <c r="HB39" i="185"/>
  <c r="L36" i="162"/>
  <c r="AH38" i="63" s="1"/>
  <c r="HA42" i="185"/>
  <c r="L39" i="162"/>
  <c r="AH41" i="63" s="1"/>
  <c r="F53" i="182"/>
  <c r="F187" i="182"/>
  <c r="J188" i="181"/>
  <c r="L196" i="181"/>
  <c r="BA49" i="190" s="1"/>
  <c r="I52" i="180"/>
  <c r="I188" i="180"/>
  <c r="F54" i="177"/>
  <c r="L200" i="177"/>
  <c r="AW53" i="190"/>
  <c r="KT52" i="185"/>
  <c r="I53" i="175"/>
  <c r="KQ56" i="185" s="1"/>
  <c r="I187" i="175"/>
  <c r="H183" i="174"/>
  <c r="IJ56" i="185"/>
  <c r="F54" i="164"/>
  <c r="HO57" i="185" s="1"/>
  <c r="L200" i="164"/>
  <c r="AJ53" i="190" s="1"/>
  <c r="J52" i="162"/>
  <c r="J188" i="162"/>
  <c r="I51" i="159"/>
  <c r="GI54" i="185" s="1"/>
  <c r="I187" i="159"/>
  <c r="G54" i="158"/>
  <c r="FZ57" i="185" s="1"/>
  <c r="L200" i="158"/>
  <c r="AD53" i="190" s="1"/>
  <c r="FU54" i="185"/>
  <c r="FS56" i="185"/>
  <c r="H183" i="149"/>
  <c r="L194" i="149"/>
  <c r="U47" i="190"/>
  <c r="F188" i="149"/>
  <c r="K53" i="149"/>
  <c r="DS56" i="185" s="1"/>
  <c r="L199" i="149"/>
  <c r="U52" i="190" s="1"/>
  <c r="J187" i="142"/>
  <c r="J51" i="142"/>
  <c r="BU54" i="185" s="1"/>
  <c r="T36" i="185"/>
  <c r="U37" i="185"/>
  <c r="L34" i="135"/>
  <c r="G36" i="63" s="1"/>
  <c r="G113" i="201" s="1"/>
  <c r="T40" i="185"/>
  <c r="L40" i="135"/>
  <c r="G42" i="63" s="1"/>
  <c r="V47" i="185"/>
  <c r="Z36" i="185"/>
  <c r="AB38" i="185"/>
  <c r="Z40" i="185"/>
  <c r="L37" i="136"/>
  <c r="H39" i="63" s="1"/>
  <c r="H116" i="201" s="1"/>
  <c r="AB42" i="185"/>
  <c r="L39" i="136"/>
  <c r="H41" i="63" s="1"/>
  <c r="AM42" i="185"/>
  <c r="L39" i="137"/>
  <c r="I41" i="63" s="1"/>
  <c r="AG44" i="185"/>
  <c r="L41" i="137"/>
  <c r="I43" i="63"/>
  <c r="I120" i="201" s="1"/>
  <c r="AH46" i="185"/>
  <c r="L43" i="137"/>
  <c r="W35" i="137" s="1"/>
  <c r="I45" i="63"/>
  <c r="KN60" i="185"/>
  <c r="L57" i="175"/>
  <c r="AU59" i="63"/>
  <c r="IR60" i="185"/>
  <c r="L57" i="168"/>
  <c r="AN59" i="63" s="1"/>
  <c r="BD60" i="185"/>
  <c r="L57" i="140"/>
  <c r="L59" i="63" s="1"/>
  <c r="AW60" i="185"/>
  <c r="L57" i="139"/>
  <c r="K59" i="63"/>
  <c r="K136" i="201" s="1"/>
  <c r="EX37" i="185"/>
  <c r="L34" i="154"/>
  <c r="Z36" i="63" s="1"/>
  <c r="EY38" i="185"/>
  <c r="L35" i="154"/>
  <c r="Z37" i="63" s="1"/>
  <c r="Z114" i="201" s="1"/>
  <c r="EW40" i="185"/>
  <c r="L37" i="154"/>
  <c r="Z39" i="63" s="1"/>
  <c r="Z116" i="201" s="1"/>
  <c r="EX41" i="185"/>
  <c r="L38" i="154"/>
  <c r="Z40" i="63" s="1"/>
  <c r="EV60" i="185"/>
  <c r="L57" i="154"/>
  <c r="Z59" i="63" s="1"/>
  <c r="FC38" i="185"/>
  <c r="L35" i="155"/>
  <c r="AA37" i="63" s="1"/>
  <c r="FF41" i="185"/>
  <c r="L38" i="155"/>
  <c r="AA40" i="63"/>
  <c r="FD43" i="185"/>
  <c r="L40" i="155"/>
  <c r="AA42" i="63" s="1"/>
  <c r="AA119" i="201" s="1"/>
  <c r="FE44" i="185"/>
  <c r="L41" i="155"/>
  <c r="AA43" i="63" s="1"/>
  <c r="FC47" i="185"/>
  <c r="L44" i="155"/>
  <c r="AA46" i="63" s="1"/>
  <c r="FM36" i="185"/>
  <c r="L33" i="156"/>
  <c r="W40" i="156" s="1"/>
  <c r="FK38" i="185"/>
  <c r="L35" i="156"/>
  <c r="AB37" i="63" s="1"/>
  <c r="FM40" i="185"/>
  <c r="L37" i="156"/>
  <c r="AB39" i="63" s="1"/>
  <c r="FJ41" i="185"/>
  <c r="L38" i="156"/>
  <c r="AB40" i="63" s="1"/>
  <c r="AB117" i="201" s="1"/>
  <c r="FK47" i="185"/>
  <c r="L44" i="156"/>
  <c r="AB46" i="63" s="1"/>
  <c r="FT40" i="185"/>
  <c r="L37" i="157"/>
  <c r="AC39" i="63" s="1"/>
  <c r="FX36" i="185"/>
  <c r="L33" i="158"/>
  <c r="FY37" i="185"/>
  <c r="L34" i="158"/>
  <c r="AD36" i="63" s="1"/>
  <c r="FX40" i="185"/>
  <c r="L37" i="158"/>
  <c r="AD39" i="63" s="1"/>
  <c r="FY41" i="185"/>
  <c r="L38" i="158"/>
  <c r="AD40" i="63" s="1"/>
  <c r="FZ42" i="185"/>
  <c r="L39" i="158"/>
  <c r="AD41" i="63" s="1"/>
  <c r="GA43" i="185"/>
  <c r="L40" i="158"/>
  <c r="AD42" i="63" s="1"/>
  <c r="GA60" i="185"/>
  <c r="L57" i="158"/>
  <c r="AD59" i="63"/>
  <c r="AD136" i="201" s="1"/>
  <c r="GE38" i="185"/>
  <c r="L38" i="159"/>
  <c r="AE40" i="63"/>
  <c r="GG44" i="185"/>
  <c r="L41" i="159"/>
  <c r="AE43" i="63" s="1"/>
  <c r="F183" i="140"/>
  <c r="F48" i="140" s="1"/>
  <c r="BC51" i="185" s="1"/>
  <c r="F49" i="150"/>
  <c r="DU52" i="185" s="1"/>
  <c r="F183" i="150"/>
  <c r="F48" i="150" s="1"/>
  <c r="DU51" i="185" s="1"/>
  <c r="H183" i="152"/>
  <c r="H48" i="152" s="1"/>
  <c r="KU50" i="185"/>
  <c r="EK50" i="185"/>
  <c r="DI50" i="185"/>
  <c r="L46" i="172"/>
  <c r="AR48" i="63" s="1"/>
  <c r="JV49" i="185"/>
  <c r="IT49" i="185"/>
  <c r="L46" i="168"/>
  <c r="AN48" i="63" s="1"/>
  <c r="EL49" i="185"/>
  <c r="AD49" i="185"/>
  <c r="L46" i="136"/>
  <c r="H48" i="63" s="1"/>
  <c r="LE50" i="185"/>
  <c r="L47" i="177"/>
  <c r="AW49" i="63" s="1"/>
  <c r="AW126" i="201" s="1"/>
  <c r="KC50" i="185"/>
  <c r="AZ54" i="185"/>
  <c r="L51" i="139"/>
  <c r="K53" i="63" s="1"/>
  <c r="K130" i="201" s="1"/>
  <c r="AG19" i="185"/>
  <c r="H17" i="154"/>
  <c r="EY20" i="185" s="1"/>
  <c r="F15" i="160"/>
  <c r="GM18" i="185" s="1"/>
  <c r="BL28" i="185"/>
  <c r="K45" i="183"/>
  <c r="MW48" i="185" s="1"/>
  <c r="E15" i="182"/>
  <c r="MJ18" i="185" s="1"/>
  <c r="K19" i="181"/>
  <c r="I24" i="181"/>
  <c r="MG27" i="185" s="1"/>
  <c r="E15" i="179"/>
  <c r="LO18" i="185" s="1"/>
  <c r="E45" i="178"/>
  <c r="F16" i="176"/>
  <c r="KU19" i="185" s="1"/>
  <c r="K16" i="176"/>
  <c r="KZ19" i="185" s="1"/>
  <c r="G45" i="176"/>
  <c r="H45" i="176"/>
  <c r="KW48" i="185" s="1"/>
  <c r="I45" i="175"/>
  <c r="KQ48" i="185" s="1"/>
  <c r="G15" i="174"/>
  <c r="KH18" i="185" s="1"/>
  <c r="H16" i="174"/>
  <c r="KI19" i="185"/>
  <c r="H14" i="174"/>
  <c r="KI17" i="185" s="1"/>
  <c r="I45" i="174"/>
  <c r="J15" i="173"/>
  <c r="H16" i="173"/>
  <c r="KB19" i="185" s="1"/>
  <c r="J45" i="173"/>
  <c r="K45" i="173"/>
  <c r="KE48" i="185" s="1"/>
  <c r="K45" i="172"/>
  <c r="JX48" i="185"/>
  <c r="I15" i="171"/>
  <c r="JO18" i="185" s="1"/>
  <c r="F45" i="170"/>
  <c r="JE48" i="185" s="1"/>
  <c r="G45" i="170"/>
  <c r="JF48" i="185"/>
  <c r="F45" i="169"/>
  <c r="IX48" i="185" s="1"/>
  <c r="E15" i="168"/>
  <c r="IP18" i="185" s="1"/>
  <c r="I45" i="167"/>
  <c r="IM48" i="185" s="1"/>
  <c r="F15" i="165"/>
  <c r="HV18" i="185" s="1"/>
  <c r="H15" i="165"/>
  <c r="HX18" i="185" s="1"/>
  <c r="E18" i="165"/>
  <c r="E45" i="164"/>
  <c r="E15" i="163"/>
  <c r="HG18" i="185" s="1"/>
  <c r="HG22" i="185"/>
  <c r="E45" i="163"/>
  <c r="HG48" i="185" s="1"/>
  <c r="F45" i="162"/>
  <c r="I45" i="160"/>
  <c r="GP48" i="185" s="1"/>
  <c r="G16" i="158"/>
  <c r="FZ19" i="185" s="1"/>
  <c r="H16" i="158"/>
  <c r="GA19" i="185" s="1"/>
  <c r="E45" i="158"/>
  <c r="FX48" i="185" s="1"/>
  <c r="I45" i="154"/>
  <c r="EZ48" i="185"/>
  <c r="I45" i="152"/>
  <c r="EL48" i="185" s="1"/>
  <c r="J45" i="152"/>
  <c r="EM48" i="185" s="1"/>
  <c r="K45" i="152"/>
  <c r="EN48" i="185" s="1"/>
  <c r="J15" i="151"/>
  <c r="EF18" i="185"/>
  <c r="J15" i="149"/>
  <c r="DR18" i="185" s="1"/>
  <c r="DN19" i="185"/>
  <c r="I15" i="148"/>
  <c r="DJ18" i="185" s="1"/>
  <c r="J15" i="148"/>
  <c r="DK18" i="185" s="1"/>
  <c r="F18" i="148"/>
  <c r="E45" i="148"/>
  <c r="DF48" i="185" s="1"/>
  <c r="H45" i="138"/>
  <c r="AQ48" i="185" s="1"/>
  <c r="I45" i="138"/>
  <c r="AR48" i="185" s="1"/>
  <c r="K45" i="138"/>
  <c r="AT48" i="185" s="1"/>
  <c r="H15" i="137"/>
  <c r="AJ18" i="185" s="1"/>
  <c r="H16" i="8"/>
  <c r="H19" i="185"/>
  <c r="H14" i="8"/>
  <c r="H17" i="185" s="1"/>
  <c r="IK46" i="185"/>
  <c r="L43" i="167"/>
  <c r="ID10" i="185"/>
  <c r="IB24" i="185"/>
  <c r="IB32" i="185"/>
  <c r="L29" i="166"/>
  <c r="AL31" i="63" s="1"/>
  <c r="ID34" i="185"/>
  <c r="L31" i="166"/>
  <c r="AL33" i="63" s="1"/>
  <c r="AL53" i="201" s="1"/>
  <c r="IE36" i="185"/>
  <c r="L33" i="166"/>
  <c r="IB37" i="185"/>
  <c r="IC40" i="185"/>
  <c r="ID41" i="185"/>
  <c r="L38" i="166"/>
  <c r="AL40" i="63"/>
  <c r="IE42" i="185"/>
  <c r="L39" i="166"/>
  <c r="AL41" i="63" s="1"/>
  <c r="IC44" i="185"/>
  <c r="L41" i="166"/>
  <c r="AL43" i="63" s="1"/>
  <c r="IC46" i="185"/>
  <c r="L43" i="166"/>
  <c r="HX10" i="185"/>
  <c r="L7" i="165"/>
  <c r="AK9" i="63" s="1"/>
  <c r="AK86" i="201" s="1"/>
  <c r="L44" i="164"/>
  <c r="AJ46" i="63" s="1"/>
  <c r="HQ47" i="185"/>
  <c r="HG23" i="185"/>
  <c r="L20" i="163"/>
  <c r="HJ47" i="185"/>
  <c r="L44" i="163"/>
  <c r="AI46" i="63" s="1"/>
  <c r="HA11" i="185"/>
  <c r="GZ23" i="185"/>
  <c r="GZ36" i="185"/>
  <c r="L33" i="162"/>
  <c r="U52" i="185"/>
  <c r="F54" i="184"/>
  <c r="L200" i="184"/>
  <c r="BD53" i="190"/>
  <c r="F188" i="184"/>
  <c r="H52" i="182"/>
  <c r="L192" i="182"/>
  <c r="BB45" i="190" s="1"/>
  <c r="L194" i="182"/>
  <c r="BB47" i="190" s="1"/>
  <c r="P68" i="190" s="1"/>
  <c r="J49" i="175"/>
  <c r="G53" i="175"/>
  <c r="L199" i="175"/>
  <c r="AU52" i="190" s="1"/>
  <c r="F52" i="165"/>
  <c r="HV55" i="185" s="1"/>
  <c r="F188" i="165"/>
  <c r="E53" i="165"/>
  <c r="L199" i="165"/>
  <c r="AK52" i="190" s="1"/>
  <c r="K53" i="165"/>
  <c r="IA56" i="185" s="1"/>
  <c r="K187" i="165"/>
  <c r="HB52" i="185"/>
  <c r="H52" i="161"/>
  <c r="GV55" i="185" s="1"/>
  <c r="L192" i="161"/>
  <c r="AG45" i="190" s="1"/>
  <c r="L194" i="161"/>
  <c r="AG47" i="190" s="1"/>
  <c r="G188" i="161"/>
  <c r="L189" i="159"/>
  <c r="AE42" i="190" s="1"/>
  <c r="G55" i="159"/>
  <c r="L194" i="159"/>
  <c r="AE47" i="190" s="1"/>
  <c r="F188" i="159"/>
  <c r="GI57" i="185"/>
  <c r="F49" i="151"/>
  <c r="EB52" i="185" s="1"/>
  <c r="F183" i="151"/>
  <c r="F48" i="151" s="1"/>
  <c r="F53" i="150"/>
  <c r="F187" i="150"/>
  <c r="J51" i="149"/>
  <c r="L191" i="149"/>
  <c r="U44" i="190" s="1"/>
  <c r="L192" i="149"/>
  <c r="U45" i="190" s="1"/>
  <c r="E188" i="149"/>
  <c r="E52" i="149"/>
  <c r="DM55" i="185" s="1"/>
  <c r="DM57" i="185"/>
  <c r="L54" i="149"/>
  <c r="U56" i="63"/>
  <c r="U133" i="201" s="1"/>
  <c r="J49" i="139"/>
  <c r="AZ52" i="185" s="1"/>
  <c r="J183" i="139"/>
  <c r="J48" i="139" s="1"/>
  <c r="AZ51" i="185" s="1"/>
  <c r="AG54" i="185"/>
  <c r="L51" i="137"/>
  <c r="I53" i="63" s="1"/>
  <c r="I130" i="201" s="1"/>
  <c r="G51" i="136"/>
  <c r="AB54" i="185" s="1"/>
  <c r="G187" i="136"/>
  <c r="AG38" i="185"/>
  <c r="L35" i="137"/>
  <c r="I37" i="63" s="1"/>
  <c r="LE60" i="185"/>
  <c r="L57" i="177"/>
  <c r="AW59" i="63" s="1"/>
  <c r="HL54" i="185"/>
  <c r="IO52" i="185"/>
  <c r="HD35" i="185"/>
  <c r="J15" i="143"/>
  <c r="CB18" i="185" s="1"/>
  <c r="G25" i="147"/>
  <c r="DA28" i="185" s="1"/>
  <c r="E15" i="151"/>
  <c r="IL29" i="185"/>
  <c r="I17" i="134"/>
  <c r="P20" i="185" s="1"/>
  <c r="K25" i="134"/>
  <c r="R28" i="185" s="1"/>
  <c r="J26" i="134"/>
  <c r="Q29" i="185" s="1"/>
  <c r="K15" i="183"/>
  <c r="MW18" i="185"/>
  <c r="I19" i="182"/>
  <c r="MN22" i="185" s="1"/>
  <c r="F15" i="181"/>
  <c r="K15" i="159"/>
  <c r="GK18" i="185" s="1"/>
  <c r="E16" i="159"/>
  <c r="GE19" i="185" s="1"/>
  <c r="I16" i="159"/>
  <c r="GI19" i="185" s="1"/>
  <c r="G17" i="159"/>
  <c r="GG20" i="185"/>
  <c r="I17" i="159"/>
  <c r="GI20" i="185" s="1"/>
  <c r="J17" i="159"/>
  <c r="GJ20" i="185" s="1"/>
  <c r="J18" i="159"/>
  <c r="GJ21" i="185" s="1"/>
  <c r="K18" i="159"/>
  <c r="GK21" i="185" s="1"/>
  <c r="E24" i="159"/>
  <c r="GE27" i="185" s="1"/>
  <c r="E25" i="159"/>
  <c r="GE28" i="185" s="1"/>
  <c r="F25" i="159"/>
  <c r="GF28" i="185" s="1"/>
  <c r="F26" i="159"/>
  <c r="GF29" i="185" s="1"/>
  <c r="G26" i="159"/>
  <c r="GG29" i="185" s="1"/>
  <c r="K26" i="159"/>
  <c r="GK29" i="185" s="1"/>
  <c r="J45" i="153"/>
  <c r="ET48" i="185"/>
  <c r="G45" i="150"/>
  <c r="DV48" i="185" s="1"/>
  <c r="H45" i="150"/>
  <c r="DW48" i="185"/>
  <c r="K45" i="145"/>
  <c r="CQ48" i="185" s="1"/>
  <c r="I15" i="144"/>
  <c r="CH18" i="185"/>
  <c r="H16" i="144"/>
  <c r="CG19" i="185" s="1"/>
  <c r="CD20" i="185"/>
  <c r="G19" i="144"/>
  <c r="CF22" i="185" s="1"/>
  <c r="H24" i="144"/>
  <c r="CG27" i="185" s="1"/>
  <c r="F19" i="142"/>
  <c r="J19" i="142"/>
  <c r="BU22" i="185" s="1"/>
  <c r="G24" i="142"/>
  <c r="BR27" i="185"/>
  <c r="J25" i="142"/>
  <c r="BU28" i="185" s="1"/>
  <c r="F26" i="142"/>
  <c r="BQ29" i="185" s="1"/>
  <c r="G26" i="142"/>
  <c r="BR29" i="185" s="1"/>
  <c r="G45" i="142"/>
  <c r="K45" i="139"/>
  <c r="BA48" i="185" s="1"/>
  <c r="K16" i="138"/>
  <c r="AT19" i="185" s="1"/>
  <c r="I24" i="138"/>
  <c r="F45" i="138"/>
  <c r="AO48" i="185" s="1"/>
  <c r="G45" i="135"/>
  <c r="U48" i="185" s="1"/>
  <c r="I45" i="135"/>
  <c r="W48" i="185"/>
  <c r="LY41" i="185"/>
  <c r="KU40" i="185"/>
  <c r="L37" i="176"/>
  <c r="AV39" i="63" s="1"/>
  <c r="L199" i="179"/>
  <c r="AY52" i="190" s="1"/>
  <c r="O69" i="190" s="1"/>
  <c r="F183" i="184"/>
  <c r="G49" i="182"/>
  <c r="ML52" i="185" s="1"/>
  <c r="G53" i="176"/>
  <c r="KV56" i="185" s="1"/>
  <c r="L199" i="176"/>
  <c r="AV52" i="190" s="1"/>
  <c r="K51" i="171"/>
  <c r="JQ54" i="185" s="1"/>
  <c r="K187" i="171"/>
  <c r="G53" i="170"/>
  <c r="G187" i="170"/>
  <c r="L199" i="170"/>
  <c r="AP52" i="190" s="1"/>
  <c r="J54" i="170"/>
  <c r="JI57" i="185" s="1"/>
  <c r="J188" i="170"/>
  <c r="L200" i="170"/>
  <c r="AP53" i="190" s="1"/>
  <c r="I49" i="166"/>
  <c r="IF52" i="185" s="1"/>
  <c r="L191" i="146"/>
  <c r="R44" i="190" s="1"/>
  <c r="E51" i="146"/>
  <c r="E49" i="145"/>
  <c r="K54" i="143"/>
  <c r="K188" i="143"/>
  <c r="BF57" i="185"/>
  <c r="L54" i="140"/>
  <c r="L56" i="63" s="1"/>
  <c r="L133" i="201" s="1"/>
  <c r="K187" i="8"/>
  <c r="K51" i="8"/>
  <c r="K54" i="185" s="1"/>
  <c r="I188" i="8"/>
  <c r="I54" i="8"/>
  <c r="I57" i="185" s="1"/>
  <c r="E17" i="134"/>
  <c r="L20" i="185" s="1"/>
  <c r="G19" i="134"/>
  <c r="N22" i="185" s="1"/>
  <c r="H24" i="134"/>
  <c r="I25" i="134"/>
  <c r="P28" i="185" s="1"/>
  <c r="G15" i="183"/>
  <c r="F18" i="183"/>
  <c r="I24" i="183"/>
  <c r="MU27" i="185" s="1"/>
  <c r="J24" i="183"/>
  <c r="MV27" i="185" s="1"/>
  <c r="K26" i="183"/>
  <c r="MW29" i="185" s="1"/>
  <c r="J15" i="182"/>
  <c r="MO18" i="185" s="1"/>
  <c r="I18" i="182"/>
  <c r="MN21" i="185" s="1"/>
  <c r="E19" i="182"/>
  <c r="H24" i="182"/>
  <c r="MM27" i="185" s="1"/>
  <c r="G26" i="182"/>
  <c r="ML29" i="185" s="1"/>
  <c r="G18" i="178"/>
  <c r="K15" i="175"/>
  <c r="KS18" i="185" s="1"/>
  <c r="I25" i="175"/>
  <c r="KQ28" i="185" s="1"/>
  <c r="G26" i="170"/>
  <c r="JF29" i="185" s="1"/>
  <c r="K15" i="167"/>
  <c r="IO18" i="185"/>
  <c r="J25" i="162"/>
  <c r="E18" i="135"/>
  <c r="EY31" i="185"/>
  <c r="BQ34" i="185"/>
  <c r="AP10" i="185"/>
  <c r="I49" i="182"/>
  <c r="MN52" i="185" s="1"/>
  <c r="I183" i="182"/>
  <c r="I48" i="182" s="1"/>
  <c r="MN51" i="185" s="1"/>
  <c r="K53" i="173"/>
  <c r="KE56" i="185" s="1"/>
  <c r="L56" i="179"/>
  <c r="AY58" i="63" s="1"/>
  <c r="AY73" i="201" s="1"/>
  <c r="L50" i="163"/>
  <c r="AI52" i="63" s="1"/>
  <c r="AI129" i="201" s="1"/>
  <c r="HJ53" i="185"/>
  <c r="HG59" i="185"/>
  <c r="L50" i="183"/>
  <c r="BC52" i="63" s="1"/>
  <c r="BC129" i="201" s="1"/>
  <c r="MQ53" i="185"/>
  <c r="L56" i="183"/>
  <c r="BC58" i="63"/>
  <c r="MR59" i="185"/>
  <c r="L50" i="184"/>
  <c r="BD52" i="63" s="1"/>
  <c r="BD129" i="201" s="1"/>
  <c r="MZ53" i="185"/>
  <c r="AV49" i="185"/>
  <c r="L46" i="139"/>
  <c r="K48" i="63" s="1"/>
  <c r="K68" i="201" s="1"/>
  <c r="T49" i="185"/>
  <c r="L46" i="135"/>
  <c r="G48" i="63" s="1"/>
  <c r="L46" i="167"/>
  <c r="AM48" i="63" s="1"/>
  <c r="IL49" i="185"/>
  <c r="GH49" i="185"/>
  <c r="KQ49" i="185"/>
  <c r="JO49" i="185"/>
  <c r="HY50" i="185"/>
  <c r="G19" i="183"/>
  <c r="MS22" i="185" s="1"/>
  <c r="J17" i="182"/>
  <c r="MO20" i="185" s="1"/>
  <c r="E24" i="182"/>
  <c r="K25" i="182"/>
  <c r="MP28" i="185" s="1"/>
  <c r="E26" i="182"/>
  <c r="J26" i="182"/>
  <c r="MO29" i="185" s="1"/>
  <c r="H15" i="181"/>
  <c r="MF18" i="185" s="1"/>
  <c r="G16" i="181"/>
  <c r="ME19" i="185"/>
  <c r="H15" i="180"/>
  <c r="LY18" i="185" s="1"/>
  <c r="F16" i="180"/>
  <c r="LW19" i="185" s="1"/>
  <c r="I16" i="180"/>
  <c r="LZ19" i="185" s="1"/>
  <c r="H18" i="180"/>
  <c r="LY21" i="185" s="1"/>
  <c r="K18" i="180"/>
  <c r="MB21" i="185" s="1"/>
  <c r="E24" i="180"/>
  <c r="LV27" i="185" s="1"/>
  <c r="F25" i="180"/>
  <c r="G26" i="180"/>
  <c r="LX29" i="185" s="1"/>
  <c r="K26" i="180"/>
  <c r="MB29" i="185" s="1"/>
  <c r="K15" i="177"/>
  <c r="LG18" i="185" s="1"/>
  <c r="H17" i="177"/>
  <c r="LD20" i="185" s="1"/>
  <c r="I17" i="177"/>
  <c r="LE20" i="185"/>
  <c r="I18" i="177"/>
  <c r="LE21" i="185" s="1"/>
  <c r="J18" i="177"/>
  <c r="LF21" i="185"/>
  <c r="E25" i="177"/>
  <c r="F26" i="177"/>
  <c r="LB29" i="185" s="1"/>
  <c r="I26" i="177"/>
  <c r="LE29" i="185" s="1"/>
  <c r="E15" i="172"/>
  <c r="G17" i="172"/>
  <c r="JT20" i="185" s="1"/>
  <c r="H18" i="172"/>
  <c r="JU21" i="185" s="1"/>
  <c r="I19" i="172"/>
  <c r="JV22" i="185" s="1"/>
  <c r="I24" i="172"/>
  <c r="JV27" i="185" s="1"/>
  <c r="J25" i="172"/>
  <c r="JW28" i="185" s="1"/>
  <c r="H26" i="172"/>
  <c r="JU29" i="185" s="1"/>
  <c r="G15" i="169"/>
  <c r="IY18" i="185" s="1"/>
  <c r="H16" i="169"/>
  <c r="IZ19" i="185" s="1"/>
  <c r="K16" i="169"/>
  <c r="JC19" i="185" s="1"/>
  <c r="I18" i="169"/>
  <c r="JA21" i="185" s="1"/>
  <c r="J19" i="169"/>
  <c r="JB22" i="185" s="1"/>
  <c r="K24" i="169"/>
  <c r="JC27" i="185" s="1"/>
  <c r="E26" i="169"/>
  <c r="IW29" i="185" s="1"/>
  <c r="E15" i="164"/>
  <c r="E16" i="164"/>
  <c r="I16" i="164"/>
  <c r="HR19" i="185" s="1"/>
  <c r="G17" i="164"/>
  <c r="H18" i="164"/>
  <c r="K18" i="164"/>
  <c r="HT21" i="185"/>
  <c r="J24" i="164"/>
  <c r="HS27" i="185" s="1"/>
  <c r="K25" i="164"/>
  <c r="HT28" i="185" s="1"/>
  <c r="K26" i="164"/>
  <c r="HT29" i="185" s="1"/>
  <c r="G15" i="161"/>
  <c r="GU18" i="185" s="1"/>
  <c r="J15" i="161"/>
  <c r="GX18" i="185"/>
  <c r="H16" i="161"/>
  <c r="GV19" i="185" s="1"/>
  <c r="K16" i="161"/>
  <c r="GY19" i="185" s="1"/>
  <c r="I18" i="161"/>
  <c r="GW21" i="185" s="1"/>
  <c r="J19" i="161"/>
  <c r="GX22" i="185" s="1"/>
  <c r="K24" i="161"/>
  <c r="E26" i="161"/>
  <c r="GS29" i="185" s="1"/>
  <c r="I17" i="140"/>
  <c r="BF20" i="185" s="1"/>
  <c r="E25" i="140"/>
  <c r="BB28" i="185" s="1"/>
  <c r="F26" i="140"/>
  <c r="BC29" i="185" s="1"/>
  <c r="F15" i="137"/>
  <c r="K17" i="137"/>
  <c r="E19" i="137"/>
  <c r="AG22" i="185" s="1"/>
  <c r="K24" i="137"/>
  <c r="AM27" i="185" s="1"/>
  <c r="G25" i="137"/>
  <c r="H26" i="137"/>
  <c r="GS23" i="185"/>
  <c r="GP39" i="185"/>
  <c r="L36" i="160"/>
  <c r="AF38" i="63" s="1"/>
  <c r="L30" i="147"/>
  <c r="S32" i="63" s="1"/>
  <c r="CY33" i="185"/>
  <c r="CS25" i="185"/>
  <c r="H51" i="142"/>
  <c r="L51" i="142" s="1"/>
  <c r="N53" i="63" s="1"/>
  <c r="N130" i="201" s="1"/>
  <c r="H187" i="142"/>
  <c r="G53" i="140"/>
  <c r="BD56" i="185" s="1"/>
  <c r="G187" i="140"/>
  <c r="L50" i="156"/>
  <c r="AB52" i="63" s="1"/>
  <c r="AB129" i="201" s="1"/>
  <c r="FJ53" i="185"/>
  <c r="L50" i="157"/>
  <c r="AC52" i="63" s="1"/>
  <c r="AC129" i="201" s="1"/>
  <c r="FR53" i="185"/>
  <c r="KF59" i="185"/>
  <c r="LV59" i="185"/>
  <c r="MX59" i="185"/>
  <c r="L56" i="184"/>
  <c r="BD58" i="63" s="1"/>
  <c r="F183" i="153"/>
  <c r="F48" i="153" s="1"/>
  <c r="EP51" i="185" s="1"/>
  <c r="F49" i="153"/>
  <c r="EP52" i="185" s="1"/>
  <c r="J49" i="153"/>
  <c r="ET52" i="185" s="1"/>
  <c r="J183" i="164"/>
  <c r="J49" i="164"/>
  <c r="HS52" i="185" s="1"/>
  <c r="J183" i="180"/>
  <c r="J49" i="180"/>
  <c r="G56" i="135"/>
  <c r="L56" i="135" s="1"/>
  <c r="G58" i="63" s="1"/>
  <c r="L190" i="135"/>
  <c r="G43" i="190" s="1"/>
  <c r="H56" i="136"/>
  <c r="L190" i="136"/>
  <c r="H43" i="190"/>
  <c r="L190" i="137"/>
  <c r="I43" i="190" s="1"/>
  <c r="E56" i="137"/>
  <c r="AG59" i="185" s="1"/>
  <c r="F56" i="138"/>
  <c r="AO59" i="185" s="1"/>
  <c r="L190" i="138"/>
  <c r="J43" i="190" s="1"/>
  <c r="H56" i="140"/>
  <c r="L190" i="140"/>
  <c r="L43" i="190" s="1"/>
  <c r="E56" i="141"/>
  <c r="L56" i="141" s="1"/>
  <c r="M58" i="63" s="1"/>
  <c r="L190" i="141"/>
  <c r="M43" i="190" s="1"/>
  <c r="F56" i="142"/>
  <c r="L56" i="142" s="1"/>
  <c r="N58" i="63" s="1"/>
  <c r="N135" i="201" s="1"/>
  <c r="L190" i="142"/>
  <c r="N43" i="190" s="1"/>
  <c r="G56" i="143"/>
  <c r="L190" i="143"/>
  <c r="O43" i="190" s="1"/>
  <c r="H56" i="144"/>
  <c r="L190" i="144"/>
  <c r="P43" i="190" s="1"/>
  <c r="E56" i="145"/>
  <c r="L190" i="145"/>
  <c r="Q43" i="190" s="1"/>
  <c r="G56" i="147"/>
  <c r="DA59" i="185" s="1"/>
  <c r="L190" i="147"/>
  <c r="S43" i="190" s="1"/>
  <c r="H56" i="148"/>
  <c r="L56" i="148" s="1"/>
  <c r="L190" i="148"/>
  <c r="T43" i="190"/>
  <c r="E56" i="149"/>
  <c r="DM59" i="185" s="1"/>
  <c r="L190" i="149"/>
  <c r="U43" i="190" s="1"/>
  <c r="F56" i="150"/>
  <c r="DU59" i="185" s="1"/>
  <c r="L190" i="150"/>
  <c r="V43" i="190" s="1"/>
  <c r="L190" i="151"/>
  <c r="W43" i="190" s="1"/>
  <c r="G56" i="151"/>
  <c r="EC59" i="185" s="1"/>
  <c r="L190" i="152"/>
  <c r="X43" i="190" s="1"/>
  <c r="H56" i="152"/>
  <c r="EK59" i="185" s="1"/>
  <c r="E56" i="153"/>
  <c r="L190" i="153"/>
  <c r="Y43" i="190" s="1"/>
  <c r="L190" i="154"/>
  <c r="Z43" i="190"/>
  <c r="F56" i="154"/>
  <c r="FQ59" i="185"/>
  <c r="F56" i="158"/>
  <c r="FY59" i="185" s="1"/>
  <c r="L190" i="158"/>
  <c r="AD43" i="190" s="1"/>
  <c r="E56" i="161"/>
  <c r="GS59" i="185" s="1"/>
  <c r="L190" i="161"/>
  <c r="AG43" i="190" s="1"/>
  <c r="G56" i="163"/>
  <c r="L190" i="163"/>
  <c r="AI43" i="190" s="1"/>
  <c r="H56" i="164"/>
  <c r="L190" i="164"/>
  <c r="AJ43" i="190" s="1"/>
  <c r="E56" i="165"/>
  <c r="HU59" i="185" s="1"/>
  <c r="L190" i="165"/>
  <c r="AK43" i="190" s="1"/>
  <c r="F56" i="166"/>
  <c r="IC59" i="185" s="1"/>
  <c r="L190" i="166"/>
  <c r="AL43" i="190" s="1"/>
  <c r="L190" i="167"/>
  <c r="AM43" i="190" s="1"/>
  <c r="G56" i="167"/>
  <c r="E56" i="169"/>
  <c r="L56" i="169" s="1"/>
  <c r="AO58" i="63" s="1"/>
  <c r="AO73" i="201" s="1"/>
  <c r="L190" i="169"/>
  <c r="AO43" i="190" s="1"/>
  <c r="F56" i="170"/>
  <c r="JE59" i="185"/>
  <c r="L190" i="170"/>
  <c r="AP43" i="190" s="1"/>
  <c r="G56" i="171"/>
  <c r="JM59" i="185" s="1"/>
  <c r="L190" i="171"/>
  <c r="AQ43" i="190" s="1"/>
  <c r="L190" i="172"/>
  <c r="AR43" i="190" s="1"/>
  <c r="H56" i="172"/>
  <c r="JU59" i="185" s="1"/>
  <c r="E56" i="173"/>
  <c r="L190" i="173"/>
  <c r="AS43" i="190"/>
  <c r="F56" i="174"/>
  <c r="KG59" i="185" s="1"/>
  <c r="L190" i="174"/>
  <c r="AT43" i="190" s="1"/>
  <c r="G56" i="175"/>
  <c r="L190" i="175"/>
  <c r="AU43" i="190" s="1"/>
  <c r="L190" i="176"/>
  <c r="AV43" i="190" s="1"/>
  <c r="H56" i="176"/>
  <c r="KW59" i="185" s="1"/>
  <c r="E56" i="177"/>
  <c r="L56" i="177" s="1"/>
  <c r="AW58" i="63" s="1"/>
  <c r="L190" i="177"/>
  <c r="AW43" i="190" s="1"/>
  <c r="H56" i="180"/>
  <c r="LY59" i="185" s="1"/>
  <c r="L190" i="180"/>
  <c r="AZ43" i="190" s="1"/>
  <c r="E56" i="181"/>
  <c r="MC59" i="185" s="1"/>
  <c r="L190" i="181"/>
  <c r="BA43" i="190" s="1"/>
  <c r="F56" i="182"/>
  <c r="L190" i="182"/>
  <c r="BB43" i="190"/>
  <c r="HG46" i="185"/>
  <c r="L29" i="158"/>
  <c r="AD31" i="63" s="1"/>
  <c r="AD108" i="201" s="1"/>
  <c r="L30" i="157"/>
  <c r="AC32" i="63" s="1"/>
  <c r="AC52" i="201" s="1"/>
  <c r="FS33" i="185"/>
  <c r="I49" i="183"/>
  <c r="MU52" i="185" s="1"/>
  <c r="J187" i="157"/>
  <c r="K49" i="152"/>
  <c r="EN52" i="185" s="1"/>
  <c r="K183" i="152"/>
  <c r="K48" i="152" s="1"/>
  <c r="EN51" i="185" s="1"/>
  <c r="L50" i="151"/>
  <c r="W52" i="63" s="1"/>
  <c r="W129" i="201" s="1"/>
  <c r="EA53" i="185"/>
  <c r="EB59" i="185"/>
  <c r="L56" i="155"/>
  <c r="AA58" i="63" s="1"/>
  <c r="AA135" i="201" s="1"/>
  <c r="MQ50" i="185"/>
  <c r="L47" i="183"/>
  <c r="BC49" i="63" s="1"/>
  <c r="BC126" i="201" s="1"/>
  <c r="KM50" i="185"/>
  <c r="JK50" i="185"/>
  <c r="II50" i="185"/>
  <c r="HG50" i="185"/>
  <c r="GE50" i="185"/>
  <c r="L47" i="159"/>
  <c r="AE49" i="63" s="1"/>
  <c r="FC50" i="185"/>
  <c r="EA50" i="185"/>
  <c r="CY50" i="185"/>
  <c r="L47" i="147"/>
  <c r="S49" i="63" s="1"/>
  <c r="BW50" i="185"/>
  <c r="L47" i="143"/>
  <c r="O49" i="63" s="1"/>
  <c r="BB50" i="185"/>
  <c r="L47" i="140"/>
  <c r="L49" i="63" s="1"/>
  <c r="Z50" i="185"/>
  <c r="L47" i="136"/>
  <c r="H49" i="63" s="1"/>
  <c r="H126" i="201" s="1"/>
  <c r="MY49" i="185"/>
  <c r="L46" i="184"/>
  <c r="BD48" i="63" s="1"/>
  <c r="BD125" i="201" s="1"/>
  <c r="U13" i="199"/>
  <c r="Q13" i="199"/>
  <c r="V17" i="199"/>
  <c r="X23" i="199"/>
  <c r="Q23" i="199"/>
  <c r="AC36" i="199"/>
  <c r="U40" i="199"/>
  <c r="Q40" i="199"/>
  <c r="L23" i="178"/>
  <c r="AX25" i="63" s="1"/>
  <c r="LH26" i="185"/>
  <c r="L8" i="160"/>
  <c r="AF10" i="63"/>
  <c r="AF87" i="201" s="1"/>
  <c r="GM11" i="185"/>
  <c r="L50" i="136"/>
  <c r="H52" i="63"/>
  <c r="H129" i="201" s="1"/>
  <c r="Z53" i="185"/>
  <c r="L50" i="140"/>
  <c r="L52" i="63"/>
  <c r="L129" i="201" s="1"/>
  <c r="BB53" i="185"/>
  <c r="BC59" i="185"/>
  <c r="L50" i="148"/>
  <c r="T52" i="63" s="1"/>
  <c r="T129" i="201" s="1"/>
  <c r="DF53" i="185"/>
  <c r="L50" i="149"/>
  <c r="U52" i="63" s="1"/>
  <c r="U129" i="201" s="1"/>
  <c r="DN53" i="185"/>
  <c r="L56" i="170"/>
  <c r="AP58" i="63" s="1"/>
  <c r="AP135" i="201" s="1"/>
  <c r="KF30" i="185"/>
  <c r="IW30" i="185"/>
  <c r="HN30" i="185"/>
  <c r="AG48" i="199"/>
  <c r="L22" i="178"/>
  <c r="AX24" i="63" s="1"/>
  <c r="L33" i="178"/>
  <c r="W40" i="178" s="1"/>
  <c r="L36" i="178"/>
  <c r="AX38" i="63"/>
  <c r="AX115" i="201" s="1"/>
  <c r="L31" i="160"/>
  <c r="AF33" i="63" s="1"/>
  <c r="K188" i="157"/>
  <c r="H187" i="144"/>
  <c r="L187" i="144" s="1"/>
  <c r="P40" i="190" s="1"/>
  <c r="K51" i="141"/>
  <c r="L51" i="141" s="1"/>
  <c r="M53" i="63" s="1"/>
  <c r="M130" i="201" s="1"/>
  <c r="K187" i="141"/>
  <c r="L187" i="141" s="1"/>
  <c r="M40" i="190" s="1"/>
  <c r="L203" i="141"/>
  <c r="M56" i="190"/>
  <c r="H187" i="139"/>
  <c r="E49" i="138"/>
  <c r="AN52" i="185" s="1"/>
  <c r="K49" i="158"/>
  <c r="GD52" i="185" s="1"/>
  <c r="L50" i="168"/>
  <c r="AN52" i="63" s="1"/>
  <c r="AN129" i="201" s="1"/>
  <c r="L56" i="171"/>
  <c r="AQ58" i="63" s="1"/>
  <c r="L186" i="8"/>
  <c r="E39" i="190" s="1"/>
  <c r="H187" i="8"/>
  <c r="H51" i="8"/>
  <c r="H54" i="185" s="1"/>
  <c r="E188" i="8"/>
  <c r="E52" i="8"/>
  <c r="I187" i="8"/>
  <c r="I53" i="8"/>
  <c r="I56" i="185" s="1"/>
  <c r="F188" i="8"/>
  <c r="F54" i="8"/>
  <c r="E187" i="8"/>
  <c r="MJ49" i="185"/>
  <c r="L46" i="182"/>
  <c r="BB48" i="63" s="1"/>
  <c r="L46" i="178"/>
  <c r="AX48" i="63" s="1"/>
  <c r="JD49" i="185"/>
  <c r="IB49" i="185"/>
  <c r="GZ49" i="185"/>
  <c r="FX49" i="185"/>
  <c r="DT49" i="185"/>
  <c r="CR49" i="185"/>
  <c r="L46" i="146"/>
  <c r="R48" i="63" s="1"/>
  <c r="BP49" i="185"/>
  <c r="KF50" i="185"/>
  <c r="L47" i="174"/>
  <c r="AT49" i="63" s="1"/>
  <c r="JD50" i="185"/>
  <c r="FX50" i="185"/>
  <c r="EV50" i="185"/>
  <c r="L47" i="154"/>
  <c r="Z49" i="63" s="1"/>
  <c r="L47" i="139"/>
  <c r="K49" i="63" s="1"/>
  <c r="S50" i="185"/>
  <c r="L47" i="135"/>
  <c r="G49" i="63" s="1"/>
  <c r="MR49" i="185"/>
  <c r="KV49" i="185"/>
  <c r="L46" i="176"/>
  <c r="AV48" i="63" s="1"/>
  <c r="GZ50" i="185"/>
  <c r="T9" i="199"/>
  <c r="Q29" i="199"/>
  <c r="T29" i="199"/>
  <c r="T39" i="199"/>
  <c r="L7" i="178"/>
  <c r="AX9" i="63" s="1"/>
  <c r="AX86" i="201" s="1"/>
  <c r="L30" i="160"/>
  <c r="AF32" i="63" s="1"/>
  <c r="AF109" i="201" s="1"/>
  <c r="E188" i="174"/>
  <c r="L194" i="152"/>
  <c r="X47" i="190" s="1"/>
  <c r="E49" i="149"/>
  <c r="J51" i="143"/>
  <c r="CB54" i="185" s="1"/>
  <c r="J187" i="143"/>
  <c r="G51" i="138"/>
  <c r="G187" i="138"/>
  <c r="L187" i="138"/>
  <c r="J40" i="190" s="1"/>
  <c r="L50" i="141"/>
  <c r="M52" i="63" s="1"/>
  <c r="M129" i="201" s="1"/>
  <c r="L50" i="142"/>
  <c r="N52" i="63"/>
  <c r="N129" i="201" s="1"/>
  <c r="L50" i="159"/>
  <c r="AE52" i="63" s="1"/>
  <c r="AE129" i="201" s="1"/>
  <c r="L56" i="159"/>
  <c r="AE58" i="63" s="1"/>
  <c r="L50" i="165"/>
  <c r="AK52" i="63" s="1"/>
  <c r="AK129" i="201" s="1"/>
  <c r="L50" i="174"/>
  <c r="AT52" i="63" s="1"/>
  <c r="AT129" i="201" s="1"/>
  <c r="JK30" i="185"/>
  <c r="JY30" i="185"/>
  <c r="L47" i="166"/>
  <c r="AL49" i="63" s="1"/>
  <c r="L47" i="146"/>
  <c r="R49" i="63" s="1"/>
  <c r="L46" i="169"/>
  <c r="AO48" i="63" s="1"/>
  <c r="L49" i="185"/>
  <c r="AU50" i="185"/>
  <c r="MJ50" i="185"/>
  <c r="X19" i="199"/>
  <c r="Q38" i="199"/>
  <c r="T38" i="199"/>
  <c r="S45" i="199"/>
  <c r="Q45" i="199"/>
  <c r="J27" i="134"/>
  <c r="Q30" i="185" s="1"/>
  <c r="E27" i="184"/>
  <c r="MX30" i="185" s="1"/>
  <c r="H27" i="183"/>
  <c r="MT30" i="185"/>
  <c r="G27" i="183"/>
  <c r="MS30" i="185" s="1"/>
  <c r="J27" i="182"/>
  <c r="MO30" i="185"/>
  <c r="G27" i="182"/>
  <c r="ML30" i="185" s="1"/>
  <c r="I27" i="181"/>
  <c r="MG30" i="185" s="1"/>
  <c r="F27" i="181"/>
  <c r="MD30" i="185" s="1"/>
  <c r="I27" i="180"/>
  <c r="LZ30" i="185" s="1"/>
  <c r="H27" i="180"/>
  <c r="LY30" i="185" s="1"/>
  <c r="H27" i="179"/>
  <c r="LR30" i="185" s="1"/>
  <c r="G27" i="179"/>
  <c r="LQ30" i="185" s="1"/>
  <c r="F27" i="178"/>
  <c r="LI30" i="185"/>
  <c r="J27" i="177"/>
  <c r="LF30" i="185" s="1"/>
  <c r="F27" i="177"/>
  <c r="LB30" i="185" s="1"/>
  <c r="E27" i="177"/>
  <c r="LA30" i="185" s="1"/>
  <c r="E27" i="176"/>
  <c r="KT30" i="185" s="1"/>
  <c r="H27" i="175"/>
  <c r="KP30" i="185" s="1"/>
  <c r="J27" i="174"/>
  <c r="KK30" i="185" s="1"/>
  <c r="G27" i="174"/>
  <c r="KH30" i="185" s="1"/>
  <c r="F27" i="173"/>
  <c r="JZ30" i="185" s="1"/>
  <c r="E27" i="172"/>
  <c r="K27" i="171"/>
  <c r="JQ30" i="185" s="1"/>
  <c r="K27" i="170"/>
  <c r="JJ30" i="185" s="1"/>
  <c r="J27" i="170"/>
  <c r="JI30" i="185" s="1"/>
  <c r="J27" i="169"/>
  <c r="JB30" i="185" s="1"/>
  <c r="I27" i="169"/>
  <c r="JA30" i="185"/>
  <c r="I27" i="168"/>
  <c r="IT30" i="185" s="1"/>
  <c r="H27" i="168"/>
  <c r="G27" i="167"/>
  <c r="IK30" i="185" s="1"/>
  <c r="K27" i="166"/>
  <c r="IH30" i="185" s="1"/>
  <c r="F27" i="166"/>
  <c r="IC30" i="185" s="1"/>
  <c r="J27" i="165"/>
  <c r="HZ30" i="185" s="1"/>
  <c r="E27" i="165"/>
  <c r="I27" i="164"/>
  <c r="HR30" i="185" s="1"/>
  <c r="H27" i="163"/>
  <c r="HJ30" i="185" s="1"/>
  <c r="G27" i="162"/>
  <c r="HB30" i="185"/>
  <c r="I27" i="161"/>
  <c r="GW30" i="185" s="1"/>
  <c r="F27" i="161"/>
  <c r="E27" i="160"/>
  <c r="K27" i="159"/>
  <c r="GK30" i="185" s="1"/>
  <c r="H27" i="159"/>
  <c r="GH30" i="185" s="1"/>
  <c r="J27" i="158"/>
  <c r="GC30" i="185" s="1"/>
  <c r="G27" i="158"/>
  <c r="FZ30" i="185"/>
  <c r="I27" i="157"/>
  <c r="FU30" i="185" s="1"/>
  <c r="F27" i="157"/>
  <c r="FR30" i="185"/>
  <c r="H27" i="156"/>
  <c r="FM30" i="185" s="1"/>
  <c r="E27" i="156"/>
  <c r="FJ30" i="185" s="1"/>
  <c r="G27" i="155"/>
  <c r="FE30" i="185" s="1"/>
  <c r="F27" i="154"/>
  <c r="EW30" i="185"/>
  <c r="E27" i="153"/>
  <c r="EO30" i="185" s="1"/>
  <c r="I27" i="152"/>
  <c r="EL30" i="185" s="1"/>
  <c r="H27" i="152"/>
  <c r="EK30" i="185" s="1"/>
  <c r="G27" i="151"/>
  <c r="EC30" i="185" s="1"/>
  <c r="K27" i="150"/>
  <c r="DZ30" i="185" s="1"/>
  <c r="F27" i="150"/>
  <c r="DU30" i="185" s="1"/>
  <c r="J27" i="149"/>
  <c r="DR30" i="185"/>
  <c r="E27" i="149"/>
  <c r="DM30" i="185" s="1"/>
  <c r="I27" i="148"/>
  <c r="DJ30" i="185" s="1"/>
  <c r="K27" i="147"/>
  <c r="DE30" i="185"/>
  <c r="H27" i="147"/>
  <c r="DB30" i="185" s="1"/>
  <c r="J27" i="146"/>
  <c r="CW30" i="185" s="1"/>
  <c r="G27" i="146"/>
  <c r="CT30" i="185" s="1"/>
  <c r="I27" i="145"/>
  <c r="CO30" i="185" s="1"/>
  <c r="F27" i="145"/>
  <c r="CL30" i="185" s="1"/>
  <c r="H27" i="144"/>
  <c r="CG30" i="185" s="1"/>
  <c r="E27" i="144"/>
  <c r="H27" i="143"/>
  <c r="BZ30" i="185"/>
  <c r="G27" i="143"/>
  <c r="BY30" i="185" s="1"/>
  <c r="G27" i="142"/>
  <c r="BR30" i="185" s="1"/>
  <c r="F27" i="142"/>
  <c r="BQ30" i="185"/>
  <c r="F27" i="141"/>
  <c r="BJ30" i="185" s="1"/>
  <c r="E27" i="141"/>
  <c r="BI30" i="185" s="1"/>
  <c r="H27" i="140"/>
  <c r="BE30" i="185" s="1"/>
  <c r="E27" i="140"/>
  <c r="G27" i="139"/>
  <c r="AW30" i="185" s="1"/>
  <c r="K27" i="138"/>
  <c r="AT30" i="185" s="1"/>
  <c r="G27" i="138"/>
  <c r="AP30" i="185" s="1"/>
  <c r="F27" i="138"/>
  <c r="AO30" i="185" s="1"/>
  <c r="Z30" i="185"/>
  <c r="K27" i="135"/>
  <c r="Y30" i="185" s="1"/>
  <c r="J27" i="135"/>
  <c r="X30" i="185" s="1"/>
  <c r="F27" i="135"/>
  <c r="GS49" i="185"/>
  <c r="L46" i="161"/>
  <c r="AG48" i="63" s="1"/>
  <c r="L46" i="157"/>
  <c r="AC48" i="63" s="1"/>
  <c r="FQ49" i="185"/>
  <c r="L46" i="153"/>
  <c r="Y48" i="63" s="1"/>
  <c r="BI49" i="185"/>
  <c r="L46" i="141"/>
  <c r="M48" i="63" s="1"/>
  <c r="M125" i="201" s="1"/>
  <c r="E50" i="185"/>
  <c r="L47" i="8"/>
  <c r="E49" i="63" s="1"/>
  <c r="E69" i="201" s="1"/>
  <c r="L46" i="160"/>
  <c r="AF48" i="63" s="1"/>
  <c r="FK49" i="185"/>
  <c r="CF49" i="185"/>
  <c r="ME50" i="185"/>
  <c r="GU50" i="185"/>
  <c r="L47" i="161"/>
  <c r="AG49" i="63" s="1"/>
  <c r="AI50" i="185"/>
  <c r="L47" i="137"/>
  <c r="I49" i="63" s="1"/>
  <c r="AO50" i="185"/>
  <c r="S12" i="199"/>
  <c r="S26" i="199"/>
  <c r="Q26" i="199"/>
  <c r="S28" i="199"/>
  <c r="AG40" i="199"/>
  <c r="T57" i="199"/>
  <c r="I188" i="136"/>
  <c r="L50" i="138"/>
  <c r="J52" i="63" s="1"/>
  <c r="J129" i="201" s="1"/>
  <c r="L50" i="152"/>
  <c r="X52" i="63" s="1"/>
  <c r="X129" i="201" s="1"/>
  <c r="L50" i="160"/>
  <c r="AF52" i="63" s="1"/>
  <c r="AF129" i="201" s="1"/>
  <c r="L50" i="170"/>
  <c r="AP52" i="63" s="1"/>
  <c r="AP129" i="201" s="1"/>
  <c r="L50" i="173"/>
  <c r="AS52" i="63" s="1"/>
  <c r="AS129" i="201" s="1"/>
  <c r="L186" i="137"/>
  <c r="I39" i="190" s="1"/>
  <c r="L186" i="141"/>
  <c r="M39" i="190" s="1"/>
  <c r="L186" i="153"/>
  <c r="Y39" i="190" s="1"/>
  <c r="L186" i="157"/>
  <c r="AC39" i="190" s="1"/>
  <c r="L186" i="169"/>
  <c r="AO39" i="190" s="1"/>
  <c r="L186" i="173"/>
  <c r="AS39" i="190" s="1"/>
  <c r="K49" i="137"/>
  <c r="AM52" i="185" s="1"/>
  <c r="L56" i="134"/>
  <c r="F58" i="63" s="1"/>
  <c r="F135" i="201" s="1"/>
  <c r="L47" i="184"/>
  <c r="BD49" i="63" s="1"/>
  <c r="BD126" i="201" s="1"/>
  <c r="L46" i="140"/>
  <c r="L48" i="63" s="1"/>
  <c r="L47" i="145"/>
  <c r="Q49" i="63" s="1"/>
  <c r="Q69" i="201" s="1"/>
  <c r="L46" i="173"/>
  <c r="AS48" i="63" s="1"/>
  <c r="EO49" i="185"/>
  <c r="S11" i="199"/>
  <c r="Y11" i="199" s="1"/>
  <c r="S21" i="199"/>
  <c r="S24" i="199"/>
  <c r="Q31" i="199"/>
  <c r="E185" i="8"/>
  <c r="L46" i="147"/>
  <c r="S48" i="63" s="1"/>
  <c r="L47" i="144"/>
  <c r="P49" i="63" s="1"/>
  <c r="HG49" i="185"/>
  <c r="GL50" i="185"/>
  <c r="S20" i="199"/>
  <c r="F185" i="8"/>
  <c r="E184" i="8"/>
  <c r="E183" i="8" s="1"/>
  <c r="E48" i="8" s="1"/>
  <c r="E51" i="185" s="1"/>
  <c r="Q22" i="199"/>
  <c r="L64" i="8"/>
  <c r="P64" i="8"/>
  <c r="F64" i="8"/>
  <c r="J64" i="8"/>
  <c r="V64" i="8"/>
  <c r="G64" i="8"/>
  <c r="O64" i="8"/>
  <c r="F45" i="8"/>
  <c r="F48" i="185" s="1"/>
  <c r="T64" i="8"/>
  <c r="J45" i="8"/>
  <c r="J48" i="185" s="1"/>
  <c r="E64" i="8"/>
  <c r="E45" i="8"/>
  <c r="I45" i="8"/>
  <c r="I48" i="185" s="1"/>
  <c r="Q64" i="8"/>
  <c r="N64" i="8"/>
  <c r="H45" i="8"/>
  <c r="H48" i="185" s="1"/>
  <c r="K64" i="8"/>
  <c r="G45" i="8"/>
  <c r="G48" i="185" s="1"/>
  <c r="K45" i="8"/>
  <c r="K48" i="185" s="1"/>
  <c r="E49" i="185"/>
  <c r="K181" i="8"/>
  <c r="E61" i="8"/>
  <c r="E90" i="8" s="1"/>
  <c r="N114" i="201"/>
  <c r="N57" i="201"/>
  <c r="J122" i="201"/>
  <c r="J116" i="201"/>
  <c r="J59" i="201"/>
  <c r="AG117" i="201"/>
  <c r="AG60" i="201"/>
  <c r="AJ108" i="201"/>
  <c r="M66" i="201"/>
  <c r="F102" i="201"/>
  <c r="F45" i="201"/>
  <c r="BB42" i="201"/>
  <c r="Y122" i="201"/>
  <c r="Y65" i="201"/>
  <c r="AY118" i="201"/>
  <c r="AN114" i="201"/>
  <c r="AN57" i="201"/>
  <c r="AU72" i="201"/>
  <c r="F116" i="201"/>
  <c r="F59" i="201"/>
  <c r="AM55" i="201"/>
  <c r="I115" i="201"/>
  <c r="I58" i="201"/>
  <c r="AA116" i="201"/>
  <c r="AA59" i="201"/>
  <c r="K123" i="201"/>
  <c r="K66" i="201"/>
  <c r="R116" i="201"/>
  <c r="R59" i="201"/>
  <c r="AC51" i="201"/>
  <c r="AJ114" i="201"/>
  <c r="AJ57" i="201"/>
  <c r="AW116" i="201"/>
  <c r="AW59" i="201"/>
  <c r="AM117" i="201"/>
  <c r="AU59" i="201"/>
  <c r="AR113" i="201"/>
  <c r="AR56" i="201"/>
  <c r="AS62" i="201"/>
  <c r="BD123" i="201"/>
  <c r="BD66" i="201"/>
  <c r="M102" i="201"/>
  <c r="X43" i="201"/>
  <c r="AF100" i="201"/>
  <c r="J114" i="201"/>
  <c r="J57" i="201"/>
  <c r="BB61" i="201"/>
  <c r="T113" i="201"/>
  <c r="P61" i="201"/>
  <c r="U57" i="201"/>
  <c r="W118" i="201"/>
  <c r="AB58" i="201"/>
  <c r="AS118" i="201"/>
  <c r="Z112" i="201"/>
  <c r="I136" i="201"/>
  <c r="I74" i="201"/>
  <c r="I113" i="201"/>
  <c r="AR115" i="201"/>
  <c r="AR58" i="201"/>
  <c r="AI50" i="201"/>
  <c r="G43" i="201"/>
  <c r="T118" i="201"/>
  <c r="T61" i="201"/>
  <c r="M61" i="201"/>
  <c r="V119" i="201"/>
  <c r="I117" i="201"/>
  <c r="I60" i="201"/>
  <c r="E59" i="201"/>
  <c r="X59" i="201"/>
  <c r="M116" i="201"/>
  <c r="M59" i="201"/>
  <c r="AD53" i="201"/>
  <c r="AU114" i="201"/>
  <c r="AU57" i="201"/>
  <c r="V118" i="201"/>
  <c r="V61" i="201"/>
  <c r="AS114" i="201"/>
  <c r="AS57" i="201"/>
  <c r="W136" i="201"/>
  <c r="U59" i="201"/>
  <c r="V56" i="201"/>
  <c r="AD74" i="201"/>
  <c r="I108" i="201"/>
  <c r="I51" i="201"/>
  <c r="I119" i="201"/>
  <c r="I112" i="201"/>
  <c r="I55" i="201"/>
  <c r="I110" i="201"/>
  <c r="I53" i="201"/>
  <c r="O114" i="201"/>
  <c r="O57" i="201"/>
  <c r="N59" i="201"/>
  <c r="J113" i="201"/>
  <c r="L119" i="201"/>
  <c r="L62" i="201"/>
  <c r="H117" i="201"/>
  <c r="H60" i="201"/>
  <c r="AY116" i="201"/>
  <c r="AY59" i="201"/>
  <c r="AZ56" i="201"/>
  <c r="AD115" i="201"/>
  <c r="AD58" i="201"/>
  <c r="AN119" i="201"/>
  <c r="AN62" i="201"/>
  <c r="F117" i="201"/>
  <c r="F60" i="201"/>
  <c r="G136" i="201"/>
  <c r="G74" i="201"/>
  <c r="I52" i="201"/>
  <c r="AR136" i="201"/>
  <c r="AR74" i="201"/>
  <c r="AA136" i="201"/>
  <c r="AA74" i="201"/>
  <c r="AV114" i="201"/>
  <c r="AV57" i="201"/>
  <c r="AV108" i="201"/>
  <c r="BB115" i="201"/>
  <c r="AH136" i="201"/>
  <c r="AH74" i="201"/>
  <c r="AT117" i="201"/>
  <c r="AT60" i="201"/>
  <c r="J136" i="201"/>
  <c r="J74" i="201"/>
  <c r="R136" i="201"/>
  <c r="R74" i="201"/>
  <c r="U136" i="201"/>
  <c r="U74" i="201"/>
  <c r="Y116" i="201"/>
  <c r="Y59" i="201"/>
  <c r="M119" i="201"/>
  <c r="M62" i="201"/>
  <c r="M115" i="201"/>
  <c r="AI136" i="201"/>
  <c r="AI74" i="201"/>
  <c r="AL136" i="201"/>
  <c r="AL74" i="201"/>
  <c r="I100" i="201"/>
  <c r="I43" i="201"/>
  <c r="X109" i="201"/>
  <c r="X52" i="201"/>
  <c r="AA44" i="201"/>
  <c r="AW69" i="201"/>
  <c r="BC69" i="201"/>
  <c r="S74" i="201"/>
  <c r="O136" i="201"/>
  <c r="O74" i="201"/>
  <c r="AT136" i="201"/>
  <c r="AT74" i="201"/>
  <c r="Q136" i="201"/>
  <c r="Q74" i="201"/>
  <c r="AJ74" i="201"/>
  <c r="BC136" i="201"/>
  <c r="BC74" i="201"/>
  <c r="AF136" i="201"/>
  <c r="AF74" i="201"/>
  <c r="T136" i="201"/>
  <c r="T74" i="201"/>
  <c r="AA73" i="201"/>
  <c r="AD44" i="201"/>
  <c r="AD51" i="201"/>
  <c r="G56" i="201"/>
  <c r="Y136" i="201"/>
  <c r="Y74" i="201"/>
  <c r="P136" i="201"/>
  <c r="J115" i="201"/>
  <c r="J58" i="201"/>
  <c r="X60" i="201"/>
  <c r="G44" i="201"/>
  <c r="Z100" i="201"/>
  <c r="AH59" i="201"/>
  <c r="AP136" i="201"/>
  <c r="AP74" i="201"/>
  <c r="AJ59" i="201"/>
  <c r="AJ110" i="201"/>
  <c r="AW108" i="201"/>
  <c r="AS136" i="201"/>
  <c r="AK118" i="201"/>
  <c r="AK61" i="201"/>
  <c r="AK59" i="201"/>
  <c r="AV109" i="201"/>
  <c r="BB59" i="201"/>
  <c r="BB108" i="201"/>
  <c r="AV136" i="201"/>
  <c r="AV74" i="201"/>
  <c r="AN45" i="201"/>
  <c r="AY113" i="201"/>
  <c r="AY56" i="201"/>
  <c r="AY108" i="201"/>
  <c r="AY51" i="201"/>
  <c r="N136" i="201"/>
  <c r="Y117" i="201"/>
  <c r="Y60" i="201"/>
  <c r="Y114" i="201"/>
  <c r="AZ136" i="201"/>
  <c r="AZ74" i="201"/>
  <c r="AJ102" i="201"/>
  <c r="AJ45" i="201"/>
  <c r="L45" i="201"/>
  <c r="AE43" i="201"/>
  <c r="G99" i="201"/>
  <c r="G42" i="201"/>
  <c r="I102" i="201"/>
  <c r="I45" i="201"/>
  <c r="H122" i="201"/>
  <c r="H65" i="201"/>
  <c r="N66" i="201"/>
  <c r="BB74" i="201"/>
  <c r="N113" i="201"/>
  <c r="N56" i="201"/>
  <c r="M136" i="201"/>
  <c r="M74" i="201"/>
  <c r="L118" i="201"/>
  <c r="L61" i="201"/>
  <c r="H123" i="201"/>
  <c r="H66" i="201"/>
  <c r="AE74" i="201"/>
  <c r="AG136" i="201"/>
  <c r="AG74" i="201"/>
  <c r="BC116" i="201"/>
  <c r="AM136" i="201"/>
  <c r="AM74" i="201"/>
  <c r="AX118" i="201"/>
  <c r="AX61" i="201"/>
  <c r="AK136" i="201"/>
  <c r="AK74" i="201"/>
  <c r="BA74" i="201"/>
  <c r="AL52" i="201"/>
  <c r="AN101" i="201"/>
  <c r="AN44" i="201"/>
  <c r="AP58" i="201"/>
  <c r="AQ60" i="201"/>
  <c r="AS101" i="201"/>
  <c r="AS44" i="201"/>
  <c r="BB100" i="201"/>
  <c r="AY44" i="201"/>
  <c r="AX136" i="201"/>
  <c r="AX74" i="201"/>
  <c r="AX123" i="201"/>
  <c r="AX66" i="201"/>
  <c r="AJ101" i="201"/>
  <c r="AG115" i="201"/>
  <c r="AG58" i="201"/>
  <c r="AI117" i="201"/>
  <c r="AJ58" i="201"/>
  <c r="AY136" i="201"/>
  <c r="AY74" i="201"/>
  <c r="AV113" i="201"/>
  <c r="AV56" i="201"/>
  <c r="I99" i="201"/>
  <c r="F101" i="201"/>
  <c r="L101" i="201"/>
  <c r="L44" i="201"/>
  <c r="O100" i="201"/>
  <c r="R108" i="201"/>
  <c r="R51" i="201"/>
  <c r="AJ56" i="201"/>
  <c r="O109" i="201"/>
  <c r="O52" i="201"/>
  <c r="O107" i="201"/>
  <c r="R52" i="201"/>
  <c r="X110" i="201"/>
  <c r="AD107" i="201"/>
  <c r="AN59" i="201"/>
  <c r="AX58" i="201"/>
  <c r="L41" i="176"/>
  <c r="AV43" i="63" s="1"/>
  <c r="L41" i="184"/>
  <c r="BD43" i="63" s="1"/>
  <c r="L42" i="143"/>
  <c r="O44" i="63" s="1"/>
  <c r="L42" i="154"/>
  <c r="Z44" i="63" s="1"/>
  <c r="EV45" i="185"/>
  <c r="L42" i="166"/>
  <c r="AL44" i="63" s="1"/>
  <c r="IB45" i="185"/>
  <c r="L41" i="179"/>
  <c r="AY43" i="63" s="1"/>
  <c r="AY63" i="201" s="1"/>
  <c r="L41" i="136"/>
  <c r="H43" i="63" s="1"/>
  <c r="L41" i="139"/>
  <c r="K43" i="63" s="1"/>
  <c r="K63" i="201" s="1"/>
  <c r="L42" i="136"/>
  <c r="H44" i="63" s="1"/>
  <c r="H121" i="201" s="1"/>
  <c r="L42" i="137"/>
  <c r="I44" i="63" s="1"/>
  <c r="L42" i="138"/>
  <c r="J44" i="63" s="1"/>
  <c r="L42" i="139"/>
  <c r="K44" i="63"/>
  <c r="K121" i="201" s="1"/>
  <c r="L42" i="140"/>
  <c r="L44" i="63" s="1"/>
  <c r="L42" i="141"/>
  <c r="M44" i="63" s="1"/>
  <c r="L42" i="142"/>
  <c r="N44" i="63" s="1"/>
  <c r="N121" i="201" s="1"/>
  <c r="L42" i="144"/>
  <c r="P44" i="63" s="1"/>
  <c r="L42" i="145"/>
  <c r="Q44" i="63" s="1"/>
  <c r="Q121" i="201" s="1"/>
  <c r="L42" i="146"/>
  <c r="R44" i="63" s="1"/>
  <c r="L42" i="147"/>
  <c r="S44" i="63" s="1"/>
  <c r="L42" i="149"/>
  <c r="U44" i="63" s="1"/>
  <c r="L42" i="150"/>
  <c r="V44" i="63" s="1"/>
  <c r="L42" i="151"/>
  <c r="W44" i="63" s="1"/>
  <c r="L42" i="153"/>
  <c r="Y44" i="63" s="1"/>
  <c r="L42" i="156"/>
  <c r="AB44" i="63" s="1"/>
  <c r="L42" i="157"/>
  <c r="AC44" i="63" s="1"/>
  <c r="L42" i="158"/>
  <c r="AD44" i="63" s="1"/>
  <c r="AD64" i="201" s="1"/>
  <c r="L42" i="159"/>
  <c r="AE44" i="63" s="1"/>
  <c r="L42" i="160"/>
  <c r="AF44" i="63" s="1"/>
  <c r="L42" i="161"/>
  <c r="AG44" i="63" s="1"/>
  <c r="L42" i="164"/>
  <c r="AJ44" i="63" s="1"/>
  <c r="AJ121" i="201" s="1"/>
  <c r="L42" i="165"/>
  <c r="AK44" i="63" s="1"/>
  <c r="L42" i="167"/>
  <c r="AM44" i="63" s="1"/>
  <c r="L42" i="168"/>
  <c r="AN44" i="63" s="1"/>
  <c r="AN121" i="201" s="1"/>
  <c r="L42" i="169"/>
  <c r="AO44" i="63" s="1"/>
  <c r="L42" i="170"/>
  <c r="AP44" i="63" s="1"/>
  <c r="L42" i="171"/>
  <c r="AQ44" i="63" s="1"/>
  <c r="L42" i="172"/>
  <c r="AR44" i="63" s="1"/>
  <c r="L42" i="173"/>
  <c r="AS44" i="63" s="1"/>
  <c r="L42" i="174"/>
  <c r="AT44" i="63" s="1"/>
  <c r="AT121" i="201" s="1"/>
  <c r="L42" i="175"/>
  <c r="AU44" i="63" s="1"/>
  <c r="L42" i="176"/>
  <c r="AV44" i="63" s="1"/>
  <c r="L42" i="177"/>
  <c r="AW44" i="63" s="1"/>
  <c r="L42" i="178"/>
  <c r="AX44" i="63" s="1"/>
  <c r="AX121" i="201" s="1"/>
  <c r="L42" i="179"/>
  <c r="AY44" i="63" s="1"/>
  <c r="L42" i="180"/>
  <c r="AZ44" i="63" s="1"/>
  <c r="L42" i="181"/>
  <c r="BA44" i="63" s="1"/>
  <c r="L42" i="182"/>
  <c r="BB44" i="63" s="1"/>
  <c r="U63" i="201"/>
  <c r="FK44" i="185"/>
  <c r="L41" i="156"/>
  <c r="AB43" i="63" s="1"/>
  <c r="G63" i="201"/>
  <c r="G120" i="201"/>
  <c r="X63" i="201"/>
  <c r="X120" i="201"/>
  <c r="Y120" i="201"/>
  <c r="Y63" i="201"/>
  <c r="AK120" i="201"/>
  <c r="AK63" i="201"/>
  <c r="AJ63" i="201"/>
  <c r="AJ120" i="201"/>
  <c r="L41" i="178"/>
  <c r="AX43" i="63"/>
  <c r="AX120" i="201" s="1"/>
  <c r="LI44" i="185"/>
  <c r="KE44" i="185"/>
  <c r="L41" i="173"/>
  <c r="AS43" i="63" s="1"/>
  <c r="AZ63" i="201"/>
  <c r="AZ120" i="201"/>
  <c r="L41" i="157"/>
  <c r="AC43" i="63" s="1"/>
  <c r="L42" i="134"/>
  <c r="F44" i="63" s="1"/>
  <c r="F64" i="201" s="1"/>
  <c r="M45" i="185"/>
  <c r="AP120" i="201"/>
  <c r="P63" i="201"/>
  <c r="P120" i="201"/>
  <c r="AO120" i="201"/>
  <c r="AO63" i="201"/>
  <c r="U45" i="185"/>
  <c r="L42" i="135"/>
  <c r="G44" i="63"/>
  <c r="G64" i="201" s="1"/>
  <c r="L42" i="184"/>
  <c r="BD44" i="63" s="1"/>
  <c r="BD121" i="201" s="1"/>
  <c r="NA45" i="185"/>
  <c r="V120" i="201"/>
  <c r="V63" i="201"/>
  <c r="J120" i="201"/>
  <c r="IK45" i="185"/>
  <c r="IS45" i="185"/>
  <c r="IW45" i="185"/>
  <c r="JE45" i="185"/>
  <c r="JM45" i="185"/>
  <c r="JU45" i="185"/>
  <c r="JY45" i="185"/>
  <c r="KG45" i="185"/>
  <c r="KO45" i="185"/>
  <c r="KW45" i="185"/>
  <c r="LA45" i="185"/>
  <c r="LI45" i="185"/>
  <c r="LQ45" i="185"/>
  <c r="LY45" i="185"/>
  <c r="MC45" i="185"/>
  <c r="MK45" i="185"/>
  <c r="L42" i="148"/>
  <c r="T44" i="63" s="1"/>
  <c r="I63" i="201"/>
  <c r="W120" i="201"/>
  <c r="AM120" i="201"/>
  <c r="T63" i="201"/>
  <c r="T120" i="201"/>
  <c r="L42" i="155"/>
  <c r="AA44" i="63" s="1"/>
  <c r="MS45" i="185"/>
  <c r="L42" i="183"/>
  <c r="BC44" i="63" s="1"/>
  <c r="Z63" i="201"/>
  <c r="R63" i="201"/>
  <c r="AC45" i="185"/>
  <c r="AG45" i="185"/>
  <c r="AO45" i="185"/>
  <c r="AW45" i="185"/>
  <c r="BE45" i="185"/>
  <c r="BI45" i="185"/>
  <c r="BQ45" i="185"/>
  <c r="CG45" i="185"/>
  <c r="CK45" i="185"/>
  <c r="CS45" i="185"/>
  <c r="DA45" i="185"/>
  <c r="DM45" i="185"/>
  <c r="DU45" i="185"/>
  <c r="EC45" i="185"/>
  <c r="EO45" i="185"/>
  <c r="FM45" i="185"/>
  <c r="FQ45" i="185"/>
  <c r="FY45" i="185"/>
  <c r="GG45" i="185"/>
  <c r="GO45" i="185"/>
  <c r="GS45" i="185"/>
  <c r="HA45" i="185"/>
  <c r="HQ45" i="185"/>
  <c r="HU45" i="185"/>
  <c r="AW63" i="201"/>
  <c r="C5" i="62"/>
  <c r="C6" i="62" s="1"/>
  <c r="BB30" i="185"/>
  <c r="GT30" i="185"/>
  <c r="AI28" i="185"/>
  <c r="HQ21" i="185"/>
  <c r="MS18" i="185"/>
  <c r="AR27" i="185"/>
  <c r="MD18" i="185"/>
  <c r="HU30" i="185"/>
  <c r="JR30" i="185"/>
  <c r="L53" i="8"/>
  <c r="E55" i="63" s="1"/>
  <c r="E132" i="201" s="1"/>
  <c r="BO54" i="185"/>
  <c r="L56" i="165"/>
  <c r="AK58" i="63" s="1"/>
  <c r="L56" i="158"/>
  <c r="AD58" i="63" s="1"/>
  <c r="DI59" i="185"/>
  <c r="T58" i="63"/>
  <c r="T73" i="201" s="1"/>
  <c r="J48" i="180"/>
  <c r="MA51" i="185" s="1"/>
  <c r="BS54" i="185"/>
  <c r="AJ29" i="185"/>
  <c r="GY27" i="185"/>
  <c r="MQ28" i="185"/>
  <c r="MJ22" i="185"/>
  <c r="MR21" i="185"/>
  <c r="O27" i="185"/>
  <c r="JF56" i="185"/>
  <c r="F48" i="184"/>
  <c r="MY51" i="185" s="1"/>
  <c r="BQ22" i="185"/>
  <c r="HU56" i="185"/>
  <c r="KO56" i="185"/>
  <c r="BX18" i="185"/>
  <c r="CZ48" i="185"/>
  <c r="FQ48" i="185"/>
  <c r="LA21" i="185"/>
  <c r="LV20" i="185"/>
  <c r="T30" i="185"/>
  <c r="IS30" i="185"/>
  <c r="DM52" i="185"/>
  <c r="BR48" i="185"/>
  <c r="HN48" i="185"/>
  <c r="MI22" i="185"/>
  <c r="MK56" i="185"/>
  <c r="AJ48" i="185"/>
  <c r="KF19" i="185"/>
  <c r="F57" i="185"/>
  <c r="E55" i="185"/>
  <c r="L56" i="151"/>
  <c r="W58" i="63"/>
  <c r="W135" i="201" s="1"/>
  <c r="L56" i="181"/>
  <c r="BA58" i="63" s="1"/>
  <c r="EO59" i="185"/>
  <c r="L56" i="149"/>
  <c r="U58" i="63" s="1"/>
  <c r="J48" i="164"/>
  <c r="HS51" i="185" s="1"/>
  <c r="HN19" i="185"/>
  <c r="MJ27" i="185"/>
  <c r="CK52" i="185"/>
  <c r="L51" i="136"/>
  <c r="H53" i="63" s="1"/>
  <c r="H130" i="201" s="1"/>
  <c r="KR52" i="185"/>
  <c r="MM55" i="185"/>
  <c r="HU21" i="185"/>
  <c r="KD48" i="185"/>
  <c r="KD18" i="185"/>
  <c r="L15" i="167"/>
  <c r="AM17" i="63" s="1"/>
  <c r="H48" i="174"/>
  <c r="KI51" i="185" s="1"/>
  <c r="CG56" i="185"/>
  <c r="CG48" i="185"/>
  <c r="IC18" i="185"/>
  <c r="KF18" i="185"/>
  <c r="BB20" i="185"/>
  <c r="CD30" i="185"/>
  <c r="AM20" i="185"/>
  <c r="LJ21" i="185"/>
  <c r="DR54" i="185"/>
  <c r="DG21" i="185"/>
  <c r="JQ57" i="185"/>
  <c r="L56" i="172"/>
  <c r="AR58" i="63" s="1"/>
  <c r="AR73" i="201" s="1"/>
  <c r="MA52" i="185"/>
  <c r="HP20" i="185"/>
  <c r="HN18" i="185"/>
  <c r="JR18" i="185"/>
  <c r="LW28" i="185"/>
  <c r="HE28" i="185"/>
  <c r="CC57" i="185"/>
  <c r="EA18" i="185"/>
  <c r="DU56" i="185"/>
  <c r="MY57" i="185"/>
  <c r="KJ48" i="185"/>
  <c r="KV48" i="185"/>
  <c r="LH48" i="185"/>
  <c r="H48" i="149"/>
  <c r="DP51" i="185" s="1"/>
  <c r="HE55" i="185"/>
  <c r="LZ55" i="185"/>
  <c r="L52" i="180"/>
  <c r="AZ54" i="63" s="1"/>
  <c r="AZ131" i="201" s="1"/>
  <c r="JL54" i="185"/>
  <c r="FK48" i="185"/>
  <c r="FJ21" i="185"/>
  <c r="IZ20" i="185"/>
  <c r="AY120" i="201"/>
  <c r="EK51" i="185"/>
  <c r="EB51" i="185"/>
  <c r="L56" i="173" l="1"/>
  <c r="AS58" i="63" s="1"/>
  <c r="JY59" i="185"/>
  <c r="AA60" i="201"/>
  <c r="AA117" i="201"/>
  <c r="AO113" i="201"/>
  <c r="AO56" i="201"/>
  <c r="V117" i="201"/>
  <c r="V60" i="201"/>
  <c r="MC34" i="185"/>
  <c r="P34" i="188" s="1"/>
  <c r="L31" i="181"/>
  <c r="BA33" i="63" s="1"/>
  <c r="BA110" i="201" s="1"/>
  <c r="R54" i="185"/>
  <c r="L51" i="134"/>
  <c r="F53" i="63" s="1"/>
  <c r="F130" i="201" s="1"/>
  <c r="NC57" i="185"/>
  <c r="L54" i="184"/>
  <c r="BD56" i="63" s="1"/>
  <c r="BD133" i="201" s="1"/>
  <c r="LX56" i="185"/>
  <c r="L53" i="180"/>
  <c r="AZ55" i="63" s="1"/>
  <c r="AZ132" i="201" s="1"/>
  <c r="MK59" i="185"/>
  <c r="L56" i="182"/>
  <c r="BB58" i="63" s="1"/>
  <c r="EW59" i="185"/>
  <c r="L56" i="154"/>
  <c r="Z58" i="63" s="1"/>
  <c r="J118" i="201"/>
  <c r="J61" i="201"/>
  <c r="H115" i="201"/>
  <c r="H58" i="201"/>
  <c r="IW59" i="185"/>
  <c r="E49" i="8"/>
  <c r="E52" i="185" s="1"/>
  <c r="IZ58" i="185"/>
  <c r="L55" i="169"/>
  <c r="AO57" i="63" s="1"/>
  <c r="L63" i="201"/>
  <c r="L120" i="201"/>
  <c r="W40" i="170"/>
  <c r="AP35" i="63"/>
  <c r="K69" i="201"/>
  <c r="K126" i="201"/>
  <c r="AU64" i="201"/>
  <c r="AU121" i="201"/>
  <c r="AL55" i="185"/>
  <c r="L52" i="137"/>
  <c r="I54" i="63" s="1"/>
  <c r="I131" i="201" s="1"/>
  <c r="W40" i="141"/>
  <c r="M35" i="63"/>
  <c r="O59" i="201"/>
  <c r="O116" i="201"/>
  <c r="AB113" i="201"/>
  <c r="AB56" i="201"/>
  <c r="W108" i="201"/>
  <c r="W51" i="201"/>
  <c r="R50" i="201"/>
  <c r="R107" i="201"/>
  <c r="X44" i="201"/>
  <c r="X101" i="201"/>
  <c r="BB121" i="201"/>
  <c r="BB64" i="201"/>
  <c r="BD63" i="201"/>
  <c r="BD120" i="201"/>
  <c r="AW136" i="201"/>
  <c r="AW74" i="201"/>
  <c r="W35" i="167"/>
  <c r="AM45" i="63"/>
  <c r="AE60" i="201"/>
  <c r="AE117" i="201"/>
  <c r="AA63" i="201"/>
  <c r="AA120" i="201"/>
  <c r="V59" i="201"/>
  <c r="V116" i="201"/>
  <c r="AM116" i="201"/>
  <c r="AM59" i="201"/>
  <c r="AX119" i="201"/>
  <c r="AX62" i="201"/>
  <c r="AT62" i="201"/>
  <c r="AT119" i="201"/>
  <c r="AO136" i="201"/>
  <c r="AO74" i="201"/>
  <c r="H74" i="190"/>
  <c r="AU136" i="201"/>
  <c r="AU74" i="201"/>
  <c r="T57" i="201"/>
  <c r="T114" i="201"/>
  <c r="AA115" i="201"/>
  <c r="AA58" i="201"/>
  <c r="AC59" i="185"/>
  <c r="L56" i="136"/>
  <c r="H58" i="63" s="1"/>
  <c r="AL117" i="201"/>
  <c r="AL60" i="201"/>
  <c r="Z117" i="201"/>
  <c r="Z60" i="201"/>
  <c r="W40" i="180"/>
  <c r="AZ35" i="63"/>
  <c r="I44" i="201"/>
  <c r="I101" i="201"/>
  <c r="CH58" i="185"/>
  <c r="L55" i="144"/>
  <c r="P57" i="63" s="1"/>
  <c r="P134" i="201" s="1"/>
  <c r="CS55" i="185"/>
  <c r="L52" i="146"/>
  <c r="R54" i="63" s="1"/>
  <c r="R131" i="201" s="1"/>
  <c r="L53" i="136"/>
  <c r="H55" i="63" s="1"/>
  <c r="H132" i="201" s="1"/>
  <c r="L188" i="137"/>
  <c r="I41" i="190" s="1"/>
  <c r="L52" i="150"/>
  <c r="V54" i="63" s="1"/>
  <c r="V131" i="201" s="1"/>
  <c r="L55" i="184"/>
  <c r="BD57" i="63" s="1"/>
  <c r="L187" i="169"/>
  <c r="AO40" i="190" s="1"/>
  <c r="T64" i="144"/>
  <c r="J45" i="144"/>
  <c r="CI48" i="185" s="1"/>
  <c r="BC57" i="201"/>
  <c r="P59" i="188"/>
  <c r="L45" i="154"/>
  <c r="Z47" i="63" s="1"/>
  <c r="L55" i="183"/>
  <c r="BC57" i="63" s="1"/>
  <c r="DI55" i="185"/>
  <c r="LS58" i="185"/>
  <c r="L188" i="138"/>
  <c r="J41" i="190" s="1"/>
  <c r="L188" i="169"/>
  <c r="AO41" i="190" s="1"/>
  <c r="Z58" i="201"/>
  <c r="L56" i="201"/>
  <c r="E65" i="190"/>
  <c r="X64" i="176"/>
  <c r="AR135" i="201"/>
  <c r="H45" i="188"/>
  <c r="P45" i="188"/>
  <c r="P31" i="188"/>
  <c r="L55" i="137"/>
  <c r="I57" i="63" s="1"/>
  <c r="I134" i="201" s="1"/>
  <c r="AT35" i="63"/>
  <c r="O64" i="180"/>
  <c r="L52" i="142"/>
  <c r="N54" i="63" s="1"/>
  <c r="N131" i="201" s="1"/>
  <c r="AT120" i="201"/>
  <c r="L16" i="180"/>
  <c r="AZ18" i="63" s="1"/>
  <c r="L52" i="141"/>
  <c r="M54" i="63" s="1"/>
  <c r="M131" i="201" s="1"/>
  <c r="L55" i="135"/>
  <c r="G57" i="63" s="1"/>
  <c r="L55" i="160"/>
  <c r="AF57" i="63" s="1"/>
  <c r="L188" i="136"/>
  <c r="H41" i="190" s="1"/>
  <c r="W40" i="142"/>
  <c r="N35" i="63"/>
  <c r="N64" i="182"/>
  <c r="H45" i="182"/>
  <c r="MM48" i="185" s="1"/>
  <c r="E25" i="173"/>
  <c r="JY28" i="185" s="1"/>
  <c r="L53" i="140"/>
  <c r="L55" i="63" s="1"/>
  <c r="L132" i="201" s="1"/>
  <c r="N45" i="188"/>
  <c r="M74" i="190"/>
  <c r="K29" i="188"/>
  <c r="L55" i="138"/>
  <c r="J57" i="63" s="1"/>
  <c r="L55" i="170"/>
  <c r="AP57" i="63" s="1"/>
  <c r="U64" i="181"/>
  <c r="F24" i="184"/>
  <c r="MY27" i="185" s="1"/>
  <c r="K19" i="134"/>
  <c r="R22" i="185" s="1"/>
  <c r="J64" i="134"/>
  <c r="G17" i="182"/>
  <c r="ML20" i="185" s="1"/>
  <c r="I19" i="179"/>
  <c r="LS22" i="185" s="1"/>
  <c r="J19" i="178"/>
  <c r="LM22" i="185" s="1"/>
  <c r="E64" i="177"/>
  <c r="I17" i="174"/>
  <c r="KJ20" i="185" s="1"/>
  <c r="F24" i="174"/>
  <c r="KG27" i="185" s="1"/>
  <c r="I25" i="174"/>
  <c r="KJ28" i="185" s="1"/>
  <c r="H25" i="173"/>
  <c r="KB28" i="185" s="1"/>
  <c r="K25" i="173"/>
  <c r="KE28" i="185" s="1"/>
  <c r="E18" i="170"/>
  <c r="JD21" i="185" s="1"/>
  <c r="H25" i="170"/>
  <c r="JG28" i="185" s="1"/>
  <c r="G17" i="169"/>
  <c r="IY20" i="185" s="1"/>
  <c r="F17" i="168"/>
  <c r="IQ20" i="185" s="1"/>
  <c r="F64" i="167"/>
  <c r="M64" i="167"/>
  <c r="F19" i="161"/>
  <c r="F64" i="161"/>
  <c r="I64" i="146"/>
  <c r="N64" i="137"/>
  <c r="I24" i="134"/>
  <c r="P27" i="185" s="1"/>
  <c r="E25" i="134"/>
  <c r="L28" i="185" s="1"/>
  <c r="F64" i="182"/>
  <c r="T64" i="182"/>
  <c r="I25" i="180"/>
  <c r="LZ28" i="185" s="1"/>
  <c r="I64" i="180"/>
  <c r="M64" i="177"/>
  <c r="P64" i="176"/>
  <c r="H24" i="175"/>
  <c r="KP27" i="185" s="1"/>
  <c r="K18" i="173"/>
  <c r="KE21" i="185" s="1"/>
  <c r="I17" i="172"/>
  <c r="JV20" i="185" s="1"/>
  <c r="K19" i="170"/>
  <c r="JJ22" i="185" s="1"/>
  <c r="N64" i="170"/>
  <c r="H25" i="166"/>
  <c r="IE28" i="185" s="1"/>
  <c r="K64" i="166"/>
  <c r="R64" i="166"/>
  <c r="H64" i="163"/>
  <c r="L64" i="162"/>
  <c r="S64" i="148"/>
  <c r="G64" i="145"/>
  <c r="O64" i="144"/>
  <c r="K18" i="184"/>
  <c r="ND21" i="185" s="1"/>
  <c r="F16" i="134"/>
  <c r="M19" i="185" s="1"/>
  <c r="G24" i="134"/>
  <c r="N27" i="185" s="1"/>
  <c r="H25" i="134"/>
  <c r="O28" i="185" s="1"/>
  <c r="G64" i="182"/>
  <c r="V64" i="180"/>
  <c r="L64" i="179"/>
  <c r="H15" i="176"/>
  <c r="KW18" i="185" s="1"/>
  <c r="J64" i="176"/>
  <c r="K64" i="175"/>
  <c r="S64" i="175"/>
  <c r="W64" i="174"/>
  <c r="G16" i="173"/>
  <c r="KA19" i="185" s="1"/>
  <c r="O64" i="173"/>
  <c r="E24" i="172"/>
  <c r="JR27" i="185" s="1"/>
  <c r="O64" i="170"/>
  <c r="J24" i="169"/>
  <c r="JB27" i="185" s="1"/>
  <c r="F25" i="169"/>
  <c r="IX28" i="185" s="1"/>
  <c r="G64" i="159"/>
  <c r="O64" i="156"/>
  <c r="I17" i="149"/>
  <c r="DQ20" i="185" s="1"/>
  <c r="V64" i="149"/>
  <c r="E18" i="144"/>
  <c r="CD21" i="185" s="1"/>
  <c r="E34" i="188"/>
  <c r="F18" i="184"/>
  <c r="MY21" i="185" s="1"/>
  <c r="E24" i="184"/>
  <c r="MX27" i="185" s="1"/>
  <c r="H17" i="134"/>
  <c r="O20" i="185" s="1"/>
  <c r="M64" i="134"/>
  <c r="H25" i="183"/>
  <c r="MT28" i="185" s="1"/>
  <c r="V64" i="182"/>
  <c r="E64" i="181"/>
  <c r="J18" i="178"/>
  <c r="LM21" i="185" s="1"/>
  <c r="H64" i="177"/>
  <c r="O64" i="177"/>
  <c r="R64" i="174"/>
  <c r="H24" i="172"/>
  <c r="JU27" i="185" s="1"/>
  <c r="I25" i="172"/>
  <c r="JV28" i="185" s="1"/>
  <c r="Y64" i="165"/>
  <c r="K64" i="164"/>
  <c r="G18" i="163"/>
  <c r="HI21" i="185" s="1"/>
  <c r="K64" i="160"/>
  <c r="J18" i="156"/>
  <c r="FO21" i="185" s="1"/>
  <c r="K64" i="154"/>
  <c r="Y64" i="141"/>
  <c r="H18" i="183"/>
  <c r="MT21" i="185" s="1"/>
  <c r="K18" i="183"/>
  <c r="MW21" i="185" s="1"/>
  <c r="K64" i="183"/>
  <c r="I25" i="182"/>
  <c r="MN28" i="185" s="1"/>
  <c r="H17" i="181"/>
  <c r="MF20" i="185" s="1"/>
  <c r="K25" i="179"/>
  <c r="LU28" i="185" s="1"/>
  <c r="F24" i="175"/>
  <c r="KN27" i="185" s="1"/>
  <c r="H15" i="174"/>
  <c r="KI18" i="185" s="1"/>
  <c r="H17" i="174"/>
  <c r="KI20" i="185" s="1"/>
  <c r="P64" i="172"/>
  <c r="I25" i="171"/>
  <c r="JO28" i="185" s="1"/>
  <c r="K25" i="167"/>
  <c r="IO28" i="185" s="1"/>
  <c r="S64" i="160"/>
  <c r="E15" i="159"/>
  <c r="GE18" i="185" s="1"/>
  <c r="Q64" i="145"/>
  <c r="Y64" i="145"/>
  <c r="H64" i="139"/>
  <c r="P60" i="188"/>
  <c r="I18" i="184"/>
  <c r="NB21" i="185" s="1"/>
  <c r="K25" i="183"/>
  <c r="MW28" i="185" s="1"/>
  <c r="F64" i="183"/>
  <c r="S64" i="183"/>
  <c r="X64" i="183"/>
  <c r="E16" i="182"/>
  <c r="MJ19" i="185" s="1"/>
  <c r="J18" i="181"/>
  <c r="MH21" i="185" s="1"/>
  <c r="F64" i="180"/>
  <c r="I17" i="179"/>
  <c r="LS20" i="185" s="1"/>
  <c r="I24" i="179"/>
  <c r="LS27" i="185" s="1"/>
  <c r="G25" i="179"/>
  <c r="LQ28" i="185" s="1"/>
  <c r="H64" i="178"/>
  <c r="I25" i="177"/>
  <c r="LE28" i="185" s="1"/>
  <c r="I18" i="176"/>
  <c r="KX21" i="185" s="1"/>
  <c r="F19" i="175"/>
  <c r="KN22" i="185" s="1"/>
  <c r="K19" i="175"/>
  <c r="KS22" i="185" s="1"/>
  <c r="N64" i="175"/>
  <c r="E64" i="174"/>
  <c r="E19" i="172"/>
  <c r="JR22" i="185" s="1"/>
  <c r="V64" i="172"/>
  <c r="F24" i="169"/>
  <c r="IX27" i="185" s="1"/>
  <c r="G25" i="169"/>
  <c r="IY28" i="185" s="1"/>
  <c r="E16" i="166"/>
  <c r="IB19" i="185" s="1"/>
  <c r="G64" i="166"/>
  <c r="M64" i="165"/>
  <c r="H15" i="164"/>
  <c r="HQ18" i="185" s="1"/>
  <c r="E64" i="160"/>
  <c r="Y64" i="159"/>
  <c r="E15" i="155"/>
  <c r="FC18" i="185" s="1"/>
  <c r="W64" i="142"/>
  <c r="F45" i="141"/>
  <c r="BJ48" i="185" s="1"/>
  <c r="L35" i="188"/>
  <c r="H17" i="184"/>
  <c r="NA20" i="185" s="1"/>
  <c r="K17" i="184"/>
  <c r="ND20" i="185" s="1"/>
  <c r="G25" i="184"/>
  <c r="MZ28" i="185" s="1"/>
  <c r="I25" i="184"/>
  <c r="NB28" i="185" s="1"/>
  <c r="F17" i="134"/>
  <c r="M20" i="185" s="1"/>
  <c r="K24" i="134"/>
  <c r="R27" i="185" s="1"/>
  <c r="K24" i="182"/>
  <c r="MP27" i="185" s="1"/>
  <c r="I19" i="180"/>
  <c r="LZ22" i="185" s="1"/>
  <c r="F24" i="179"/>
  <c r="LP27" i="185" s="1"/>
  <c r="G16" i="176"/>
  <c r="K17" i="176"/>
  <c r="KZ20" i="185" s="1"/>
  <c r="H24" i="176"/>
  <c r="KW27" i="185" s="1"/>
  <c r="M64" i="176"/>
  <c r="H18" i="175"/>
  <c r="KP21" i="185" s="1"/>
  <c r="H64" i="175"/>
  <c r="O64" i="175"/>
  <c r="W64" i="175"/>
  <c r="F17" i="174"/>
  <c r="KG20" i="185" s="1"/>
  <c r="I16" i="173"/>
  <c r="KC19" i="185" s="1"/>
  <c r="J17" i="173"/>
  <c r="KD20" i="185" s="1"/>
  <c r="H18" i="173"/>
  <c r="KB21" i="185" s="1"/>
  <c r="K17" i="172"/>
  <c r="JX20" i="185" s="1"/>
  <c r="G18" i="172"/>
  <c r="JT21" i="185" s="1"/>
  <c r="F24" i="172"/>
  <c r="JS27" i="185" s="1"/>
  <c r="F17" i="171"/>
  <c r="JL20" i="185" s="1"/>
  <c r="G18" i="171"/>
  <c r="JM21" i="185" s="1"/>
  <c r="K64" i="170"/>
  <c r="S64" i="170"/>
  <c r="G18" i="169"/>
  <c r="IY21" i="185" s="1"/>
  <c r="H19" i="169"/>
  <c r="IZ22" i="185" s="1"/>
  <c r="I18" i="165"/>
  <c r="HY21" i="185" s="1"/>
  <c r="G24" i="160"/>
  <c r="GN27" i="185" s="1"/>
  <c r="F64" i="160"/>
  <c r="H24" i="148"/>
  <c r="DI27" i="185" s="1"/>
  <c r="E64" i="144"/>
  <c r="V64" i="141"/>
  <c r="O23" i="188"/>
  <c r="G19" i="164"/>
  <c r="HP22" i="185" s="1"/>
  <c r="H24" i="164"/>
  <c r="HQ27" i="185" s="1"/>
  <c r="U64" i="164"/>
  <c r="J24" i="163"/>
  <c r="HL27" i="185" s="1"/>
  <c r="K64" i="161"/>
  <c r="F17" i="160"/>
  <c r="GM20" i="185" s="1"/>
  <c r="P64" i="160"/>
  <c r="M64" i="156"/>
  <c r="J17" i="155"/>
  <c r="FH20" i="185" s="1"/>
  <c r="F18" i="155"/>
  <c r="FD21" i="185" s="1"/>
  <c r="P64" i="155"/>
  <c r="V64" i="155"/>
  <c r="I15" i="154"/>
  <c r="EZ18" i="185" s="1"/>
  <c r="H24" i="154"/>
  <c r="EY27" i="185" s="1"/>
  <c r="E19" i="153"/>
  <c r="H24" i="153"/>
  <c r="ER27" i="185" s="1"/>
  <c r="U64" i="152"/>
  <c r="G64" i="151"/>
  <c r="L64" i="151"/>
  <c r="N64" i="150"/>
  <c r="F64" i="149"/>
  <c r="K64" i="148"/>
  <c r="Y64" i="148"/>
  <c r="F16" i="147"/>
  <c r="CZ19" i="185" s="1"/>
  <c r="T64" i="147"/>
  <c r="G18" i="145"/>
  <c r="CM21" i="185" s="1"/>
  <c r="E24" i="144"/>
  <c r="CD27" i="185" s="1"/>
  <c r="J24" i="144"/>
  <c r="CI27" i="185" s="1"/>
  <c r="H24" i="142"/>
  <c r="BS27" i="185" s="1"/>
  <c r="M64" i="141"/>
  <c r="T64" i="141"/>
  <c r="E15" i="140"/>
  <c r="BB18" i="185" s="1"/>
  <c r="L64" i="140"/>
  <c r="J18" i="137"/>
  <c r="AL21" i="185" s="1"/>
  <c r="H19" i="137"/>
  <c r="AJ22" i="185" s="1"/>
  <c r="K19" i="137"/>
  <c r="AM22" i="185" s="1"/>
  <c r="F24" i="137"/>
  <c r="AH27" i="185" s="1"/>
  <c r="E25" i="137"/>
  <c r="J25" i="137"/>
  <c r="AL28" i="185" s="1"/>
  <c r="Y64" i="135"/>
  <c r="O11" i="188"/>
  <c r="K38" i="188"/>
  <c r="J16" i="168"/>
  <c r="IU19" i="185" s="1"/>
  <c r="K24" i="168"/>
  <c r="IV27" i="185" s="1"/>
  <c r="G18" i="166"/>
  <c r="ID21" i="185" s="1"/>
  <c r="I64" i="166"/>
  <c r="E17" i="165"/>
  <c r="HU20" i="185" s="1"/>
  <c r="J24" i="165"/>
  <c r="HZ27" i="185" s="1"/>
  <c r="F18" i="164"/>
  <c r="HO21" i="185" s="1"/>
  <c r="I18" i="164"/>
  <c r="HR21" i="185" s="1"/>
  <c r="J16" i="163"/>
  <c r="HL19" i="185" s="1"/>
  <c r="N64" i="163"/>
  <c r="Y64" i="162"/>
  <c r="F17" i="161"/>
  <c r="GT20" i="185" s="1"/>
  <c r="I17" i="161"/>
  <c r="GW20" i="185" s="1"/>
  <c r="J18" i="161"/>
  <c r="GX21" i="185" s="1"/>
  <c r="E18" i="160"/>
  <c r="GL21" i="185" s="1"/>
  <c r="Q64" i="160"/>
  <c r="E18" i="159"/>
  <c r="GE21" i="185" s="1"/>
  <c r="G18" i="159"/>
  <c r="GG21" i="185" s="1"/>
  <c r="G24" i="158"/>
  <c r="FZ27" i="185" s="1"/>
  <c r="X64" i="158"/>
  <c r="E19" i="157"/>
  <c r="K19" i="157"/>
  <c r="FW22" i="185" s="1"/>
  <c r="G25" i="157"/>
  <c r="FS28" i="185" s="1"/>
  <c r="V64" i="156"/>
  <c r="G19" i="155"/>
  <c r="FE22" i="185" s="1"/>
  <c r="H24" i="155"/>
  <c r="FF27" i="185" s="1"/>
  <c r="S64" i="154"/>
  <c r="H19" i="153"/>
  <c r="ER22" i="185" s="1"/>
  <c r="F25" i="150"/>
  <c r="DU28" i="185" s="1"/>
  <c r="I64" i="150"/>
  <c r="I18" i="149"/>
  <c r="DQ21" i="185" s="1"/>
  <c r="X64" i="149"/>
  <c r="E16" i="148"/>
  <c r="F19" i="148"/>
  <c r="DG22" i="185" s="1"/>
  <c r="L64" i="148"/>
  <c r="K24" i="147"/>
  <c r="DE27" i="185" s="1"/>
  <c r="I17" i="146"/>
  <c r="CV20" i="185" s="1"/>
  <c r="K17" i="146"/>
  <c r="CX20" i="185" s="1"/>
  <c r="I19" i="141"/>
  <c r="BM22" i="185" s="1"/>
  <c r="E24" i="141"/>
  <c r="BI27" i="185" s="1"/>
  <c r="J24" i="141"/>
  <c r="BN27" i="185" s="1"/>
  <c r="N64" i="141"/>
  <c r="F16" i="140"/>
  <c r="BC19" i="185" s="1"/>
  <c r="J18" i="140"/>
  <c r="BG21" i="185" s="1"/>
  <c r="E18" i="139"/>
  <c r="H18" i="139"/>
  <c r="AX21" i="185" s="1"/>
  <c r="G24" i="139"/>
  <c r="AW27" i="185" s="1"/>
  <c r="J24" i="139"/>
  <c r="AZ27" i="185" s="1"/>
  <c r="F64" i="137"/>
  <c r="H41" i="188"/>
  <c r="I53" i="188"/>
  <c r="G24" i="159"/>
  <c r="GG27" i="185" s="1"/>
  <c r="O64" i="159"/>
  <c r="J64" i="156"/>
  <c r="G18" i="154"/>
  <c r="EX21" i="185" s="1"/>
  <c r="I64" i="154"/>
  <c r="N64" i="154"/>
  <c r="I17" i="153"/>
  <c r="ES20" i="185" s="1"/>
  <c r="I64" i="153"/>
  <c r="I25" i="151"/>
  <c r="EE28" i="185" s="1"/>
  <c r="N64" i="151"/>
  <c r="X64" i="150"/>
  <c r="F64" i="148"/>
  <c r="T64" i="145"/>
  <c r="E19" i="144"/>
  <c r="CD22" i="185" s="1"/>
  <c r="P64" i="144"/>
  <c r="P64" i="141"/>
  <c r="N64" i="138"/>
  <c r="U64" i="138"/>
  <c r="H64" i="137"/>
  <c r="S64" i="136"/>
  <c r="X64" i="148"/>
  <c r="P64" i="168"/>
  <c r="J24" i="167"/>
  <c r="IN27" i="185" s="1"/>
  <c r="K24" i="165"/>
  <c r="IA27" i="185" s="1"/>
  <c r="J25" i="164"/>
  <c r="HS28" i="185" s="1"/>
  <c r="H16" i="162"/>
  <c r="HC19" i="185" s="1"/>
  <c r="G64" i="162"/>
  <c r="G64" i="161"/>
  <c r="T64" i="160"/>
  <c r="I64" i="159"/>
  <c r="K15" i="158"/>
  <c r="GD18" i="185" s="1"/>
  <c r="K15" i="156"/>
  <c r="FP18" i="185" s="1"/>
  <c r="E17" i="156"/>
  <c r="FJ20" i="185" s="1"/>
  <c r="J19" i="155"/>
  <c r="FH22" i="185" s="1"/>
  <c r="F16" i="153"/>
  <c r="Y64" i="152"/>
  <c r="F19" i="151"/>
  <c r="EB22" i="185" s="1"/>
  <c r="H19" i="151"/>
  <c r="ED22" i="185" s="1"/>
  <c r="J17" i="150"/>
  <c r="DY20" i="185" s="1"/>
  <c r="R64" i="150"/>
  <c r="Y64" i="150"/>
  <c r="E15" i="148"/>
  <c r="DF18" i="185" s="1"/>
  <c r="K17" i="148"/>
  <c r="DL20" i="185" s="1"/>
  <c r="X64" i="147"/>
  <c r="U64" i="146"/>
  <c r="I64" i="145"/>
  <c r="G25" i="143"/>
  <c r="BY28" i="185" s="1"/>
  <c r="J64" i="143"/>
  <c r="R64" i="143"/>
  <c r="G64" i="142"/>
  <c r="N64" i="142"/>
  <c r="T64" i="142"/>
  <c r="Q64" i="141"/>
  <c r="P64" i="140"/>
  <c r="V64" i="140"/>
  <c r="I16" i="139"/>
  <c r="AY19" i="185" s="1"/>
  <c r="K18" i="139"/>
  <c r="BA21" i="185" s="1"/>
  <c r="K39" i="188"/>
  <c r="L44" i="188"/>
  <c r="K46" i="188"/>
  <c r="G17" i="168"/>
  <c r="IR20" i="185" s="1"/>
  <c r="F19" i="168"/>
  <c r="IQ22" i="185" s="1"/>
  <c r="K19" i="168"/>
  <c r="IV22" i="185" s="1"/>
  <c r="H24" i="166"/>
  <c r="IE27" i="185" s="1"/>
  <c r="M64" i="166"/>
  <c r="J18" i="165"/>
  <c r="HZ21" i="185" s="1"/>
  <c r="E19" i="165"/>
  <c r="HU22" i="185" s="1"/>
  <c r="H19" i="165"/>
  <c r="HX22" i="185" s="1"/>
  <c r="E64" i="164"/>
  <c r="M64" i="164"/>
  <c r="F19" i="163"/>
  <c r="HH22" i="185" s="1"/>
  <c r="J64" i="163"/>
  <c r="R64" i="163"/>
  <c r="H64" i="161"/>
  <c r="P64" i="161"/>
  <c r="H17" i="160"/>
  <c r="GO20" i="185" s="1"/>
  <c r="F18" i="160"/>
  <c r="GM21" i="185" s="1"/>
  <c r="K18" i="160"/>
  <c r="GR21" i="185" s="1"/>
  <c r="I25" i="160"/>
  <c r="GP28" i="185" s="1"/>
  <c r="H64" i="160"/>
  <c r="F15" i="159"/>
  <c r="GF18" i="185" s="1"/>
  <c r="K24" i="159"/>
  <c r="GK27" i="185" s="1"/>
  <c r="W64" i="159"/>
  <c r="G19" i="156"/>
  <c r="FL22" i="185" s="1"/>
  <c r="E16" i="155"/>
  <c r="FC19" i="185" s="1"/>
  <c r="J15" i="152"/>
  <c r="EM18" i="185" s="1"/>
  <c r="F17" i="152"/>
  <c r="EI20" i="185" s="1"/>
  <c r="G24" i="152"/>
  <c r="EJ27" i="185" s="1"/>
  <c r="G24" i="151"/>
  <c r="EC27" i="185" s="1"/>
  <c r="J64" i="151"/>
  <c r="J19" i="148"/>
  <c r="F19" i="147"/>
  <c r="CZ22" i="185" s="1"/>
  <c r="E64" i="147"/>
  <c r="O64" i="146"/>
  <c r="J17" i="145"/>
  <c r="CP20" i="185" s="1"/>
  <c r="J64" i="145"/>
  <c r="K64" i="143"/>
  <c r="U64" i="142"/>
  <c r="J16" i="140"/>
  <c r="BG19" i="185" s="1"/>
  <c r="I18" i="140"/>
  <c r="BF21" i="185" s="1"/>
  <c r="J19" i="140"/>
  <c r="BG22" i="185" s="1"/>
  <c r="F64" i="139"/>
  <c r="S64" i="139"/>
  <c r="H25" i="138"/>
  <c r="AQ28" i="185" s="1"/>
  <c r="F25" i="137"/>
  <c r="AH28" i="185" s="1"/>
  <c r="J64" i="137"/>
  <c r="H24" i="8"/>
  <c r="H27" i="185" s="1"/>
  <c r="G24" i="168"/>
  <c r="IR27" i="185" s="1"/>
  <c r="J16" i="167"/>
  <c r="IN19" i="185" s="1"/>
  <c r="F17" i="167"/>
  <c r="IJ20" i="185" s="1"/>
  <c r="Y64" i="166"/>
  <c r="G24" i="165"/>
  <c r="HW27" i="185" s="1"/>
  <c r="F15" i="164"/>
  <c r="HO18" i="185" s="1"/>
  <c r="K64" i="163"/>
  <c r="E24" i="162"/>
  <c r="GZ27" i="185" s="1"/>
  <c r="O64" i="162"/>
  <c r="E24" i="161"/>
  <c r="J19" i="160"/>
  <c r="I64" i="160"/>
  <c r="J16" i="159"/>
  <c r="GJ19" i="185" s="1"/>
  <c r="H17" i="159"/>
  <c r="GH20" i="185" s="1"/>
  <c r="K17" i="159"/>
  <c r="GK20" i="185" s="1"/>
  <c r="I18" i="159"/>
  <c r="GI21" i="185" s="1"/>
  <c r="J19" i="159"/>
  <c r="GJ22" i="185" s="1"/>
  <c r="F24" i="159"/>
  <c r="GF27" i="185" s="1"/>
  <c r="I24" i="158"/>
  <c r="GB27" i="185" s="1"/>
  <c r="U64" i="158"/>
  <c r="E17" i="157"/>
  <c r="FQ20" i="185" s="1"/>
  <c r="J17" i="157"/>
  <c r="FV20" i="185" s="1"/>
  <c r="K24" i="157"/>
  <c r="FW27" i="185" s="1"/>
  <c r="H24" i="156"/>
  <c r="FM27" i="185" s="1"/>
  <c r="F25" i="156"/>
  <c r="FK28" i="185" s="1"/>
  <c r="E64" i="154"/>
  <c r="K25" i="153"/>
  <c r="EU28" i="185" s="1"/>
  <c r="T64" i="153"/>
  <c r="S64" i="152"/>
  <c r="J17" i="151"/>
  <c r="EF20" i="185" s="1"/>
  <c r="F18" i="151"/>
  <c r="EB21" i="185" s="1"/>
  <c r="E25" i="151"/>
  <c r="EA28" i="185" s="1"/>
  <c r="T64" i="150"/>
  <c r="K24" i="148"/>
  <c r="DL27" i="185" s="1"/>
  <c r="I64" i="148"/>
  <c r="H17" i="146"/>
  <c r="CU20" i="185" s="1"/>
  <c r="F18" i="146"/>
  <c r="CS21" i="185" s="1"/>
  <c r="E25" i="144"/>
  <c r="CD28" i="185" s="1"/>
  <c r="W64" i="144"/>
  <c r="E19" i="143"/>
  <c r="BW22" i="185" s="1"/>
  <c r="I24" i="139"/>
  <c r="AY27" i="185" s="1"/>
  <c r="G19" i="138"/>
  <c r="AP22" i="185" s="1"/>
  <c r="E24" i="138"/>
  <c r="K25" i="138"/>
  <c r="AT28" i="185" s="1"/>
  <c r="W64" i="138"/>
  <c r="V64" i="137"/>
  <c r="I39" i="188"/>
  <c r="H43" i="188"/>
  <c r="E41" i="188"/>
  <c r="F26" i="188"/>
  <c r="F31" i="188"/>
  <c r="F32" i="188"/>
  <c r="G183" i="183"/>
  <c r="G48" i="183" s="1"/>
  <c r="MS51" i="185" s="1"/>
  <c r="L189" i="183"/>
  <c r="BC42" i="190" s="1"/>
  <c r="O60" i="188"/>
  <c r="I60" i="188"/>
  <c r="N64" i="135"/>
  <c r="O10" i="188"/>
  <c r="J32" i="188"/>
  <c r="I41" i="188"/>
  <c r="P41" i="188"/>
  <c r="L42" i="188"/>
  <c r="G43" i="188"/>
  <c r="E53" i="188"/>
  <c r="L53" i="188"/>
  <c r="E40" i="188"/>
  <c r="N38" i="188"/>
  <c r="M47" i="188"/>
  <c r="L7" i="143"/>
  <c r="O9" i="63" s="1"/>
  <c r="O86" i="201" s="1"/>
  <c r="G23" i="188"/>
  <c r="L202" i="177"/>
  <c r="AW55" i="190" s="1"/>
  <c r="I16" i="136"/>
  <c r="AD19" i="185" s="1"/>
  <c r="J24" i="135"/>
  <c r="X27" i="185" s="1"/>
  <c r="H18" i="8"/>
  <c r="H21" i="185" s="1"/>
  <c r="I24" i="188"/>
  <c r="M36" i="188"/>
  <c r="J47" i="188"/>
  <c r="F53" i="188"/>
  <c r="F180" i="201" s="1"/>
  <c r="F60" i="188"/>
  <c r="I32" i="188"/>
  <c r="M10" i="188"/>
  <c r="N39" i="188"/>
  <c r="I43" i="188"/>
  <c r="O44" i="188"/>
  <c r="L197" i="179"/>
  <c r="AY50" i="190" s="1"/>
  <c r="F51" i="181"/>
  <c r="MD54" i="185" s="1"/>
  <c r="L203" i="177"/>
  <c r="AW56" i="190" s="1"/>
  <c r="F18" i="136"/>
  <c r="AA21" i="185" s="1"/>
  <c r="I18" i="136"/>
  <c r="AD21" i="185" s="1"/>
  <c r="K24" i="136"/>
  <c r="AF27" i="185" s="1"/>
  <c r="I64" i="135"/>
  <c r="J23" i="188"/>
  <c r="O36" i="188"/>
  <c r="I37" i="188"/>
  <c r="F44" i="188"/>
  <c r="G44" i="188"/>
  <c r="L45" i="188"/>
  <c r="J53" i="188"/>
  <c r="K53" i="188"/>
  <c r="N53" i="188"/>
  <c r="H59" i="188"/>
  <c r="P43" i="188"/>
  <c r="L194" i="177"/>
  <c r="AW47" i="190" s="1"/>
  <c r="O56" i="188"/>
  <c r="K64" i="136"/>
  <c r="F24" i="135"/>
  <c r="T27" i="185" s="1"/>
  <c r="J64" i="135"/>
  <c r="M11" i="188"/>
  <c r="I23" i="188"/>
  <c r="K24" i="188"/>
  <c r="I40" i="188"/>
  <c r="M41" i="188"/>
  <c r="H44" i="188"/>
  <c r="H53" i="188"/>
  <c r="G53" i="188"/>
  <c r="M53" i="188"/>
  <c r="N42" i="188"/>
  <c r="N169" i="201" s="1"/>
  <c r="F17" i="136"/>
  <c r="AA20" i="185" s="1"/>
  <c r="I17" i="136"/>
  <c r="AD20" i="185" s="1"/>
  <c r="K17" i="136"/>
  <c r="AF20" i="185" s="1"/>
  <c r="L64" i="135"/>
  <c r="H11" i="188"/>
  <c r="P26" i="188"/>
  <c r="I36" i="188"/>
  <c r="M37" i="188"/>
  <c r="J38" i="188"/>
  <c r="L40" i="188"/>
  <c r="L43" i="188"/>
  <c r="I44" i="188"/>
  <c r="P53" i="188"/>
  <c r="E25" i="188"/>
  <c r="P39" i="188"/>
  <c r="L38" i="180"/>
  <c r="AZ40" i="63" s="1"/>
  <c r="L203" i="179"/>
  <c r="AY56" i="190" s="1"/>
  <c r="F188" i="182"/>
  <c r="L198" i="169"/>
  <c r="AO51" i="190" s="1"/>
  <c r="I187" i="166"/>
  <c r="L198" i="166"/>
  <c r="AL51" i="190" s="1"/>
  <c r="K187" i="162"/>
  <c r="L187" i="162" s="1"/>
  <c r="AH40" i="190" s="1"/>
  <c r="L197" i="160"/>
  <c r="AF50" i="190" s="1"/>
  <c r="L198" i="160"/>
  <c r="AF51" i="190" s="1"/>
  <c r="L204" i="150"/>
  <c r="V57" i="190" s="1"/>
  <c r="L202" i="138"/>
  <c r="J55" i="190" s="1"/>
  <c r="L60" i="188"/>
  <c r="G185" i="8"/>
  <c r="F45" i="188"/>
  <c r="I45" i="188"/>
  <c r="I27" i="8"/>
  <c r="I30" i="185" s="1"/>
  <c r="H27" i="181"/>
  <c r="MF30" i="185" s="1"/>
  <c r="K27" i="179"/>
  <c r="LU30" i="185" s="1"/>
  <c r="J27" i="178"/>
  <c r="LM30" i="185" s="1"/>
  <c r="H27" i="176"/>
  <c r="KW30" i="185" s="1"/>
  <c r="F27" i="151"/>
  <c r="EB30" i="185" s="1"/>
  <c r="E27" i="147"/>
  <c r="CY30" i="185" s="1"/>
  <c r="L12" i="188"/>
  <c r="K14" i="188"/>
  <c r="F27" i="8"/>
  <c r="F30" i="185" s="1"/>
  <c r="E27" i="181"/>
  <c r="MC30" i="185" s="1"/>
  <c r="F27" i="174"/>
  <c r="KG30" i="185" s="1"/>
  <c r="F27" i="171"/>
  <c r="JL30" i="185" s="1"/>
  <c r="K27" i="165"/>
  <c r="IA30" i="185" s="1"/>
  <c r="H27" i="165"/>
  <c r="HX30" i="185" s="1"/>
  <c r="J27" i="164"/>
  <c r="HS30" i="185" s="1"/>
  <c r="G27" i="164"/>
  <c r="HP30" i="185" s="1"/>
  <c r="J27" i="161"/>
  <c r="GX30" i="185" s="1"/>
  <c r="G27" i="153"/>
  <c r="EQ30" i="185" s="1"/>
  <c r="F27" i="140"/>
  <c r="BC30" i="185" s="1"/>
  <c r="O12" i="188"/>
  <c r="F50" i="188"/>
  <c r="L204" i="143"/>
  <c r="O57" i="190" s="1"/>
  <c r="L203" i="137"/>
  <c r="I56" i="190" s="1"/>
  <c r="F43" i="188"/>
  <c r="J60" i="188"/>
  <c r="L50" i="175"/>
  <c r="AU52" i="63" s="1"/>
  <c r="AU129" i="201" s="1"/>
  <c r="I183" i="183"/>
  <c r="I48" i="183" s="1"/>
  <c r="MU51" i="185" s="1"/>
  <c r="J45" i="188"/>
  <c r="L42" i="163"/>
  <c r="AI44" i="63" s="1"/>
  <c r="O45" i="188"/>
  <c r="J188" i="8"/>
  <c r="H27" i="134"/>
  <c r="O30" i="185" s="1"/>
  <c r="K27" i="182"/>
  <c r="MP30" i="185" s="1"/>
  <c r="J27" i="181"/>
  <c r="MH30" i="185" s="1"/>
  <c r="K27" i="174"/>
  <c r="KL30" i="185" s="1"/>
  <c r="G27" i="173"/>
  <c r="KA30" i="185" s="1"/>
  <c r="G27" i="161"/>
  <c r="GU30" i="185" s="1"/>
  <c r="K27" i="160"/>
  <c r="GR30" i="185" s="1"/>
  <c r="F27" i="160"/>
  <c r="GM30" i="185" s="1"/>
  <c r="J27" i="159"/>
  <c r="GJ30" i="185" s="1"/>
  <c r="K27" i="157"/>
  <c r="FW30" i="185" s="1"/>
  <c r="H27" i="142"/>
  <c r="BS30" i="185" s="1"/>
  <c r="E27" i="142"/>
  <c r="BP30" i="185" s="1"/>
  <c r="I27" i="141"/>
  <c r="BM30" i="185" s="1"/>
  <c r="G27" i="141"/>
  <c r="BK30" i="185" s="1"/>
  <c r="E27" i="139"/>
  <c r="AU30" i="185" s="1"/>
  <c r="I27" i="135"/>
  <c r="W30" i="185" s="1"/>
  <c r="P16" i="188"/>
  <c r="J49" i="188"/>
  <c r="L205" i="157"/>
  <c r="L205" i="155"/>
  <c r="L185" i="136"/>
  <c r="H38" i="190" s="1"/>
  <c r="G183" i="139"/>
  <c r="G48" i="139" s="1"/>
  <c r="AW51" i="185" s="1"/>
  <c r="G183" i="141"/>
  <c r="G48" i="141" s="1"/>
  <c r="BK51" i="185" s="1"/>
  <c r="G183" i="164"/>
  <c r="G48" i="164" s="1"/>
  <c r="HP51" i="185" s="1"/>
  <c r="K27" i="175"/>
  <c r="KS30" i="185" s="1"/>
  <c r="I27" i="175"/>
  <c r="KQ30" i="185" s="1"/>
  <c r="F27" i="169"/>
  <c r="IX30" i="185" s="1"/>
  <c r="N13" i="188"/>
  <c r="L46" i="183"/>
  <c r="BC48" i="63" s="1"/>
  <c r="L201" i="136"/>
  <c r="H54" i="190" s="1"/>
  <c r="L206" i="136"/>
  <c r="J41" i="188"/>
  <c r="K60" i="188"/>
  <c r="G45" i="188"/>
  <c r="E27" i="134"/>
  <c r="I27" i="184"/>
  <c r="NB30" i="185" s="1"/>
  <c r="K27" i="155"/>
  <c r="FI30" i="185" s="1"/>
  <c r="F27" i="155"/>
  <c r="FD30" i="185" s="1"/>
  <c r="J27" i="154"/>
  <c r="FA30" i="185" s="1"/>
  <c r="J27" i="145"/>
  <c r="CP30" i="185" s="1"/>
  <c r="K27" i="141"/>
  <c r="BO30" i="185" s="1"/>
  <c r="N12" i="188"/>
  <c r="J13" i="188"/>
  <c r="L195" i="167"/>
  <c r="AM48" i="190" s="1"/>
  <c r="F187" i="155"/>
  <c r="L205" i="144"/>
  <c r="G40" i="188"/>
  <c r="H37" i="188"/>
  <c r="L38" i="151"/>
  <c r="W40" i="63" s="1"/>
  <c r="N60" i="188"/>
  <c r="L39" i="155"/>
  <c r="AA41" i="63" s="1"/>
  <c r="AA118" i="201" s="1"/>
  <c r="L50" i="177"/>
  <c r="AW52" i="63" s="1"/>
  <c r="AW129" i="201" s="1"/>
  <c r="L186" i="177"/>
  <c r="AW39" i="190" s="1"/>
  <c r="L186" i="178"/>
  <c r="AX39" i="190" s="1"/>
  <c r="L186" i="184"/>
  <c r="BD39" i="190" s="1"/>
  <c r="M45" i="188"/>
  <c r="H188" i="8"/>
  <c r="J27" i="8"/>
  <c r="J30" i="185" s="1"/>
  <c r="I27" i="162"/>
  <c r="HD30" i="185" s="1"/>
  <c r="G27" i="157"/>
  <c r="I27" i="156"/>
  <c r="FN30" i="185" s="1"/>
  <c r="H27" i="146"/>
  <c r="CU30" i="185" s="1"/>
  <c r="F27" i="136"/>
  <c r="AA30" i="185" s="1"/>
  <c r="H15" i="188"/>
  <c r="L206" i="170"/>
  <c r="L206" i="169"/>
  <c r="L35" i="158"/>
  <c r="AD37" i="63" s="1"/>
  <c r="K36" i="188"/>
  <c r="L186" i="175"/>
  <c r="AU39" i="190" s="1"/>
  <c r="L186" i="176"/>
  <c r="AV39" i="190" s="1"/>
  <c r="H183" i="150"/>
  <c r="H48" i="150" s="1"/>
  <c r="DW51" i="185" s="1"/>
  <c r="L190" i="159"/>
  <c r="AE43" i="190" s="1"/>
  <c r="E27" i="183"/>
  <c r="MQ30" i="185" s="1"/>
  <c r="J27" i="180"/>
  <c r="MA30" i="185" s="1"/>
  <c r="G27" i="180"/>
  <c r="LX30" i="185" s="1"/>
  <c r="E27" i="180"/>
  <c r="LV30" i="185" s="1"/>
  <c r="F27" i="165"/>
  <c r="HV30" i="185" s="1"/>
  <c r="F27" i="162"/>
  <c r="HA30" i="185" s="1"/>
  <c r="H27" i="161"/>
  <c r="K27" i="158"/>
  <c r="GD30" i="185" s="1"/>
  <c r="H27" i="155"/>
  <c r="FF30" i="185" s="1"/>
  <c r="H27" i="153"/>
  <c r="ER30" i="185" s="1"/>
  <c r="K27" i="144"/>
  <c r="CJ30" i="185" s="1"/>
  <c r="I13" i="188"/>
  <c r="L201" i="162"/>
  <c r="AH54" i="190" s="1"/>
  <c r="F187" i="154"/>
  <c r="L187" i="154" s="1"/>
  <c r="Z40" i="190" s="1"/>
  <c r="E60" i="188"/>
  <c r="M60" i="188"/>
  <c r="K15" i="188"/>
  <c r="Y12" i="199"/>
  <c r="Y20" i="199"/>
  <c r="J2" i="8"/>
  <c r="U20" i="8" s="1"/>
  <c r="G181" i="8"/>
  <c r="F181" i="8"/>
  <c r="H2" i="8"/>
  <c r="N61" i="8" s="1"/>
  <c r="N90" i="8" s="1"/>
  <c r="F2" i="8"/>
  <c r="E5" i="62"/>
  <c r="H5" i="62" s="1"/>
  <c r="B4" i="191" s="1"/>
  <c r="AN74" i="201"/>
  <c r="AN136" i="201"/>
  <c r="AY114" i="201"/>
  <c r="AY57" i="201"/>
  <c r="E135" i="201"/>
  <c r="E73" i="201"/>
  <c r="AY72" i="201"/>
  <c r="AY134" i="201"/>
  <c r="AK135" i="201"/>
  <c r="AK73" i="201"/>
  <c r="U73" i="201"/>
  <c r="U135" i="201"/>
  <c r="BB125" i="201"/>
  <c r="BB68" i="201"/>
  <c r="AV63" i="201"/>
  <c r="AV120" i="201"/>
  <c r="AY64" i="201"/>
  <c r="AY121" i="201"/>
  <c r="V136" i="201"/>
  <c r="V74" i="201"/>
  <c r="W62" i="201"/>
  <c r="W119" i="201"/>
  <c r="U119" i="201"/>
  <c r="U62" i="201"/>
  <c r="H73" i="201"/>
  <c r="H135" i="201"/>
  <c r="AF134" i="201"/>
  <c r="AF72" i="201"/>
  <c r="AO61" i="201"/>
  <c r="AO118" i="201"/>
  <c r="X136" i="201"/>
  <c r="X74" i="201"/>
  <c r="U117" i="201"/>
  <c r="U60" i="201"/>
  <c r="J72" i="201"/>
  <c r="J134" i="201"/>
  <c r="L134" i="201"/>
  <c r="L72" i="201"/>
  <c r="L74" i="201"/>
  <c r="L136" i="201"/>
  <c r="AC136" i="201"/>
  <c r="AC74" i="201"/>
  <c r="BD72" i="201"/>
  <c r="BD134" i="201"/>
  <c r="AE73" i="201"/>
  <c r="AE135" i="201"/>
  <c r="G69" i="201"/>
  <c r="G126" i="201"/>
  <c r="AB114" i="201"/>
  <c r="AB57" i="201"/>
  <c r="Z136" i="201"/>
  <c r="Z74" i="201"/>
  <c r="BC134" i="201"/>
  <c r="BC72" i="201"/>
  <c r="W40" i="153"/>
  <c r="Y35" i="63"/>
  <c r="G45" i="162"/>
  <c r="HB48" i="185" s="1"/>
  <c r="K64" i="162"/>
  <c r="E45" i="161"/>
  <c r="E64" i="161"/>
  <c r="MG25" i="185"/>
  <c r="P25" i="188" s="1"/>
  <c r="L22" i="181"/>
  <c r="BA24" i="63" s="1"/>
  <c r="L191" i="156"/>
  <c r="AB44" i="190" s="1"/>
  <c r="H187" i="156"/>
  <c r="E51" i="155"/>
  <c r="L191" i="155"/>
  <c r="AA44" i="190" s="1"/>
  <c r="E52" i="155"/>
  <c r="FC55" i="185" s="1"/>
  <c r="L192" i="155"/>
  <c r="AA45" i="190" s="1"/>
  <c r="K45" i="164"/>
  <c r="HT48" i="185" s="1"/>
  <c r="X64" i="164"/>
  <c r="F172" i="201"/>
  <c r="L187" i="175"/>
  <c r="AU40" i="190" s="1"/>
  <c r="AX64" i="201"/>
  <c r="L52" i="165"/>
  <c r="AK54" i="63" s="1"/>
  <c r="AK131" i="201" s="1"/>
  <c r="U59" i="185"/>
  <c r="E59" i="188" s="1"/>
  <c r="L56" i="161"/>
  <c r="AG58" i="63" s="1"/>
  <c r="BI59" i="185"/>
  <c r="L42" i="152"/>
  <c r="X44" i="63" s="1"/>
  <c r="AJ64" i="201"/>
  <c r="AD121" i="201"/>
  <c r="H59" i="201"/>
  <c r="AB74" i="201"/>
  <c r="F74" i="201"/>
  <c r="AA62" i="201"/>
  <c r="W115" i="201"/>
  <c r="L45" i="8"/>
  <c r="E47" i="63" s="1"/>
  <c r="E124" i="201" s="1"/>
  <c r="E45" i="159"/>
  <c r="GE48" i="185" s="1"/>
  <c r="AB35" i="63"/>
  <c r="L51" i="150"/>
  <c r="V53" i="63" s="1"/>
  <c r="V130" i="201" s="1"/>
  <c r="L55" i="155"/>
  <c r="AA57" i="63" s="1"/>
  <c r="AA134" i="201" s="1"/>
  <c r="H51" i="156"/>
  <c r="L187" i="172"/>
  <c r="AR40" i="190" s="1"/>
  <c r="L188" i="179"/>
  <c r="AY41" i="190" s="1"/>
  <c r="F65" i="190"/>
  <c r="E64" i="178"/>
  <c r="I64" i="172"/>
  <c r="F45" i="172"/>
  <c r="JS48" i="185" s="1"/>
  <c r="O64" i="172"/>
  <c r="H45" i="172"/>
  <c r="JU48" i="185" s="1"/>
  <c r="L64" i="171"/>
  <c r="Y64" i="169"/>
  <c r="K45" i="169"/>
  <c r="JC48" i="185" s="1"/>
  <c r="O42" i="201"/>
  <c r="H64" i="201"/>
  <c r="J62" i="201"/>
  <c r="W116" i="201"/>
  <c r="AP56" i="201"/>
  <c r="L56" i="166"/>
  <c r="AL58" i="63" s="1"/>
  <c r="AX35" i="63"/>
  <c r="L53" i="182"/>
  <c r="BB55" i="63" s="1"/>
  <c r="BB132" i="201" s="1"/>
  <c r="L23" i="181"/>
  <c r="BA25" i="63" s="1"/>
  <c r="GL58" i="185"/>
  <c r="G188" i="154"/>
  <c r="S64" i="184"/>
  <c r="Y64" i="184"/>
  <c r="O60" i="201"/>
  <c r="L56" i="138"/>
  <c r="J58" i="63" s="1"/>
  <c r="L188" i="143"/>
  <c r="O41" i="190" s="1"/>
  <c r="L32" i="173"/>
  <c r="AS34" i="63" s="1"/>
  <c r="AS111" i="201" s="1"/>
  <c r="E187" i="155"/>
  <c r="L55" i="141"/>
  <c r="M57" i="63" s="1"/>
  <c r="F188" i="155"/>
  <c r="L199" i="155"/>
  <c r="AA52" i="190" s="1"/>
  <c r="M64" i="184"/>
  <c r="AT52" i="201"/>
  <c r="T135" i="201"/>
  <c r="BQ59" i="185"/>
  <c r="L53" i="175"/>
  <c r="AU55" i="63" s="1"/>
  <c r="AU132" i="201" s="1"/>
  <c r="L56" i="137"/>
  <c r="I58" i="63" s="1"/>
  <c r="H74" i="201"/>
  <c r="AO135" i="201"/>
  <c r="BD64" i="201"/>
  <c r="L54" i="8"/>
  <c r="E56" i="63" s="1"/>
  <c r="E133" i="201" s="1"/>
  <c r="LV19" i="185"/>
  <c r="HI45" i="185"/>
  <c r="K45" i="188" s="1"/>
  <c r="BD74" i="201"/>
  <c r="BC50" i="201"/>
  <c r="R117" i="201"/>
  <c r="L54" i="170"/>
  <c r="AP56" i="63" s="1"/>
  <c r="AP133" i="201" s="1"/>
  <c r="JD58" i="185"/>
  <c r="M58" i="188" s="1"/>
  <c r="L55" i="181"/>
  <c r="BA57" i="63" s="1"/>
  <c r="AN58" i="185"/>
  <c r="F58" i="188" s="1"/>
  <c r="E66" i="190"/>
  <c r="F69" i="190"/>
  <c r="W40" i="175"/>
  <c r="AU35" i="63"/>
  <c r="K187" i="155"/>
  <c r="F64" i="184"/>
  <c r="AT115" i="201"/>
  <c r="BA115" i="201"/>
  <c r="G121" i="201"/>
  <c r="L56" i="152"/>
  <c r="X58" i="63" s="1"/>
  <c r="L52" i="182"/>
  <c r="BB54" i="63" s="1"/>
  <c r="BB131" i="201" s="1"/>
  <c r="L45" i="137"/>
  <c r="I47" i="63" s="1"/>
  <c r="L42" i="162"/>
  <c r="AH44" i="63" s="1"/>
  <c r="K74" i="201"/>
  <c r="Z59" i="201"/>
  <c r="L56" i="174"/>
  <c r="AT58" i="63" s="1"/>
  <c r="AT73" i="201" s="1"/>
  <c r="AO35" i="63"/>
  <c r="AO112" i="201" s="1"/>
  <c r="I45" i="162"/>
  <c r="HD48" i="185" s="1"/>
  <c r="BB58" i="185"/>
  <c r="L55" i="163"/>
  <c r="AI57" i="63" s="1"/>
  <c r="L32" i="142"/>
  <c r="N34" i="63" s="1"/>
  <c r="N54" i="201" s="1"/>
  <c r="L44" i="176"/>
  <c r="AV46" i="63" s="1"/>
  <c r="Z22" i="185"/>
  <c r="O64" i="184"/>
  <c r="L25" i="152"/>
  <c r="X27" i="63" s="1"/>
  <c r="EH28" i="185"/>
  <c r="L52" i="176"/>
  <c r="AV54" i="63" s="1"/>
  <c r="AV131" i="201" s="1"/>
  <c r="W73" i="201"/>
  <c r="F121" i="201"/>
  <c r="AF52" i="201"/>
  <c r="I72" i="201"/>
  <c r="L55" i="147"/>
  <c r="S57" i="63" s="1"/>
  <c r="L187" i="178"/>
  <c r="AX40" i="190" s="1"/>
  <c r="I24" i="184"/>
  <c r="NB27" i="185" s="1"/>
  <c r="L32" i="160"/>
  <c r="AF34" i="63" s="1"/>
  <c r="I15" i="184"/>
  <c r="NB18" i="185" s="1"/>
  <c r="J25" i="184"/>
  <c r="NC28" i="185" s="1"/>
  <c r="G64" i="184"/>
  <c r="F45" i="134"/>
  <c r="M48" i="185" s="1"/>
  <c r="V64" i="134"/>
  <c r="Q64" i="183"/>
  <c r="V64" i="183"/>
  <c r="L64" i="182"/>
  <c r="R64" i="182"/>
  <c r="F64" i="181"/>
  <c r="L64" i="181"/>
  <c r="S64" i="181"/>
  <c r="Y64" i="181"/>
  <c r="F64" i="179"/>
  <c r="F64" i="178"/>
  <c r="R64" i="176"/>
  <c r="T64" i="172"/>
  <c r="U64" i="169"/>
  <c r="G45" i="167"/>
  <c r="IK48" i="185" s="1"/>
  <c r="K64" i="167"/>
  <c r="G45" i="166"/>
  <c r="ID48" i="185" s="1"/>
  <c r="L64" i="166"/>
  <c r="E45" i="165"/>
  <c r="HU48" i="185" s="1"/>
  <c r="G64" i="165"/>
  <c r="Y64" i="164"/>
  <c r="P64" i="163"/>
  <c r="X64" i="163"/>
  <c r="K25" i="161"/>
  <c r="GY28" i="185" s="1"/>
  <c r="N64" i="161"/>
  <c r="U64" i="159"/>
  <c r="I64" i="136"/>
  <c r="O64" i="136"/>
  <c r="I19" i="184"/>
  <c r="NB22" i="185" s="1"/>
  <c r="G24" i="184"/>
  <c r="MZ27" i="185" s="1"/>
  <c r="H64" i="184"/>
  <c r="T64" i="184"/>
  <c r="H45" i="134"/>
  <c r="O48" i="185" s="1"/>
  <c r="O64" i="134"/>
  <c r="E64" i="183"/>
  <c r="F45" i="183"/>
  <c r="MR48" i="185" s="1"/>
  <c r="J64" i="183"/>
  <c r="G24" i="182"/>
  <c r="ML27" i="185" s="1"/>
  <c r="E45" i="182"/>
  <c r="MJ48" i="185" s="1"/>
  <c r="E64" i="182"/>
  <c r="G64" i="181"/>
  <c r="K64" i="180"/>
  <c r="F17" i="179"/>
  <c r="LP20" i="185" s="1"/>
  <c r="U64" i="179"/>
  <c r="H25" i="174"/>
  <c r="KI28" i="185" s="1"/>
  <c r="E45" i="171"/>
  <c r="JK48" i="185" s="1"/>
  <c r="F64" i="171"/>
  <c r="I45" i="170"/>
  <c r="JH48" i="185" s="1"/>
  <c r="Q64" i="170"/>
  <c r="Q64" i="169"/>
  <c r="I45" i="168"/>
  <c r="IT48" i="185" s="1"/>
  <c r="R64" i="168"/>
  <c r="K45" i="167"/>
  <c r="IO48" i="185" s="1"/>
  <c r="X64" i="167"/>
  <c r="K45" i="166"/>
  <c r="IH48" i="185" s="1"/>
  <c r="X64" i="166"/>
  <c r="O64" i="165"/>
  <c r="I45" i="164"/>
  <c r="HR48" i="185" s="1"/>
  <c r="S64" i="164"/>
  <c r="M64" i="162"/>
  <c r="V64" i="159"/>
  <c r="O64" i="151"/>
  <c r="J45" i="148"/>
  <c r="DK48" i="185" s="1"/>
  <c r="U64" i="148"/>
  <c r="F45" i="184"/>
  <c r="MY48" i="185" s="1"/>
  <c r="I64" i="184"/>
  <c r="U64" i="184"/>
  <c r="P64" i="134"/>
  <c r="V64" i="177"/>
  <c r="G45" i="174"/>
  <c r="KH48" i="185" s="1"/>
  <c r="L64" i="174"/>
  <c r="I45" i="173"/>
  <c r="KC48" i="185" s="1"/>
  <c r="R64" i="173"/>
  <c r="H45" i="162"/>
  <c r="HC48" i="185" s="1"/>
  <c r="N64" i="162"/>
  <c r="V64" i="161"/>
  <c r="U64" i="160"/>
  <c r="G19" i="184"/>
  <c r="MZ22" i="185" s="1"/>
  <c r="J64" i="184"/>
  <c r="F64" i="134"/>
  <c r="X64" i="134"/>
  <c r="H45" i="181"/>
  <c r="MF48" i="185" s="1"/>
  <c r="N64" i="181"/>
  <c r="H64" i="179"/>
  <c r="F45" i="177"/>
  <c r="LB48" i="185" s="1"/>
  <c r="J64" i="177"/>
  <c r="M64" i="174"/>
  <c r="T64" i="174"/>
  <c r="J5" i="174" s="1"/>
  <c r="E64" i="172"/>
  <c r="P64" i="171"/>
  <c r="W64" i="171"/>
  <c r="Y64" i="170"/>
  <c r="W64" i="169"/>
  <c r="T64" i="168"/>
  <c r="J45" i="166"/>
  <c r="IG48" i="185" s="1"/>
  <c r="T64" i="166"/>
  <c r="F45" i="165"/>
  <c r="HV48" i="185" s="1"/>
  <c r="I64" i="165"/>
  <c r="Q64" i="165"/>
  <c r="W64" i="165"/>
  <c r="G64" i="164"/>
  <c r="H17" i="161"/>
  <c r="GV20" i="185" s="1"/>
  <c r="O64" i="160"/>
  <c r="G45" i="159"/>
  <c r="GG48" i="185" s="1"/>
  <c r="K64" i="159"/>
  <c r="Q64" i="159"/>
  <c r="L66" i="190"/>
  <c r="L26" i="167"/>
  <c r="AM28" i="63" s="1"/>
  <c r="J19" i="184"/>
  <c r="NC22" i="185" s="1"/>
  <c r="F25" i="184"/>
  <c r="K64" i="184"/>
  <c r="I45" i="184"/>
  <c r="NB48" i="185" s="1"/>
  <c r="Q64" i="184"/>
  <c r="V64" i="184"/>
  <c r="G45" i="134"/>
  <c r="N48" i="185" s="1"/>
  <c r="K64" i="134"/>
  <c r="I45" i="134"/>
  <c r="P48" i="185" s="1"/>
  <c r="R64" i="134"/>
  <c r="J18" i="183"/>
  <c r="MV21" i="185" s="1"/>
  <c r="M64" i="183"/>
  <c r="O64" i="181"/>
  <c r="H15" i="179"/>
  <c r="LR18" i="185" s="1"/>
  <c r="I64" i="179"/>
  <c r="J64" i="178"/>
  <c r="P64" i="178"/>
  <c r="W64" i="178"/>
  <c r="K45" i="177"/>
  <c r="LG48" i="185" s="1"/>
  <c r="X64" i="177"/>
  <c r="F24" i="176"/>
  <c r="KU27" i="185" s="1"/>
  <c r="H64" i="176"/>
  <c r="F45" i="176"/>
  <c r="N64" i="174"/>
  <c r="E64" i="173"/>
  <c r="L64" i="173"/>
  <c r="X64" i="172"/>
  <c r="I64" i="171"/>
  <c r="F5" i="171" s="1"/>
  <c r="H64" i="167"/>
  <c r="U64" i="166"/>
  <c r="F45" i="164"/>
  <c r="HO48" i="185" s="1"/>
  <c r="H64" i="164"/>
  <c r="E64" i="163"/>
  <c r="L64" i="163"/>
  <c r="I64" i="162"/>
  <c r="J64" i="161"/>
  <c r="W64" i="160"/>
  <c r="L45" i="142"/>
  <c r="N47" i="63" s="1"/>
  <c r="AY35" i="63"/>
  <c r="AY55" i="201" s="1"/>
  <c r="L32" i="163"/>
  <c r="AI34" i="63" s="1"/>
  <c r="W64" i="184"/>
  <c r="G64" i="134"/>
  <c r="K16" i="183"/>
  <c r="MW19" i="185" s="1"/>
  <c r="J16" i="181"/>
  <c r="MH19" i="185" s="1"/>
  <c r="J64" i="181"/>
  <c r="W64" i="181"/>
  <c r="H64" i="180"/>
  <c r="T64" i="180"/>
  <c r="I45" i="179"/>
  <c r="LS48" i="185" s="1"/>
  <c r="Q64" i="179"/>
  <c r="K45" i="178"/>
  <c r="LN48" i="185" s="1"/>
  <c r="X64" i="178"/>
  <c r="K6" i="178" s="1"/>
  <c r="LN9" i="185" s="1"/>
  <c r="Q64" i="175"/>
  <c r="Y64" i="175"/>
  <c r="M64" i="173"/>
  <c r="E45" i="172"/>
  <c r="G64" i="172"/>
  <c r="M64" i="170"/>
  <c r="H64" i="169"/>
  <c r="H45" i="169"/>
  <c r="N64" i="169"/>
  <c r="F24" i="168"/>
  <c r="IQ27" i="185" s="1"/>
  <c r="G25" i="168"/>
  <c r="IR28" i="185" s="1"/>
  <c r="U64" i="167"/>
  <c r="V64" i="166"/>
  <c r="K64" i="165"/>
  <c r="I64" i="164"/>
  <c r="M64" i="163"/>
  <c r="G5" i="163" s="1"/>
  <c r="HI8" i="185" s="1"/>
  <c r="HI7" i="185" s="1"/>
  <c r="U64" i="163"/>
  <c r="Q64" i="162"/>
  <c r="X64" i="162"/>
  <c r="X64" i="161"/>
  <c r="E64" i="159"/>
  <c r="G16" i="184"/>
  <c r="MZ19" i="185" s="1"/>
  <c r="G17" i="184"/>
  <c r="MZ20" i="185" s="1"/>
  <c r="J17" i="184"/>
  <c r="NC20" i="185" s="1"/>
  <c r="R64" i="184"/>
  <c r="T64" i="134"/>
  <c r="L26" i="183"/>
  <c r="BC28" i="63" s="1"/>
  <c r="H64" i="183"/>
  <c r="O64" i="183"/>
  <c r="U64" i="183"/>
  <c r="F45" i="182"/>
  <c r="J64" i="182"/>
  <c r="P64" i="182"/>
  <c r="X64" i="182"/>
  <c r="H24" i="181"/>
  <c r="MF27" i="185" s="1"/>
  <c r="I45" i="181"/>
  <c r="MG48" i="185" s="1"/>
  <c r="Q64" i="181"/>
  <c r="E24" i="179"/>
  <c r="R64" i="179"/>
  <c r="K45" i="179"/>
  <c r="LU48" i="185" s="1"/>
  <c r="Y64" i="179"/>
  <c r="S64" i="177"/>
  <c r="J64" i="168"/>
  <c r="H45" i="168"/>
  <c r="IS48" i="185" s="1"/>
  <c r="O64" i="168"/>
  <c r="G45" i="165"/>
  <c r="HW48" i="185" s="1"/>
  <c r="L64" i="165"/>
  <c r="W64" i="164"/>
  <c r="G45" i="161"/>
  <c r="GU48" i="185" s="1"/>
  <c r="L64" i="161"/>
  <c r="E25" i="160"/>
  <c r="Y64" i="160"/>
  <c r="F64" i="159"/>
  <c r="S64" i="159"/>
  <c r="L64" i="158"/>
  <c r="Q64" i="158"/>
  <c r="N64" i="156"/>
  <c r="L64" i="184"/>
  <c r="J24" i="134"/>
  <c r="Q27" i="185" s="1"/>
  <c r="U64" i="134"/>
  <c r="G17" i="183"/>
  <c r="MS20" i="185" s="1"/>
  <c r="P64" i="183"/>
  <c r="H15" i="182"/>
  <c r="MM18" i="185" s="1"/>
  <c r="H18" i="182"/>
  <c r="MM21" i="185" s="1"/>
  <c r="J24" i="182"/>
  <c r="MO27" i="185" s="1"/>
  <c r="G45" i="182"/>
  <c r="ML48" i="185" s="1"/>
  <c r="K64" i="182"/>
  <c r="Q64" i="182"/>
  <c r="W64" i="182"/>
  <c r="K15" i="181"/>
  <c r="MI18" i="185" s="1"/>
  <c r="I64" i="181"/>
  <c r="T64" i="181"/>
  <c r="J18" i="180"/>
  <c r="MA21" i="185" s="1"/>
  <c r="L64" i="180"/>
  <c r="Q64" i="180"/>
  <c r="W64" i="180"/>
  <c r="H19" i="179"/>
  <c r="LR22" i="185" s="1"/>
  <c r="V64" i="179"/>
  <c r="I16" i="178"/>
  <c r="LL19" i="185" s="1"/>
  <c r="K16" i="178"/>
  <c r="G24" i="178"/>
  <c r="LJ27" i="185" s="1"/>
  <c r="E25" i="178"/>
  <c r="LH28" i="185" s="1"/>
  <c r="G45" i="178"/>
  <c r="LJ48" i="185" s="1"/>
  <c r="K64" i="178"/>
  <c r="Q64" i="178"/>
  <c r="J16" i="177"/>
  <c r="LF19" i="185" s="1"/>
  <c r="N64" i="177"/>
  <c r="Y64" i="177"/>
  <c r="J16" i="176"/>
  <c r="KY19" i="185" s="1"/>
  <c r="E24" i="176"/>
  <c r="S64" i="176"/>
  <c r="G19" i="175"/>
  <c r="KO22" i="185" s="1"/>
  <c r="K25" i="175"/>
  <c r="KS28" i="185" s="1"/>
  <c r="F45" i="175"/>
  <c r="KN48" i="185" s="1"/>
  <c r="I64" i="175"/>
  <c r="T64" i="175"/>
  <c r="H19" i="174"/>
  <c r="KI22" i="185" s="1"/>
  <c r="G25" i="174"/>
  <c r="KH28" i="185" s="1"/>
  <c r="F64" i="174"/>
  <c r="X64" i="174"/>
  <c r="H17" i="173"/>
  <c r="KB20" i="185" s="1"/>
  <c r="F64" i="173"/>
  <c r="S64" i="173"/>
  <c r="H25" i="172"/>
  <c r="JU28" i="185" s="1"/>
  <c r="J64" i="172"/>
  <c r="Y64" i="172"/>
  <c r="H17" i="171"/>
  <c r="JN20" i="185" s="1"/>
  <c r="I18" i="171"/>
  <c r="JO21" i="185" s="1"/>
  <c r="J64" i="171"/>
  <c r="Q64" i="171"/>
  <c r="X64" i="171"/>
  <c r="E16" i="170"/>
  <c r="JD19" i="185" s="1"/>
  <c r="I17" i="170"/>
  <c r="JH20" i="185" s="1"/>
  <c r="K24" i="170"/>
  <c r="JJ27" i="185" s="1"/>
  <c r="T64" i="170"/>
  <c r="E19" i="169"/>
  <c r="IW22" i="185" s="1"/>
  <c r="I64" i="169"/>
  <c r="O64" i="169"/>
  <c r="E17" i="168"/>
  <c r="H18" i="168"/>
  <c r="IS21" i="185" s="1"/>
  <c r="J18" i="168"/>
  <c r="IU21" i="185" s="1"/>
  <c r="J25" i="168"/>
  <c r="IU28" i="185" s="1"/>
  <c r="E64" i="168"/>
  <c r="J45" i="168"/>
  <c r="IU48" i="185" s="1"/>
  <c r="U64" i="168"/>
  <c r="G19" i="167"/>
  <c r="IK22" i="185" s="1"/>
  <c r="J19" i="167"/>
  <c r="IN22" i="185" s="1"/>
  <c r="F24" i="167"/>
  <c r="IJ27" i="185" s="1"/>
  <c r="H24" i="167"/>
  <c r="IL27" i="185" s="1"/>
  <c r="F25" i="167"/>
  <c r="IJ28" i="185" s="1"/>
  <c r="I64" i="167"/>
  <c r="N64" i="167"/>
  <c r="E24" i="166"/>
  <c r="IB27" i="185" s="1"/>
  <c r="F25" i="166"/>
  <c r="IC28" i="185" s="1"/>
  <c r="L26" i="165"/>
  <c r="AK28" i="63" s="1"/>
  <c r="R64" i="165"/>
  <c r="F19" i="164"/>
  <c r="HO22" i="185" s="1"/>
  <c r="K19" i="164"/>
  <c r="HT22" i="185" s="1"/>
  <c r="I24" i="164"/>
  <c r="HR27" i="185" s="1"/>
  <c r="N64" i="164"/>
  <c r="H16" i="163"/>
  <c r="HJ19" i="185" s="1"/>
  <c r="H17" i="163"/>
  <c r="HJ20" i="185" s="1"/>
  <c r="H18" i="163"/>
  <c r="HJ21" i="185" s="1"/>
  <c r="E25" i="163"/>
  <c r="HG28" i="185" s="1"/>
  <c r="S64" i="163"/>
  <c r="Y64" i="163"/>
  <c r="E19" i="162"/>
  <c r="T64" i="162"/>
  <c r="E19" i="161"/>
  <c r="GS22" i="185" s="1"/>
  <c r="I45" i="161"/>
  <c r="GW48" i="185" s="1"/>
  <c r="Q64" i="161"/>
  <c r="H19" i="160"/>
  <c r="GO22" i="185" s="1"/>
  <c r="J64" i="160"/>
  <c r="F18" i="159"/>
  <c r="GF21" i="185" s="1"/>
  <c r="H24" i="159"/>
  <c r="GH27" i="185" s="1"/>
  <c r="J24" i="159"/>
  <c r="GJ27" i="185" s="1"/>
  <c r="K25" i="159"/>
  <c r="GK28" i="185" s="1"/>
  <c r="L64" i="159"/>
  <c r="E64" i="158"/>
  <c r="R64" i="158"/>
  <c r="H64" i="157"/>
  <c r="N64" i="157"/>
  <c r="T64" i="157"/>
  <c r="J24" i="155"/>
  <c r="FH27" i="185" s="1"/>
  <c r="G64" i="154"/>
  <c r="L64" i="154"/>
  <c r="Y64" i="154"/>
  <c r="G45" i="153"/>
  <c r="EQ48" i="185" s="1"/>
  <c r="K64" i="153"/>
  <c r="H64" i="152"/>
  <c r="M64" i="152"/>
  <c r="R64" i="152"/>
  <c r="E64" i="151"/>
  <c r="G64" i="146"/>
  <c r="K64" i="144"/>
  <c r="V64" i="144"/>
  <c r="E45" i="139"/>
  <c r="AU48" i="185" s="1"/>
  <c r="E64" i="139"/>
  <c r="G64" i="138"/>
  <c r="G64" i="180"/>
  <c r="M64" i="180"/>
  <c r="R64" i="180"/>
  <c r="K45" i="180"/>
  <c r="MB48" i="185" s="1"/>
  <c r="X64" i="180"/>
  <c r="K5" i="180" s="1"/>
  <c r="K4" i="180" s="1"/>
  <c r="E18" i="179"/>
  <c r="LO21" i="185" s="1"/>
  <c r="P64" i="179"/>
  <c r="W64" i="179"/>
  <c r="L64" i="178"/>
  <c r="R64" i="178"/>
  <c r="I64" i="177"/>
  <c r="T64" i="177"/>
  <c r="E45" i="176"/>
  <c r="KT48" i="185" s="1"/>
  <c r="E64" i="176"/>
  <c r="I64" i="176"/>
  <c r="J45" i="176"/>
  <c r="KY48" i="185" s="1"/>
  <c r="T64" i="176"/>
  <c r="Y64" i="176"/>
  <c r="F25" i="175"/>
  <c r="KN28" i="185" s="1"/>
  <c r="J64" i="175"/>
  <c r="U64" i="175"/>
  <c r="G64" i="174"/>
  <c r="S64" i="174"/>
  <c r="Y64" i="174"/>
  <c r="G64" i="173"/>
  <c r="T64" i="173"/>
  <c r="Y64" i="173"/>
  <c r="J24" i="172"/>
  <c r="JW27" i="185" s="1"/>
  <c r="K64" i="172"/>
  <c r="K64" i="171"/>
  <c r="R64" i="171"/>
  <c r="Y64" i="171"/>
  <c r="E64" i="170"/>
  <c r="J64" i="170"/>
  <c r="U64" i="170"/>
  <c r="J64" i="169"/>
  <c r="T64" i="169"/>
  <c r="F64" i="168"/>
  <c r="K64" i="168"/>
  <c r="V64" i="168"/>
  <c r="I25" i="167"/>
  <c r="IM28" i="185" s="1"/>
  <c r="J64" i="167"/>
  <c r="O64" i="167"/>
  <c r="T64" i="167"/>
  <c r="K24" i="166"/>
  <c r="IH27" i="185" s="1"/>
  <c r="H64" i="166"/>
  <c r="S64" i="166"/>
  <c r="W64" i="166"/>
  <c r="G25" i="165"/>
  <c r="HW28" i="185" s="1"/>
  <c r="H64" i="165"/>
  <c r="S64" i="165"/>
  <c r="X64" i="165"/>
  <c r="J18" i="164"/>
  <c r="HS21" i="185" s="1"/>
  <c r="G25" i="164"/>
  <c r="HP28" i="185" s="1"/>
  <c r="O64" i="164"/>
  <c r="T64" i="164"/>
  <c r="J25" i="163"/>
  <c r="HL28" i="185" s="1"/>
  <c r="I64" i="163"/>
  <c r="T64" i="163"/>
  <c r="I25" i="162"/>
  <c r="HD28" i="185" s="1"/>
  <c r="E64" i="162"/>
  <c r="J64" i="162"/>
  <c r="U64" i="162"/>
  <c r="R64" i="161"/>
  <c r="W64" i="161"/>
  <c r="M64" i="159"/>
  <c r="R64" i="159"/>
  <c r="F64" i="158"/>
  <c r="S64" i="158"/>
  <c r="X64" i="156"/>
  <c r="X64" i="155"/>
  <c r="Q64" i="151"/>
  <c r="I45" i="141"/>
  <c r="BM48" i="185" s="1"/>
  <c r="R64" i="141"/>
  <c r="P64" i="137"/>
  <c r="U64" i="137"/>
  <c r="Q64" i="136"/>
  <c r="X64" i="184"/>
  <c r="J18" i="134"/>
  <c r="Q21" i="185" s="1"/>
  <c r="F19" i="134"/>
  <c r="M22" i="185" s="1"/>
  <c r="H64" i="134"/>
  <c r="L64" i="134"/>
  <c r="Q64" i="134"/>
  <c r="F15" i="183"/>
  <c r="MR18" i="185" s="1"/>
  <c r="K19" i="183"/>
  <c r="MW22" i="185" s="1"/>
  <c r="F24" i="183"/>
  <c r="MR27" i="185" s="1"/>
  <c r="G64" i="183"/>
  <c r="L64" i="183"/>
  <c r="W64" i="183"/>
  <c r="G16" i="182"/>
  <c r="ML19" i="185" s="1"/>
  <c r="I16" i="182"/>
  <c r="MN19" i="185" s="1"/>
  <c r="S64" i="182"/>
  <c r="Y64" i="182"/>
  <c r="I18" i="181"/>
  <c r="MG21" i="185" s="1"/>
  <c r="P64" i="181"/>
  <c r="K24" i="180"/>
  <c r="MB27" i="185" s="1"/>
  <c r="S64" i="180"/>
  <c r="Y64" i="180"/>
  <c r="E17" i="179"/>
  <c r="J17" i="179"/>
  <c r="LT20" i="185" s="1"/>
  <c r="H24" i="179"/>
  <c r="LR27" i="185" s="1"/>
  <c r="J64" i="179"/>
  <c r="G16" i="178"/>
  <c r="LJ19" i="185" s="1"/>
  <c r="G64" i="178"/>
  <c r="S64" i="178"/>
  <c r="Y64" i="178"/>
  <c r="I24" i="177"/>
  <c r="LE27" i="185" s="1"/>
  <c r="K24" i="177"/>
  <c r="LG27" i="185" s="1"/>
  <c r="U64" i="177"/>
  <c r="J24" i="176"/>
  <c r="KY27" i="185" s="1"/>
  <c r="O64" i="176"/>
  <c r="H16" i="175"/>
  <c r="KP19" i="185" s="1"/>
  <c r="P64" i="175"/>
  <c r="V64" i="175"/>
  <c r="F19" i="174"/>
  <c r="KG22" i="185" s="1"/>
  <c r="H64" i="174"/>
  <c r="H45" i="173"/>
  <c r="KB48" i="185" s="1"/>
  <c r="N64" i="173"/>
  <c r="F64" i="172"/>
  <c r="Q64" i="172"/>
  <c r="U64" i="172"/>
  <c r="G19" i="171"/>
  <c r="JM22" i="185" s="1"/>
  <c r="J19" i="171"/>
  <c r="JP22" i="185" s="1"/>
  <c r="K24" i="171"/>
  <c r="JQ27" i="185" s="1"/>
  <c r="E64" i="171"/>
  <c r="S64" i="171"/>
  <c r="G17" i="170"/>
  <c r="E25" i="170"/>
  <c r="JD28" i="185" s="1"/>
  <c r="G25" i="170"/>
  <c r="JF28" i="185" s="1"/>
  <c r="P64" i="170"/>
  <c r="I17" i="169"/>
  <c r="JA20" i="185" s="1"/>
  <c r="E16" i="168"/>
  <c r="F18" i="168"/>
  <c r="IQ21" i="185" s="1"/>
  <c r="H25" i="168"/>
  <c r="IS28" i="185" s="1"/>
  <c r="L64" i="168"/>
  <c r="Q64" i="168"/>
  <c r="E45" i="167"/>
  <c r="II48" i="185" s="1"/>
  <c r="E64" i="167"/>
  <c r="E19" i="166"/>
  <c r="IB22" i="185" s="1"/>
  <c r="J25" i="166"/>
  <c r="IG28" i="185" s="1"/>
  <c r="N64" i="166"/>
  <c r="N64" i="165"/>
  <c r="J16" i="164"/>
  <c r="HS19" i="185" s="1"/>
  <c r="E24" i="164"/>
  <c r="HN27" i="185" s="1"/>
  <c r="G24" i="164"/>
  <c r="HP27" i="185" s="1"/>
  <c r="J64" i="164"/>
  <c r="G24" i="163"/>
  <c r="HI27" i="185" s="1"/>
  <c r="K25" i="163"/>
  <c r="HM28" i="185" s="1"/>
  <c r="H45" i="163"/>
  <c r="HJ48" i="185" s="1"/>
  <c r="O64" i="163"/>
  <c r="G17" i="162"/>
  <c r="HB20" i="185" s="1"/>
  <c r="I17" i="162"/>
  <c r="HD20" i="185" s="1"/>
  <c r="J18" i="162"/>
  <c r="HE21" i="185" s="1"/>
  <c r="H19" i="162"/>
  <c r="HC22" i="185" s="1"/>
  <c r="P64" i="162"/>
  <c r="J25" i="161"/>
  <c r="GX28" i="185" s="1"/>
  <c r="M64" i="161"/>
  <c r="J16" i="160"/>
  <c r="GQ19" i="185" s="1"/>
  <c r="V64" i="160"/>
  <c r="F17" i="159"/>
  <c r="GF20" i="185" s="1"/>
  <c r="F45" i="159"/>
  <c r="GF48" i="185" s="1"/>
  <c r="H64" i="159"/>
  <c r="X64" i="159"/>
  <c r="N64" i="158"/>
  <c r="E24" i="157"/>
  <c r="FQ27" i="185" s="1"/>
  <c r="J64" i="157"/>
  <c r="O64" i="157"/>
  <c r="U64" i="157"/>
  <c r="Q64" i="156"/>
  <c r="E64" i="155"/>
  <c r="R64" i="155"/>
  <c r="E16" i="154"/>
  <c r="I64" i="152"/>
  <c r="N64" i="152"/>
  <c r="H17" i="151"/>
  <c r="ED20" i="185" s="1"/>
  <c r="F19" i="150"/>
  <c r="G24" i="150"/>
  <c r="DV27" i="185" s="1"/>
  <c r="H64" i="150"/>
  <c r="M64" i="150"/>
  <c r="G64" i="147"/>
  <c r="N64" i="147"/>
  <c r="S64" i="147"/>
  <c r="R64" i="144"/>
  <c r="X64" i="144"/>
  <c r="J45" i="143"/>
  <c r="CB48" i="185" s="1"/>
  <c r="T64" i="143"/>
  <c r="S64" i="141"/>
  <c r="X64" i="141"/>
  <c r="F64" i="150"/>
  <c r="H45" i="184"/>
  <c r="NA48" i="185" s="1"/>
  <c r="N64" i="184"/>
  <c r="F18" i="134"/>
  <c r="M21" i="185" s="1"/>
  <c r="K45" i="134"/>
  <c r="R48" i="185" s="1"/>
  <c r="W64" i="134"/>
  <c r="H17" i="183"/>
  <c r="MT20" i="185" s="1"/>
  <c r="J17" i="183"/>
  <c r="MV20" i="185" s="1"/>
  <c r="I18" i="183"/>
  <c r="MU21" i="185" s="1"/>
  <c r="G25" i="183"/>
  <c r="MS28" i="185" s="1"/>
  <c r="I45" i="183"/>
  <c r="MU48" i="185" s="1"/>
  <c r="R64" i="183"/>
  <c r="G19" i="182"/>
  <c r="ML22" i="185" s="1"/>
  <c r="M64" i="182"/>
  <c r="J25" i="181"/>
  <c r="MH28" i="185" s="1"/>
  <c r="G45" i="181"/>
  <c r="ME48" i="185" s="1"/>
  <c r="K64" i="181"/>
  <c r="V64" i="181"/>
  <c r="I24" i="180"/>
  <c r="H45" i="180"/>
  <c r="LY48" i="185" s="1"/>
  <c r="N64" i="180"/>
  <c r="K24" i="179"/>
  <c r="LU27" i="185" s="1"/>
  <c r="I25" i="179"/>
  <c r="LS28" i="185" s="1"/>
  <c r="E45" i="179"/>
  <c r="E64" i="179"/>
  <c r="E5" i="179" s="1"/>
  <c r="G45" i="179"/>
  <c r="LQ48" i="185" s="1"/>
  <c r="K64" i="179"/>
  <c r="X64" i="179"/>
  <c r="H17" i="178"/>
  <c r="LK20" i="185" s="1"/>
  <c r="F18" i="178"/>
  <c r="LI21" i="185" s="1"/>
  <c r="M64" i="178"/>
  <c r="J45" i="178"/>
  <c r="LM48" i="185" s="1"/>
  <c r="T64" i="178"/>
  <c r="G25" i="177"/>
  <c r="LC28" i="185" s="1"/>
  <c r="P64" i="177"/>
  <c r="I17" i="176"/>
  <c r="KX20" i="185" s="1"/>
  <c r="J19" i="176"/>
  <c r="KY22" i="185" s="1"/>
  <c r="H25" i="176"/>
  <c r="KW28" i="185" s="1"/>
  <c r="F64" i="176"/>
  <c r="U64" i="176"/>
  <c r="E15" i="175"/>
  <c r="KM18" i="185" s="1"/>
  <c r="H15" i="175"/>
  <c r="KP18" i="185" s="1"/>
  <c r="J18" i="175"/>
  <c r="KR21" i="185" s="1"/>
  <c r="E64" i="175"/>
  <c r="G17" i="174"/>
  <c r="KH20" i="185" s="1"/>
  <c r="E24" i="174"/>
  <c r="KF27" i="185" s="1"/>
  <c r="G24" i="174"/>
  <c r="KH27" i="185" s="1"/>
  <c r="I64" i="174"/>
  <c r="H64" i="173"/>
  <c r="U64" i="173"/>
  <c r="H19" i="172"/>
  <c r="JU22" i="185" s="1"/>
  <c r="J19" i="172"/>
  <c r="JW22" i="185" s="1"/>
  <c r="G45" i="172"/>
  <c r="JT48" i="185" s="1"/>
  <c r="L64" i="172"/>
  <c r="T64" i="171"/>
  <c r="H15" i="170"/>
  <c r="JG18" i="185" s="1"/>
  <c r="H18" i="170"/>
  <c r="JG21" i="185" s="1"/>
  <c r="F64" i="170"/>
  <c r="V64" i="170"/>
  <c r="E64" i="169"/>
  <c r="K64" i="169"/>
  <c r="G19" i="168"/>
  <c r="IR22" i="185" s="1"/>
  <c r="F25" i="168"/>
  <c r="IQ28" i="185" s="1"/>
  <c r="K25" i="168"/>
  <c r="IV28" i="185" s="1"/>
  <c r="G64" i="168"/>
  <c r="K45" i="168"/>
  <c r="IV48" i="185" s="1"/>
  <c r="W64" i="168"/>
  <c r="H45" i="167"/>
  <c r="P64" i="167"/>
  <c r="J18" i="166"/>
  <c r="IG21" i="185" s="1"/>
  <c r="H19" i="166"/>
  <c r="IE22" i="185" s="1"/>
  <c r="O64" i="166"/>
  <c r="G16" i="165"/>
  <c r="HW19" i="185" s="1"/>
  <c r="J16" i="165"/>
  <c r="HZ19" i="185" s="1"/>
  <c r="K18" i="165"/>
  <c r="IA21" i="185" s="1"/>
  <c r="G19" i="165"/>
  <c r="HW22" i="185" s="1"/>
  <c r="J45" i="165"/>
  <c r="HZ48" i="185" s="1"/>
  <c r="T64" i="165"/>
  <c r="H45" i="164"/>
  <c r="HQ48" i="185" s="1"/>
  <c r="P64" i="164"/>
  <c r="K16" i="163"/>
  <c r="HM19" i="185" s="1"/>
  <c r="F25" i="163"/>
  <c r="HH28" i="185" s="1"/>
  <c r="E25" i="162"/>
  <c r="GZ28" i="185" s="1"/>
  <c r="E45" i="162"/>
  <c r="GZ48" i="185" s="1"/>
  <c r="F64" i="162"/>
  <c r="J45" i="162"/>
  <c r="HE48" i="185" s="1"/>
  <c r="V64" i="162"/>
  <c r="E17" i="161"/>
  <c r="GS20" i="185" s="1"/>
  <c r="E25" i="161"/>
  <c r="GS28" i="185" s="1"/>
  <c r="S64" i="161"/>
  <c r="K19" i="160"/>
  <c r="GR22" i="185" s="1"/>
  <c r="G45" i="160"/>
  <c r="GN48" i="185" s="1"/>
  <c r="L64" i="160"/>
  <c r="H16" i="159"/>
  <c r="GH19" i="185" s="1"/>
  <c r="N64" i="159"/>
  <c r="I18" i="158"/>
  <c r="GB21" i="185" s="1"/>
  <c r="J19" i="158"/>
  <c r="GC22" i="185" s="1"/>
  <c r="F45" i="158"/>
  <c r="FY48" i="185" s="1"/>
  <c r="H64" i="158"/>
  <c r="F64" i="156"/>
  <c r="K64" i="156"/>
  <c r="U64" i="154"/>
  <c r="G17" i="153"/>
  <c r="EQ20" i="185" s="1"/>
  <c r="F64" i="153"/>
  <c r="H45" i="153"/>
  <c r="ER48" i="185" s="1"/>
  <c r="N64" i="153"/>
  <c r="V64" i="153"/>
  <c r="S64" i="151"/>
  <c r="G45" i="149"/>
  <c r="DO48" i="185" s="1"/>
  <c r="L64" i="149"/>
  <c r="I45" i="149"/>
  <c r="DQ48" i="185" s="1"/>
  <c r="R64" i="149"/>
  <c r="S64" i="144"/>
  <c r="I5" i="144" s="1"/>
  <c r="G45" i="140"/>
  <c r="BD48" i="185" s="1"/>
  <c r="K64" i="140"/>
  <c r="J45" i="139"/>
  <c r="AZ48" i="185" s="1"/>
  <c r="U64" i="139"/>
  <c r="Y64" i="136"/>
  <c r="L42" i="8"/>
  <c r="E44" i="63" s="1"/>
  <c r="E64" i="201" s="1"/>
  <c r="G45" i="185"/>
  <c r="E45" i="188" s="1"/>
  <c r="N64" i="178"/>
  <c r="U64" i="178"/>
  <c r="K64" i="177"/>
  <c r="Q64" i="177"/>
  <c r="K24" i="176"/>
  <c r="KZ27" i="185" s="1"/>
  <c r="G64" i="176"/>
  <c r="K64" i="176"/>
  <c r="V64" i="176"/>
  <c r="E45" i="175"/>
  <c r="KM48" i="185" s="1"/>
  <c r="F64" i="175"/>
  <c r="J64" i="174"/>
  <c r="O64" i="174"/>
  <c r="U64" i="174"/>
  <c r="F45" i="173"/>
  <c r="JZ48" i="185" s="1"/>
  <c r="I64" i="173"/>
  <c r="V64" i="173"/>
  <c r="M64" i="172"/>
  <c r="R64" i="172"/>
  <c r="M64" i="171"/>
  <c r="U64" i="171"/>
  <c r="G64" i="170"/>
  <c r="L64" i="170"/>
  <c r="W64" i="170"/>
  <c r="E45" i="169"/>
  <c r="F64" i="169"/>
  <c r="G45" i="169"/>
  <c r="IY48" i="185" s="1"/>
  <c r="L64" i="169"/>
  <c r="H64" i="168"/>
  <c r="G45" i="168"/>
  <c r="IR48" i="185" s="1"/>
  <c r="M64" i="168"/>
  <c r="X64" i="168"/>
  <c r="W38" i="167"/>
  <c r="Q64" i="167"/>
  <c r="J45" i="167"/>
  <c r="IN48" i="185" s="1"/>
  <c r="V64" i="167"/>
  <c r="E64" i="166"/>
  <c r="J64" i="166"/>
  <c r="P64" i="166"/>
  <c r="E64" i="165"/>
  <c r="J64" i="165"/>
  <c r="U64" i="165"/>
  <c r="F64" i="164"/>
  <c r="Q64" i="164"/>
  <c r="V64" i="164"/>
  <c r="V64" i="163"/>
  <c r="K45" i="162"/>
  <c r="HF48" i="185" s="1"/>
  <c r="W64" i="162"/>
  <c r="F45" i="161"/>
  <c r="GT48" i="185" s="1"/>
  <c r="I64" i="161"/>
  <c r="J45" i="161"/>
  <c r="GX48" i="185" s="1"/>
  <c r="T64" i="161"/>
  <c r="Y64" i="161"/>
  <c r="G64" i="160"/>
  <c r="M64" i="160"/>
  <c r="R64" i="160"/>
  <c r="W64" i="157"/>
  <c r="E19" i="156"/>
  <c r="I25" i="156"/>
  <c r="FN28" i="185" s="1"/>
  <c r="S64" i="156"/>
  <c r="G64" i="155"/>
  <c r="M64" i="155"/>
  <c r="S64" i="155"/>
  <c r="G64" i="153"/>
  <c r="O64" i="153"/>
  <c r="H6" i="153" s="1"/>
  <c r="ER9" i="185" s="1"/>
  <c r="J19" i="147"/>
  <c r="DD22" i="185" s="1"/>
  <c r="S64" i="145"/>
  <c r="N64" i="144"/>
  <c r="E64" i="137"/>
  <c r="X64" i="137"/>
  <c r="I64" i="134"/>
  <c r="N64" i="134"/>
  <c r="S64" i="134"/>
  <c r="J25" i="183"/>
  <c r="MV28" i="185" s="1"/>
  <c r="I64" i="183"/>
  <c r="N64" i="183"/>
  <c r="Y64" i="183"/>
  <c r="F17" i="182"/>
  <c r="MK20" i="185" s="1"/>
  <c r="I17" i="182"/>
  <c r="MN20" i="185" s="1"/>
  <c r="G18" i="182"/>
  <c r="ML21" i="185" s="1"/>
  <c r="G25" i="182"/>
  <c r="ML28" i="185" s="1"/>
  <c r="H64" i="182"/>
  <c r="U64" i="182"/>
  <c r="K16" i="181"/>
  <c r="MI19" i="185" s="1"/>
  <c r="K17" i="181"/>
  <c r="MI20" i="185" s="1"/>
  <c r="E24" i="181"/>
  <c r="M64" i="181"/>
  <c r="R64" i="181"/>
  <c r="I18" i="180"/>
  <c r="LZ21" i="185" s="1"/>
  <c r="J64" i="180"/>
  <c r="U64" i="180"/>
  <c r="G24" i="179"/>
  <c r="LQ27" i="185" s="1"/>
  <c r="G64" i="179"/>
  <c r="M64" i="179"/>
  <c r="S64" i="179"/>
  <c r="H19" i="178"/>
  <c r="LK22" i="185" s="1"/>
  <c r="F24" i="178"/>
  <c r="F45" i="178"/>
  <c r="LI48" i="185" s="1"/>
  <c r="I64" i="178"/>
  <c r="V64" i="178"/>
  <c r="G17" i="177"/>
  <c r="LC20" i="185" s="1"/>
  <c r="K19" i="177"/>
  <c r="LG22" i="185" s="1"/>
  <c r="J25" i="177"/>
  <c r="LF28" i="185" s="1"/>
  <c r="F64" i="177"/>
  <c r="L64" i="177"/>
  <c r="W64" i="177"/>
  <c r="J17" i="176"/>
  <c r="KY20" i="185" s="1"/>
  <c r="L64" i="176"/>
  <c r="Q64" i="176"/>
  <c r="G64" i="175"/>
  <c r="L64" i="175"/>
  <c r="R64" i="175"/>
  <c r="X64" i="175"/>
  <c r="K18" i="174"/>
  <c r="KL21" i="185" s="1"/>
  <c r="F25" i="174"/>
  <c r="KG28" i="185" s="1"/>
  <c r="K64" i="174"/>
  <c r="P64" i="174"/>
  <c r="V64" i="174"/>
  <c r="G17" i="173"/>
  <c r="KA20" i="185" s="1"/>
  <c r="F19" i="173"/>
  <c r="JZ22" i="185" s="1"/>
  <c r="I19" i="173"/>
  <c r="KC22" i="185" s="1"/>
  <c r="G24" i="173"/>
  <c r="KA27" i="185" s="1"/>
  <c r="J64" i="173"/>
  <c r="P64" i="173"/>
  <c r="H15" i="172"/>
  <c r="JU18" i="185" s="1"/>
  <c r="J17" i="172"/>
  <c r="JW20" i="185" s="1"/>
  <c r="E25" i="172"/>
  <c r="JR28" i="185" s="1"/>
  <c r="H64" i="172"/>
  <c r="S64" i="172"/>
  <c r="W64" i="172"/>
  <c r="E17" i="171"/>
  <c r="JK20" i="185" s="1"/>
  <c r="E25" i="171"/>
  <c r="G64" i="171"/>
  <c r="N64" i="171"/>
  <c r="F18" i="170"/>
  <c r="JE21" i="185" s="1"/>
  <c r="I19" i="170"/>
  <c r="JH22" i="185" s="1"/>
  <c r="R64" i="170"/>
  <c r="J17" i="169"/>
  <c r="JB20" i="185" s="1"/>
  <c r="G64" i="169"/>
  <c r="R64" i="169"/>
  <c r="V64" i="169"/>
  <c r="H24" i="168"/>
  <c r="IS27" i="185" s="1"/>
  <c r="N64" i="168"/>
  <c r="S64" i="168"/>
  <c r="G17" i="167"/>
  <c r="IK20" i="185" s="1"/>
  <c r="E25" i="167"/>
  <c r="H25" i="167"/>
  <c r="IL28" i="185" s="1"/>
  <c r="G64" i="167"/>
  <c r="L64" i="167"/>
  <c r="W64" i="167"/>
  <c r="K15" i="166"/>
  <c r="IH18" i="185" s="1"/>
  <c r="J17" i="166"/>
  <c r="IG20" i="185" s="1"/>
  <c r="P64" i="165"/>
  <c r="G18" i="164"/>
  <c r="HP21" i="185" s="1"/>
  <c r="E19" i="164"/>
  <c r="HN22" i="185" s="1"/>
  <c r="I25" i="164"/>
  <c r="HR28" i="185" s="1"/>
  <c r="L64" i="164"/>
  <c r="H19" i="163"/>
  <c r="HJ22" i="185" s="1"/>
  <c r="K24" i="163"/>
  <c r="HM27" i="185" s="1"/>
  <c r="F64" i="163"/>
  <c r="Q64" i="163"/>
  <c r="I5" i="163" s="1"/>
  <c r="W64" i="163"/>
  <c r="F15" i="162"/>
  <c r="HA18" i="185" s="1"/>
  <c r="K25" i="162"/>
  <c r="HF28" i="185" s="1"/>
  <c r="R64" i="162"/>
  <c r="O64" i="161"/>
  <c r="I17" i="160"/>
  <c r="GP20" i="185" s="1"/>
  <c r="I18" i="160"/>
  <c r="GP21" i="185" s="1"/>
  <c r="X64" i="160"/>
  <c r="K16" i="159"/>
  <c r="GK19" i="185" s="1"/>
  <c r="H18" i="159"/>
  <c r="GH21" i="185" s="1"/>
  <c r="K19" i="159"/>
  <c r="GK22" i="185" s="1"/>
  <c r="J64" i="159"/>
  <c r="J64" i="158"/>
  <c r="P64" i="158"/>
  <c r="V64" i="158"/>
  <c r="L64" i="157"/>
  <c r="R64" i="157"/>
  <c r="N64" i="155"/>
  <c r="H45" i="155"/>
  <c r="FF48" i="185" s="1"/>
  <c r="W64" i="154"/>
  <c r="F45" i="153"/>
  <c r="H64" i="153"/>
  <c r="F64" i="152"/>
  <c r="G45" i="152"/>
  <c r="EJ48" i="185" s="1"/>
  <c r="K64" i="152"/>
  <c r="P64" i="152"/>
  <c r="W64" i="152"/>
  <c r="U64" i="151"/>
  <c r="P64" i="150"/>
  <c r="W64" i="150"/>
  <c r="E16" i="149"/>
  <c r="DM19" i="185" s="1"/>
  <c r="V64" i="147"/>
  <c r="K45" i="143"/>
  <c r="CC48" i="185" s="1"/>
  <c r="W64" i="143"/>
  <c r="Y64" i="142"/>
  <c r="U64" i="141"/>
  <c r="J64" i="139"/>
  <c r="H45" i="139"/>
  <c r="AX48" i="185" s="1"/>
  <c r="P64" i="139"/>
  <c r="F64" i="135"/>
  <c r="L38" i="175"/>
  <c r="AU40" i="63" s="1"/>
  <c r="AU117" i="201" s="1"/>
  <c r="KN41" i="185"/>
  <c r="E64" i="184"/>
  <c r="P64" i="184"/>
  <c r="I16" i="134"/>
  <c r="P19" i="185" s="1"/>
  <c r="G17" i="134"/>
  <c r="N20" i="185" s="1"/>
  <c r="E19" i="134"/>
  <c r="L22" i="185" s="1"/>
  <c r="J19" i="134"/>
  <c r="Q22" i="185" s="1"/>
  <c r="E64" i="134"/>
  <c r="Y64" i="134"/>
  <c r="K17" i="183"/>
  <c r="MW20" i="185" s="1"/>
  <c r="J19" i="183"/>
  <c r="MV22" i="185" s="1"/>
  <c r="H24" i="183"/>
  <c r="MT27" i="185" s="1"/>
  <c r="T64" i="183"/>
  <c r="I64" i="182"/>
  <c r="O64" i="182"/>
  <c r="H5" i="182" s="1"/>
  <c r="F25" i="181"/>
  <c r="MD28" i="185" s="1"/>
  <c r="K25" i="181"/>
  <c r="MI28" i="185" s="1"/>
  <c r="X64" i="181"/>
  <c r="F17" i="180"/>
  <c r="LW20" i="185" s="1"/>
  <c r="G19" i="180"/>
  <c r="LX22" i="185" s="1"/>
  <c r="J24" i="180"/>
  <c r="MA27" i="185" s="1"/>
  <c r="E45" i="180"/>
  <c r="LV48" i="185" s="1"/>
  <c r="E64" i="180"/>
  <c r="P64" i="180"/>
  <c r="K15" i="179"/>
  <c r="LU18" i="185" s="1"/>
  <c r="F16" i="179"/>
  <c r="LP19" i="185" s="1"/>
  <c r="K17" i="179"/>
  <c r="LU20" i="185" s="1"/>
  <c r="H45" i="179"/>
  <c r="LR48" i="185" s="1"/>
  <c r="N64" i="179"/>
  <c r="T64" i="179"/>
  <c r="I17" i="178"/>
  <c r="LL20" i="185" s="1"/>
  <c r="O64" i="178"/>
  <c r="F18" i="177"/>
  <c r="LB21" i="185" s="1"/>
  <c r="K18" i="177"/>
  <c r="LG21" i="185" s="1"/>
  <c r="G24" i="177"/>
  <c r="LC27" i="185" s="1"/>
  <c r="J24" i="177"/>
  <c r="LF27" i="185" s="1"/>
  <c r="E45" i="177"/>
  <c r="LA48" i="185" s="1"/>
  <c r="G64" i="177"/>
  <c r="R64" i="177"/>
  <c r="F18" i="176"/>
  <c r="KU21" i="185" s="1"/>
  <c r="K45" i="176"/>
  <c r="KZ48" i="185" s="1"/>
  <c r="W64" i="176"/>
  <c r="J17" i="175"/>
  <c r="KR20" i="185" s="1"/>
  <c r="F18" i="175"/>
  <c r="KN21" i="185" s="1"/>
  <c r="J24" i="175"/>
  <c r="KR27" i="185" s="1"/>
  <c r="M64" i="175"/>
  <c r="K15" i="174"/>
  <c r="KL18" i="185" s="1"/>
  <c r="J17" i="174"/>
  <c r="KK20" i="185" s="1"/>
  <c r="H18" i="174"/>
  <c r="KI21" i="185" s="1"/>
  <c r="J19" i="174"/>
  <c r="KK22" i="185" s="1"/>
  <c r="Q64" i="174"/>
  <c r="E17" i="173"/>
  <c r="J24" i="173"/>
  <c r="KD27" i="185" s="1"/>
  <c r="J25" i="173"/>
  <c r="KD28" i="185" s="1"/>
  <c r="G45" i="173"/>
  <c r="KA48" i="185" s="1"/>
  <c r="K64" i="173"/>
  <c r="Q64" i="173"/>
  <c r="W64" i="173"/>
  <c r="N64" i="172"/>
  <c r="H64" i="171"/>
  <c r="O64" i="171"/>
  <c r="V64" i="171"/>
  <c r="J19" i="170"/>
  <c r="JI22" i="185" s="1"/>
  <c r="H24" i="170"/>
  <c r="JG27" i="185" s="1"/>
  <c r="J24" i="170"/>
  <c r="JI27" i="185" s="1"/>
  <c r="H64" i="170"/>
  <c r="X64" i="170"/>
  <c r="E17" i="169"/>
  <c r="H25" i="169"/>
  <c r="IZ28" i="185" s="1"/>
  <c r="M64" i="169"/>
  <c r="K16" i="168"/>
  <c r="IV19" i="185" s="1"/>
  <c r="I64" i="168"/>
  <c r="Y64" i="168"/>
  <c r="H17" i="167"/>
  <c r="IL20" i="185" s="1"/>
  <c r="R64" i="167"/>
  <c r="F64" i="166"/>
  <c r="Q64" i="166"/>
  <c r="F64" i="165"/>
  <c r="V64" i="165"/>
  <c r="H16" i="164"/>
  <c r="R64" i="164"/>
  <c r="K19" i="163"/>
  <c r="HM22" i="185" s="1"/>
  <c r="I24" i="163"/>
  <c r="HK27" i="185" s="1"/>
  <c r="G25" i="163"/>
  <c r="HI28" i="185" s="1"/>
  <c r="G64" i="163"/>
  <c r="J16" i="162"/>
  <c r="HE19" i="185" s="1"/>
  <c r="H17" i="162"/>
  <c r="HC20" i="185" s="1"/>
  <c r="K17" i="162"/>
  <c r="HF20" i="185" s="1"/>
  <c r="F18" i="162"/>
  <c r="HA21" i="185" s="1"/>
  <c r="G19" i="162"/>
  <c r="HB22" i="185" s="1"/>
  <c r="J19" i="162"/>
  <c r="HE22" i="185" s="1"/>
  <c r="H64" i="162"/>
  <c r="F25" i="161"/>
  <c r="GT28" i="185" s="1"/>
  <c r="U64" i="161"/>
  <c r="E24" i="160"/>
  <c r="GL27" i="185" s="1"/>
  <c r="H25" i="160"/>
  <c r="GO28" i="185" s="1"/>
  <c r="J25" i="160"/>
  <c r="GQ28" i="185" s="1"/>
  <c r="N64" i="160"/>
  <c r="H45" i="159"/>
  <c r="GH48" i="185" s="1"/>
  <c r="P64" i="159"/>
  <c r="K16" i="158"/>
  <c r="GD19" i="185" s="1"/>
  <c r="F64" i="157"/>
  <c r="Y64" i="157"/>
  <c r="J15" i="156"/>
  <c r="FO18" i="185" s="1"/>
  <c r="H64" i="156"/>
  <c r="I64" i="155"/>
  <c r="J24" i="154"/>
  <c r="FA27" i="185" s="1"/>
  <c r="P64" i="154"/>
  <c r="H17" i="153"/>
  <c r="ER20" i="185" s="1"/>
  <c r="Q64" i="153"/>
  <c r="X64" i="153"/>
  <c r="I64" i="151"/>
  <c r="M64" i="146"/>
  <c r="H45" i="140"/>
  <c r="BE48" i="185" s="1"/>
  <c r="N64" i="140"/>
  <c r="N64" i="136"/>
  <c r="T64" i="135"/>
  <c r="J45" i="135"/>
  <c r="X48" i="185" s="1"/>
  <c r="I15" i="158"/>
  <c r="GB18" i="185" s="1"/>
  <c r="E19" i="158"/>
  <c r="F24" i="158"/>
  <c r="FY27" i="185" s="1"/>
  <c r="K64" i="158"/>
  <c r="G19" i="157"/>
  <c r="FS22" i="185" s="1"/>
  <c r="F25" i="157"/>
  <c r="FR28" i="185" s="1"/>
  <c r="K25" i="157"/>
  <c r="FW28" i="185" s="1"/>
  <c r="I64" i="157"/>
  <c r="E64" i="156"/>
  <c r="E6" i="156" s="1"/>
  <c r="FJ9" i="185" s="1"/>
  <c r="P64" i="156"/>
  <c r="W64" i="156"/>
  <c r="K15" i="155"/>
  <c r="FI18" i="185" s="1"/>
  <c r="E17" i="155"/>
  <c r="FC20" i="185" s="1"/>
  <c r="I19" i="155"/>
  <c r="FG22" i="185" s="1"/>
  <c r="H64" i="155"/>
  <c r="Y64" i="155"/>
  <c r="H16" i="154"/>
  <c r="EY19" i="185" s="1"/>
  <c r="J16" i="154"/>
  <c r="FA19" i="185" s="1"/>
  <c r="K17" i="154"/>
  <c r="FB20" i="185" s="1"/>
  <c r="H19" i="154"/>
  <c r="EY22" i="185" s="1"/>
  <c r="F64" i="154"/>
  <c r="V64" i="154"/>
  <c r="F17" i="153"/>
  <c r="EP20" i="185" s="1"/>
  <c r="K18" i="153"/>
  <c r="EU21" i="185" s="1"/>
  <c r="G19" i="153"/>
  <c r="EQ22" i="185" s="1"/>
  <c r="G24" i="153"/>
  <c r="EQ27" i="185" s="1"/>
  <c r="I24" i="153"/>
  <c r="ES27" i="185" s="1"/>
  <c r="K24" i="153"/>
  <c r="EU27" i="185" s="1"/>
  <c r="J25" i="153"/>
  <c r="ET28" i="185" s="1"/>
  <c r="U64" i="153"/>
  <c r="K16" i="152"/>
  <c r="EN19" i="185" s="1"/>
  <c r="H18" i="152"/>
  <c r="EK21" i="185" s="1"/>
  <c r="J24" i="152"/>
  <c r="EM27" i="185" s="1"/>
  <c r="X64" i="152"/>
  <c r="K17" i="151"/>
  <c r="EG20" i="185" s="1"/>
  <c r="E19" i="151"/>
  <c r="EA22" i="185" s="1"/>
  <c r="T64" i="151"/>
  <c r="J18" i="150"/>
  <c r="DY21" i="185" s="1"/>
  <c r="S64" i="150"/>
  <c r="G17" i="149"/>
  <c r="DO20" i="185" s="1"/>
  <c r="J24" i="149"/>
  <c r="DR27" i="185" s="1"/>
  <c r="E25" i="149"/>
  <c r="DM28" i="185" s="1"/>
  <c r="H25" i="149"/>
  <c r="DP28" i="185" s="1"/>
  <c r="G64" i="149"/>
  <c r="M64" i="149"/>
  <c r="G64" i="148"/>
  <c r="M64" i="148"/>
  <c r="H64" i="147"/>
  <c r="Y64" i="147"/>
  <c r="J64" i="146"/>
  <c r="P64" i="146"/>
  <c r="V64" i="146"/>
  <c r="F16" i="145"/>
  <c r="CL19" i="185" s="1"/>
  <c r="E18" i="145"/>
  <c r="J24" i="145"/>
  <c r="CP27" i="185" s="1"/>
  <c r="H64" i="145"/>
  <c r="N64" i="145"/>
  <c r="L64" i="144"/>
  <c r="G18" i="143"/>
  <c r="BY21" i="185" s="1"/>
  <c r="F24" i="143"/>
  <c r="BX27" i="185" s="1"/>
  <c r="I24" i="143"/>
  <c r="CA27" i="185" s="1"/>
  <c r="J25" i="143"/>
  <c r="CB28" i="185" s="1"/>
  <c r="I45" i="143"/>
  <c r="CA48" i="185" s="1"/>
  <c r="Q64" i="143"/>
  <c r="H64" i="142"/>
  <c r="F5" i="142" s="1"/>
  <c r="H24" i="141"/>
  <c r="BL27" i="185" s="1"/>
  <c r="I64" i="141"/>
  <c r="Q64" i="140"/>
  <c r="F24" i="139"/>
  <c r="AV27" i="185" s="1"/>
  <c r="K64" i="139"/>
  <c r="V64" i="139"/>
  <c r="F18" i="138"/>
  <c r="AO21" i="185" s="1"/>
  <c r="E19" i="138"/>
  <c r="J19" i="138"/>
  <c r="AS22" i="185" s="1"/>
  <c r="H64" i="138"/>
  <c r="O64" i="138"/>
  <c r="H25" i="137"/>
  <c r="AJ28" i="185" s="1"/>
  <c r="K64" i="137"/>
  <c r="G17" i="136"/>
  <c r="AB20" i="185" s="1"/>
  <c r="J17" i="136"/>
  <c r="AE20" i="185" s="1"/>
  <c r="T64" i="136"/>
  <c r="O64" i="135"/>
  <c r="M64" i="8"/>
  <c r="G16" i="150"/>
  <c r="DV19" i="185" s="1"/>
  <c r="G56" i="139"/>
  <c r="L190" i="139"/>
  <c r="K43" i="190" s="1"/>
  <c r="J56" i="156"/>
  <c r="L190" i="156"/>
  <c r="AB43" i="190" s="1"/>
  <c r="J56" i="157"/>
  <c r="L190" i="157"/>
  <c r="AC43" i="190" s="1"/>
  <c r="E56" i="160"/>
  <c r="L190" i="160"/>
  <c r="AF43" i="190" s="1"/>
  <c r="F56" i="178"/>
  <c r="L190" i="178"/>
  <c r="AX43" i="190" s="1"/>
  <c r="H19" i="149"/>
  <c r="DP22" i="185" s="1"/>
  <c r="G24" i="149"/>
  <c r="DO27" i="185" s="1"/>
  <c r="H64" i="149"/>
  <c r="N64" i="149"/>
  <c r="S64" i="149"/>
  <c r="H64" i="148"/>
  <c r="N64" i="148"/>
  <c r="T64" i="148"/>
  <c r="I64" i="147"/>
  <c r="O64" i="147"/>
  <c r="K64" i="146"/>
  <c r="G5" i="146" s="1"/>
  <c r="Q64" i="146"/>
  <c r="W64" i="146"/>
  <c r="O64" i="145"/>
  <c r="G18" i="144"/>
  <c r="CF21" i="185" s="1"/>
  <c r="F64" i="144"/>
  <c r="M64" i="144"/>
  <c r="Q64" i="144"/>
  <c r="U64" i="144"/>
  <c r="Y64" i="144"/>
  <c r="I64" i="142"/>
  <c r="O64" i="142"/>
  <c r="K18" i="141"/>
  <c r="BO21" i="185" s="1"/>
  <c r="E64" i="141"/>
  <c r="J64" i="141"/>
  <c r="W64" i="141"/>
  <c r="G64" i="140"/>
  <c r="E5" i="140" s="1"/>
  <c r="E4" i="140" s="1"/>
  <c r="R64" i="140"/>
  <c r="W64" i="140"/>
  <c r="L64" i="139"/>
  <c r="Q64" i="139"/>
  <c r="W64" i="139"/>
  <c r="I16" i="138"/>
  <c r="AR19" i="185" s="1"/>
  <c r="K17" i="138"/>
  <c r="AT20" i="185" s="1"/>
  <c r="I64" i="138"/>
  <c r="P64" i="138"/>
  <c r="V64" i="138"/>
  <c r="L64" i="137"/>
  <c r="Q64" i="137"/>
  <c r="F25" i="136"/>
  <c r="AA28" i="185" s="1"/>
  <c r="E64" i="136"/>
  <c r="J64" i="136"/>
  <c r="U64" i="136"/>
  <c r="E64" i="135"/>
  <c r="P64" i="135"/>
  <c r="U64" i="135"/>
  <c r="L36" i="169"/>
  <c r="AO38" i="63" s="1"/>
  <c r="IZ39" i="185"/>
  <c r="M39" i="188" s="1"/>
  <c r="F17" i="158"/>
  <c r="G64" i="158"/>
  <c r="W64" i="158"/>
  <c r="K6" i="158" s="1"/>
  <c r="GD9" i="185" s="1"/>
  <c r="I18" i="157"/>
  <c r="FU21" i="185" s="1"/>
  <c r="F24" i="157"/>
  <c r="FR27" i="185" s="1"/>
  <c r="E64" i="157"/>
  <c r="P64" i="157"/>
  <c r="V64" i="157"/>
  <c r="K16" i="156"/>
  <c r="FP19" i="185" s="1"/>
  <c r="L64" i="156"/>
  <c r="R64" i="156"/>
  <c r="Y64" i="156"/>
  <c r="I18" i="155"/>
  <c r="FG21" i="185" s="1"/>
  <c r="K18" i="155"/>
  <c r="FI21" i="185" s="1"/>
  <c r="O64" i="155"/>
  <c r="T64" i="155"/>
  <c r="I17" i="154"/>
  <c r="EZ20" i="185" s="1"/>
  <c r="F19" i="154"/>
  <c r="EW22" i="185" s="1"/>
  <c r="M64" i="154"/>
  <c r="R64" i="154"/>
  <c r="J64" i="153"/>
  <c r="P64" i="153"/>
  <c r="G19" i="152"/>
  <c r="EJ22" i="185" s="1"/>
  <c r="J64" i="152"/>
  <c r="O64" i="152"/>
  <c r="T64" i="152"/>
  <c r="J18" i="151"/>
  <c r="EF21" i="185" s="1"/>
  <c r="J19" i="151"/>
  <c r="EF22" i="185" s="1"/>
  <c r="K64" i="151"/>
  <c r="P64" i="151"/>
  <c r="F15" i="150"/>
  <c r="DU18" i="185" s="1"/>
  <c r="G17" i="150"/>
  <c r="DV20" i="185" s="1"/>
  <c r="I19" i="150"/>
  <c r="DX22" i="185" s="1"/>
  <c r="J64" i="150"/>
  <c r="O64" i="150"/>
  <c r="H5" i="150" s="1"/>
  <c r="U64" i="150"/>
  <c r="T64" i="149"/>
  <c r="Y64" i="149"/>
  <c r="E17" i="148"/>
  <c r="H45" i="148"/>
  <c r="DI48" i="185" s="1"/>
  <c r="O64" i="148"/>
  <c r="P64" i="147"/>
  <c r="U64" i="147"/>
  <c r="J5" i="147" s="1"/>
  <c r="G24" i="146"/>
  <c r="CT27" i="185" s="1"/>
  <c r="J25" i="146"/>
  <c r="CW28" i="185" s="1"/>
  <c r="E64" i="146"/>
  <c r="L64" i="146"/>
  <c r="G19" i="145"/>
  <c r="CM22" i="185" s="1"/>
  <c r="U64" i="145"/>
  <c r="H18" i="144"/>
  <c r="CG21" i="185" s="1"/>
  <c r="J19" i="144"/>
  <c r="CI22" i="185" s="1"/>
  <c r="I25" i="144"/>
  <c r="CH28" i="185" s="1"/>
  <c r="G64" i="144"/>
  <c r="E17" i="143"/>
  <c r="BW20" i="185" s="1"/>
  <c r="H25" i="143"/>
  <c r="BZ28" i="185" s="1"/>
  <c r="L64" i="143"/>
  <c r="S64" i="143"/>
  <c r="Y64" i="143"/>
  <c r="F17" i="142"/>
  <c r="P64" i="142"/>
  <c r="V64" i="142"/>
  <c r="O64" i="141"/>
  <c r="H15" i="140"/>
  <c r="BE18" i="185" s="1"/>
  <c r="K15" i="140"/>
  <c r="BH18" i="185" s="1"/>
  <c r="H64" i="140"/>
  <c r="M64" i="140"/>
  <c r="X64" i="140"/>
  <c r="K5" i="140" s="1"/>
  <c r="E19" i="139"/>
  <c r="AU22" i="185" s="1"/>
  <c r="H19" i="139"/>
  <c r="AX22" i="185" s="1"/>
  <c r="K19" i="139"/>
  <c r="BA22" i="185" s="1"/>
  <c r="G64" i="139"/>
  <c r="R64" i="139"/>
  <c r="J16" i="138"/>
  <c r="AS19" i="185" s="1"/>
  <c r="E17" i="138"/>
  <c r="AN20" i="185" s="1"/>
  <c r="H19" i="138"/>
  <c r="AQ22" i="185" s="1"/>
  <c r="F24" i="138"/>
  <c r="AO27" i="185" s="1"/>
  <c r="H24" i="138"/>
  <c r="AQ27" i="185" s="1"/>
  <c r="J64" i="138"/>
  <c r="F18" i="137"/>
  <c r="AH21" i="185" s="1"/>
  <c r="G64" i="137"/>
  <c r="R64" i="137"/>
  <c r="W64" i="137"/>
  <c r="J16" i="136"/>
  <c r="AE19" i="185" s="1"/>
  <c r="F24" i="136"/>
  <c r="AA27" i="185" s="1"/>
  <c r="P64" i="136"/>
  <c r="H15" i="135"/>
  <c r="V18" i="185" s="1"/>
  <c r="I17" i="135"/>
  <c r="W20" i="185" s="1"/>
  <c r="H19" i="135"/>
  <c r="V22" i="185" s="1"/>
  <c r="I24" i="135"/>
  <c r="W27" i="185" s="1"/>
  <c r="H25" i="135"/>
  <c r="V28" i="185" s="1"/>
  <c r="K64" i="135"/>
  <c r="H15" i="8"/>
  <c r="H18" i="185" s="1"/>
  <c r="I25" i="8"/>
  <c r="I28" i="185" s="1"/>
  <c r="F64" i="146"/>
  <c r="F18" i="149"/>
  <c r="DN21" i="185" s="1"/>
  <c r="AN39" i="187"/>
  <c r="L40" i="183"/>
  <c r="BC42" i="63" s="1"/>
  <c r="BC119" i="201" s="1"/>
  <c r="L197" i="176"/>
  <c r="AV50" i="190" s="1"/>
  <c r="H18" i="158"/>
  <c r="GA21" i="185" s="1"/>
  <c r="F19" i="158"/>
  <c r="FY22" i="185" s="1"/>
  <c r="M64" i="158"/>
  <c r="G18" i="157"/>
  <c r="FS21" i="185" s="1"/>
  <c r="J19" i="157"/>
  <c r="FV22" i="185" s="1"/>
  <c r="K64" i="157"/>
  <c r="Q64" i="157"/>
  <c r="K24" i="156"/>
  <c r="FP27" i="185" s="1"/>
  <c r="G25" i="156"/>
  <c r="FL28" i="185" s="1"/>
  <c r="G64" i="156"/>
  <c r="I17" i="155"/>
  <c r="FG20" i="185" s="1"/>
  <c r="K17" i="155"/>
  <c r="FI20" i="185" s="1"/>
  <c r="F45" i="155"/>
  <c r="FD48" i="185" s="1"/>
  <c r="J64" i="155"/>
  <c r="U64" i="155"/>
  <c r="I19" i="154"/>
  <c r="EZ22" i="185" s="1"/>
  <c r="H64" i="154"/>
  <c r="X64" i="154"/>
  <c r="E64" i="153"/>
  <c r="W64" i="153"/>
  <c r="H17" i="152"/>
  <c r="E24" i="152"/>
  <c r="EH27" i="185" s="1"/>
  <c r="H24" i="152"/>
  <c r="EK27" i="185" s="1"/>
  <c r="K24" i="152"/>
  <c r="EN27" i="185" s="1"/>
  <c r="E64" i="152"/>
  <c r="E18" i="151"/>
  <c r="F24" i="151"/>
  <c r="EB27" i="185" s="1"/>
  <c r="H25" i="151"/>
  <c r="F64" i="151"/>
  <c r="V64" i="151"/>
  <c r="H16" i="150"/>
  <c r="DW19" i="185" s="1"/>
  <c r="J19" i="150"/>
  <c r="DY22" i="185" s="1"/>
  <c r="E24" i="150"/>
  <c r="H24" i="150"/>
  <c r="DW27" i="185" s="1"/>
  <c r="K24" i="150"/>
  <c r="DZ27" i="185" s="1"/>
  <c r="K18" i="149"/>
  <c r="DS21" i="185" s="1"/>
  <c r="I64" i="149"/>
  <c r="H45" i="149"/>
  <c r="DP48" i="185" s="1"/>
  <c r="O64" i="149"/>
  <c r="U64" i="149"/>
  <c r="K19" i="148"/>
  <c r="DL22" i="185" s="1"/>
  <c r="P64" i="148"/>
  <c r="E17" i="147"/>
  <c r="H17" i="147"/>
  <c r="DB20" i="185" s="1"/>
  <c r="E24" i="147"/>
  <c r="J64" i="147"/>
  <c r="I19" i="146"/>
  <c r="CV22" i="185" s="1"/>
  <c r="R64" i="146"/>
  <c r="X64" i="146"/>
  <c r="E17" i="145"/>
  <c r="K18" i="145"/>
  <c r="CQ21" i="185" s="1"/>
  <c r="E24" i="145"/>
  <c r="P64" i="145"/>
  <c r="V64" i="145"/>
  <c r="I16" i="144"/>
  <c r="CH19" i="185" s="1"/>
  <c r="H64" i="144"/>
  <c r="G16" i="143"/>
  <c r="BY19" i="185" s="1"/>
  <c r="I17" i="143"/>
  <c r="CA20" i="185" s="1"/>
  <c r="I19" i="143"/>
  <c r="CA22" i="185" s="1"/>
  <c r="F64" i="143"/>
  <c r="J16" i="142"/>
  <c r="BU19" i="185" s="1"/>
  <c r="K64" i="142"/>
  <c r="J19" i="141"/>
  <c r="I24" i="141"/>
  <c r="BM27" i="185" s="1"/>
  <c r="F64" i="141"/>
  <c r="K64" i="141"/>
  <c r="H24" i="140"/>
  <c r="BE27" i="185" s="1"/>
  <c r="S64" i="140"/>
  <c r="J16" i="139"/>
  <c r="AZ19" i="185" s="1"/>
  <c r="G45" i="139"/>
  <c r="AW48" i="185" s="1"/>
  <c r="M64" i="139"/>
  <c r="X64" i="139"/>
  <c r="K64" i="138"/>
  <c r="Q64" i="138"/>
  <c r="J17" i="137"/>
  <c r="AL20" i="185" s="1"/>
  <c r="K18" i="137"/>
  <c r="AM21" i="185" s="1"/>
  <c r="G19" i="137"/>
  <c r="AI22" i="185" s="1"/>
  <c r="H24" i="137"/>
  <c r="AJ27" i="185" s="1"/>
  <c r="J24" i="137"/>
  <c r="AL27" i="185" s="1"/>
  <c r="I25" i="137"/>
  <c r="AK28" i="185" s="1"/>
  <c r="M64" i="137"/>
  <c r="G5" i="137" s="1"/>
  <c r="F64" i="136"/>
  <c r="V64" i="136"/>
  <c r="G17" i="135"/>
  <c r="U20" i="185" s="1"/>
  <c r="J17" i="135"/>
  <c r="X20" i="185" s="1"/>
  <c r="F19" i="135"/>
  <c r="I19" i="135"/>
  <c r="W22" i="185" s="1"/>
  <c r="Q64" i="135"/>
  <c r="V64" i="135"/>
  <c r="J6" i="135" s="1"/>
  <c r="X9" i="185" s="1"/>
  <c r="G17" i="8"/>
  <c r="G20" i="185" s="1"/>
  <c r="G18" i="8"/>
  <c r="G21" i="185" s="1"/>
  <c r="S64" i="142"/>
  <c r="K19" i="149"/>
  <c r="DS22" i="185" s="1"/>
  <c r="W64" i="151"/>
  <c r="E64" i="150"/>
  <c r="K64" i="150"/>
  <c r="V64" i="150"/>
  <c r="F45" i="149"/>
  <c r="DN48" i="185" s="1"/>
  <c r="J64" i="149"/>
  <c r="P64" i="149"/>
  <c r="Q64" i="148"/>
  <c r="V64" i="148"/>
  <c r="I15" i="147"/>
  <c r="DC18" i="185" s="1"/>
  <c r="K64" i="147"/>
  <c r="Q64" i="147"/>
  <c r="I6" i="147" s="1"/>
  <c r="DC9" i="185" s="1"/>
  <c r="S64" i="146"/>
  <c r="Y64" i="146"/>
  <c r="K64" i="145"/>
  <c r="W64" i="145"/>
  <c r="I18" i="144"/>
  <c r="CH21" i="185" s="1"/>
  <c r="I64" i="144"/>
  <c r="E45" i="143"/>
  <c r="G64" i="143"/>
  <c r="L64" i="142"/>
  <c r="Q64" i="142"/>
  <c r="G64" i="141"/>
  <c r="I64" i="140"/>
  <c r="T64" i="140"/>
  <c r="Y64" i="140"/>
  <c r="N64" i="139"/>
  <c r="Y64" i="139"/>
  <c r="E64" i="138"/>
  <c r="L64" i="138"/>
  <c r="R64" i="138"/>
  <c r="X64" i="138"/>
  <c r="G64" i="136"/>
  <c r="L64" i="136"/>
  <c r="W64" i="136"/>
  <c r="G64" i="135"/>
  <c r="R64" i="135"/>
  <c r="W64" i="135"/>
  <c r="J64" i="142"/>
  <c r="H16" i="142"/>
  <c r="BS19" i="185" s="1"/>
  <c r="L34" i="8"/>
  <c r="E36" i="63" s="1"/>
  <c r="E56" i="201" s="1"/>
  <c r="F37" i="185"/>
  <c r="E37" i="188" s="1"/>
  <c r="L33" i="184"/>
  <c r="MZ36" i="185"/>
  <c r="L36" i="179"/>
  <c r="AY38" i="63" s="1"/>
  <c r="LP39" i="185"/>
  <c r="K18" i="158"/>
  <c r="GD21" i="185" s="1"/>
  <c r="I64" i="158"/>
  <c r="T64" i="158"/>
  <c r="Y64" i="158"/>
  <c r="H25" i="157"/>
  <c r="FT28" i="185" s="1"/>
  <c r="G64" i="157"/>
  <c r="K45" i="157"/>
  <c r="FW48" i="185" s="1"/>
  <c r="X64" i="157"/>
  <c r="K19" i="156"/>
  <c r="FP22" i="185" s="1"/>
  <c r="G24" i="156"/>
  <c r="FL27" i="185" s="1"/>
  <c r="E25" i="156"/>
  <c r="FJ28" i="185" s="1"/>
  <c r="T64" i="156"/>
  <c r="I24" i="155"/>
  <c r="FG27" i="185" s="1"/>
  <c r="F64" i="155"/>
  <c r="W64" i="155"/>
  <c r="K18" i="154"/>
  <c r="FB21" i="185" s="1"/>
  <c r="G19" i="154"/>
  <c r="EX22" i="185" s="1"/>
  <c r="G24" i="154"/>
  <c r="EX27" i="185" s="1"/>
  <c r="O64" i="154"/>
  <c r="T64" i="154"/>
  <c r="G15" i="153"/>
  <c r="EQ18" i="185" s="1"/>
  <c r="E16" i="153"/>
  <c r="EO19" i="185" s="1"/>
  <c r="I16" i="153"/>
  <c r="ES19" i="185" s="1"/>
  <c r="E17" i="153"/>
  <c r="EO20" i="185" s="1"/>
  <c r="H18" i="153"/>
  <c r="ER21" i="185" s="1"/>
  <c r="L64" i="153"/>
  <c r="I45" i="153"/>
  <c r="ES48" i="185" s="1"/>
  <c r="R64" i="153"/>
  <c r="G18" i="152"/>
  <c r="EJ21" i="185" s="1"/>
  <c r="Q64" i="152"/>
  <c r="V64" i="152"/>
  <c r="M64" i="151"/>
  <c r="R64" i="151"/>
  <c r="K45" i="151"/>
  <c r="EG48" i="185" s="1"/>
  <c r="X64" i="151"/>
  <c r="J25" i="150"/>
  <c r="DY28" i="185" s="1"/>
  <c r="L64" i="150"/>
  <c r="Q64" i="150"/>
  <c r="G19" i="149"/>
  <c r="DO22" i="185" s="1"/>
  <c r="I24" i="149"/>
  <c r="DQ27" i="185" s="1"/>
  <c r="E64" i="149"/>
  <c r="E24" i="148"/>
  <c r="DF27" i="185" s="1"/>
  <c r="J25" i="148"/>
  <c r="DK28" i="185" s="1"/>
  <c r="K45" i="148"/>
  <c r="DL48" i="185" s="1"/>
  <c r="W64" i="148"/>
  <c r="K17" i="147"/>
  <c r="DE20" i="185" s="1"/>
  <c r="E19" i="147"/>
  <c r="CY22" i="185" s="1"/>
  <c r="E45" i="147"/>
  <c r="CY48" i="185" s="1"/>
  <c r="F64" i="147"/>
  <c r="L64" i="147"/>
  <c r="R64" i="147"/>
  <c r="W64" i="147"/>
  <c r="F17" i="146"/>
  <c r="CS20" i="185" s="1"/>
  <c r="H24" i="146"/>
  <c r="CU27" i="185" s="1"/>
  <c r="J24" i="146"/>
  <c r="CW27" i="185" s="1"/>
  <c r="H64" i="146"/>
  <c r="N64" i="146"/>
  <c r="J45" i="146"/>
  <c r="CW48" i="185" s="1"/>
  <c r="H48" i="188" s="1"/>
  <c r="T64" i="146"/>
  <c r="G25" i="145"/>
  <c r="CM28" i="185" s="1"/>
  <c r="E64" i="145"/>
  <c r="G45" i="145"/>
  <c r="CM48" i="185" s="1"/>
  <c r="L64" i="145"/>
  <c r="J16" i="144"/>
  <c r="CI19" i="185" s="1"/>
  <c r="J18" i="144"/>
  <c r="CI21" i="185" s="1"/>
  <c r="J64" i="144"/>
  <c r="G19" i="143"/>
  <c r="BY22" i="185" s="1"/>
  <c r="H64" i="143"/>
  <c r="N64" i="143"/>
  <c r="U64" i="143"/>
  <c r="H15" i="142"/>
  <c r="BS18" i="185" s="1"/>
  <c r="I17" i="142"/>
  <c r="BT20" i="185" s="1"/>
  <c r="I19" i="142"/>
  <c r="BT22" i="185" s="1"/>
  <c r="K25" i="142"/>
  <c r="BV28" i="185" s="1"/>
  <c r="F64" i="142"/>
  <c r="R64" i="142"/>
  <c r="X64" i="142"/>
  <c r="F15" i="141"/>
  <c r="BJ18" i="185" s="1"/>
  <c r="I17" i="141"/>
  <c r="BM20" i="185" s="1"/>
  <c r="H17" i="140"/>
  <c r="BE20" i="185" s="1"/>
  <c r="F25" i="140"/>
  <c r="BC28" i="185" s="1"/>
  <c r="J64" i="140"/>
  <c r="O64" i="140"/>
  <c r="I64" i="139"/>
  <c r="T64" i="139"/>
  <c r="M64" i="138"/>
  <c r="S64" i="138"/>
  <c r="Y64" i="138"/>
  <c r="I64" i="137"/>
  <c r="T64" i="137"/>
  <c r="Y64" i="137"/>
  <c r="E18" i="136"/>
  <c r="Z21" i="185" s="1"/>
  <c r="G24" i="136"/>
  <c r="AB27" i="185" s="1"/>
  <c r="I24" i="136"/>
  <c r="AD27" i="185" s="1"/>
  <c r="J25" i="136"/>
  <c r="AE28" i="185" s="1"/>
  <c r="M64" i="136"/>
  <c r="R64" i="136"/>
  <c r="H64" i="135"/>
  <c r="M64" i="135"/>
  <c r="I15" i="8"/>
  <c r="I18" i="185" s="1"/>
  <c r="I24" i="8"/>
  <c r="I27" i="185" s="1"/>
  <c r="K18" i="142"/>
  <c r="BV21" i="185" s="1"/>
  <c r="L35" i="178"/>
  <c r="AX37" i="63" s="1"/>
  <c r="LK38" i="185"/>
  <c r="O38" i="188" s="1"/>
  <c r="L22" i="156"/>
  <c r="AB24" i="63" s="1"/>
  <c r="H17" i="158"/>
  <c r="GA20" i="185" s="1"/>
  <c r="J17" i="158"/>
  <c r="GC20" i="185" s="1"/>
  <c r="E24" i="158"/>
  <c r="FX27" i="185" s="1"/>
  <c r="F25" i="158"/>
  <c r="O64" i="158"/>
  <c r="G17" i="157"/>
  <c r="FS20" i="185" s="1"/>
  <c r="H18" i="157"/>
  <c r="FT21" i="185" s="1"/>
  <c r="G24" i="157"/>
  <c r="FS27" i="185" s="1"/>
  <c r="M64" i="157"/>
  <c r="S64" i="157"/>
  <c r="E16" i="156"/>
  <c r="FJ19" i="185" s="1"/>
  <c r="G16" i="156"/>
  <c r="FL19" i="185" s="1"/>
  <c r="G18" i="156"/>
  <c r="FL21" i="185" s="1"/>
  <c r="I19" i="156"/>
  <c r="FN22" i="185" s="1"/>
  <c r="I64" i="156"/>
  <c r="U64" i="156"/>
  <c r="E18" i="155"/>
  <c r="FC21" i="185" s="1"/>
  <c r="L64" i="155"/>
  <c r="Q64" i="155"/>
  <c r="J17" i="154"/>
  <c r="FA20" i="185" s="1"/>
  <c r="E24" i="154"/>
  <c r="EV27" i="185" s="1"/>
  <c r="J25" i="154"/>
  <c r="FA28" i="185" s="1"/>
  <c r="J64" i="154"/>
  <c r="J17" i="153"/>
  <c r="ET20" i="185" s="1"/>
  <c r="H25" i="153"/>
  <c r="ER28" i="185" s="1"/>
  <c r="M64" i="153"/>
  <c r="S64" i="153"/>
  <c r="Y64" i="153"/>
  <c r="K19" i="152"/>
  <c r="EN22" i="185" s="1"/>
  <c r="G64" i="152"/>
  <c r="L64" i="152"/>
  <c r="J16" i="151"/>
  <c r="EF19" i="185" s="1"/>
  <c r="K18" i="151"/>
  <c r="EG21" i="185" s="1"/>
  <c r="H64" i="151"/>
  <c r="Y64" i="151"/>
  <c r="G15" i="150"/>
  <c r="DV18" i="185" s="1"/>
  <c r="E25" i="150"/>
  <c r="G64" i="150"/>
  <c r="H18" i="149"/>
  <c r="DP21" i="185" s="1"/>
  <c r="K64" i="149"/>
  <c r="Q64" i="149"/>
  <c r="W64" i="149"/>
  <c r="G17" i="148"/>
  <c r="DH20" i="185" s="1"/>
  <c r="H18" i="148"/>
  <c r="DI21" i="185" s="1"/>
  <c r="E19" i="148"/>
  <c r="E64" i="148"/>
  <c r="I45" i="148"/>
  <c r="DJ48" i="185" s="1"/>
  <c r="R64" i="148"/>
  <c r="G15" i="147"/>
  <c r="DA18" i="185" s="1"/>
  <c r="H19" i="147"/>
  <c r="DB22" i="185" s="1"/>
  <c r="M64" i="147"/>
  <c r="J19" i="146"/>
  <c r="CW22" i="185" s="1"/>
  <c r="F64" i="145"/>
  <c r="M64" i="145"/>
  <c r="R64" i="145"/>
  <c r="X64" i="145"/>
  <c r="F19" i="144"/>
  <c r="CE22" i="185" s="1"/>
  <c r="H19" i="144"/>
  <c r="CG22" i="185" s="1"/>
  <c r="J17" i="143"/>
  <c r="CB20" i="185" s="1"/>
  <c r="J19" i="143"/>
  <c r="CB22" i="185" s="1"/>
  <c r="I64" i="143"/>
  <c r="O64" i="143"/>
  <c r="V64" i="143"/>
  <c r="G17" i="142"/>
  <c r="BR20" i="185" s="1"/>
  <c r="J17" i="142"/>
  <c r="BU20" i="185" s="1"/>
  <c r="F18" i="142"/>
  <c r="BQ21" i="185" s="1"/>
  <c r="M64" i="142"/>
  <c r="H64" i="141"/>
  <c r="K17" i="140"/>
  <c r="BH20" i="185" s="1"/>
  <c r="I19" i="140"/>
  <c r="BF22" i="185" s="1"/>
  <c r="K25" i="140"/>
  <c r="BH28" i="185" s="1"/>
  <c r="E64" i="140"/>
  <c r="U64" i="140"/>
  <c r="G19" i="139"/>
  <c r="I19" i="139"/>
  <c r="AY22" i="185" s="1"/>
  <c r="O64" i="139"/>
  <c r="F16" i="138"/>
  <c r="J17" i="138"/>
  <c r="AS20" i="185" s="1"/>
  <c r="G24" i="138"/>
  <c r="AP27" i="185" s="1"/>
  <c r="J24" i="138"/>
  <c r="AS27" i="185" s="1"/>
  <c r="J25" i="138"/>
  <c r="AS28" i="185" s="1"/>
  <c r="F64" i="138"/>
  <c r="T64" i="138"/>
  <c r="J15" i="137"/>
  <c r="AL18" i="185" s="1"/>
  <c r="O64" i="137"/>
  <c r="G15" i="136"/>
  <c r="AB18" i="185" s="1"/>
  <c r="H18" i="136"/>
  <c r="AC21" i="185" s="1"/>
  <c r="K19" i="136"/>
  <c r="AF22" i="185" s="1"/>
  <c r="H64" i="136"/>
  <c r="X64" i="136"/>
  <c r="I15" i="135"/>
  <c r="W18" i="185" s="1"/>
  <c r="K17" i="135"/>
  <c r="Y20" i="185" s="1"/>
  <c r="I18" i="135"/>
  <c r="W21" i="185" s="1"/>
  <c r="J19" i="135"/>
  <c r="X22" i="185" s="1"/>
  <c r="H24" i="135"/>
  <c r="V27" i="185" s="1"/>
  <c r="F14" i="135"/>
  <c r="T17" i="185" s="1"/>
  <c r="S64" i="135"/>
  <c r="X64" i="135"/>
  <c r="H17" i="8"/>
  <c r="H20" i="185" s="1"/>
  <c r="H18" i="142"/>
  <c r="BS21" i="185" s="1"/>
  <c r="I188" i="174"/>
  <c r="L44" i="182"/>
  <c r="BB46" i="63" s="1"/>
  <c r="L38" i="181"/>
  <c r="BA40" i="63" s="1"/>
  <c r="L28" i="178"/>
  <c r="AX30" i="63" s="1"/>
  <c r="K188" i="134"/>
  <c r="H187" i="181"/>
  <c r="L195" i="180"/>
  <c r="AZ48" i="190" s="1"/>
  <c r="L193" i="165"/>
  <c r="AK46" i="190" s="1"/>
  <c r="L37" i="181"/>
  <c r="BA39" i="63" s="1"/>
  <c r="L38" i="164"/>
  <c r="AJ40" i="63" s="1"/>
  <c r="L203" i="174"/>
  <c r="AT56" i="190" s="1"/>
  <c r="L204" i="173"/>
  <c r="AS57" i="190" s="1"/>
  <c r="L206" i="173"/>
  <c r="L202" i="171"/>
  <c r="AQ55" i="190" s="1"/>
  <c r="K188" i="170"/>
  <c r="L196" i="170"/>
  <c r="AP49" i="190" s="1"/>
  <c r="L203" i="167"/>
  <c r="AM56" i="190" s="1"/>
  <c r="L195" i="162"/>
  <c r="AH48" i="190" s="1"/>
  <c r="F170" i="201"/>
  <c r="L33" i="181"/>
  <c r="L38" i="162"/>
  <c r="AH40" i="63" s="1"/>
  <c r="L194" i="134"/>
  <c r="F47" i="190" s="1"/>
  <c r="L193" i="171"/>
  <c r="AQ46" i="190" s="1"/>
  <c r="L202" i="170"/>
  <c r="AP55" i="190" s="1"/>
  <c r="L203" i="170"/>
  <c r="AP56" i="190" s="1"/>
  <c r="L189" i="161"/>
  <c r="AG42" i="190" s="1"/>
  <c r="I169" i="201"/>
  <c r="L34" i="178"/>
  <c r="AX36" i="63" s="1"/>
  <c r="L34" i="171"/>
  <c r="AQ36" i="63" s="1"/>
  <c r="L43" i="160"/>
  <c r="L194" i="135"/>
  <c r="G47" i="190" s="1"/>
  <c r="L194" i="179"/>
  <c r="AY47" i="190" s="1"/>
  <c r="O68" i="190" s="1"/>
  <c r="J54" i="176"/>
  <c r="KY57" i="185" s="1"/>
  <c r="O57" i="188" s="1"/>
  <c r="J188" i="176"/>
  <c r="L197" i="175"/>
  <c r="AU50" i="190" s="1"/>
  <c r="L191" i="164"/>
  <c r="AJ44" i="190" s="1"/>
  <c r="L65" i="190" s="1"/>
  <c r="L206" i="164"/>
  <c r="L195" i="157"/>
  <c r="AC48" i="190" s="1"/>
  <c r="L204" i="148"/>
  <c r="T57" i="190" s="1"/>
  <c r="L36" i="173"/>
  <c r="AS38" i="63" s="1"/>
  <c r="L202" i="184"/>
  <c r="BD55" i="190" s="1"/>
  <c r="L201" i="181"/>
  <c r="BA54" i="190" s="1"/>
  <c r="L206" i="181"/>
  <c r="L203" i="176"/>
  <c r="AV56" i="190" s="1"/>
  <c r="L204" i="176"/>
  <c r="AV57" i="190" s="1"/>
  <c r="L205" i="176"/>
  <c r="L203" i="165"/>
  <c r="AK56" i="190" s="1"/>
  <c r="L204" i="165"/>
  <c r="AK57" i="190" s="1"/>
  <c r="L205" i="165"/>
  <c r="L206" i="165"/>
  <c r="I183" i="156"/>
  <c r="I48" i="156" s="1"/>
  <c r="FN51" i="185" s="1"/>
  <c r="I49" i="156"/>
  <c r="FN52" i="185" s="1"/>
  <c r="L189" i="156"/>
  <c r="AB42" i="190" s="1"/>
  <c r="E188" i="155"/>
  <c r="L196" i="155"/>
  <c r="AA49" i="190" s="1"/>
  <c r="L197" i="155"/>
  <c r="AA50" i="190" s="1"/>
  <c r="K51" i="140"/>
  <c r="BH54" i="185" s="1"/>
  <c r="K187" i="140"/>
  <c r="L201" i="160"/>
  <c r="AF54" i="190" s="1"/>
  <c r="L202" i="160"/>
  <c r="AF55" i="190" s="1"/>
  <c r="L203" i="160"/>
  <c r="AF56" i="190" s="1"/>
  <c r="L197" i="159"/>
  <c r="AE50" i="190" s="1"/>
  <c r="L197" i="156"/>
  <c r="AB50" i="190" s="1"/>
  <c r="L198" i="156"/>
  <c r="AB51" i="190" s="1"/>
  <c r="L206" i="153"/>
  <c r="L189" i="140"/>
  <c r="L42" i="190" s="1"/>
  <c r="F73" i="190" s="1"/>
  <c r="L201" i="138"/>
  <c r="J54" i="190" s="1"/>
  <c r="L204" i="138"/>
  <c r="J57" i="190" s="1"/>
  <c r="L206" i="137"/>
  <c r="F183" i="135"/>
  <c r="F48" i="135" s="1"/>
  <c r="T51" i="185" s="1"/>
  <c r="L189" i="184"/>
  <c r="BD42" i="190" s="1"/>
  <c r="E187" i="182"/>
  <c r="J183" i="175"/>
  <c r="J48" i="175" s="1"/>
  <c r="KR51" i="185" s="1"/>
  <c r="L189" i="173"/>
  <c r="AS42" i="190" s="1"/>
  <c r="L202" i="173"/>
  <c r="AS55" i="190" s="1"/>
  <c r="L203" i="173"/>
  <c r="AS56" i="190" s="1"/>
  <c r="L205" i="164"/>
  <c r="L203" i="162"/>
  <c r="AH56" i="190" s="1"/>
  <c r="L204" i="162"/>
  <c r="AH57" i="190" s="1"/>
  <c r="J187" i="161"/>
  <c r="L197" i="161"/>
  <c r="AG50" i="190" s="1"/>
  <c r="L199" i="160"/>
  <c r="AF52" i="190" s="1"/>
  <c r="L202" i="159"/>
  <c r="AE55" i="190" s="1"/>
  <c r="L202" i="157"/>
  <c r="AC55" i="190" s="1"/>
  <c r="J187" i="156"/>
  <c r="I188" i="155"/>
  <c r="L198" i="155"/>
  <c r="AA51" i="190" s="1"/>
  <c r="L197" i="150"/>
  <c r="V50" i="190" s="1"/>
  <c r="L198" i="150"/>
  <c r="V51" i="190" s="1"/>
  <c r="J183" i="145"/>
  <c r="J48" i="145" s="1"/>
  <c r="CP51" i="185" s="1"/>
  <c r="L194" i="144"/>
  <c r="P47" i="190" s="1"/>
  <c r="I183" i="163"/>
  <c r="I48" i="163" s="1"/>
  <c r="HK51" i="185" s="1"/>
  <c r="E183" i="166"/>
  <c r="E48" i="166" s="1"/>
  <c r="IB51" i="185" s="1"/>
  <c r="L35" i="171"/>
  <c r="AQ37" i="63" s="1"/>
  <c r="L8" i="169"/>
  <c r="AO10" i="63" s="1"/>
  <c r="AO87" i="201" s="1"/>
  <c r="L37" i="163"/>
  <c r="AI39" i="63" s="1"/>
  <c r="L33" i="161"/>
  <c r="L204" i="184"/>
  <c r="BD57" i="190" s="1"/>
  <c r="F187" i="183"/>
  <c r="H183" i="180"/>
  <c r="H48" i="180" s="1"/>
  <c r="LY51" i="185" s="1"/>
  <c r="L197" i="177"/>
  <c r="AW50" i="190" s="1"/>
  <c r="L201" i="176"/>
  <c r="AV54" i="190" s="1"/>
  <c r="L202" i="176"/>
  <c r="AV55" i="190" s="1"/>
  <c r="L193" i="175"/>
  <c r="AU46" i="190" s="1"/>
  <c r="K51" i="173"/>
  <c r="KE54" i="185" s="1"/>
  <c r="L195" i="169"/>
  <c r="AO48" i="190" s="1"/>
  <c r="L201" i="165"/>
  <c r="AK54" i="190" s="1"/>
  <c r="L202" i="165"/>
  <c r="AK55" i="190" s="1"/>
  <c r="L195" i="164"/>
  <c r="AJ48" i="190" s="1"/>
  <c r="H188" i="162"/>
  <c r="L202" i="162"/>
  <c r="AH55" i="190" s="1"/>
  <c r="L206" i="158"/>
  <c r="L201" i="146"/>
  <c r="R54" i="190" s="1"/>
  <c r="L202" i="146"/>
  <c r="R55" i="190" s="1"/>
  <c r="L200" i="144"/>
  <c r="P53" i="190" s="1"/>
  <c r="L189" i="136"/>
  <c r="H42" i="190" s="1"/>
  <c r="L35" i="136"/>
  <c r="H37" i="63" s="1"/>
  <c r="L37" i="166"/>
  <c r="AL39" i="63" s="1"/>
  <c r="AL116" i="201" s="1"/>
  <c r="L7" i="145"/>
  <c r="Q9" i="63" s="1"/>
  <c r="Q86" i="201" s="1"/>
  <c r="L8" i="145"/>
  <c r="Q10" i="63" s="1"/>
  <c r="L23" i="143"/>
  <c r="O25" i="63" s="1"/>
  <c r="J188" i="134"/>
  <c r="L188" i="134" s="1"/>
  <c r="F41" i="190" s="1"/>
  <c r="L198" i="134"/>
  <c r="F51" i="190" s="1"/>
  <c r="L205" i="183"/>
  <c r="L196" i="182"/>
  <c r="BB49" i="190" s="1"/>
  <c r="L204" i="182"/>
  <c r="BB57" i="190" s="1"/>
  <c r="E183" i="181"/>
  <c r="E48" i="181" s="1"/>
  <c r="MC51" i="185" s="1"/>
  <c r="L206" i="177"/>
  <c r="L198" i="176"/>
  <c r="AV51" i="190" s="1"/>
  <c r="L201" i="175"/>
  <c r="AU54" i="190" s="1"/>
  <c r="L206" i="175"/>
  <c r="L196" i="173"/>
  <c r="AS49" i="190" s="1"/>
  <c r="F188" i="170"/>
  <c r="L204" i="170"/>
  <c r="AP57" i="190" s="1"/>
  <c r="L196" i="168"/>
  <c r="AN49" i="190" s="1"/>
  <c r="L206" i="168"/>
  <c r="L201" i="166"/>
  <c r="AL54" i="190" s="1"/>
  <c r="L201" i="163"/>
  <c r="AI54" i="190" s="1"/>
  <c r="L206" i="163"/>
  <c r="K188" i="161"/>
  <c r="L195" i="161"/>
  <c r="AG48" i="190" s="1"/>
  <c r="L198" i="161"/>
  <c r="AG51" i="190" s="1"/>
  <c r="H188" i="158"/>
  <c r="G187" i="154"/>
  <c r="I187" i="150"/>
  <c r="L206" i="143"/>
  <c r="K188" i="140"/>
  <c r="L196" i="140"/>
  <c r="L49" i="190" s="1"/>
  <c r="L197" i="140"/>
  <c r="L50" i="190" s="1"/>
  <c r="L198" i="140"/>
  <c r="L51" i="190" s="1"/>
  <c r="L204" i="136"/>
  <c r="H57" i="190" s="1"/>
  <c r="L57" i="171"/>
  <c r="AQ59" i="63" s="1"/>
  <c r="L50" i="167"/>
  <c r="AM52" i="63" s="1"/>
  <c r="AM129" i="201" s="1"/>
  <c r="L35" i="166"/>
  <c r="AL37" i="63" s="1"/>
  <c r="L8" i="155"/>
  <c r="AA10" i="63" s="1"/>
  <c r="AA87" i="201" s="1"/>
  <c r="L31" i="142"/>
  <c r="N33" i="63" s="1"/>
  <c r="N110" i="201" s="1"/>
  <c r="L7" i="138"/>
  <c r="J9" i="63" s="1"/>
  <c r="J86" i="201" s="1"/>
  <c r="L198" i="135"/>
  <c r="G51" i="190" s="1"/>
  <c r="J187" i="134"/>
  <c r="K187" i="179"/>
  <c r="L206" i="179"/>
  <c r="L195" i="181"/>
  <c r="BA48" i="190" s="1"/>
  <c r="L204" i="181"/>
  <c r="BA57" i="190" s="1"/>
  <c r="L204" i="180"/>
  <c r="AZ57" i="190" s="1"/>
  <c r="L202" i="178"/>
  <c r="AX55" i="190" s="1"/>
  <c r="L195" i="177"/>
  <c r="AW48" i="190" s="1"/>
  <c r="K187" i="176"/>
  <c r="L196" i="174"/>
  <c r="AT49" i="190" s="1"/>
  <c r="L198" i="170"/>
  <c r="AP51" i="190" s="1"/>
  <c r="L202" i="169"/>
  <c r="AO55" i="190" s="1"/>
  <c r="L189" i="167"/>
  <c r="AM42" i="190" s="1"/>
  <c r="L194" i="166"/>
  <c r="AL47" i="190" s="1"/>
  <c r="L68" i="190" s="1"/>
  <c r="L195" i="166"/>
  <c r="AL48" i="190" s="1"/>
  <c r="L196" i="166"/>
  <c r="AL49" i="190" s="1"/>
  <c r="E188" i="165"/>
  <c r="L188" i="165" s="1"/>
  <c r="AK41" i="190" s="1"/>
  <c r="L195" i="165"/>
  <c r="AK48" i="190" s="1"/>
  <c r="L197" i="165"/>
  <c r="AK50" i="190" s="1"/>
  <c r="G188" i="163"/>
  <c r="L193" i="160"/>
  <c r="AF46" i="190" s="1"/>
  <c r="L194" i="160"/>
  <c r="AF47" i="190" s="1"/>
  <c r="L205" i="160"/>
  <c r="L195" i="159"/>
  <c r="AE48" i="190" s="1"/>
  <c r="G187" i="158"/>
  <c r="L187" i="158" s="1"/>
  <c r="AD40" i="190" s="1"/>
  <c r="L191" i="157"/>
  <c r="AC44" i="190" s="1"/>
  <c r="F188" i="156"/>
  <c r="L188" i="156" s="1"/>
  <c r="AB41" i="190" s="1"/>
  <c r="L195" i="156"/>
  <c r="AB48" i="190" s="1"/>
  <c r="L201" i="151"/>
  <c r="W54" i="190" s="1"/>
  <c r="L204" i="151"/>
  <c r="W57" i="190" s="1"/>
  <c r="J187" i="147"/>
  <c r="L196" i="147"/>
  <c r="S49" i="190" s="1"/>
  <c r="L198" i="147"/>
  <c r="S51" i="190" s="1"/>
  <c r="F187" i="143"/>
  <c r="L195" i="143"/>
  <c r="O48" i="190" s="1"/>
  <c r="L202" i="143"/>
  <c r="O55" i="190" s="1"/>
  <c r="L197" i="139"/>
  <c r="K50" i="190" s="1"/>
  <c r="L203" i="139"/>
  <c r="K56" i="190" s="1"/>
  <c r="L186" i="154"/>
  <c r="Z39" i="190" s="1"/>
  <c r="L186" i="155"/>
  <c r="AA39" i="190" s="1"/>
  <c r="L186" i="163"/>
  <c r="AI39" i="190" s="1"/>
  <c r="L186" i="171"/>
  <c r="AQ39" i="190" s="1"/>
  <c r="L36" i="165"/>
  <c r="AK38" i="63" s="1"/>
  <c r="L8" i="162"/>
  <c r="AH10" i="63" s="1"/>
  <c r="AH87" i="201" s="1"/>
  <c r="L21" i="146"/>
  <c r="R23" i="63" s="1"/>
  <c r="L196" i="179"/>
  <c r="AY49" i="190" s="1"/>
  <c r="H187" i="184"/>
  <c r="L201" i="184"/>
  <c r="BD54" i="190" s="1"/>
  <c r="L201" i="183"/>
  <c r="BC54" i="190" s="1"/>
  <c r="L202" i="183"/>
  <c r="BC55" i="190" s="1"/>
  <c r="L203" i="183"/>
  <c r="BC56" i="190" s="1"/>
  <c r="L204" i="183"/>
  <c r="BC57" i="190" s="1"/>
  <c r="L193" i="182"/>
  <c r="BB46" i="190" s="1"/>
  <c r="J188" i="182"/>
  <c r="L188" i="182" s="1"/>
  <c r="BB41" i="190" s="1"/>
  <c r="L206" i="182"/>
  <c r="J183" i="181"/>
  <c r="J48" i="181" s="1"/>
  <c r="MH51" i="185" s="1"/>
  <c r="L192" i="181"/>
  <c r="BA45" i="190" s="1"/>
  <c r="L195" i="176"/>
  <c r="AV48" i="190" s="1"/>
  <c r="L196" i="176"/>
  <c r="AV49" i="190" s="1"/>
  <c r="L202" i="175"/>
  <c r="AU55" i="190" s="1"/>
  <c r="L203" i="175"/>
  <c r="AU56" i="190" s="1"/>
  <c r="L204" i="175"/>
  <c r="AU57" i="190" s="1"/>
  <c r="L193" i="172"/>
  <c r="AR46" i="190" s="1"/>
  <c r="F188" i="172"/>
  <c r="L204" i="171"/>
  <c r="AQ57" i="190" s="1"/>
  <c r="L202" i="168"/>
  <c r="AN55" i="190" s="1"/>
  <c r="L204" i="168"/>
  <c r="AN57" i="190" s="1"/>
  <c r="L205" i="168"/>
  <c r="L202" i="166"/>
  <c r="AL55" i="190" s="1"/>
  <c r="L203" i="166"/>
  <c r="AL56" i="190" s="1"/>
  <c r="L204" i="166"/>
  <c r="AL57" i="190" s="1"/>
  <c r="L205" i="166"/>
  <c r="L203" i="163"/>
  <c r="AI56" i="190" s="1"/>
  <c r="L204" i="163"/>
  <c r="AI57" i="190" s="1"/>
  <c r="L205" i="163"/>
  <c r="J183" i="158"/>
  <c r="J48" i="158" s="1"/>
  <c r="GC51" i="185" s="1"/>
  <c r="L191" i="158"/>
  <c r="AD44" i="190" s="1"/>
  <c r="L201" i="143"/>
  <c r="O54" i="190" s="1"/>
  <c r="L192" i="141"/>
  <c r="M45" i="190" s="1"/>
  <c r="L39" i="156"/>
  <c r="AB41" i="63" s="1"/>
  <c r="L38" i="157"/>
  <c r="AC40" i="63" s="1"/>
  <c r="L50" i="172"/>
  <c r="AR52" i="63" s="1"/>
  <c r="AR129" i="201" s="1"/>
  <c r="L50" i="181"/>
  <c r="BA52" i="63" s="1"/>
  <c r="BA129" i="201" s="1"/>
  <c r="L186" i="170"/>
  <c r="AP39" i="190" s="1"/>
  <c r="L186" i="172"/>
  <c r="AR39" i="190" s="1"/>
  <c r="J184" i="8"/>
  <c r="K185" i="8"/>
  <c r="K183" i="8" s="1"/>
  <c r="K48" i="8" s="1"/>
  <c r="K51" i="185" s="1"/>
  <c r="I183" i="184"/>
  <c r="I48" i="184" s="1"/>
  <c r="NB51" i="185" s="1"/>
  <c r="G27" i="8"/>
  <c r="G30" i="185" s="1"/>
  <c r="E27" i="159"/>
  <c r="GE30" i="185" s="1"/>
  <c r="J27" i="137"/>
  <c r="AL30" i="185" s="1"/>
  <c r="Y45" i="199"/>
  <c r="L35" i="159"/>
  <c r="AE37" i="63" s="1"/>
  <c r="L50" i="176"/>
  <c r="AV52" i="63" s="1"/>
  <c r="AV129" i="201" s="1"/>
  <c r="G183" i="179"/>
  <c r="G48" i="179" s="1"/>
  <c r="LQ51" i="185" s="1"/>
  <c r="J183" i="183"/>
  <c r="J48" i="183" s="1"/>
  <c r="MV51" i="185" s="1"/>
  <c r="K183" i="184"/>
  <c r="K48" i="184" s="1"/>
  <c r="ND51" i="185" s="1"/>
  <c r="G187" i="8"/>
  <c r="L187" i="8" s="1"/>
  <c r="E40" i="190" s="1"/>
  <c r="K27" i="148"/>
  <c r="DL30" i="185" s="1"/>
  <c r="G27" i="140"/>
  <c r="BD30" i="185" s="1"/>
  <c r="E27" i="135"/>
  <c r="S30" i="185" s="1"/>
  <c r="L201" i="154"/>
  <c r="Z54" i="190" s="1"/>
  <c r="L189" i="153"/>
  <c r="Y42" i="190" s="1"/>
  <c r="L204" i="153"/>
  <c r="Y57" i="190" s="1"/>
  <c r="L201" i="144"/>
  <c r="P54" i="190" s="1"/>
  <c r="L203" i="144"/>
  <c r="P56" i="190" s="1"/>
  <c r="L204" i="144"/>
  <c r="P57" i="190" s="1"/>
  <c r="L191" i="143"/>
  <c r="O44" i="190" s="1"/>
  <c r="L197" i="143"/>
  <c r="O50" i="190" s="1"/>
  <c r="L198" i="143"/>
  <c r="O51" i="190" s="1"/>
  <c r="L191" i="142"/>
  <c r="N44" i="190" s="1"/>
  <c r="L206" i="138"/>
  <c r="K187" i="137"/>
  <c r="L187" i="137" s="1"/>
  <c r="I40" i="190" s="1"/>
  <c r="L201" i="137"/>
  <c r="I54" i="190" s="1"/>
  <c r="L38" i="135"/>
  <c r="G40" i="63" s="1"/>
  <c r="L40" i="139"/>
  <c r="K42" i="63" s="1"/>
  <c r="L186" i="180"/>
  <c r="AZ39" i="190" s="1"/>
  <c r="E183" i="142"/>
  <c r="E48" i="142" s="1"/>
  <c r="BP51" i="185" s="1"/>
  <c r="H27" i="177"/>
  <c r="LD30" i="185" s="1"/>
  <c r="H27" i="174"/>
  <c r="KI30" i="185" s="1"/>
  <c r="H27" i="148"/>
  <c r="DI30" i="185" s="1"/>
  <c r="J27" i="141"/>
  <c r="BN30" i="185" s="1"/>
  <c r="K27" i="139"/>
  <c r="BA30" i="185" s="1"/>
  <c r="F27" i="139"/>
  <c r="Y42" i="199"/>
  <c r="L201" i="149"/>
  <c r="U54" i="190" s="1"/>
  <c r="L202" i="149"/>
  <c r="U55" i="190" s="1"/>
  <c r="L193" i="146"/>
  <c r="R46" i="190" s="1"/>
  <c r="L50" i="137"/>
  <c r="I52" i="63" s="1"/>
  <c r="I129" i="201" s="1"/>
  <c r="L50" i="182"/>
  <c r="BB52" i="63" s="1"/>
  <c r="BB129" i="201" s="1"/>
  <c r="K183" i="165"/>
  <c r="K48" i="165" s="1"/>
  <c r="IA51" i="185" s="1"/>
  <c r="G27" i="147"/>
  <c r="DA30" i="185" s="1"/>
  <c r="J27" i="144"/>
  <c r="CI30" i="185" s="1"/>
  <c r="H27" i="139"/>
  <c r="AX30" i="185" s="1"/>
  <c r="Q20" i="199"/>
  <c r="Y26" i="199"/>
  <c r="K183" i="153"/>
  <c r="K48" i="153" s="1"/>
  <c r="EU51" i="185" s="1"/>
  <c r="L192" i="153"/>
  <c r="Y45" i="190" s="1"/>
  <c r="L195" i="152"/>
  <c r="X48" i="190" s="1"/>
  <c r="H183" i="151"/>
  <c r="H48" i="151" s="1"/>
  <c r="ED51" i="185" s="1"/>
  <c r="L195" i="150"/>
  <c r="V48" i="190" s="1"/>
  <c r="L196" i="150"/>
  <c r="V49" i="190" s="1"/>
  <c r="L184" i="148"/>
  <c r="T37" i="190" s="1"/>
  <c r="T71" i="201" s="1"/>
  <c r="L204" i="146"/>
  <c r="R57" i="190" s="1"/>
  <c r="L205" i="146"/>
  <c r="L206" i="146"/>
  <c r="E187" i="140"/>
  <c r="L35" i="140"/>
  <c r="L37" i="63" s="1"/>
  <c r="L38" i="140"/>
  <c r="L40" i="63" s="1"/>
  <c r="L41" i="141"/>
  <c r="M43" i="63" s="1"/>
  <c r="L38" i="142"/>
  <c r="N40" i="63" s="1"/>
  <c r="L39" i="142"/>
  <c r="N41" i="63" s="1"/>
  <c r="L41" i="143"/>
  <c r="O43" i="63" s="1"/>
  <c r="L43" i="144"/>
  <c r="L38" i="148"/>
  <c r="T40" i="63" s="1"/>
  <c r="L33" i="149"/>
  <c r="L33" i="151"/>
  <c r="L34" i="151"/>
  <c r="W36" i="63" s="1"/>
  <c r="L35" i="151"/>
  <c r="W37" i="63" s="1"/>
  <c r="L50" i="143"/>
  <c r="O52" i="63" s="1"/>
  <c r="O129" i="201" s="1"/>
  <c r="L50" i="155"/>
  <c r="AA52" i="63" s="1"/>
  <c r="AA129" i="201" s="1"/>
  <c r="L186" i="140"/>
  <c r="L39" i="190" s="1"/>
  <c r="L186" i="148"/>
  <c r="T39" i="190" s="1"/>
  <c r="E183" i="157"/>
  <c r="E48" i="157" s="1"/>
  <c r="FQ51" i="185" s="1"/>
  <c r="F27" i="134"/>
  <c r="M30" i="185" s="1"/>
  <c r="E27" i="152"/>
  <c r="EH30" i="185" s="1"/>
  <c r="G27" i="148"/>
  <c r="DH30" i="185" s="1"/>
  <c r="L50" i="178"/>
  <c r="AX52" i="63" s="1"/>
  <c r="AX129" i="201" s="1"/>
  <c r="L50" i="180"/>
  <c r="AZ52" i="63" s="1"/>
  <c r="AZ129" i="201" s="1"/>
  <c r="H183" i="179"/>
  <c r="H48" i="179" s="1"/>
  <c r="LR51" i="185" s="1"/>
  <c r="K27" i="134"/>
  <c r="R30" i="185" s="1"/>
  <c r="F27" i="179"/>
  <c r="LP30" i="185" s="1"/>
  <c r="K27" i="176"/>
  <c r="KZ30" i="185" s="1"/>
  <c r="K27" i="173"/>
  <c r="KE30" i="185" s="1"/>
  <c r="G27" i="168"/>
  <c r="IR30" i="185" s="1"/>
  <c r="F27" i="167"/>
  <c r="IJ30" i="185" s="1"/>
  <c r="J27" i="152"/>
  <c r="EM30" i="185" s="1"/>
  <c r="H27" i="150"/>
  <c r="L56" i="146"/>
  <c r="R58" i="63" s="1"/>
  <c r="L203" i="8"/>
  <c r="E56" i="190" s="1"/>
  <c r="I27" i="134"/>
  <c r="P30" i="185" s="1"/>
  <c r="J27" i="171"/>
  <c r="JP30" i="185" s="1"/>
  <c r="F27" i="168"/>
  <c r="IQ30" i="185" s="1"/>
  <c r="H27" i="162"/>
  <c r="HC30" i="185" s="1"/>
  <c r="E27" i="162"/>
  <c r="GZ30" i="185" s="1"/>
  <c r="G27" i="160"/>
  <c r="GN30" i="185" s="1"/>
  <c r="K27" i="154"/>
  <c r="FB30" i="185" s="1"/>
  <c r="J27" i="153"/>
  <c r="ET30" i="185" s="1"/>
  <c r="H27" i="149"/>
  <c r="DP30" i="185" s="1"/>
  <c r="H27" i="145"/>
  <c r="CN30" i="185" s="1"/>
  <c r="E27" i="145"/>
  <c r="K27" i="142"/>
  <c r="BV30" i="185" s="1"/>
  <c r="AG6" i="199"/>
  <c r="Y34" i="199"/>
  <c r="AG57" i="199"/>
  <c r="L202" i="8"/>
  <c r="E55" i="190" s="1"/>
  <c r="K27" i="8"/>
  <c r="G27" i="134"/>
  <c r="N30" i="185" s="1"/>
  <c r="I27" i="179"/>
  <c r="LS30" i="185" s="1"/>
  <c r="J27" i="167"/>
  <c r="IN30" i="185" s="1"/>
  <c r="G27" i="166"/>
  <c r="ID30" i="185" s="1"/>
  <c r="J27" i="162"/>
  <c r="HE30" i="185" s="1"/>
  <c r="E27" i="161"/>
  <c r="GS30" i="185" s="1"/>
  <c r="I27" i="160"/>
  <c r="GP30" i="185" s="1"/>
  <c r="I27" i="159"/>
  <c r="GI30" i="185" s="1"/>
  <c r="F27" i="159"/>
  <c r="GF30" i="185" s="1"/>
  <c r="F27" i="158"/>
  <c r="FY30" i="185" s="1"/>
  <c r="H27" i="157"/>
  <c r="FT30" i="185" s="1"/>
  <c r="E27" i="157"/>
  <c r="FQ30" i="185" s="1"/>
  <c r="G27" i="156"/>
  <c r="FL30" i="185" s="1"/>
  <c r="I27" i="155"/>
  <c r="FG30" i="185" s="1"/>
  <c r="J27" i="150"/>
  <c r="DY30" i="185" s="1"/>
  <c r="I27" i="143"/>
  <c r="CA30" i="185" s="1"/>
  <c r="F27" i="143"/>
  <c r="BX30" i="185" s="1"/>
  <c r="J27" i="142"/>
  <c r="BU30" i="185" s="1"/>
  <c r="H27" i="141"/>
  <c r="J27" i="136"/>
  <c r="AE30" i="185" s="1"/>
  <c r="G27" i="136"/>
  <c r="L47" i="169"/>
  <c r="AO49" i="63" s="1"/>
  <c r="Q6" i="199"/>
  <c r="Y14" i="199"/>
  <c r="Y51" i="199"/>
  <c r="AG56" i="199"/>
  <c r="E25" i="143"/>
  <c r="L186" i="142"/>
  <c r="N39" i="190" s="1"/>
  <c r="L186" i="159"/>
  <c r="AE39" i="190" s="1"/>
  <c r="L186" i="160"/>
  <c r="AF39" i="190" s="1"/>
  <c r="J185" i="8"/>
  <c r="K183" i="155"/>
  <c r="K48" i="155" s="1"/>
  <c r="FI51" i="185" s="1"/>
  <c r="F187" i="8"/>
  <c r="G188" i="8"/>
  <c r="H27" i="8"/>
  <c r="H30" i="185" s="1"/>
  <c r="J27" i="184"/>
  <c r="NC30" i="185" s="1"/>
  <c r="H27" i="184"/>
  <c r="NA30" i="185" s="1"/>
  <c r="G27" i="181"/>
  <c r="ME30" i="185" s="1"/>
  <c r="H27" i="178"/>
  <c r="LK30" i="185" s="1"/>
  <c r="G27" i="176"/>
  <c r="KV30" i="185" s="1"/>
  <c r="I27" i="171"/>
  <c r="JO30" i="185" s="1"/>
  <c r="H27" i="170"/>
  <c r="JG30" i="185" s="1"/>
  <c r="I27" i="166"/>
  <c r="IF30" i="185" s="1"/>
  <c r="E27" i="154"/>
  <c r="EV30" i="185" s="1"/>
  <c r="K27" i="151"/>
  <c r="EG30" i="185" s="1"/>
  <c r="L46" i="180"/>
  <c r="AZ48" i="63" s="1"/>
  <c r="Q8" i="199"/>
  <c r="Q32" i="199"/>
  <c r="H27" i="182"/>
  <c r="MM30" i="185" s="1"/>
  <c r="E27" i="182"/>
  <c r="I27" i="173"/>
  <c r="KC30" i="185" s="1"/>
  <c r="K27" i="169"/>
  <c r="JC30" i="185" s="1"/>
  <c r="E27" i="166"/>
  <c r="K27" i="162"/>
  <c r="HF30" i="185" s="1"/>
  <c r="H27" i="160"/>
  <c r="GO30" i="185" s="1"/>
  <c r="G27" i="159"/>
  <c r="I27" i="154"/>
  <c r="EZ30" i="185" s="1"/>
  <c r="K27" i="152"/>
  <c r="EN30" i="185" s="1"/>
  <c r="F27" i="152"/>
  <c r="EI30" i="185" s="1"/>
  <c r="E27" i="151"/>
  <c r="EA30" i="185" s="1"/>
  <c r="K27" i="149"/>
  <c r="DS30" i="185" s="1"/>
  <c r="H27" i="136"/>
  <c r="AC30" i="185" s="1"/>
  <c r="AG43" i="199"/>
  <c r="Q55" i="199"/>
  <c r="L186" i="139"/>
  <c r="K39" i="190" s="1"/>
  <c r="L186" i="164"/>
  <c r="AJ39" i="190" s="1"/>
  <c r="L186" i="182"/>
  <c r="BB39" i="190" s="1"/>
  <c r="G183" i="149"/>
  <c r="G48" i="149" s="1"/>
  <c r="DO51" i="185" s="1"/>
  <c r="K27" i="183"/>
  <c r="MW30" i="185" s="1"/>
  <c r="K27" i="180"/>
  <c r="MB30" i="185" s="1"/>
  <c r="G27" i="178"/>
  <c r="LJ30" i="185" s="1"/>
  <c r="F27" i="176"/>
  <c r="KU30" i="185" s="1"/>
  <c r="J27" i="175"/>
  <c r="KR30" i="185" s="1"/>
  <c r="G27" i="175"/>
  <c r="KO30" i="185" s="1"/>
  <c r="K27" i="172"/>
  <c r="JX30" i="185" s="1"/>
  <c r="I27" i="172"/>
  <c r="JV30" i="185" s="1"/>
  <c r="I27" i="170"/>
  <c r="JH30" i="185" s="1"/>
  <c r="G27" i="170"/>
  <c r="JF30" i="185" s="1"/>
  <c r="H27" i="166"/>
  <c r="IE30" i="185" s="1"/>
  <c r="I27" i="165"/>
  <c r="HY30" i="185" s="1"/>
  <c r="K27" i="163"/>
  <c r="HM30" i="185" s="1"/>
  <c r="F27" i="163"/>
  <c r="HH30" i="185" s="1"/>
  <c r="J27" i="160"/>
  <c r="GQ30" i="185" s="1"/>
  <c r="J27" i="155"/>
  <c r="FH30" i="185" s="1"/>
  <c r="I27" i="150"/>
  <c r="DX30" i="185" s="1"/>
  <c r="F27" i="146"/>
  <c r="CS30" i="185" s="1"/>
  <c r="F27" i="144"/>
  <c r="CE30" i="185" s="1"/>
  <c r="I27" i="142"/>
  <c r="BT30" i="185" s="1"/>
  <c r="J27" i="139"/>
  <c r="AZ30" i="185" s="1"/>
  <c r="K27" i="136"/>
  <c r="AF30" i="185" s="1"/>
  <c r="Q54" i="199"/>
  <c r="AG12" i="199"/>
  <c r="Q15" i="199"/>
  <c r="AG35" i="199"/>
  <c r="Y36" i="199"/>
  <c r="AG52" i="199"/>
  <c r="C7" i="62"/>
  <c r="E6" i="62"/>
  <c r="L4" i="62" s="1"/>
  <c r="G66" i="199" s="1"/>
  <c r="S6" i="8"/>
  <c r="S20" i="8"/>
  <c r="S15" i="8"/>
  <c r="H61" i="8"/>
  <c r="H90" i="8" s="1"/>
  <c r="Q15" i="8"/>
  <c r="E181" i="8"/>
  <c r="P20" i="8"/>
  <c r="K2" i="8"/>
  <c r="I2" i="8"/>
  <c r="P15" i="8"/>
  <c r="G2" i="8"/>
  <c r="H181" i="8"/>
  <c r="J4" i="62"/>
  <c r="E66" i="199" s="1"/>
  <c r="U6" i="8"/>
  <c r="T61" i="8"/>
  <c r="T90" i="8" s="1"/>
  <c r="U15" i="8"/>
  <c r="K4" i="62"/>
  <c r="F66" i="199" s="1"/>
  <c r="AG55" i="199"/>
  <c r="AG42" i="199"/>
  <c r="Y57" i="199"/>
  <c r="AG8" i="199"/>
  <c r="Y39" i="199"/>
  <c r="Y41" i="199"/>
  <c r="S15" i="199"/>
  <c r="Y15" i="199" s="1"/>
  <c r="Y24" i="199"/>
  <c r="Q18" i="199"/>
  <c r="S32" i="199"/>
  <c r="Y32" i="199" s="1"/>
  <c r="Q7" i="199"/>
  <c r="Q33" i="199"/>
  <c r="S55" i="199"/>
  <c r="Y55" i="199" s="1"/>
  <c r="Y4" i="199"/>
  <c r="Y9" i="199"/>
  <c r="AG10" i="199"/>
  <c r="AG17" i="199"/>
  <c r="Y40" i="199"/>
  <c r="Q42" i="199"/>
  <c r="Q51" i="199"/>
  <c r="S6" i="199"/>
  <c r="Y6" i="199" s="1"/>
  <c r="Q25" i="199"/>
  <c r="Q44" i="199"/>
  <c r="Q24" i="199"/>
  <c r="Q14" i="199"/>
  <c r="Q28" i="199"/>
  <c r="Q36" i="199"/>
  <c r="Q17" i="199"/>
  <c r="Q4" i="199"/>
  <c r="Q41" i="199"/>
  <c r="Q56" i="199"/>
  <c r="Q35" i="199"/>
  <c r="AG5" i="199"/>
  <c r="AG11" i="199"/>
  <c r="Y22" i="199"/>
  <c r="Q27" i="199"/>
  <c r="Y31" i="199"/>
  <c r="AG32" i="199"/>
  <c r="AG37" i="199"/>
  <c r="AG45" i="199"/>
  <c r="AG18" i="199"/>
  <c r="AG33" i="199"/>
  <c r="Q52" i="199"/>
  <c r="Q10" i="199"/>
  <c r="Q34" i="199"/>
  <c r="Q9" i="199"/>
  <c r="Q53" i="199"/>
  <c r="Y7" i="199"/>
  <c r="Q16" i="199"/>
  <c r="Y19" i="199"/>
  <c r="AG28" i="199"/>
  <c r="Y48" i="199"/>
  <c r="AG49" i="199"/>
  <c r="AG54" i="199"/>
  <c r="Q21" i="199"/>
  <c r="Q57" i="199"/>
  <c r="Q43" i="199"/>
  <c r="Q5" i="199"/>
  <c r="Y38" i="199"/>
  <c r="Q19" i="199"/>
  <c r="Q39" i="199"/>
  <c r="Q48" i="199"/>
  <c r="Q49" i="199"/>
  <c r="AG9" i="199"/>
  <c r="Y33" i="199"/>
  <c r="AG38" i="199"/>
  <c r="MM52" i="185"/>
  <c r="L49" i="182"/>
  <c r="BB51" i="63" s="1"/>
  <c r="BB128" i="201" s="1"/>
  <c r="K49" i="169"/>
  <c r="JC52" i="185" s="1"/>
  <c r="K183" i="169"/>
  <c r="K48" i="169" s="1"/>
  <c r="JC51" i="185" s="1"/>
  <c r="L184" i="167"/>
  <c r="AM37" i="190" s="1"/>
  <c r="AM71" i="201" s="1"/>
  <c r="H49" i="170"/>
  <c r="H183" i="170"/>
  <c r="H48" i="170" s="1"/>
  <c r="JG51" i="185" s="1"/>
  <c r="K49" i="173"/>
  <c r="KE52" i="185" s="1"/>
  <c r="K183" i="173"/>
  <c r="K48" i="173" s="1"/>
  <c r="KE51" i="185" s="1"/>
  <c r="E183" i="168"/>
  <c r="E48" i="168" s="1"/>
  <c r="IP51" i="185" s="1"/>
  <c r="G49" i="184"/>
  <c r="MZ52" i="185" s="1"/>
  <c r="G183" i="184"/>
  <c r="G48" i="184" s="1"/>
  <c r="MZ51" i="185" s="1"/>
  <c r="E49" i="177"/>
  <c r="LA52" i="185" s="1"/>
  <c r="E183" i="177"/>
  <c r="E48" i="177" s="1"/>
  <c r="E49" i="172"/>
  <c r="JR52" i="185" s="1"/>
  <c r="E183" i="172"/>
  <c r="E48" i="172" s="1"/>
  <c r="JR51" i="185" s="1"/>
  <c r="F183" i="163"/>
  <c r="F48" i="163" s="1"/>
  <c r="HH51" i="185" s="1"/>
  <c r="L185" i="135"/>
  <c r="G38" i="190" s="1"/>
  <c r="G183" i="134"/>
  <c r="G48" i="134" s="1"/>
  <c r="N51" i="185" s="1"/>
  <c r="E183" i="136"/>
  <c r="H183" i="165"/>
  <c r="H48" i="165" s="1"/>
  <c r="HX51" i="185" s="1"/>
  <c r="H183" i="167"/>
  <c r="H48" i="167" s="1"/>
  <c r="IL51" i="185" s="1"/>
  <c r="H183" i="160"/>
  <c r="H48" i="160" s="1"/>
  <c r="GO51" i="185" s="1"/>
  <c r="H183" i="182"/>
  <c r="H48" i="182" s="1"/>
  <c r="MM51" i="185" s="1"/>
  <c r="E49" i="147"/>
  <c r="L184" i="147"/>
  <c r="S37" i="190" s="1"/>
  <c r="S71" i="201" s="1"/>
  <c r="K49" i="147"/>
  <c r="DE52" i="185" s="1"/>
  <c r="K183" i="147"/>
  <c r="K48" i="147" s="1"/>
  <c r="DE51" i="185" s="1"/>
  <c r="F183" i="143"/>
  <c r="F48" i="143" s="1"/>
  <c r="BX51" i="185" s="1"/>
  <c r="H183" i="148"/>
  <c r="H48" i="148" s="1"/>
  <c r="DI51" i="185" s="1"/>
  <c r="F49" i="176"/>
  <c r="KU52" i="185" s="1"/>
  <c r="F183" i="176"/>
  <c r="F48" i="176" s="1"/>
  <c r="KU51" i="185" s="1"/>
  <c r="K49" i="175"/>
  <c r="KS52" i="185" s="1"/>
  <c r="K183" i="175"/>
  <c r="K48" i="175" s="1"/>
  <c r="KS51" i="185" s="1"/>
  <c r="L184" i="175"/>
  <c r="AU37" i="190" s="1"/>
  <c r="AU71" i="201" s="1"/>
  <c r="G183" i="140"/>
  <c r="G48" i="140" s="1"/>
  <c r="BD51" i="185" s="1"/>
  <c r="E49" i="180"/>
  <c r="LV52" i="185" s="1"/>
  <c r="E183" i="180"/>
  <c r="E48" i="180" s="1"/>
  <c r="LV51" i="185" s="1"/>
  <c r="L184" i="180"/>
  <c r="AZ37" i="190" s="1"/>
  <c r="AZ71" i="201" s="1"/>
  <c r="E49" i="146"/>
  <c r="CR52" i="185" s="1"/>
  <c r="E183" i="146"/>
  <c r="E48" i="146" s="1"/>
  <c r="CR51" i="185" s="1"/>
  <c r="L184" i="146"/>
  <c r="R37" i="190" s="1"/>
  <c r="J49" i="159"/>
  <c r="GJ52" i="185" s="1"/>
  <c r="J183" i="159"/>
  <c r="J48" i="159" s="1"/>
  <c r="GJ51" i="185" s="1"/>
  <c r="F49" i="166"/>
  <c r="IC52" i="185" s="1"/>
  <c r="F183" i="166"/>
  <c r="F48" i="166" s="1"/>
  <c r="L184" i="151"/>
  <c r="W37" i="190" s="1"/>
  <c r="W71" i="201" s="1"/>
  <c r="L49" i="135"/>
  <c r="G51" i="63" s="1"/>
  <c r="G128" i="201" s="1"/>
  <c r="L184" i="135"/>
  <c r="G37" i="190" s="1"/>
  <c r="G71" i="201" s="1"/>
  <c r="L184" i="155"/>
  <c r="AA37" i="190" s="1"/>
  <c r="H183" i="161"/>
  <c r="H48" i="161" s="1"/>
  <c r="GV51" i="185" s="1"/>
  <c r="H183" i="162"/>
  <c r="H48" i="162" s="1"/>
  <c r="HC51" i="185" s="1"/>
  <c r="G183" i="171"/>
  <c r="G48" i="171" s="1"/>
  <c r="JM51" i="185" s="1"/>
  <c r="E183" i="164"/>
  <c r="E48" i="164" s="1"/>
  <c r="HN51" i="185" s="1"/>
  <c r="K49" i="134"/>
  <c r="R52" i="185" s="1"/>
  <c r="E49" i="179"/>
  <c r="LO52" i="185" s="1"/>
  <c r="E183" i="179"/>
  <c r="G49" i="178"/>
  <c r="LJ52" i="185" s="1"/>
  <c r="G183" i="178"/>
  <c r="G48" i="178" s="1"/>
  <c r="LJ51" i="185" s="1"/>
  <c r="J49" i="168"/>
  <c r="IU52" i="185" s="1"/>
  <c r="J183" i="168"/>
  <c r="J48" i="168" s="1"/>
  <c r="IU51" i="185" s="1"/>
  <c r="G49" i="167"/>
  <c r="F49" i="163"/>
  <c r="HH52" i="185" s="1"/>
  <c r="K49" i="156"/>
  <c r="FP52" i="185" s="1"/>
  <c r="K183" i="156"/>
  <c r="K48" i="156" s="1"/>
  <c r="FP51" i="185" s="1"/>
  <c r="I183" i="135"/>
  <c r="I48" i="135" s="1"/>
  <c r="W51" i="185" s="1"/>
  <c r="F49" i="134"/>
  <c r="M52" i="185" s="1"/>
  <c r="F183" i="134"/>
  <c r="F48" i="134" s="1"/>
  <c r="M51" i="185" s="1"/>
  <c r="H49" i="145"/>
  <c r="CN52" i="185" s="1"/>
  <c r="H183" i="145"/>
  <c r="H48" i="145" s="1"/>
  <c r="CN51" i="185" s="1"/>
  <c r="L184" i="150"/>
  <c r="V37" i="190" s="1"/>
  <c r="V71" i="201" s="1"/>
  <c r="F183" i="152"/>
  <c r="F48" i="152" s="1"/>
  <c r="J49" i="154"/>
  <c r="FA52" i="185" s="1"/>
  <c r="J183" i="154"/>
  <c r="J48" i="154" s="1"/>
  <c r="FA51" i="185" s="1"/>
  <c r="F49" i="170"/>
  <c r="JE52" i="185" s="1"/>
  <c r="F183" i="170"/>
  <c r="F48" i="170" s="1"/>
  <c r="F49" i="171"/>
  <c r="JL52" i="185" s="1"/>
  <c r="L184" i="171"/>
  <c r="AQ37" i="190" s="1"/>
  <c r="AQ71" i="201" s="1"/>
  <c r="J49" i="174"/>
  <c r="KK52" i="185" s="1"/>
  <c r="J183" i="174"/>
  <c r="J48" i="174" s="1"/>
  <c r="KK51" i="185" s="1"/>
  <c r="J183" i="178"/>
  <c r="J48" i="178" s="1"/>
  <c r="LM51" i="185" s="1"/>
  <c r="G183" i="136"/>
  <c r="G48" i="136" s="1"/>
  <c r="AB51" i="185" s="1"/>
  <c r="J183" i="151"/>
  <c r="J48" i="151" s="1"/>
  <c r="EF51" i="185" s="1"/>
  <c r="E183" i="156"/>
  <c r="E48" i="156" s="1"/>
  <c r="FJ51" i="185" s="1"/>
  <c r="AF53" i="201"/>
  <c r="AF110" i="201"/>
  <c r="BA109" i="201"/>
  <c r="BA52" i="201"/>
  <c r="K102" i="201"/>
  <c r="K45" i="201"/>
  <c r="AP99" i="201"/>
  <c r="AP42" i="201"/>
  <c r="IV32" i="185"/>
  <c r="M32" i="188" s="1"/>
  <c r="L29" i="168"/>
  <c r="AN31" i="63" s="1"/>
  <c r="IS33" i="185"/>
  <c r="M33" i="188" s="1"/>
  <c r="L30" i="168"/>
  <c r="AN32" i="63" s="1"/>
  <c r="AN109" i="201" s="1"/>
  <c r="IP34" i="185"/>
  <c r="M34" i="188" s="1"/>
  <c r="L31" i="168"/>
  <c r="AN33" i="63" s="1"/>
  <c r="HU11" i="185"/>
  <c r="L8" i="165"/>
  <c r="AK10" i="63" s="1"/>
  <c r="AK87" i="201" s="1"/>
  <c r="HV24" i="185"/>
  <c r="L21" i="165"/>
  <c r="AK23" i="63" s="1"/>
  <c r="HX26" i="185"/>
  <c r="L26" i="188" s="1"/>
  <c r="L23" i="165"/>
  <c r="AK25" i="63" s="1"/>
  <c r="AK102" i="201" s="1"/>
  <c r="HV32" i="185"/>
  <c r="L32" i="188" s="1"/>
  <c r="L29" i="165"/>
  <c r="AK31" i="63" s="1"/>
  <c r="AK108" i="201" s="1"/>
  <c r="HX34" i="185"/>
  <c r="L31" i="165"/>
  <c r="AK33" i="63" s="1"/>
  <c r="AK110" i="201" s="1"/>
  <c r="GJ25" i="185"/>
  <c r="L22" i="159"/>
  <c r="AE24" i="63" s="1"/>
  <c r="GG26" i="185"/>
  <c r="L23" i="159"/>
  <c r="AE25" i="63" s="1"/>
  <c r="FW25" i="185"/>
  <c r="L22" i="157"/>
  <c r="AC24" i="63" s="1"/>
  <c r="FT31" i="185"/>
  <c r="L28" i="157"/>
  <c r="AC30" i="63" s="1"/>
  <c r="AC107" i="201" s="1"/>
  <c r="FL23" i="185"/>
  <c r="L20" i="156"/>
  <c r="FM24" i="185"/>
  <c r="J24" i="188" s="1"/>
  <c r="L21" i="156"/>
  <c r="AB23" i="63" s="1"/>
  <c r="AB100" i="201" s="1"/>
  <c r="L32" i="154"/>
  <c r="Z34" i="63" s="1"/>
  <c r="L30" i="165"/>
  <c r="AK32" i="63" s="1"/>
  <c r="F99" i="201"/>
  <c r="F42" i="201"/>
  <c r="EO35" i="185"/>
  <c r="L32" i="153"/>
  <c r="Y34" i="63" s="1"/>
  <c r="EE35" i="185"/>
  <c r="I35" i="188" s="1"/>
  <c r="L32" i="151"/>
  <c r="W34" i="63" s="1"/>
  <c r="W54" i="201" s="1"/>
  <c r="L8" i="156"/>
  <c r="AB10" i="63" s="1"/>
  <c r="AB87" i="201" s="1"/>
  <c r="MK35" i="185"/>
  <c r="P35" i="188" s="1"/>
  <c r="L32" i="182"/>
  <c r="BB34" i="63" s="1"/>
  <c r="BB54" i="201" s="1"/>
  <c r="AM102" i="201"/>
  <c r="AL102" i="201"/>
  <c r="L107" i="201"/>
  <c r="L43" i="201"/>
  <c r="N111" i="201"/>
  <c r="L30" i="159"/>
  <c r="AE32" i="63" s="1"/>
  <c r="BB110" i="201"/>
  <c r="BB53" i="201"/>
  <c r="L20" i="165"/>
  <c r="GT24" i="185"/>
  <c r="L21" i="161"/>
  <c r="AG23" i="63" s="1"/>
  <c r="AX44" i="201"/>
  <c r="AX101" i="201"/>
  <c r="DW35" i="185"/>
  <c r="L32" i="150"/>
  <c r="V34" i="63" s="1"/>
  <c r="Y99" i="201"/>
  <c r="Y42" i="201"/>
  <c r="IK10" i="185"/>
  <c r="L7" i="167"/>
  <c r="AM9" i="63" s="1"/>
  <c r="AM86" i="201" s="1"/>
  <c r="HU31" i="185"/>
  <c r="L31" i="188" s="1"/>
  <c r="L28" i="165"/>
  <c r="AK30" i="63" s="1"/>
  <c r="AK107" i="201" s="1"/>
  <c r="HN10" i="185"/>
  <c r="L7" i="164"/>
  <c r="AJ9" i="63" s="1"/>
  <c r="AJ86" i="201" s="1"/>
  <c r="HE31" i="185"/>
  <c r="L28" i="162"/>
  <c r="AH30" i="63" s="1"/>
  <c r="AH107" i="201" s="1"/>
  <c r="GS31" i="185"/>
  <c r="L28" i="161"/>
  <c r="AG30" i="63" s="1"/>
  <c r="GH31" i="185"/>
  <c r="K31" i="188" s="1"/>
  <c r="L28" i="159"/>
  <c r="AE30" i="63" s="1"/>
  <c r="AE50" i="201" s="1"/>
  <c r="L29" i="159"/>
  <c r="AE31" i="63" s="1"/>
  <c r="GH32" i="185"/>
  <c r="K32" i="188" s="1"/>
  <c r="GE34" i="185"/>
  <c r="L31" i="159"/>
  <c r="AE33" i="63" s="1"/>
  <c r="FY11" i="185"/>
  <c r="J11" i="188" s="1"/>
  <c r="L8" i="158"/>
  <c r="AD10" i="63" s="1"/>
  <c r="AD87" i="201" s="1"/>
  <c r="FT26" i="185"/>
  <c r="L23" i="157"/>
  <c r="AC25" i="63" s="1"/>
  <c r="FJ31" i="185"/>
  <c r="J31" i="188" s="1"/>
  <c r="L28" i="156"/>
  <c r="AB30" i="63" s="1"/>
  <c r="FK32" i="185"/>
  <c r="L29" i="156"/>
  <c r="AB31" i="63" s="1"/>
  <c r="AB51" i="201" s="1"/>
  <c r="L22" i="165"/>
  <c r="AK24" i="63" s="1"/>
  <c r="X99" i="201"/>
  <c r="X42" i="201"/>
  <c r="GS26" i="185"/>
  <c r="L23" i="161"/>
  <c r="AG25" i="63" s="1"/>
  <c r="AC109" i="201"/>
  <c r="X51" i="201"/>
  <c r="KI35" i="185"/>
  <c r="N35" i="188" s="1"/>
  <c r="L32" i="174"/>
  <c r="AT34" i="63" s="1"/>
  <c r="CZ35" i="185"/>
  <c r="H35" i="188" s="1"/>
  <c r="L32" i="147"/>
  <c r="S34" i="63" s="1"/>
  <c r="S54" i="201" s="1"/>
  <c r="AV99" i="201"/>
  <c r="AV42" i="201"/>
  <c r="BD102" i="201"/>
  <c r="BD45" i="201"/>
  <c r="AP110" i="201"/>
  <c r="AP53" i="201"/>
  <c r="L8" i="164"/>
  <c r="AJ10" i="63" s="1"/>
  <c r="AJ87" i="201" s="1"/>
  <c r="FJ25" i="185"/>
  <c r="J25" i="188" s="1"/>
  <c r="GT23" i="185"/>
  <c r="K23" i="188" s="1"/>
  <c r="L20" i="161"/>
  <c r="FE23" i="185"/>
  <c r="I150" i="201" s="1"/>
  <c r="L20" i="155"/>
  <c r="BU10" i="185"/>
  <c r="L7" i="142"/>
  <c r="N9" i="63" s="1"/>
  <c r="N86" i="201" s="1"/>
  <c r="BQ25" i="185"/>
  <c r="L22" i="142"/>
  <c r="N24" i="63" s="1"/>
  <c r="BK24" i="185"/>
  <c r="L21" i="141"/>
  <c r="M23" i="63" s="1"/>
  <c r="AX11" i="185"/>
  <c r="L8" i="139"/>
  <c r="K10" i="63" s="1"/>
  <c r="K87" i="201" s="1"/>
  <c r="AW25" i="185"/>
  <c r="L22" i="139"/>
  <c r="K24" i="63" s="1"/>
  <c r="AZ34" i="185"/>
  <c r="L31" i="139"/>
  <c r="K33" i="63" s="1"/>
  <c r="AN25" i="185"/>
  <c r="L22" i="138"/>
  <c r="J24" i="63" s="1"/>
  <c r="AB24" i="185"/>
  <c r="L21" i="136"/>
  <c r="H23" i="63" s="1"/>
  <c r="DU33" i="185"/>
  <c r="H33" i="188" s="1"/>
  <c r="L30" i="150"/>
  <c r="V32" i="63" s="1"/>
  <c r="DV34" i="185"/>
  <c r="L31" i="150"/>
  <c r="V33" i="63" s="1"/>
  <c r="V53" i="201" s="1"/>
  <c r="DH32" i="185"/>
  <c r="H32" i="188" s="1"/>
  <c r="L29" i="148"/>
  <c r="T31" i="63" s="1"/>
  <c r="AF11" i="185"/>
  <c r="E11" i="188" s="1"/>
  <c r="L8" i="136"/>
  <c r="H10" i="63" s="1"/>
  <c r="H87" i="201" s="1"/>
  <c r="R31" i="185"/>
  <c r="L28" i="134"/>
  <c r="F30" i="63" s="1"/>
  <c r="F107" i="201" s="1"/>
  <c r="M51" i="201"/>
  <c r="AJ52" i="201"/>
  <c r="BB45" i="201"/>
  <c r="AY110" i="201"/>
  <c r="AF108" i="201"/>
  <c r="AY45" i="201"/>
  <c r="AQ100" i="201"/>
  <c r="J45" i="201"/>
  <c r="Y53" i="201"/>
  <c r="BA53" i="201"/>
  <c r="AP52" i="201"/>
  <c r="L32" i="152"/>
  <c r="X34" i="63" s="1"/>
  <c r="L32" i="148"/>
  <c r="T34" i="63" s="1"/>
  <c r="L32" i="146"/>
  <c r="R34" i="63" s="1"/>
  <c r="R54" i="201" s="1"/>
  <c r="L29" i="150"/>
  <c r="V31" i="63" s="1"/>
  <c r="V108" i="201" s="1"/>
  <c r="L28" i="168"/>
  <c r="AN30" i="63" s="1"/>
  <c r="L22" i="170"/>
  <c r="AP24" i="63" s="1"/>
  <c r="L30" i="140"/>
  <c r="L32" i="63" s="1"/>
  <c r="L109" i="201" s="1"/>
  <c r="L32" i="177"/>
  <c r="AW34" i="63" s="1"/>
  <c r="AW54" i="201" s="1"/>
  <c r="L32" i="165"/>
  <c r="AK34" i="63" s="1"/>
  <c r="L21" i="178"/>
  <c r="AX23" i="63" s="1"/>
  <c r="L8" i="150"/>
  <c r="V10" i="63" s="1"/>
  <c r="V87" i="201" s="1"/>
  <c r="DY11" i="185"/>
  <c r="L20" i="150"/>
  <c r="DU23" i="185"/>
  <c r="H23" i="188" s="1"/>
  <c r="L21" i="150"/>
  <c r="V23" i="63" s="1"/>
  <c r="V100" i="201" s="1"/>
  <c r="DV24" i="185"/>
  <c r="DO25" i="185"/>
  <c r="L22" i="149"/>
  <c r="U24" i="63" s="1"/>
  <c r="CF24" i="185"/>
  <c r="L21" i="144"/>
  <c r="P23" i="63" s="1"/>
  <c r="P100" i="201" s="1"/>
  <c r="CG25" i="185"/>
  <c r="L22" i="144"/>
  <c r="P24" i="63" s="1"/>
  <c r="L30" i="148"/>
  <c r="T32" i="63" s="1"/>
  <c r="L32" i="164"/>
  <c r="AJ34" i="63" s="1"/>
  <c r="AJ111" i="201" s="1"/>
  <c r="L32" i="143"/>
  <c r="O34" i="63" s="1"/>
  <c r="L23" i="170"/>
  <c r="AP25" i="63" s="1"/>
  <c r="L20" i="168"/>
  <c r="AN22" i="63" s="1"/>
  <c r="AN99" i="201" s="1"/>
  <c r="L29" i="170"/>
  <c r="AP31" i="63" s="1"/>
  <c r="AP51" i="201" s="1"/>
  <c r="L21" i="170"/>
  <c r="AP23" i="63" s="1"/>
  <c r="L29" i="140"/>
  <c r="L31" i="63" s="1"/>
  <c r="L108" i="201" s="1"/>
  <c r="L28" i="150"/>
  <c r="V30" i="63" s="1"/>
  <c r="V107" i="201" s="1"/>
  <c r="L8" i="149"/>
  <c r="U10" i="63" s="1"/>
  <c r="U87" i="201" s="1"/>
  <c r="O150" i="201"/>
  <c r="FK34" i="185"/>
  <c r="J34" i="188" s="1"/>
  <c r="L31" i="156"/>
  <c r="AB33" i="63" s="1"/>
  <c r="EV26" i="185"/>
  <c r="L23" i="154"/>
  <c r="Z25" i="63" s="1"/>
  <c r="EX33" i="185"/>
  <c r="L30" i="154"/>
  <c r="Z32" i="63" s="1"/>
  <c r="CN32" i="185"/>
  <c r="L29" i="145"/>
  <c r="Q31" i="63" s="1"/>
  <c r="L8" i="144"/>
  <c r="P10" i="63" s="1"/>
  <c r="P87" i="201" s="1"/>
  <c r="CE11" i="185"/>
  <c r="G11" i="188" s="1"/>
  <c r="L32" i="183"/>
  <c r="BC34" i="63" s="1"/>
  <c r="BC111" i="201" s="1"/>
  <c r="L30" i="180"/>
  <c r="AZ32" i="63" s="1"/>
  <c r="L20" i="179"/>
  <c r="AY22" i="63" s="1"/>
  <c r="L21" i="179"/>
  <c r="AY23" i="63" s="1"/>
  <c r="L8" i="174"/>
  <c r="AT10" i="63" s="1"/>
  <c r="AT87" i="201" s="1"/>
  <c r="KH11" i="185"/>
  <c r="N11" i="188" s="1"/>
  <c r="L32" i="140"/>
  <c r="L34" i="63" s="1"/>
  <c r="L32" i="172"/>
  <c r="AR34" i="63" s="1"/>
  <c r="AR111" i="201" s="1"/>
  <c r="L32" i="184"/>
  <c r="BD34" i="63" s="1"/>
  <c r="BD54" i="201" s="1"/>
  <c r="L21" i="167"/>
  <c r="AM23" i="63" s="1"/>
  <c r="AM100" i="201" s="1"/>
  <c r="L21" i="138"/>
  <c r="J23" i="63" s="1"/>
  <c r="L32" i="166"/>
  <c r="AL34" i="63" s="1"/>
  <c r="AL111" i="201" s="1"/>
  <c r="L22" i="176"/>
  <c r="AV24" i="63" s="1"/>
  <c r="AV101" i="201" s="1"/>
  <c r="L21" i="145"/>
  <c r="Q23" i="63" s="1"/>
  <c r="L32" i="175"/>
  <c r="AU34" i="63" s="1"/>
  <c r="L8" i="148"/>
  <c r="T10" i="63" s="1"/>
  <c r="T87" i="201" s="1"/>
  <c r="L28" i="142"/>
  <c r="N30" i="63" s="1"/>
  <c r="L29" i="138"/>
  <c r="J31" i="63" s="1"/>
  <c r="J108" i="201" s="1"/>
  <c r="L29" i="184"/>
  <c r="BD31" i="63" s="1"/>
  <c r="L31" i="184"/>
  <c r="BD33" i="63" s="1"/>
  <c r="L8" i="183"/>
  <c r="BC10" i="63" s="1"/>
  <c r="BC87" i="201" s="1"/>
  <c r="L21" i="183"/>
  <c r="BC23" i="63" s="1"/>
  <c r="P8" i="201"/>
  <c r="L8" i="180"/>
  <c r="AZ10" i="63" s="1"/>
  <c r="AZ87" i="201" s="1"/>
  <c r="L8" i="179"/>
  <c r="AY10" i="63" s="1"/>
  <c r="AY87" i="201" s="1"/>
  <c r="L22" i="175"/>
  <c r="AU24" i="63" s="1"/>
  <c r="AU101" i="201" s="1"/>
  <c r="L8" i="170"/>
  <c r="AP10" i="63" s="1"/>
  <c r="AP87" i="201" s="1"/>
  <c r="L23" i="169"/>
  <c r="AO25" i="63" s="1"/>
  <c r="L28" i="169"/>
  <c r="AO30" i="63" s="1"/>
  <c r="L7" i="168"/>
  <c r="AN9" i="63" s="1"/>
  <c r="AN86" i="201" s="1"/>
  <c r="L8" i="161"/>
  <c r="AG10" i="63" s="1"/>
  <c r="AG87" i="201" s="1"/>
  <c r="L23" i="160"/>
  <c r="AF25" i="63" s="1"/>
  <c r="L21" i="148"/>
  <c r="T23" i="63" s="1"/>
  <c r="L20" i="141"/>
  <c r="L28" i="135"/>
  <c r="G30" i="63" s="1"/>
  <c r="L20" i="178"/>
  <c r="L8" i="172"/>
  <c r="AR10" i="63" s="1"/>
  <c r="AR87" i="201" s="1"/>
  <c r="L8" i="171"/>
  <c r="AQ10" i="63" s="1"/>
  <c r="AQ87" i="201" s="1"/>
  <c r="L20" i="171"/>
  <c r="AQ22" i="63" s="1"/>
  <c r="AQ99" i="201" s="1"/>
  <c r="L21" i="163"/>
  <c r="AI23" i="63" s="1"/>
  <c r="L20" i="162"/>
  <c r="L21" i="162"/>
  <c r="AH23" i="63" s="1"/>
  <c r="L23" i="162"/>
  <c r="AH25" i="63" s="1"/>
  <c r="L31" i="141"/>
  <c r="M33" i="63" s="1"/>
  <c r="AG135" i="201"/>
  <c r="AG73" i="201"/>
  <c r="BA135" i="201"/>
  <c r="BA73" i="201"/>
  <c r="BC73" i="201"/>
  <c r="BC135" i="201"/>
  <c r="X73" i="201"/>
  <c r="X135" i="201"/>
  <c r="G135" i="201"/>
  <c r="G73" i="201"/>
  <c r="L74" i="190"/>
  <c r="BD73" i="201"/>
  <c r="BD135" i="201"/>
  <c r="CR54" i="185"/>
  <c r="L51" i="146"/>
  <c r="R53" i="63" s="1"/>
  <c r="R130" i="201" s="1"/>
  <c r="KO59" i="185"/>
  <c r="L56" i="175"/>
  <c r="AU58" i="63" s="1"/>
  <c r="L55" i="159"/>
  <c r="AE57" i="63" s="1"/>
  <c r="GG58" i="185"/>
  <c r="LA59" i="185"/>
  <c r="AQ135" i="201"/>
  <c r="AQ73" i="201"/>
  <c r="HQ59" i="185"/>
  <c r="L59" i="188" s="1"/>
  <c r="L56" i="164"/>
  <c r="AJ58" i="63" s="1"/>
  <c r="M73" i="201"/>
  <c r="M135" i="201"/>
  <c r="BB73" i="201"/>
  <c r="BB135" i="201"/>
  <c r="AW135" i="201"/>
  <c r="AW73" i="201"/>
  <c r="AL135" i="201"/>
  <c r="AL73" i="201"/>
  <c r="IK59" i="185"/>
  <c r="L56" i="167"/>
  <c r="AM58" i="63" s="1"/>
  <c r="LB57" i="185"/>
  <c r="L54" i="177"/>
  <c r="AW56" i="63" s="1"/>
  <c r="AW133" i="201" s="1"/>
  <c r="L55" i="150"/>
  <c r="V57" i="63" s="1"/>
  <c r="DT58" i="185"/>
  <c r="FP58" i="185"/>
  <c r="J58" i="188" s="1"/>
  <c r="L55" i="156"/>
  <c r="AB57" i="63" s="1"/>
  <c r="KT51" i="185"/>
  <c r="L55" i="173"/>
  <c r="AS57" i="63" s="1"/>
  <c r="AS134" i="201" s="1"/>
  <c r="DR58" i="185"/>
  <c r="L55" i="149"/>
  <c r="U57" i="63" s="1"/>
  <c r="KK58" i="185"/>
  <c r="L55" i="174"/>
  <c r="AT57" i="63" s="1"/>
  <c r="KR54" i="185"/>
  <c r="L51" i="175"/>
  <c r="AU53" i="63" s="1"/>
  <c r="AU130" i="201" s="1"/>
  <c r="GU55" i="185"/>
  <c r="L52" i="161"/>
  <c r="AG54" i="63" s="1"/>
  <c r="AG131" i="201" s="1"/>
  <c r="L187" i="142"/>
  <c r="N40" i="190" s="1"/>
  <c r="MC55" i="185"/>
  <c r="L52" i="181"/>
  <c r="BA54" i="63" s="1"/>
  <c r="BA131" i="201" s="1"/>
  <c r="CE54" i="185"/>
  <c r="L51" i="144"/>
  <c r="P53" i="63" s="1"/>
  <c r="P130" i="201" s="1"/>
  <c r="JD56" i="185"/>
  <c r="K54" i="166"/>
  <c r="IH57" i="185" s="1"/>
  <c r="K188" i="166"/>
  <c r="L188" i="166" s="1"/>
  <c r="AL41" i="190" s="1"/>
  <c r="G49" i="165"/>
  <c r="HW52" i="185" s="1"/>
  <c r="L184" i="165"/>
  <c r="AK37" i="190" s="1"/>
  <c r="AK71" i="201" s="1"/>
  <c r="G183" i="165"/>
  <c r="G48" i="165" s="1"/>
  <c r="HW51" i="185" s="1"/>
  <c r="H51" i="163"/>
  <c r="H187" i="163"/>
  <c r="L187" i="163" s="1"/>
  <c r="AI40" i="190" s="1"/>
  <c r="L191" i="163"/>
  <c r="AI44" i="190" s="1"/>
  <c r="I53" i="163"/>
  <c r="I187" i="163"/>
  <c r="HG57" i="185"/>
  <c r="H54" i="163"/>
  <c r="HJ57" i="185" s="1"/>
  <c r="H188" i="163"/>
  <c r="L200" i="163"/>
  <c r="AI53" i="190" s="1"/>
  <c r="K54" i="163"/>
  <c r="HM57" i="185" s="1"/>
  <c r="K188" i="163"/>
  <c r="HC54" i="185"/>
  <c r="L51" i="162"/>
  <c r="AH53" i="63" s="1"/>
  <c r="AH130" i="201" s="1"/>
  <c r="G52" i="162"/>
  <c r="L192" i="162"/>
  <c r="AH45" i="190" s="1"/>
  <c r="G188" i="162"/>
  <c r="F188" i="162"/>
  <c r="F54" i="162"/>
  <c r="HA57" i="185" s="1"/>
  <c r="L200" i="162"/>
  <c r="AH53" i="190" s="1"/>
  <c r="G54" i="185"/>
  <c r="L51" i="8"/>
  <c r="E53" i="63" s="1"/>
  <c r="E130" i="201" s="1"/>
  <c r="AU58" i="185"/>
  <c r="L55" i="139"/>
  <c r="K57" i="63" s="1"/>
  <c r="HZ58" i="185"/>
  <c r="L55" i="165"/>
  <c r="AK57" i="63" s="1"/>
  <c r="LG58" i="185"/>
  <c r="L55" i="177"/>
  <c r="AW57" i="63" s="1"/>
  <c r="E48" i="179"/>
  <c r="CG59" i="185"/>
  <c r="L56" i="144"/>
  <c r="P58" i="63" s="1"/>
  <c r="N73" i="201"/>
  <c r="F73" i="201"/>
  <c r="AT135" i="201"/>
  <c r="AY135" i="201"/>
  <c r="L185" i="8"/>
  <c r="E38" i="190" s="1"/>
  <c r="L56" i="150"/>
  <c r="V58" i="63" s="1"/>
  <c r="HI59" i="185"/>
  <c r="L56" i="163"/>
  <c r="AI58" i="63" s="1"/>
  <c r="I74" i="190"/>
  <c r="BE59" i="185"/>
  <c r="L56" i="140"/>
  <c r="L58" i="63" s="1"/>
  <c r="L188" i="159"/>
  <c r="AE41" i="190" s="1"/>
  <c r="O70" i="190"/>
  <c r="CR58" i="185"/>
  <c r="HA58" i="185"/>
  <c r="L55" i="162"/>
  <c r="AH57" i="63" s="1"/>
  <c r="HO58" i="185"/>
  <c r="L58" i="188" s="1"/>
  <c r="L55" i="164"/>
  <c r="AJ57" i="63" s="1"/>
  <c r="AJ134" i="201" s="1"/>
  <c r="ES55" i="185"/>
  <c r="L52" i="153"/>
  <c r="Y54" i="63" s="1"/>
  <c r="Y131" i="201" s="1"/>
  <c r="GB55" i="185"/>
  <c r="L52" i="158"/>
  <c r="AD54" i="63" s="1"/>
  <c r="AD131" i="201" s="1"/>
  <c r="LI58" i="185"/>
  <c r="L55" i="178"/>
  <c r="AX57" i="63" s="1"/>
  <c r="IZ55" i="185"/>
  <c r="L52" i="169"/>
  <c r="AO54" i="63" s="1"/>
  <c r="AO131" i="201" s="1"/>
  <c r="G58" i="185"/>
  <c r="L55" i="8"/>
  <c r="E57" i="63" s="1"/>
  <c r="E134" i="201" s="1"/>
  <c r="M55" i="185"/>
  <c r="L52" i="134"/>
  <c r="F54" i="63" s="1"/>
  <c r="F131" i="201" s="1"/>
  <c r="L57" i="185"/>
  <c r="L54" i="134"/>
  <c r="F56" i="63" s="1"/>
  <c r="F133" i="201" s="1"/>
  <c r="G52" i="183"/>
  <c r="L192" i="183"/>
  <c r="BC45" i="190" s="1"/>
  <c r="P66" i="190" s="1"/>
  <c r="G188" i="183"/>
  <c r="L188" i="183" s="1"/>
  <c r="BC41" i="190" s="1"/>
  <c r="MU57" i="185"/>
  <c r="L54" i="183"/>
  <c r="BC56" i="63" s="1"/>
  <c r="BC133" i="201" s="1"/>
  <c r="L184" i="182"/>
  <c r="BB37" i="190" s="1"/>
  <c r="BB71" i="201" s="1"/>
  <c r="L189" i="182"/>
  <c r="BB42" i="190" s="1"/>
  <c r="P73" i="190" s="1"/>
  <c r="F55" i="182"/>
  <c r="K49" i="181"/>
  <c r="L184" i="181"/>
  <c r="BA37" i="190" s="1"/>
  <c r="J51" i="181"/>
  <c r="J187" i="181"/>
  <c r="L191" i="181"/>
  <c r="BA44" i="190" s="1"/>
  <c r="I187" i="181"/>
  <c r="L187" i="181" s="1"/>
  <c r="BA40" i="190" s="1"/>
  <c r="L193" i="181"/>
  <c r="BA46" i="190" s="1"/>
  <c r="P67" i="190" s="1"/>
  <c r="F55" i="180"/>
  <c r="L189" i="180"/>
  <c r="AZ42" i="190" s="1"/>
  <c r="O73" i="190" s="1"/>
  <c r="MA57" i="185"/>
  <c r="L54" i="180"/>
  <c r="AZ56" i="63" s="1"/>
  <c r="AZ133" i="201" s="1"/>
  <c r="G51" i="178"/>
  <c r="L191" i="178"/>
  <c r="AX44" i="190" s="1"/>
  <c r="I52" i="178"/>
  <c r="LL55" i="185" s="1"/>
  <c r="L192" i="178"/>
  <c r="AX45" i="190" s="1"/>
  <c r="O66" i="190" s="1"/>
  <c r="L51" i="177"/>
  <c r="AW53" i="63" s="1"/>
  <c r="AW130" i="201" s="1"/>
  <c r="LF54" i="185"/>
  <c r="LG56" i="185"/>
  <c r="L53" i="177"/>
  <c r="AW55" i="63" s="1"/>
  <c r="AW132" i="201" s="1"/>
  <c r="G183" i="176"/>
  <c r="L189" i="176"/>
  <c r="AV42" i="190" s="1"/>
  <c r="G55" i="176"/>
  <c r="I187" i="176"/>
  <c r="L191" i="176"/>
  <c r="AV44" i="190" s="1"/>
  <c r="N65" i="190" s="1"/>
  <c r="I51" i="176"/>
  <c r="L194" i="176"/>
  <c r="AV47" i="190" s="1"/>
  <c r="N68" i="190" s="1"/>
  <c r="F188" i="176"/>
  <c r="IE58" i="185"/>
  <c r="L55" i="166"/>
  <c r="AL57" i="63" s="1"/>
  <c r="EC58" i="185"/>
  <c r="L55" i="151"/>
  <c r="W57" i="63" s="1"/>
  <c r="W134" i="201" s="1"/>
  <c r="L56" i="180"/>
  <c r="AZ58" i="63" s="1"/>
  <c r="L56" i="176"/>
  <c r="AV58" i="63" s="1"/>
  <c r="AP73" i="201"/>
  <c r="AA72" i="201"/>
  <c r="P72" i="201"/>
  <c r="L51" i="138"/>
  <c r="J53" i="63" s="1"/>
  <c r="J130" i="201" s="1"/>
  <c r="AP54" i="185"/>
  <c r="N74" i="190"/>
  <c r="L56" i="145"/>
  <c r="Q58" i="63" s="1"/>
  <c r="CK59" i="185"/>
  <c r="BY59" i="185"/>
  <c r="L56" i="143"/>
  <c r="O58" i="63" s="1"/>
  <c r="F74" i="190"/>
  <c r="G72" i="201"/>
  <c r="G134" i="201"/>
  <c r="E48" i="136"/>
  <c r="FS58" i="185"/>
  <c r="L55" i="157"/>
  <c r="AC57" i="63" s="1"/>
  <c r="AC58" i="185"/>
  <c r="L55" i="136"/>
  <c r="H57" i="63" s="1"/>
  <c r="FK55" i="185"/>
  <c r="L52" i="156"/>
  <c r="AB54" i="63" s="1"/>
  <c r="AB131" i="201" s="1"/>
  <c r="GX58" i="185"/>
  <c r="L55" i="161"/>
  <c r="AG57" i="63" s="1"/>
  <c r="JQ58" i="185"/>
  <c r="L55" i="171"/>
  <c r="AQ57" i="63" s="1"/>
  <c r="P70" i="190"/>
  <c r="L55" i="158"/>
  <c r="AD57" i="63" s="1"/>
  <c r="E48" i="135"/>
  <c r="L55" i="167"/>
  <c r="AM57" i="63" s="1"/>
  <c r="L55" i="168"/>
  <c r="AN57" i="63" s="1"/>
  <c r="L53" i="141"/>
  <c r="M55" i="63" s="1"/>
  <c r="M132" i="201" s="1"/>
  <c r="L52" i="170"/>
  <c r="AP54" i="63" s="1"/>
  <c r="AP131" i="201" s="1"/>
  <c r="E68" i="190"/>
  <c r="L188" i="139"/>
  <c r="K41" i="190" s="1"/>
  <c r="J51" i="170"/>
  <c r="J187" i="170"/>
  <c r="L194" i="170"/>
  <c r="AP47" i="190" s="1"/>
  <c r="E188" i="170"/>
  <c r="L188" i="170" s="1"/>
  <c r="AP41" i="190" s="1"/>
  <c r="G188" i="168"/>
  <c r="G54" i="168"/>
  <c r="IR57" i="185" s="1"/>
  <c r="L200" i="168"/>
  <c r="AN53" i="190" s="1"/>
  <c r="E187" i="166"/>
  <c r="L193" i="166"/>
  <c r="AL46" i="190" s="1"/>
  <c r="L67" i="190" s="1"/>
  <c r="G51" i="159"/>
  <c r="G187" i="159"/>
  <c r="L191" i="159"/>
  <c r="AE44" i="190" s="1"/>
  <c r="FF55" i="185"/>
  <c r="L52" i="155"/>
  <c r="AA54" i="63" s="1"/>
  <c r="AA131" i="201" s="1"/>
  <c r="H187" i="155"/>
  <c r="L193" i="155"/>
  <c r="AA46" i="190" s="1"/>
  <c r="E49" i="154"/>
  <c r="EV52" i="185" s="1"/>
  <c r="L184" i="154"/>
  <c r="Z37" i="190" s="1"/>
  <c r="Z71" i="201" s="1"/>
  <c r="J51" i="154"/>
  <c r="J187" i="154"/>
  <c r="E51" i="153"/>
  <c r="E187" i="153"/>
  <c r="L187" i="153" s="1"/>
  <c r="Y40" i="190" s="1"/>
  <c r="F52" i="152"/>
  <c r="F188" i="152"/>
  <c r="F53" i="152"/>
  <c r="EI56" i="185" s="1"/>
  <c r="L199" i="152"/>
  <c r="X52" i="190" s="1"/>
  <c r="L193" i="150"/>
  <c r="V46" i="190" s="1"/>
  <c r="E187" i="150"/>
  <c r="I53" i="149"/>
  <c r="I187" i="149"/>
  <c r="H55" i="146"/>
  <c r="CU58" i="185" s="1"/>
  <c r="L189" i="146"/>
  <c r="R42" i="190" s="1"/>
  <c r="L192" i="146"/>
  <c r="R45" i="190" s="1"/>
  <c r="H66" i="190" s="1"/>
  <c r="K188" i="146"/>
  <c r="L188" i="146" s="1"/>
  <c r="R41" i="190" s="1"/>
  <c r="H187" i="146"/>
  <c r="H53" i="146"/>
  <c r="CU56" i="185" s="1"/>
  <c r="L199" i="146"/>
  <c r="R52" i="190" s="1"/>
  <c r="H69" i="190" s="1"/>
  <c r="K183" i="145"/>
  <c r="K48" i="145" s="1"/>
  <c r="CQ51" i="185" s="1"/>
  <c r="K49" i="145"/>
  <c r="CQ52" i="185" s="1"/>
  <c r="H55" i="145"/>
  <c r="L189" i="145"/>
  <c r="Q42" i="190" s="1"/>
  <c r="G73" i="190" s="1"/>
  <c r="F187" i="145"/>
  <c r="F51" i="145"/>
  <c r="L191" i="145"/>
  <c r="Q44" i="190" s="1"/>
  <c r="G65" i="190" s="1"/>
  <c r="F188" i="145"/>
  <c r="L188" i="145" s="1"/>
  <c r="Q41" i="190" s="1"/>
  <c r="L192" i="145"/>
  <c r="Q45" i="190" s="1"/>
  <c r="G66" i="190" s="1"/>
  <c r="K53" i="142"/>
  <c r="L199" i="142"/>
  <c r="N52" i="190" s="1"/>
  <c r="H54" i="141"/>
  <c r="BL57" i="185" s="1"/>
  <c r="H188" i="141"/>
  <c r="L188" i="141" s="1"/>
  <c r="M41" i="190" s="1"/>
  <c r="L200" i="141"/>
  <c r="M53" i="190" s="1"/>
  <c r="F70" i="190" s="1"/>
  <c r="L52" i="140"/>
  <c r="L54" i="63" s="1"/>
  <c r="L131" i="201" s="1"/>
  <c r="L193" i="140"/>
  <c r="L46" i="190" s="1"/>
  <c r="F187" i="140"/>
  <c r="L194" i="140"/>
  <c r="L47" i="190" s="1"/>
  <c r="F68" i="190" s="1"/>
  <c r="G188" i="140"/>
  <c r="L188" i="140" s="1"/>
  <c r="L41" i="190" s="1"/>
  <c r="AV56" i="185"/>
  <c r="L53" i="139"/>
  <c r="K55" i="63" s="1"/>
  <c r="K132" i="201" s="1"/>
  <c r="H52" i="138"/>
  <c r="AQ55" i="185" s="1"/>
  <c r="F55" i="188" s="1"/>
  <c r="L192" i="138"/>
  <c r="J45" i="190" s="1"/>
  <c r="F66" i="190" s="1"/>
  <c r="I54" i="136"/>
  <c r="L200" i="136"/>
  <c r="H53" i="190" s="1"/>
  <c r="E70" i="190" s="1"/>
  <c r="L188" i="177"/>
  <c r="AW41" i="190" s="1"/>
  <c r="F53" i="134"/>
  <c r="L199" i="134"/>
  <c r="F52" i="190" s="1"/>
  <c r="F187" i="134"/>
  <c r="L187" i="134" s="1"/>
  <c r="F40" i="190" s="1"/>
  <c r="H53" i="174"/>
  <c r="KI56" i="185" s="1"/>
  <c r="H187" i="174"/>
  <c r="L199" i="174"/>
  <c r="AT52" i="190" s="1"/>
  <c r="N69" i="190" s="1"/>
  <c r="I52" i="173"/>
  <c r="I188" i="173"/>
  <c r="L188" i="173" s="1"/>
  <c r="AS41" i="190" s="1"/>
  <c r="L189" i="172"/>
  <c r="AR42" i="190" s="1"/>
  <c r="G55" i="172"/>
  <c r="JT58" i="185" s="1"/>
  <c r="G51" i="172"/>
  <c r="L191" i="172"/>
  <c r="AR44" i="190" s="1"/>
  <c r="I52" i="172"/>
  <c r="I188" i="172"/>
  <c r="L188" i="172" s="1"/>
  <c r="AR41" i="190" s="1"/>
  <c r="L192" i="172"/>
  <c r="AR45" i="190" s="1"/>
  <c r="JT56" i="185"/>
  <c r="L53" i="172"/>
  <c r="AR55" i="63" s="1"/>
  <c r="AR132" i="201" s="1"/>
  <c r="E49" i="170"/>
  <c r="JD52" i="185" s="1"/>
  <c r="L184" i="170"/>
  <c r="AP37" i="190" s="1"/>
  <c r="AP71" i="201" s="1"/>
  <c r="L191" i="170"/>
  <c r="AP44" i="190" s="1"/>
  <c r="M65" i="190" s="1"/>
  <c r="G74" i="190"/>
  <c r="CL55" i="185"/>
  <c r="L52" i="145"/>
  <c r="Q54" i="63" s="1"/>
  <c r="Q131" i="201" s="1"/>
  <c r="LH56" i="185"/>
  <c r="L53" i="178"/>
  <c r="AX55" i="63" s="1"/>
  <c r="AX132" i="201" s="1"/>
  <c r="IP54" i="185"/>
  <c r="L51" i="168"/>
  <c r="AN53" i="63" s="1"/>
  <c r="AN130" i="201" s="1"/>
  <c r="L188" i="167"/>
  <c r="AM41" i="190" s="1"/>
  <c r="L53" i="135"/>
  <c r="G55" i="63" s="1"/>
  <c r="G132" i="201" s="1"/>
  <c r="F51" i="182"/>
  <c r="L191" i="182"/>
  <c r="BB44" i="190" s="1"/>
  <c r="G54" i="176"/>
  <c r="L200" i="176"/>
  <c r="AV53" i="190" s="1"/>
  <c r="KM57" i="185"/>
  <c r="L54" i="175"/>
  <c r="AU56" i="63" s="1"/>
  <c r="AU133" i="201" s="1"/>
  <c r="E52" i="174"/>
  <c r="L192" i="174"/>
  <c r="AT45" i="190" s="1"/>
  <c r="N66" i="190" s="1"/>
  <c r="L188" i="147"/>
  <c r="S41" i="190" s="1"/>
  <c r="L187" i="160"/>
  <c r="AF40" i="190" s="1"/>
  <c r="L188" i="153"/>
  <c r="Y41" i="190" s="1"/>
  <c r="E51" i="135"/>
  <c r="E187" i="135"/>
  <c r="L187" i="135" s="1"/>
  <c r="G40" i="190" s="1"/>
  <c r="E52" i="135"/>
  <c r="E188" i="135"/>
  <c r="F55" i="134"/>
  <c r="M58" i="185" s="1"/>
  <c r="L189" i="134"/>
  <c r="F42" i="190" s="1"/>
  <c r="E73" i="190" s="1"/>
  <c r="H187" i="179"/>
  <c r="H51" i="179"/>
  <c r="LR54" i="185" s="1"/>
  <c r="H51" i="183"/>
  <c r="MT54" i="185" s="1"/>
  <c r="H187" i="183"/>
  <c r="L191" i="183"/>
  <c r="BC44" i="190" s="1"/>
  <c r="G52" i="178"/>
  <c r="G188" i="178"/>
  <c r="L193" i="176"/>
  <c r="AV46" i="190" s="1"/>
  <c r="G188" i="176"/>
  <c r="H53" i="176"/>
  <c r="H187" i="176"/>
  <c r="L187" i="176" s="1"/>
  <c r="AV40" i="190" s="1"/>
  <c r="H54" i="169"/>
  <c r="IZ57" i="185" s="1"/>
  <c r="L200" i="169"/>
  <c r="AO53" i="190" s="1"/>
  <c r="J51" i="166"/>
  <c r="J187" i="166"/>
  <c r="IB55" i="185"/>
  <c r="L55" i="188" s="1"/>
  <c r="L52" i="166"/>
  <c r="AL54" i="63" s="1"/>
  <c r="AL131" i="201" s="1"/>
  <c r="L193" i="156"/>
  <c r="AB46" i="190" s="1"/>
  <c r="L196" i="156"/>
  <c r="AB49" i="190" s="1"/>
  <c r="G53" i="156"/>
  <c r="G187" i="156"/>
  <c r="J54" i="154"/>
  <c r="FA57" i="185" s="1"/>
  <c r="L200" i="154"/>
  <c r="Z53" i="190" s="1"/>
  <c r="F53" i="151"/>
  <c r="EB56" i="185" s="1"/>
  <c r="F187" i="151"/>
  <c r="L187" i="151" s="1"/>
  <c r="W40" i="190" s="1"/>
  <c r="F49" i="142"/>
  <c r="BQ52" i="185" s="1"/>
  <c r="L184" i="142"/>
  <c r="N37" i="190" s="1"/>
  <c r="N71" i="201" s="1"/>
  <c r="I49" i="143"/>
  <c r="CA52" i="185" s="1"/>
  <c r="I183" i="143"/>
  <c r="I48" i="143" s="1"/>
  <c r="CA51" i="185" s="1"/>
  <c r="F49" i="180"/>
  <c r="F183" i="180"/>
  <c r="L187" i="168"/>
  <c r="AN40" i="190" s="1"/>
  <c r="L187" i="146"/>
  <c r="R40" i="190" s="1"/>
  <c r="L188" i="155"/>
  <c r="AA41" i="190" s="1"/>
  <c r="BI57" i="185"/>
  <c r="F57" i="188" s="1"/>
  <c r="L197" i="135"/>
  <c r="G50" i="190" s="1"/>
  <c r="L193" i="134"/>
  <c r="F46" i="190" s="1"/>
  <c r="E67" i="190" s="1"/>
  <c r="L195" i="134"/>
  <c r="F48" i="190" s="1"/>
  <c r="K54" i="181"/>
  <c r="K188" i="181"/>
  <c r="H51" i="171"/>
  <c r="H187" i="171"/>
  <c r="L193" i="170"/>
  <c r="AP46" i="190" s="1"/>
  <c r="M67" i="190" s="1"/>
  <c r="L195" i="170"/>
  <c r="AP48" i="190" s="1"/>
  <c r="L197" i="170"/>
  <c r="AP50" i="190" s="1"/>
  <c r="E183" i="163"/>
  <c r="E49" i="163"/>
  <c r="P180" i="201"/>
  <c r="L193" i="179"/>
  <c r="AY46" i="190" s="1"/>
  <c r="E187" i="179"/>
  <c r="E187" i="180"/>
  <c r="L187" i="180" s="1"/>
  <c r="AZ40" i="190" s="1"/>
  <c r="L193" i="180"/>
  <c r="AZ46" i="190" s="1"/>
  <c r="L205" i="177"/>
  <c r="E51" i="173"/>
  <c r="E187" i="173"/>
  <c r="L204" i="164"/>
  <c r="AJ57" i="190" s="1"/>
  <c r="J188" i="154"/>
  <c r="J52" i="154"/>
  <c r="FA55" i="185" s="1"/>
  <c r="J49" i="137"/>
  <c r="AL52" i="185" s="1"/>
  <c r="J183" i="137"/>
  <c r="J48" i="137" s="1"/>
  <c r="AL51" i="185" s="1"/>
  <c r="K183" i="174"/>
  <c r="K48" i="174" s="1"/>
  <c r="KL51" i="185" s="1"/>
  <c r="P186" i="201"/>
  <c r="K188" i="8"/>
  <c r="L188" i="8" s="1"/>
  <c r="E41" i="190" s="1"/>
  <c r="K52" i="8"/>
  <c r="O180" i="201"/>
  <c r="J188" i="135"/>
  <c r="J52" i="135"/>
  <c r="X55" i="185" s="1"/>
  <c r="K188" i="184"/>
  <c r="K52" i="184"/>
  <c r="ND55" i="185" s="1"/>
  <c r="K188" i="178"/>
  <c r="K52" i="178"/>
  <c r="LN55" i="185" s="1"/>
  <c r="E52" i="175"/>
  <c r="E188" i="175"/>
  <c r="L188" i="175" s="1"/>
  <c r="AU41" i="190" s="1"/>
  <c r="L203" i="172"/>
  <c r="AR56" i="190" s="1"/>
  <c r="I187" i="170"/>
  <c r="L187" i="170" s="1"/>
  <c r="AP40" i="190" s="1"/>
  <c r="I53" i="170"/>
  <c r="JH56" i="185" s="1"/>
  <c r="L201" i="169"/>
  <c r="AO54" i="190" s="1"/>
  <c r="I52" i="168"/>
  <c r="I188" i="168"/>
  <c r="G51" i="165"/>
  <c r="G187" i="165"/>
  <c r="E51" i="161"/>
  <c r="L191" i="161"/>
  <c r="AG44" i="190" s="1"/>
  <c r="G49" i="157"/>
  <c r="FS52" i="185" s="1"/>
  <c r="G183" i="157"/>
  <c r="G48" i="157" s="1"/>
  <c r="J187" i="155"/>
  <c r="L192" i="154"/>
  <c r="Z45" i="190" s="1"/>
  <c r="F52" i="154"/>
  <c r="H187" i="152"/>
  <c r="H53" i="152"/>
  <c r="EK56" i="185" s="1"/>
  <c r="L205" i="135"/>
  <c r="I183" i="134"/>
  <c r="I48" i="134" s="1"/>
  <c r="P51" i="185" s="1"/>
  <c r="L196" i="134"/>
  <c r="F49" i="190" s="1"/>
  <c r="L197" i="134"/>
  <c r="F50" i="190" s="1"/>
  <c r="K51" i="184"/>
  <c r="K187" i="184"/>
  <c r="L187" i="184" s="1"/>
  <c r="BD40" i="190" s="1"/>
  <c r="I187" i="182"/>
  <c r="L187" i="182" s="1"/>
  <c r="BB40" i="190" s="1"/>
  <c r="I51" i="182"/>
  <c r="MN54" i="185" s="1"/>
  <c r="L198" i="181"/>
  <c r="BA51" i="190" s="1"/>
  <c r="E49" i="178"/>
  <c r="E183" i="178"/>
  <c r="L193" i="177"/>
  <c r="AW46" i="190" s="1"/>
  <c r="G187" i="177"/>
  <c r="L187" i="177" s="1"/>
  <c r="AW40" i="190" s="1"/>
  <c r="L196" i="177"/>
  <c r="AW49" i="190" s="1"/>
  <c r="L193" i="174"/>
  <c r="AT46" i="190" s="1"/>
  <c r="F188" i="174"/>
  <c r="L198" i="174"/>
  <c r="AT51" i="190" s="1"/>
  <c r="L201" i="174"/>
  <c r="AT54" i="190" s="1"/>
  <c r="L199" i="172"/>
  <c r="AR52" i="190" s="1"/>
  <c r="L192" i="171"/>
  <c r="AQ45" i="190" s="1"/>
  <c r="M66" i="190" s="1"/>
  <c r="L201" i="171"/>
  <c r="AQ54" i="190" s="1"/>
  <c r="L206" i="171"/>
  <c r="K49" i="170"/>
  <c r="JJ52" i="185" s="1"/>
  <c r="K183" i="170"/>
  <c r="K48" i="170" s="1"/>
  <c r="JJ51" i="185" s="1"/>
  <c r="L184" i="169"/>
  <c r="AO37" i="190" s="1"/>
  <c r="AO71" i="201" s="1"/>
  <c r="E183" i="169"/>
  <c r="E48" i="169" s="1"/>
  <c r="IW51" i="185" s="1"/>
  <c r="H51" i="164"/>
  <c r="E52" i="163"/>
  <c r="E188" i="163"/>
  <c r="L188" i="163" s="1"/>
  <c r="AI41" i="190" s="1"/>
  <c r="L193" i="162"/>
  <c r="AH46" i="190" s="1"/>
  <c r="L199" i="162"/>
  <c r="AH52" i="190" s="1"/>
  <c r="E51" i="160"/>
  <c r="L191" i="160"/>
  <c r="AF44" i="190" s="1"/>
  <c r="H53" i="160"/>
  <c r="GO56" i="185" s="1"/>
  <c r="F54" i="160"/>
  <c r="F188" i="160"/>
  <c r="L195" i="158"/>
  <c r="AD48" i="190" s="1"/>
  <c r="L196" i="158"/>
  <c r="AD49" i="190" s="1"/>
  <c r="L198" i="158"/>
  <c r="AD51" i="190" s="1"/>
  <c r="E52" i="157"/>
  <c r="FQ55" i="185" s="1"/>
  <c r="L192" i="157"/>
  <c r="AC45" i="190" s="1"/>
  <c r="I187" i="157"/>
  <c r="L194" i="157"/>
  <c r="AC47" i="190" s="1"/>
  <c r="L189" i="155"/>
  <c r="AA42" i="190" s="1"/>
  <c r="L206" i="149"/>
  <c r="I187" i="139"/>
  <c r="L187" i="139" s="1"/>
  <c r="K40" i="190" s="1"/>
  <c r="L199" i="136"/>
  <c r="H52" i="190" s="1"/>
  <c r="H187" i="136"/>
  <c r="L187" i="136" s="1"/>
  <c r="H40" i="190" s="1"/>
  <c r="F51" i="179"/>
  <c r="L191" i="179"/>
  <c r="AY44" i="190" s="1"/>
  <c r="L54" i="179"/>
  <c r="AY56" i="63" s="1"/>
  <c r="AY133" i="201" s="1"/>
  <c r="H52" i="184"/>
  <c r="H188" i="184"/>
  <c r="L197" i="184"/>
  <c r="BD50" i="190" s="1"/>
  <c r="G51" i="183"/>
  <c r="G187" i="183"/>
  <c r="H53" i="183"/>
  <c r="L199" i="183"/>
  <c r="BC52" i="190" s="1"/>
  <c r="P69" i="190" s="1"/>
  <c r="L191" i="180"/>
  <c r="AZ44" i="190" s="1"/>
  <c r="L196" i="180"/>
  <c r="AZ49" i="190" s="1"/>
  <c r="L193" i="178"/>
  <c r="AX46" i="190" s="1"/>
  <c r="L195" i="178"/>
  <c r="AX48" i="190" s="1"/>
  <c r="L197" i="178"/>
  <c r="AX50" i="190" s="1"/>
  <c r="L195" i="175"/>
  <c r="AU48" i="190" s="1"/>
  <c r="L184" i="174"/>
  <c r="AT37" i="190" s="1"/>
  <c r="AT71" i="201" s="1"/>
  <c r="L200" i="174"/>
  <c r="AT53" i="190" s="1"/>
  <c r="G52" i="171"/>
  <c r="G188" i="171"/>
  <c r="L188" i="171" s="1"/>
  <c r="AQ41" i="190" s="1"/>
  <c r="L51" i="167"/>
  <c r="AM53" i="63" s="1"/>
  <c r="AM130" i="201" s="1"/>
  <c r="I53" i="167"/>
  <c r="I187" i="167"/>
  <c r="L187" i="167" s="1"/>
  <c r="AM40" i="190" s="1"/>
  <c r="G54" i="166"/>
  <c r="ID57" i="185" s="1"/>
  <c r="L200" i="166"/>
  <c r="AL53" i="190" s="1"/>
  <c r="K51" i="164"/>
  <c r="HT54" i="185" s="1"/>
  <c r="K187" i="164"/>
  <c r="L187" i="164" s="1"/>
  <c r="AJ40" i="190" s="1"/>
  <c r="H188" i="164"/>
  <c r="L202" i="164"/>
  <c r="AJ55" i="190" s="1"/>
  <c r="L198" i="162"/>
  <c r="AH51" i="190" s="1"/>
  <c r="L203" i="161"/>
  <c r="AG56" i="190" s="1"/>
  <c r="E52" i="160"/>
  <c r="E188" i="160"/>
  <c r="E52" i="159"/>
  <c r="L192" i="159"/>
  <c r="AE45" i="190" s="1"/>
  <c r="K66" i="190" s="1"/>
  <c r="J65" i="190"/>
  <c r="F187" i="157"/>
  <c r="L197" i="157"/>
  <c r="AC50" i="190" s="1"/>
  <c r="H53" i="157"/>
  <c r="FT56" i="185" s="1"/>
  <c r="H187" i="157"/>
  <c r="F187" i="156"/>
  <c r="E54" i="156"/>
  <c r="L200" i="156"/>
  <c r="AB53" i="190" s="1"/>
  <c r="L203" i="156"/>
  <c r="AB56" i="190" s="1"/>
  <c r="I54" i="152"/>
  <c r="EL57" i="185" s="1"/>
  <c r="I188" i="152"/>
  <c r="L202" i="150"/>
  <c r="V55" i="190" s="1"/>
  <c r="L206" i="150"/>
  <c r="L193" i="147"/>
  <c r="S46" i="190" s="1"/>
  <c r="F187" i="147"/>
  <c r="L187" i="147" s="1"/>
  <c r="S40" i="190" s="1"/>
  <c r="E54" i="147"/>
  <c r="L54" i="147" s="1"/>
  <c r="S56" i="63" s="1"/>
  <c r="S133" i="201" s="1"/>
  <c r="L200" i="147"/>
  <c r="S53" i="190" s="1"/>
  <c r="G54" i="143"/>
  <c r="L200" i="143"/>
  <c r="O53" i="190" s="1"/>
  <c r="L50" i="150"/>
  <c r="V52" i="63" s="1"/>
  <c r="V129" i="201" s="1"/>
  <c r="L190" i="162"/>
  <c r="AH43" i="190" s="1"/>
  <c r="K74" i="190" s="1"/>
  <c r="F56" i="162"/>
  <c r="L52" i="179"/>
  <c r="AY54" i="63" s="1"/>
  <c r="AY131" i="201" s="1"/>
  <c r="L205" i="184"/>
  <c r="L198" i="182"/>
  <c r="BB51" i="190" s="1"/>
  <c r="G188" i="181"/>
  <c r="L198" i="180"/>
  <c r="AZ51" i="190" s="1"/>
  <c r="L189" i="166"/>
  <c r="AL42" i="190" s="1"/>
  <c r="I52" i="160"/>
  <c r="GP55" i="185" s="1"/>
  <c r="I188" i="160"/>
  <c r="L193" i="159"/>
  <c r="AE46" i="190" s="1"/>
  <c r="L203" i="158"/>
  <c r="AD56" i="190" s="1"/>
  <c r="I187" i="156"/>
  <c r="K52" i="152"/>
  <c r="EN55" i="185" s="1"/>
  <c r="K188" i="152"/>
  <c r="I183" i="145"/>
  <c r="I48" i="145" s="1"/>
  <c r="CO51" i="185" s="1"/>
  <c r="I49" i="145"/>
  <c r="CO52" i="185" s="1"/>
  <c r="L186" i="136"/>
  <c r="H39" i="190" s="1"/>
  <c r="I183" i="174"/>
  <c r="I48" i="174" s="1"/>
  <c r="KJ51" i="185" s="1"/>
  <c r="L201" i="164"/>
  <c r="AJ54" i="190" s="1"/>
  <c r="L194" i="162"/>
  <c r="AH47" i="190" s="1"/>
  <c r="K68" i="190" s="1"/>
  <c r="L205" i="162"/>
  <c r="L192" i="158"/>
  <c r="AD45" i="190" s="1"/>
  <c r="L202" i="154"/>
  <c r="Z55" i="190" s="1"/>
  <c r="F188" i="150"/>
  <c r="L188" i="150" s="1"/>
  <c r="V41" i="190" s="1"/>
  <c r="L204" i="149"/>
  <c r="U57" i="190" s="1"/>
  <c r="J51" i="145"/>
  <c r="CP54" i="185" s="1"/>
  <c r="J187" i="145"/>
  <c r="L50" i="162"/>
  <c r="AH52" i="63" s="1"/>
  <c r="AH129" i="201" s="1"/>
  <c r="L186" i="135"/>
  <c r="G39" i="190" s="1"/>
  <c r="L186" i="165"/>
  <c r="AK39" i="190" s="1"/>
  <c r="L186" i="166"/>
  <c r="AL39" i="190" s="1"/>
  <c r="F184" i="8"/>
  <c r="E184" i="137"/>
  <c r="K185" i="140"/>
  <c r="K183" i="140" s="1"/>
  <c r="K48" i="140" s="1"/>
  <c r="BH51" i="185" s="1"/>
  <c r="F184" i="141"/>
  <c r="I184" i="141"/>
  <c r="H51" i="143"/>
  <c r="H187" i="143"/>
  <c r="L204" i="158"/>
  <c r="AD57" i="190" s="1"/>
  <c r="L198" i="152"/>
  <c r="X51" i="190" s="1"/>
  <c r="E187" i="149"/>
  <c r="L187" i="149" s="1"/>
  <c r="U40" i="190" s="1"/>
  <c r="J188" i="149"/>
  <c r="L188" i="149" s="1"/>
  <c r="U41" i="190" s="1"/>
  <c r="L195" i="149"/>
  <c r="U48" i="190" s="1"/>
  <c r="M186" i="201"/>
  <c r="J184" i="138"/>
  <c r="E185" i="138"/>
  <c r="J185" i="138"/>
  <c r="H184" i="140"/>
  <c r="J184" i="140"/>
  <c r="F187" i="152"/>
  <c r="G188" i="152"/>
  <c r="L193" i="143"/>
  <c r="O46" i="190" s="1"/>
  <c r="L205" i="137"/>
  <c r="L50" i="8"/>
  <c r="E52" i="63" s="1"/>
  <c r="E129" i="201" s="1"/>
  <c r="L50" i="139"/>
  <c r="K52" i="63" s="1"/>
  <c r="K129" i="201" s="1"/>
  <c r="L186" i="134"/>
  <c r="F39" i="190" s="1"/>
  <c r="L186" i="145"/>
  <c r="Q39" i="190" s="1"/>
  <c r="L186" i="147"/>
  <c r="S39" i="190" s="1"/>
  <c r="L186" i="149"/>
  <c r="U39" i="190" s="1"/>
  <c r="L186" i="150"/>
  <c r="V39" i="190" s="1"/>
  <c r="L186" i="162"/>
  <c r="AH39" i="190" s="1"/>
  <c r="L186" i="179"/>
  <c r="AY39" i="190" s="1"/>
  <c r="L186" i="183"/>
  <c r="BC39" i="190" s="1"/>
  <c r="G184" i="8"/>
  <c r="F184" i="136"/>
  <c r="I184" i="136"/>
  <c r="F184" i="137"/>
  <c r="H184" i="137"/>
  <c r="K185" i="137"/>
  <c r="K185" i="138"/>
  <c r="K183" i="138" s="1"/>
  <c r="K48" i="138" s="1"/>
  <c r="AT51" i="185" s="1"/>
  <c r="J184" i="134"/>
  <c r="L184" i="134" s="1"/>
  <c r="F37" i="190" s="1"/>
  <c r="F71" i="201" s="1"/>
  <c r="E185" i="134"/>
  <c r="E184" i="139"/>
  <c r="I185" i="139"/>
  <c r="K185" i="139"/>
  <c r="K183" i="139" s="1"/>
  <c r="K48" i="139" s="1"/>
  <c r="BA51" i="185" s="1"/>
  <c r="E185" i="140"/>
  <c r="L185" i="140" s="1"/>
  <c r="L38" i="190" s="1"/>
  <c r="J184" i="141"/>
  <c r="E185" i="141"/>
  <c r="I185" i="142"/>
  <c r="J185" i="142"/>
  <c r="J183" i="142" s="1"/>
  <c r="J48" i="142" s="1"/>
  <c r="BU51" i="185" s="1"/>
  <c r="H187" i="150"/>
  <c r="E183" i="144"/>
  <c r="E48" i="144" s="1"/>
  <c r="CD51" i="185" s="1"/>
  <c r="I187" i="140"/>
  <c r="L193" i="138"/>
  <c r="J46" i="190" s="1"/>
  <c r="F67" i="190" s="1"/>
  <c r="L50" i="135"/>
  <c r="G52" i="63" s="1"/>
  <c r="G129" i="201" s="1"/>
  <c r="L56" i="168"/>
  <c r="AN58" i="63" s="1"/>
  <c r="IP59" i="185"/>
  <c r="M59" i="188" s="1"/>
  <c r="L50" i="169"/>
  <c r="AO52" i="63" s="1"/>
  <c r="AO129" i="201" s="1"/>
  <c r="L186" i="138"/>
  <c r="J39" i="190" s="1"/>
  <c r="L186" i="167"/>
  <c r="AM39" i="190" s="1"/>
  <c r="L186" i="181"/>
  <c r="BA39" i="190" s="1"/>
  <c r="P63" i="190" s="1"/>
  <c r="H184" i="8"/>
  <c r="I184" i="8"/>
  <c r="G183" i="143"/>
  <c r="G48" i="143" s="1"/>
  <c r="BY51" i="185" s="1"/>
  <c r="G49" i="143"/>
  <c r="BY52" i="185" s="1"/>
  <c r="F184" i="145"/>
  <c r="F184" i="149"/>
  <c r="K183" i="157"/>
  <c r="K48" i="157" s="1"/>
  <c r="FW51" i="185" s="1"/>
  <c r="I185" i="176"/>
  <c r="I183" i="176" s="1"/>
  <c r="I48" i="176" s="1"/>
  <c r="KX51" i="185" s="1"/>
  <c r="K185" i="176"/>
  <c r="K183" i="176" s="1"/>
  <c r="K48" i="176" s="1"/>
  <c r="KZ51" i="185" s="1"/>
  <c r="E49" i="140"/>
  <c r="E51" i="140"/>
  <c r="I51" i="140"/>
  <c r="BF54" i="185" s="1"/>
  <c r="L50" i="144"/>
  <c r="P52" i="63" s="1"/>
  <c r="L50" i="145"/>
  <c r="Q52" i="63" s="1"/>
  <c r="Q129" i="201" s="1"/>
  <c r="L186" i="174"/>
  <c r="AT39" i="190" s="1"/>
  <c r="K185" i="149"/>
  <c r="J184" i="152"/>
  <c r="E185" i="152"/>
  <c r="E183" i="152" s="1"/>
  <c r="E48" i="152" s="1"/>
  <c r="EH51" i="185" s="1"/>
  <c r="G185" i="152"/>
  <c r="L185" i="152" s="1"/>
  <c r="X38" i="190" s="1"/>
  <c r="I185" i="160"/>
  <c r="I183" i="160" s="1"/>
  <c r="I48" i="160" s="1"/>
  <c r="GP51" i="185" s="1"/>
  <c r="E185" i="162"/>
  <c r="E183" i="162" s="1"/>
  <c r="E48" i="162" s="1"/>
  <c r="GZ51" i="185" s="1"/>
  <c r="K185" i="166"/>
  <c r="H184" i="168"/>
  <c r="G185" i="170"/>
  <c r="G183" i="170" s="1"/>
  <c r="G48" i="170" s="1"/>
  <c r="JF51" i="185" s="1"/>
  <c r="F184" i="172"/>
  <c r="G185" i="172"/>
  <c r="G183" i="172" s="1"/>
  <c r="G48" i="172" s="1"/>
  <c r="J184" i="173"/>
  <c r="G185" i="175"/>
  <c r="G183" i="175" s="1"/>
  <c r="G48" i="175" s="1"/>
  <c r="KO51" i="185" s="1"/>
  <c r="H184" i="176"/>
  <c r="J184" i="176"/>
  <c r="F184" i="177"/>
  <c r="H184" i="177"/>
  <c r="L50" i="146"/>
  <c r="R52" i="63" s="1"/>
  <c r="R129" i="201" s="1"/>
  <c r="F184" i="156"/>
  <c r="H184" i="159"/>
  <c r="F184" i="162"/>
  <c r="H184" i="163"/>
  <c r="J184" i="163"/>
  <c r="F184" i="164"/>
  <c r="G185" i="167"/>
  <c r="G183" i="167" s="1"/>
  <c r="G48" i="167" s="1"/>
  <c r="IK51" i="185" s="1"/>
  <c r="K185" i="167"/>
  <c r="K183" i="167" s="1"/>
  <c r="K48" i="167" s="1"/>
  <c r="IO51" i="185" s="1"/>
  <c r="E185" i="170"/>
  <c r="J184" i="172"/>
  <c r="E185" i="175"/>
  <c r="E183" i="175" s="1"/>
  <c r="L204" i="8"/>
  <c r="E57" i="190" s="1"/>
  <c r="G185" i="148"/>
  <c r="G183" i="148" s="1"/>
  <c r="G48" i="148" s="1"/>
  <c r="DH51" i="185" s="1"/>
  <c r="K183" i="151"/>
  <c r="K48" i="151" s="1"/>
  <c r="EG51" i="185" s="1"/>
  <c r="K185" i="158"/>
  <c r="K183" i="158" s="1"/>
  <c r="K48" i="158" s="1"/>
  <c r="GD51" i="185" s="1"/>
  <c r="E185" i="159"/>
  <c r="E183" i="159" s="1"/>
  <c r="E185" i="160"/>
  <c r="I185" i="168"/>
  <c r="L185" i="168" s="1"/>
  <c r="AN38" i="190" s="1"/>
  <c r="J185" i="171"/>
  <c r="J183" i="171" s="1"/>
  <c r="J48" i="171" s="1"/>
  <c r="L190" i="179"/>
  <c r="AY43" i="190" s="1"/>
  <c r="O74" i="190" s="1"/>
  <c r="L190" i="183"/>
  <c r="BC43" i="190" s="1"/>
  <c r="P74" i="190" s="1"/>
  <c r="H183" i="143"/>
  <c r="H48" i="143" s="1"/>
  <c r="BZ51" i="185" s="1"/>
  <c r="I183" i="159"/>
  <c r="I48" i="159" s="1"/>
  <c r="GI51" i="185" s="1"/>
  <c r="K185" i="164"/>
  <c r="K183" i="164" s="1"/>
  <c r="I185" i="167"/>
  <c r="I185" i="177"/>
  <c r="K185" i="178"/>
  <c r="F184" i="179"/>
  <c r="K185" i="179"/>
  <c r="I185" i="180"/>
  <c r="K185" i="181"/>
  <c r="L185" i="181" s="1"/>
  <c r="BA38" i="190" s="1"/>
  <c r="G185" i="182"/>
  <c r="G183" i="182" s="1"/>
  <c r="H184" i="183"/>
  <c r="K185" i="183"/>
  <c r="J184" i="184"/>
  <c r="E185" i="184"/>
  <c r="L190" i="134"/>
  <c r="F43" i="190" s="1"/>
  <c r="E74" i="190" s="1"/>
  <c r="L197" i="8"/>
  <c r="E50" i="190" s="1"/>
  <c r="K183" i="142"/>
  <c r="K48" i="142" s="1"/>
  <c r="BV51" i="185" s="1"/>
  <c r="E183" i="143"/>
  <c r="E48" i="143" s="1"/>
  <c r="BW51" i="185" s="1"/>
  <c r="K30" i="185"/>
  <c r="L27" i="8"/>
  <c r="E29" i="63" s="1"/>
  <c r="E49" i="201" s="1"/>
  <c r="MJ30" i="185"/>
  <c r="AG30" i="185"/>
  <c r="E27" i="155"/>
  <c r="I27" i="153"/>
  <c r="L27" i="154"/>
  <c r="Z29" i="63" s="1"/>
  <c r="GL30" i="185"/>
  <c r="L30" i="185"/>
  <c r="F27" i="164"/>
  <c r="HO30" i="185" s="1"/>
  <c r="H27" i="158"/>
  <c r="GA30" i="185" s="1"/>
  <c r="E27" i="146"/>
  <c r="CR30" i="185" s="1"/>
  <c r="E27" i="143"/>
  <c r="J27" i="156"/>
  <c r="I27" i="137"/>
  <c r="AK30" i="185" s="1"/>
  <c r="L27" i="147"/>
  <c r="S29" i="63" s="1"/>
  <c r="I27" i="182"/>
  <c r="MN30" i="185" s="1"/>
  <c r="F27" i="182"/>
  <c r="MK30" i="185" s="1"/>
  <c r="K27" i="181"/>
  <c r="MI30" i="185" s="1"/>
  <c r="I27" i="178"/>
  <c r="LL30" i="185" s="1"/>
  <c r="J27" i="173"/>
  <c r="KD30" i="185" s="1"/>
  <c r="J27" i="151"/>
  <c r="EF30" i="185" s="1"/>
  <c r="I27" i="144"/>
  <c r="J27" i="143"/>
  <c r="CB30" i="185" s="1"/>
  <c r="K27" i="140"/>
  <c r="G27" i="137"/>
  <c r="AI30" i="185" s="1"/>
  <c r="G27" i="135"/>
  <c r="K27" i="178"/>
  <c r="LN30" i="185" s="1"/>
  <c r="E27" i="178"/>
  <c r="G27" i="177"/>
  <c r="H27" i="173"/>
  <c r="G27" i="171"/>
  <c r="G27" i="165"/>
  <c r="H27" i="164"/>
  <c r="HQ30" i="185" s="1"/>
  <c r="E27" i="163"/>
  <c r="H27" i="151"/>
  <c r="ED30" i="185" s="1"/>
  <c r="F27" i="149"/>
  <c r="DN30" i="185" s="1"/>
  <c r="F27" i="137"/>
  <c r="AH30" i="185" s="1"/>
  <c r="K27" i="184"/>
  <c r="ND30" i="185" s="1"/>
  <c r="J27" i="179"/>
  <c r="LT30" i="185" s="1"/>
  <c r="E27" i="179"/>
  <c r="I27" i="177"/>
  <c r="LE30" i="185" s="1"/>
  <c r="J27" i="176"/>
  <c r="KY30" i="185" s="1"/>
  <c r="F27" i="175"/>
  <c r="G27" i="172"/>
  <c r="JT30" i="185" s="1"/>
  <c r="F27" i="172"/>
  <c r="E27" i="170"/>
  <c r="G27" i="169"/>
  <c r="E27" i="168"/>
  <c r="E27" i="167"/>
  <c r="G27" i="163"/>
  <c r="HI30" i="185" s="1"/>
  <c r="E27" i="158"/>
  <c r="J27" i="157"/>
  <c r="FV30" i="185" s="1"/>
  <c r="J27" i="148"/>
  <c r="DK30" i="185" s="1"/>
  <c r="I27" i="146"/>
  <c r="E27" i="138"/>
  <c r="H27" i="135"/>
  <c r="V30" i="185" s="1"/>
  <c r="G27" i="152"/>
  <c r="L27" i="152" s="1"/>
  <c r="X29" i="63" s="1"/>
  <c r="E27" i="148"/>
  <c r="IL48" i="185"/>
  <c r="L45" i="167"/>
  <c r="AM47" i="63" s="1"/>
  <c r="MK48" i="185"/>
  <c r="LO48" i="185"/>
  <c r="Z124" i="201"/>
  <c r="Z67" i="201"/>
  <c r="E45" i="183"/>
  <c r="J45" i="183"/>
  <c r="MV48" i="185" s="1"/>
  <c r="K45" i="165"/>
  <c r="IA48" i="185" s="1"/>
  <c r="L45" i="151"/>
  <c r="W47" i="63" s="1"/>
  <c r="E45" i="168"/>
  <c r="E48" i="185"/>
  <c r="CK48" i="185"/>
  <c r="IW48" i="185"/>
  <c r="F45" i="168"/>
  <c r="IQ48" i="185" s="1"/>
  <c r="Z48" i="185"/>
  <c r="L45" i="136"/>
  <c r="H47" i="63" s="1"/>
  <c r="L45" i="146"/>
  <c r="R47" i="63" s="1"/>
  <c r="F45" i="163"/>
  <c r="I45" i="163"/>
  <c r="HK48" i="185" s="1"/>
  <c r="E45" i="144"/>
  <c r="DD48" i="185"/>
  <c r="L45" i="147"/>
  <c r="S47" i="63" s="1"/>
  <c r="G45" i="180"/>
  <c r="LX48" i="185" s="1"/>
  <c r="G45" i="164"/>
  <c r="HP48" i="185" s="1"/>
  <c r="J45" i="160"/>
  <c r="GQ48" i="185" s="1"/>
  <c r="L45" i="140"/>
  <c r="L47" i="63" s="1"/>
  <c r="F45" i="180"/>
  <c r="H45" i="178"/>
  <c r="LK48" i="185" s="1"/>
  <c r="G45" i="163"/>
  <c r="HI48" i="185" s="1"/>
  <c r="L45" i="148"/>
  <c r="T47" i="63" s="1"/>
  <c r="HA48" i="185"/>
  <c r="L45" i="162"/>
  <c r="AH47" i="63" s="1"/>
  <c r="J45" i="179"/>
  <c r="LT48" i="185" s="1"/>
  <c r="I45" i="177"/>
  <c r="KU48" i="185"/>
  <c r="I45" i="176"/>
  <c r="KX48" i="185" s="1"/>
  <c r="E45" i="174"/>
  <c r="J45" i="174"/>
  <c r="KK48" i="185" s="1"/>
  <c r="F45" i="171"/>
  <c r="JL48" i="185" s="1"/>
  <c r="E45" i="152"/>
  <c r="L45" i="139"/>
  <c r="K47" i="63" s="1"/>
  <c r="J45" i="182"/>
  <c r="MO48" i="185" s="1"/>
  <c r="K45" i="181"/>
  <c r="MI48" i="185" s="1"/>
  <c r="J45" i="180"/>
  <c r="MA48" i="185" s="1"/>
  <c r="G45" i="175"/>
  <c r="E45" i="166"/>
  <c r="H45" i="175"/>
  <c r="KP48" i="185" s="1"/>
  <c r="W35" i="138"/>
  <c r="W35" i="171"/>
  <c r="E45" i="184"/>
  <c r="H45" i="183"/>
  <c r="MT48" i="185" s="1"/>
  <c r="K45" i="182"/>
  <c r="MP48" i="185" s="1"/>
  <c r="K45" i="170"/>
  <c r="H45" i="156"/>
  <c r="K45" i="184"/>
  <c r="ND48" i="185" s="1"/>
  <c r="G45" i="183"/>
  <c r="MS48" i="185" s="1"/>
  <c r="F45" i="181"/>
  <c r="MD48" i="185" s="1"/>
  <c r="J45" i="181"/>
  <c r="MH48" i="185" s="1"/>
  <c r="H45" i="174"/>
  <c r="KI48" i="185" s="1"/>
  <c r="K45" i="156"/>
  <c r="FP48" i="185" s="1"/>
  <c r="G45" i="155"/>
  <c r="FE48" i="185" s="1"/>
  <c r="K45" i="141"/>
  <c r="BO48" i="185" s="1"/>
  <c r="W35" i="178"/>
  <c r="J45" i="134"/>
  <c r="Q48" i="185" s="1"/>
  <c r="E45" i="181"/>
  <c r="F45" i="179"/>
  <c r="LP48" i="185" s="1"/>
  <c r="J45" i="177"/>
  <c r="LF48" i="185" s="1"/>
  <c r="K45" i="175"/>
  <c r="KS48" i="185" s="1"/>
  <c r="K45" i="174"/>
  <c r="KL48" i="185" s="1"/>
  <c r="E45" i="173"/>
  <c r="I45" i="171"/>
  <c r="JO48" i="185" s="1"/>
  <c r="J45" i="171"/>
  <c r="JP48" i="185" s="1"/>
  <c r="K45" i="171"/>
  <c r="JQ48" i="185" s="1"/>
  <c r="H45" i="166"/>
  <c r="IE48" i="185" s="1"/>
  <c r="I45" i="166"/>
  <c r="IF48" i="185" s="1"/>
  <c r="H45" i="165"/>
  <c r="HX48" i="185" s="1"/>
  <c r="H45" i="160"/>
  <c r="GO48" i="185" s="1"/>
  <c r="W35" i="153"/>
  <c r="W35" i="161"/>
  <c r="J45" i="163"/>
  <c r="HL48" i="185" s="1"/>
  <c r="J45" i="150"/>
  <c r="K45" i="163"/>
  <c r="HM48" i="185" s="1"/>
  <c r="K45" i="159"/>
  <c r="GK48" i="185" s="1"/>
  <c r="I45" i="155"/>
  <c r="FG48" i="185" s="1"/>
  <c r="J45" i="157"/>
  <c r="FV48" i="185" s="1"/>
  <c r="E45" i="138"/>
  <c r="I45" i="139"/>
  <c r="AY48" i="185" s="1"/>
  <c r="W35" i="136"/>
  <c r="S64" i="8"/>
  <c r="W64" i="8"/>
  <c r="H64" i="8"/>
  <c r="L26" i="182"/>
  <c r="BB28" i="63" s="1"/>
  <c r="BB48" i="201" s="1"/>
  <c r="LO29" i="185"/>
  <c r="MR29" i="185"/>
  <c r="L26" i="181"/>
  <c r="BA28" i="63" s="1"/>
  <c r="BA105" i="201" s="1"/>
  <c r="L26" i="8"/>
  <c r="E28" i="63" s="1"/>
  <c r="E105" i="201" s="1"/>
  <c r="L26" i="161"/>
  <c r="AG28" i="63" s="1"/>
  <c r="AG105" i="201" s="1"/>
  <c r="L26" i="160"/>
  <c r="AF28" i="63" s="1"/>
  <c r="AF105" i="201" s="1"/>
  <c r="AM105" i="201"/>
  <c r="AM48" i="201"/>
  <c r="MJ29" i="185"/>
  <c r="P29" i="188" s="1"/>
  <c r="L26" i="140"/>
  <c r="L28" i="63" s="1"/>
  <c r="L105" i="201" s="1"/>
  <c r="L26" i="134"/>
  <c r="F28" i="63" s="1"/>
  <c r="F48" i="201" s="1"/>
  <c r="L10" i="8"/>
  <c r="E12" i="63" s="1"/>
  <c r="E32" i="201" s="1"/>
  <c r="G29" i="185"/>
  <c r="E29" i="188" s="1"/>
  <c r="L26" i="138"/>
  <c r="J28" i="63" s="1"/>
  <c r="J48" i="201" s="1"/>
  <c r="L26" i="164"/>
  <c r="AJ28" i="63" s="1"/>
  <c r="AJ105" i="201" s="1"/>
  <c r="L26" i="170"/>
  <c r="AP28" i="63" s="1"/>
  <c r="L26" i="180"/>
  <c r="AZ28" i="63" s="1"/>
  <c r="AZ105" i="201" s="1"/>
  <c r="L26" i="162"/>
  <c r="AH28" i="63" s="1"/>
  <c r="AH48" i="201" s="1"/>
  <c r="L26" i="174"/>
  <c r="AT28" i="63" s="1"/>
  <c r="L10" i="180"/>
  <c r="AZ12" i="63" s="1"/>
  <c r="L26" i="150"/>
  <c r="V28" i="63" s="1"/>
  <c r="V48" i="201" s="1"/>
  <c r="AF48" i="201"/>
  <c r="AJ48" i="201"/>
  <c r="AY48" i="201"/>
  <c r="AY105" i="201"/>
  <c r="BC105" i="201"/>
  <c r="BC48" i="201"/>
  <c r="F105" i="201"/>
  <c r="AP48" i="201"/>
  <c r="AP105" i="201"/>
  <c r="KW29" i="185"/>
  <c r="L26" i="176"/>
  <c r="AV28" i="63" s="1"/>
  <c r="L26" i="159"/>
  <c r="AE28" i="63" s="1"/>
  <c r="L26" i="168"/>
  <c r="AN28" i="63" s="1"/>
  <c r="EH29" i="185"/>
  <c r="L26" i="152"/>
  <c r="X28" i="63" s="1"/>
  <c r="X29" i="185"/>
  <c r="L26" i="135"/>
  <c r="G28" i="63" s="1"/>
  <c r="FE15" i="185"/>
  <c r="L12" i="155"/>
  <c r="AA14" i="63" s="1"/>
  <c r="AA34" i="201" s="1"/>
  <c r="L26" i="169"/>
  <c r="AO28" i="63" s="1"/>
  <c r="AK105" i="201"/>
  <c r="AK48" i="201"/>
  <c r="HN29" i="185"/>
  <c r="KF15" i="185"/>
  <c r="N15" i="188" s="1"/>
  <c r="L12" i="174"/>
  <c r="AT14" i="63" s="1"/>
  <c r="AT91" i="201" s="1"/>
  <c r="JY29" i="185"/>
  <c r="N29" i="188" s="1"/>
  <c r="L26" i="173"/>
  <c r="AS28" i="63" s="1"/>
  <c r="FQ29" i="185"/>
  <c r="J29" i="188" s="1"/>
  <c r="L26" i="157"/>
  <c r="AC28" i="63" s="1"/>
  <c r="L26" i="137"/>
  <c r="I28" i="63" s="1"/>
  <c r="L26" i="142"/>
  <c r="N28" i="63" s="1"/>
  <c r="L26" i="148"/>
  <c r="T28" i="63" s="1"/>
  <c r="AA29" i="185"/>
  <c r="L26" i="136"/>
  <c r="H28" i="63" s="1"/>
  <c r="IC13" i="185"/>
  <c r="L10" i="166"/>
  <c r="AL12" i="63" s="1"/>
  <c r="L26" i="177"/>
  <c r="AW28" i="63" s="1"/>
  <c r="L26" i="158"/>
  <c r="AD28" i="63" s="1"/>
  <c r="L26" i="151"/>
  <c r="W28" i="63" s="1"/>
  <c r="L26" i="155"/>
  <c r="AA28" i="63" s="1"/>
  <c r="AV29" i="185"/>
  <c r="F29" i="188" s="1"/>
  <c r="L26" i="139"/>
  <c r="K28" i="63" s="1"/>
  <c r="JN29" i="185"/>
  <c r="M29" i="188" s="1"/>
  <c r="L26" i="171"/>
  <c r="AQ28" i="63" s="1"/>
  <c r="EV29" i="185"/>
  <c r="L26" i="154"/>
  <c r="Z28" i="63" s="1"/>
  <c r="FQ14" i="185"/>
  <c r="L11" i="157"/>
  <c r="AC13" i="63" s="1"/>
  <c r="L26" i="172"/>
  <c r="AR28" i="63" s="1"/>
  <c r="L26" i="178"/>
  <c r="AX28" i="63" s="1"/>
  <c r="L26" i="156"/>
  <c r="AB28" i="63" s="1"/>
  <c r="L26" i="175"/>
  <c r="AU28" i="63" s="1"/>
  <c r="L26" i="141"/>
  <c r="M28" i="63" s="1"/>
  <c r="L26" i="184"/>
  <c r="BD28" i="63" s="1"/>
  <c r="NA29" i="185"/>
  <c r="IB29" i="185"/>
  <c r="L26" i="166"/>
  <c r="AL28" i="63" s="1"/>
  <c r="CO29" i="185"/>
  <c r="L26" i="145"/>
  <c r="Q28" i="63" s="1"/>
  <c r="CC29" i="185"/>
  <c r="L26" i="143"/>
  <c r="O28" i="63" s="1"/>
  <c r="CE28" i="185"/>
  <c r="II28" i="185"/>
  <c r="G25" i="167"/>
  <c r="IK28" i="185" s="1"/>
  <c r="LI28" i="185"/>
  <c r="L25" i="178"/>
  <c r="AX27" i="63" s="1"/>
  <c r="BI28" i="185"/>
  <c r="L25" i="141"/>
  <c r="M27" i="63" s="1"/>
  <c r="MC28" i="185"/>
  <c r="L25" i="183"/>
  <c r="BC27" i="63" s="1"/>
  <c r="F25" i="170"/>
  <c r="JE28" i="185" s="1"/>
  <c r="LA28" i="185"/>
  <c r="L25" i="177"/>
  <c r="AW27" i="63" s="1"/>
  <c r="L25" i="139"/>
  <c r="K27" i="63" s="1"/>
  <c r="MY28" i="185"/>
  <c r="JK28" i="185"/>
  <c r="FY28" i="185"/>
  <c r="I25" i="157"/>
  <c r="FU28" i="185" s="1"/>
  <c r="AG28" i="185"/>
  <c r="H25" i="136"/>
  <c r="AC28" i="185" s="1"/>
  <c r="L25" i="168"/>
  <c r="AN27" i="63" s="1"/>
  <c r="FQ28" i="185"/>
  <c r="HA28" i="185"/>
  <c r="L25" i="162"/>
  <c r="AH27" i="63" s="1"/>
  <c r="F25" i="179"/>
  <c r="LP28" i="185" s="1"/>
  <c r="I25" i="173"/>
  <c r="KC28" i="185" s="1"/>
  <c r="F14" i="142"/>
  <c r="BQ17" i="185" s="1"/>
  <c r="F25" i="142"/>
  <c r="BQ28" i="185" s="1"/>
  <c r="AR28" i="185"/>
  <c r="L25" i="138"/>
  <c r="J27" i="63" s="1"/>
  <c r="BW28" i="185"/>
  <c r="I25" i="181"/>
  <c r="MG28" i="185" s="1"/>
  <c r="G25" i="134"/>
  <c r="E25" i="175"/>
  <c r="K25" i="184"/>
  <c r="ND28" i="185" s="1"/>
  <c r="E25" i="180"/>
  <c r="I14" i="173"/>
  <c r="KC17" i="185" s="1"/>
  <c r="L25" i="153"/>
  <c r="Y27" i="63" s="1"/>
  <c r="J6" i="163"/>
  <c r="HL9" i="185" s="1"/>
  <c r="H25" i="182"/>
  <c r="J25" i="180"/>
  <c r="MA28" i="185" s="1"/>
  <c r="E25" i="179"/>
  <c r="H25" i="177"/>
  <c r="LD28" i="185" s="1"/>
  <c r="G25" i="176"/>
  <c r="E25" i="174"/>
  <c r="E25" i="136"/>
  <c r="I25" i="136"/>
  <c r="AD28" i="185" s="1"/>
  <c r="E25" i="135"/>
  <c r="G25" i="172"/>
  <c r="H25" i="171"/>
  <c r="JN28" i="185" s="1"/>
  <c r="J25" i="171"/>
  <c r="JP28" i="185" s="1"/>
  <c r="K25" i="166"/>
  <c r="IH28" i="185" s="1"/>
  <c r="H25" i="161"/>
  <c r="GV28" i="185" s="1"/>
  <c r="I25" i="159"/>
  <c r="GI28" i="185" s="1"/>
  <c r="J25" i="158"/>
  <c r="GC28" i="185" s="1"/>
  <c r="H25" i="156"/>
  <c r="FM28" i="185" s="1"/>
  <c r="K25" i="154"/>
  <c r="FB28" i="185" s="1"/>
  <c r="E25" i="148"/>
  <c r="G25" i="144"/>
  <c r="CF28" i="185" s="1"/>
  <c r="K25" i="143"/>
  <c r="CC28" i="185" s="1"/>
  <c r="E25" i="142"/>
  <c r="H25" i="140"/>
  <c r="J25" i="174"/>
  <c r="KK28" i="185" s="1"/>
  <c r="F25" i="173"/>
  <c r="K25" i="172"/>
  <c r="JX28" i="185" s="1"/>
  <c r="G25" i="171"/>
  <c r="JM28" i="185" s="1"/>
  <c r="I25" i="170"/>
  <c r="JH28" i="185" s="1"/>
  <c r="E25" i="169"/>
  <c r="K25" i="169"/>
  <c r="JC28" i="185" s="1"/>
  <c r="E25" i="166"/>
  <c r="F25" i="165"/>
  <c r="F25" i="164"/>
  <c r="H25" i="163"/>
  <c r="HJ28" i="185" s="1"/>
  <c r="K25" i="156"/>
  <c r="FP28" i="185" s="1"/>
  <c r="H25" i="154"/>
  <c r="J25" i="151"/>
  <c r="EF28" i="185" s="1"/>
  <c r="I25" i="149"/>
  <c r="F5" i="148"/>
  <c r="F25" i="147"/>
  <c r="CZ28" i="185" s="1"/>
  <c r="H25" i="146"/>
  <c r="G25" i="142"/>
  <c r="BR28" i="185" s="1"/>
  <c r="I25" i="142"/>
  <c r="BT28" i="185" s="1"/>
  <c r="K25" i="137"/>
  <c r="AM28" i="185" s="1"/>
  <c r="H25" i="147"/>
  <c r="K14" i="135"/>
  <c r="Y17" i="185" s="1"/>
  <c r="U64" i="8"/>
  <c r="J6" i="8" s="1"/>
  <c r="J9" i="185" s="1"/>
  <c r="F25" i="155"/>
  <c r="L25" i="155" s="1"/>
  <c r="AA27" i="63" s="1"/>
  <c r="K25" i="151"/>
  <c r="EG28" i="185" s="1"/>
  <c r="H25" i="145"/>
  <c r="CN28" i="185" s="1"/>
  <c r="Y64" i="8"/>
  <c r="CK27" i="185"/>
  <c r="L24" i="145"/>
  <c r="Q26" i="63" s="1"/>
  <c r="Q46" i="201" s="1"/>
  <c r="J24" i="162"/>
  <c r="HE27" i="185" s="1"/>
  <c r="GS27" i="185"/>
  <c r="K24" i="139"/>
  <c r="BA27" i="185" s="1"/>
  <c r="G24" i="135"/>
  <c r="U27" i="185" s="1"/>
  <c r="G14" i="135"/>
  <c r="U17" i="185" s="1"/>
  <c r="I6" i="174"/>
  <c r="KJ9" i="185" s="1"/>
  <c r="F14" i="156"/>
  <c r="FK17" i="185" s="1"/>
  <c r="E27" i="185"/>
  <c r="L24" i="183"/>
  <c r="BC26" i="63" s="1"/>
  <c r="H24" i="174"/>
  <c r="H6" i="174"/>
  <c r="G24" i="161"/>
  <c r="GU27" i="185" s="1"/>
  <c r="K24" i="154"/>
  <c r="FB27" i="185" s="1"/>
  <c r="F24" i="153"/>
  <c r="J14" i="151"/>
  <c r="EF17" i="185" s="1"/>
  <c r="J24" i="151"/>
  <c r="EF27" i="185" s="1"/>
  <c r="H24" i="149"/>
  <c r="DP27" i="185" s="1"/>
  <c r="CY27" i="185"/>
  <c r="AN27" i="185"/>
  <c r="I24" i="162"/>
  <c r="HD27" i="185" s="1"/>
  <c r="I24" i="159"/>
  <c r="J24" i="140"/>
  <c r="BG27" i="185" s="1"/>
  <c r="I24" i="137"/>
  <c r="AK27" i="185" s="1"/>
  <c r="L24" i="182"/>
  <c r="BB26" i="63" s="1"/>
  <c r="G24" i="8"/>
  <c r="G27" i="185" s="1"/>
  <c r="E24" i="135"/>
  <c r="I24" i="173"/>
  <c r="KC27" i="185" s="1"/>
  <c r="G24" i="172"/>
  <c r="JT27" i="185" s="1"/>
  <c r="J24" i="161"/>
  <c r="GX27" i="185" s="1"/>
  <c r="J24" i="157"/>
  <c r="FV27" i="185" s="1"/>
  <c r="K24" i="173"/>
  <c r="KE27" i="185" s="1"/>
  <c r="K24" i="138"/>
  <c r="AT27" i="185" s="1"/>
  <c r="E24" i="136"/>
  <c r="L24" i="164"/>
  <c r="AJ26" i="63" s="1"/>
  <c r="E14" i="150"/>
  <c r="DT17" i="185" s="1"/>
  <c r="MC27" i="185"/>
  <c r="KT27" i="185"/>
  <c r="H24" i="173"/>
  <c r="KB27" i="185" s="1"/>
  <c r="J24" i="156"/>
  <c r="FO27" i="185" s="1"/>
  <c r="J6" i="156"/>
  <c r="FO9" i="185" s="1"/>
  <c r="E24" i="140"/>
  <c r="G5" i="153"/>
  <c r="G4" i="153" s="1"/>
  <c r="F24" i="146"/>
  <c r="CS27" i="185" s="1"/>
  <c r="H24" i="171"/>
  <c r="JN27" i="185" s="1"/>
  <c r="H24" i="151"/>
  <c r="F6" i="183"/>
  <c r="MR9" i="185" s="1"/>
  <c r="F24" i="181"/>
  <c r="MD27" i="185" s="1"/>
  <c r="F24" i="177"/>
  <c r="LB27" i="185" s="1"/>
  <c r="I24" i="176"/>
  <c r="KX27" i="185" s="1"/>
  <c r="I24" i="175"/>
  <c r="KQ27" i="185" s="1"/>
  <c r="E24" i="171"/>
  <c r="F24" i="171"/>
  <c r="JL27" i="185" s="1"/>
  <c r="E14" i="168"/>
  <c r="IP17" i="185" s="1"/>
  <c r="E24" i="167"/>
  <c r="G24" i="166"/>
  <c r="ID27" i="185" s="1"/>
  <c r="I24" i="166"/>
  <c r="IF27" i="185" s="1"/>
  <c r="E5" i="165"/>
  <c r="HU8" i="185" s="1"/>
  <c r="HU7" i="185" s="1"/>
  <c r="E24" i="163"/>
  <c r="G24" i="147"/>
  <c r="DA27" i="185" s="1"/>
  <c r="K24" i="141"/>
  <c r="BO27" i="185" s="1"/>
  <c r="J24" i="8"/>
  <c r="J27" i="185" s="1"/>
  <c r="E24" i="134"/>
  <c r="J24" i="174"/>
  <c r="KK27" i="185" s="1"/>
  <c r="K24" i="174"/>
  <c r="KL27" i="185" s="1"/>
  <c r="F24" i="173"/>
  <c r="E24" i="168"/>
  <c r="F24" i="166"/>
  <c r="E24" i="165"/>
  <c r="F24" i="165"/>
  <c r="HV27" i="185" s="1"/>
  <c r="E24" i="155"/>
  <c r="I24" i="152"/>
  <c r="EL27" i="185" s="1"/>
  <c r="F24" i="149"/>
  <c r="DN27" i="185" s="1"/>
  <c r="G14" i="148"/>
  <c r="DH17" i="185" s="1"/>
  <c r="I24" i="146"/>
  <c r="CV27" i="185" s="1"/>
  <c r="K24" i="142"/>
  <c r="BV27" i="185" s="1"/>
  <c r="F24" i="140"/>
  <c r="BC27" i="185" s="1"/>
  <c r="E24" i="137"/>
  <c r="H24" i="184"/>
  <c r="NA27" i="185" s="1"/>
  <c r="K24" i="184"/>
  <c r="ND27" i="185" s="1"/>
  <c r="E24" i="175"/>
  <c r="J24" i="171"/>
  <c r="JP27" i="185" s="1"/>
  <c r="G24" i="169"/>
  <c r="I24" i="168"/>
  <c r="IT27" i="185" s="1"/>
  <c r="J24" i="168"/>
  <c r="IU27" i="185" s="1"/>
  <c r="I14" i="163"/>
  <c r="HK17" i="185" s="1"/>
  <c r="F24" i="160"/>
  <c r="H24" i="160"/>
  <c r="GO27" i="185" s="1"/>
  <c r="K24" i="160"/>
  <c r="GR27" i="185" s="1"/>
  <c r="H24" i="158"/>
  <c r="GA27" i="185" s="1"/>
  <c r="I24" i="156"/>
  <c r="FN27" i="185" s="1"/>
  <c r="I24" i="154"/>
  <c r="EZ27" i="185" s="1"/>
  <c r="G24" i="148"/>
  <c r="I24" i="148"/>
  <c r="DJ27" i="185" s="1"/>
  <c r="F24" i="147"/>
  <c r="CZ27" i="185" s="1"/>
  <c r="F24" i="144"/>
  <c r="E14" i="142"/>
  <c r="BP17" i="185" s="1"/>
  <c r="H24" i="139"/>
  <c r="AX27" i="185" s="1"/>
  <c r="K24" i="135"/>
  <c r="Y27" i="185" s="1"/>
  <c r="H14" i="176"/>
  <c r="KW17" i="185" s="1"/>
  <c r="H5" i="175"/>
  <c r="KP8" i="185" s="1"/>
  <c r="KP7" i="185" s="1"/>
  <c r="K24" i="151"/>
  <c r="EG27" i="185" s="1"/>
  <c r="H24" i="143"/>
  <c r="BZ27" i="185" s="1"/>
  <c r="L12" i="175"/>
  <c r="AU14" i="63" s="1"/>
  <c r="AU91" i="201" s="1"/>
  <c r="GZ22" i="185"/>
  <c r="L19" i="139"/>
  <c r="K21" i="63" s="1"/>
  <c r="AW22" i="185"/>
  <c r="BC125" i="201"/>
  <c r="BC68" i="201"/>
  <c r="I126" i="201"/>
  <c r="I69" i="201"/>
  <c r="FQ22" i="185"/>
  <c r="AV68" i="201"/>
  <c r="AV125" i="201"/>
  <c r="DU22" i="185"/>
  <c r="EH22" i="185"/>
  <c r="G19" i="169"/>
  <c r="IY22" i="185" s="1"/>
  <c r="G14" i="169"/>
  <c r="IY17" i="185" s="1"/>
  <c r="K14" i="169"/>
  <c r="JC17" i="185" s="1"/>
  <c r="H6" i="156"/>
  <c r="FM9" i="185" s="1"/>
  <c r="K19" i="143"/>
  <c r="CC22" i="185" s="1"/>
  <c r="G19" i="142"/>
  <c r="BR22" i="185" s="1"/>
  <c r="G6" i="142"/>
  <c r="BR9" i="185" s="1"/>
  <c r="L46" i="151"/>
  <c r="W48" i="63" s="1"/>
  <c r="L46" i="144"/>
  <c r="P48" i="63" s="1"/>
  <c r="P125" i="201" s="1"/>
  <c r="W39" i="163"/>
  <c r="G14" i="163"/>
  <c r="HI17" i="185" s="1"/>
  <c r="E19" i="176"/>
  <c r="K19" i="176"/>
  <c r="KZ22" i="185" s="1"/>
  <c r="E19" i="167"/>
  <c r="G19" i="163"/>
  <c r="HI22" i="185" s="1"/>
  <c r="I19" i="163"/>
  <c r="HK22" i="185" s="1"/>
  <c r="H19" i="140"/>
  <c r="BE22" i="185" s="1"/>
  <c r="H5" i="140"/>
  <c r="G16" i="185"/>
  <c r="E16" i="188" s="1"/>
  <c r="L13" i="8"/>
  <c r="E15" i="63" s="1"/>
  <c r="E92" i="201" s="1"/>
  <c r="E14" i="185"/>
  <c r="E14" i="188" s="1"/>
  <c r="L11" i="8"/>
  <c r="E13" i="63" s="1"/>
  <c r="E90" i="201" s="1"/>
  <c r="L12" i="185"/>
  <c r="L9" i="134"/>
  <c r="F11" i="63" s="1"/>
  <c r="N14" i="185"/>
  <c r="L11" i="134"/>
  <c r="F13" i="63" s="1"/>
  <c r="F33" i="201" s="1"/>
  <c r="MS13" i="185"/>
  <c r="L10" i="183"/>
  <c r="BC12" i="63" s="1"/>
  <c r="LA13" i="185"/>
  <c r="O13" i="188" s="1"/>
  <c r="L10" i="177"/>
  <c r="AW12" i="63" s="1"/>
  <c r="AW89" i="201" s="1"/>
  <c r="LB14" i="185"/>
  <c r="O14" i="188" s="1"/>
  <c r="L11" i="177"/>
  <c r="AW13" i="63" s="1"/>
  <c r="AW90" i="201" s="1"/>
  <c r="L10" i="161"/>
  <c r="AG12" i="63" s="1"/>
  <c r="AG89" i="201" s="1"/>
  <c r="GS13" i="185"/>
  <c r="GF12" i="185"/>
  <c r="L9" i="159"/>
  <c r="AE11" i="63" s="1"/>
  <c r="GG13" i="185"/>
  <c r="K13" i="188" s="1"/>
  <c r="L10" i="159"/>
  <c r="AE12" i="63" s="1"/>
  <c r="AE32" i="201" s="1"/>
  <c r="BR15" i="185"/>
  <c r="G15" i="188" s="1"/>
  <c r="L12" i="142"/>
  <c r="N14" i="63" s="1"/>
  <c r="AC13" i="185"/>
  <c r="E13" i="188" s="1"/>
  <c r="L10" i="136"/>
  <c r="H12" i="63" s="1"/>
  <c r="H89" i="201" s="1"/>
  <c r="EC50" i="185"/>
  <c r="I50" i="188" s="1"/>
  <c r="L47" i="151"/>
  <c r="W49" i="63" s="1"/>
  <c r="W126" i="201" s="1"/>
  <c r="JG50" i="185"/>
  <c r="L47" i="170"/>
  <c r="AP49" i="63" s="1"/>
  <c r="L46" i="155"/>
  <c r="AA48" i="63" s="1"/>
  <c r="AA125" i="201" s="1"/>
  <c r="F177" i="201"/>
  <c r="L46" i="166"/>
  <c r="AL48" i="63" s="1"/>
  <c r="LW49" i="185"/>
  <c r="K19" i="140"/>
  <c r="BH22" i="185" s="1"/>
  <c r="G14" i="142"/>
  <c r="BR17" i="185" s="1"/>
  <c r="K14" i="183"/>
  <c r="MW17" i="185" s="1"/>
  <c r="L47" i="148"/>
  <c r="T49" i="63" s="1"/>
  <c r="T69" i="201" s="1"/>
  <c r="L10" i="135"/>
  <c r="G12" i="63" s="1"/>
  <c r="L9" i="135"/>
  <c r="G11" i="63" s="1"/>
  <c r="L10" i="179"/>
  <c r="AY12" i="63" s="1"/>
  <c r="L11" i="158"/>
  <c r="AD13" i="63" s="1"/>
  <c r="AD33" i="201" s="1"/>
  <c r="L10" i="175"/>
  <c r="AU12" i="63" s="1"/>
  <c r="AU89" i="201" s="1"/>
  <c r="L11" i="168"/>
  <c r="AN13" i="63" s="1"/>
  <c r="AN33" i="201" s="1"/>
  <c r="L11" i="183"/>
  <c r="BC13" i="63" s="1"/>
  <c r="L9" i="162"/>
  <c r="AH11" i="63" s="1"/>
  <c r="AH31" i="201" s="1"/>
  <c r="FC22" i="185"/>
  <c r="H19" i="177"/>
  <c r="LD22" i="185" s="1"/>
  <c r="K19" i="182"/>
  <c r="MP22" i="185" s="1"/>
  <c r="K19" i="180"/>
  <c r="MB22" i="185" s="1"/>
  <c r="I19" i="174"/>
  <c r="KJ22" i="185" s="1"/>
  <c r="I14" i="174"/>
  <c r="KJ17" i="185" s="1"/>
  <c r="I19" i="171"/>
  <c r="JO22" i="185" s="1"/>
  <c r="I19" i="164"/>
  <c r="K14" i="163"/>
  <c r="HM17" i="185" s="1"/>
  <c r="E14" i="163"/>
  <c r="HG17" i="185" s="1"/>
  <c r="F19" i="160"/>
  <c r="GM22" i="185" s="1"/>
  <c r="E19" i="159"/>
  <c r="GE22" i="185" s="1"/>
  <c r="I14" i="158"/>
  <c r="GB17" i="185" s="1"/>
  <c r="I19" i="158"/>
  <c r="GB22" i="185" s="1"/>
  <c r="K14" i="158"/>
  <c r="GD17" i="185" s="1"/>
  <c r="H19" i="155"/>
  <c r="FF22" i="185" s="1"/>
  <c r="L19" i="135"/>
  <c r="G21" i="63" s="1"/>
  <c r="T22" i="185"/>
  <c r="KM15" i="185"/>
  <c r="H19" i="180"/>
  <c r="H14" i="180"/>
  <c r="LY17" i="185" s="1"/>
  <c r="F19" i="179"/>
  <c r="LP22" i="185" s="1"/>
  <c r="H6" i="140"/>
  <c r="BE9" i="185" s="1"/>
  <c r="F14" i="184"/>
  <c r="MY17" i="185" s="1"/>
  <c r="I19" i="134"/>
  <c r="P22" i="185" s="1"/>
  <c r="LO22" i="185"/>
  <c r="F19" i="169"/>
  <c r="I19" i="169"/>
  <c r="JA22" i="185" s="1"/>
  <c r="H19" i="164"/>
  <c r="HQ22" i="185" s="1"/>
  <c r="FJ22" i="185"/>
  <c r="K19" i="145"/>
  <c r="CQ22" i="185" s="1"/>
  <c r="H12" i="185"/>
  <c r="E12" i="188" s="1"/>
  <c r="L9" i="8"/>
  <c r="E11" i="63" s="1"/>
  <c r="F15" i="185"/>
  <c r="E15" i="188" s="1"/>
  <c r="L12" i="8"/>
  <c r="E14" i="63" s="1"/>
  <c r="E91" i="201" s="1"/>
  <c r="L13" i="134"/>
  <c r="F15" i="63" s="1"/>
  <c r="MX12" i="185"/>
  <c r="L9" i="184"/>
  <c r="BD11" i="63" s="1"/>
  <c r="BD31" i="201" s="1"/>
  <c r="MJ14" i="185"/>
  <c r="L11" i="182"/>
  <c r="BB13" i="63" s="1"/>
  <c r="BB33" i="201" s="1"/>
  <c r="L11" i="164"/>
  <c r="AJ13" i="63" s="1"/>
  <c r="AJ33" i="201" s="1"/>
  <c r="HP14" i="185"/>
  <c r="L14" i="188" s="1"/>
  <c r="L9" i="160"/>
  <c r="AF11" i="63" s="1"/>
  <c r="AF88" i="201" s="1"/>
  <c r="GL12" i="185"/>
  <c r="K12" i="188" s="1"/>
  <c r="L12" i="156"/>
  <c r="AB14" i="63" s="1"/>
  <c r="FM15" i="185"/>
  <c r="DV12" i="185"/>
  <c r="L9" i="150"/>
  <c r="V11" i="63" s="1"/>
  <c r="V88" i="201" s="1"/>
  <c r="CL14" i="185"/>
  <c r="L11" i="145"/>
  <c r="Q13" i="63" s="1"/>
  <c r="Q33" i="201" s="1"/>
  <c r="L46" i="181"/>
  <c r="BA48" i="63" s="1"/>
  <c r="BA68" i="201" s="1"/>
  <c r="MC49" i="185"/>
  <c r="P49" i="188" s="1"/>
  <c r="EH50" i="185"/>
  <c r="L47" i="152"/>
  <c r="X49" i="63" s="1"/>
  <c r="KG49" i="185"/>
  <c r="N49" i="188" s="1"/>
  <c r="L46" i="174"/>
  <c r="AT48" i="63" s="1"/>
  <c r="GF49" i="185"/>
  <c r="L46" i="159"/>
  <c r="AE48" i="63" s="1"/>
  <c r="AP49" i="185"/>
  <c r="L46" i="138"/>
  <c r="J48" i="63" s="1"/>
  <c r="IK50" i="185"/>
  <c r="L47" i="167"/>
  <c r="AM49" i="63" s="1"/>
  <c r="HC49" i="185"/>
  <c r="K49" i="188" s="1"/>
  <c r="L46" i="162"/>
  <c r="AH48" i="63" s="1"/>
  <c r="DW49" i="185"/>
  <c r="L46" i="150"/>
  <c r="V48" i="63" s="1"/>
  <c r="HC50" i="185"/>
  <c r="L47" i="162"/>
  <c r="AH49" i="63" s="1"/>
  <c r="Q126" i="201"/>
  <c r="L47" i="164"/>
  <c r="AJ49" i="63" s="1"/>
  <c r="L46" i="158"/>
  <c r="AD48" i="63" s="1"/>
  <c r="L47" i="155"/>
  <c r="AA49" i="63" s="1"/>
  <c r="L46" i="148"/>
  <c r="T48" i="63" s="1"/>
  <c r="EO22" i="185"/>
  <c r="L19" i="146"/>
  <c r="R21" i="63" s="1"/>
  <c r="L11" i="140"/>
  <c r="L13" i="63" s="1"/>
  <c r="L90" i="201" s="1"/>
  <c r="L10" i="156"/>
  <c r="AB12" i="63" s="1"/>
  <c r="L9" i="164"/>
  <c r="AJ11" i="63" s="1"/>
  <c r="AJ31" i="201" s="1"/>
  <c r="H19" i="156"/>
  <c r="H19" i="157"/>
  <c r="FT22" i="185" s="1"/>
  <c r="H19" i="145"/>
  <c r="CN22" i="185" s="1"/>
  <c r="H19" i="183"/>
  <c r="F19" i="178"/>
  <c r="LI22" i="185" s="1"/>
  <c r="G19" i="178"/>
  <c r="LJ22" i="185" s="1"/>
  <c r="I19" i="178"/>
  <c r="LL22" i="185" s="1"/>
  <c r="I19" i="177"/>
  <c r="LE22" i="185" s="1"/>
  <c r="K19" i="165"/>
  <c r="IA22" i="185" s="1"/>
  <c r="K19" i="153"/>
  <c r="EU22" i="185" s="1"/>
  <c r="H19" i="152"/>
  <c r="EK22" i="185" s="1"/>
  <c r="I19" i="152"/>
  <c r="EL22" i="185" s="1"/>
  <c r="J19" i="152"/>
  <c r="EM22" i="185" s="1"/>
  <c r="DM22" i="185"/>
  <c r="DK22" i="185"/>
  <c r="J14" i="182"/>
  <c r="MO17" i="185" s="1"/>
  <c r="G14" i="181"/>
  <c r="ME17" i="185" s="1"/>
  <c r="J19" i="181"/>
  <c r="MH22" i="185" s="1"/>
  <c r="G19" i="176"/>
  <c r="KV22" i="185" s="1"/>
  <c r="I19" i="175"/>
  <c r="KQ22" i="185" s="1"/>
  <c r="E19" i="173"/>
  <c r="H19" i="171"/>
  <c r="JN22" i="185" s="1"/>
  <c r="E19" i="170"/>
  <c r="JD22" i="185" s="1"/>
  <c r="F19" i="170"/>
  <c r="W38" i="169"/>
  <c r="H19" i="168"/>
  <c r="IS22" i="185" s="1"/>
  <c r="J19" i="168"/>
  <c r="IU22" i="185" s="1"/>
  <c r="G19" i="166"/>
  <c r="ID22" i="185" s="1"/>
  <c r="J19" i="166"/>
  <c r="IG22" i="185" s="1"/>
  <c r="I19" i="165"/>
  <c r="HY22" i="185" s="1"/>
  <c r="F19" i="162"/>
  <c r="HA22" i="185" s="1"/>
  <c r="I19" i="161"/>
  <c r="K19" i="144"/>
  <c r="E19" i="184"/>
  <c r="K19" i="184"/>
  <c r="ND22" i="185" s="1"/>
  <c r="J19" i="182"/>
  <c r="W38" i="181"/>
  <c r="G19" i="179"/>
  <c r="LQ22" i="185" s="1"/>
  <c r="E19" i="177"/>
  <c r="G19" i="177"/>
  <c r="LC22" i="185" s="1"/>
  <c r="E19" i="174"/>
  <c r="E19" i="168"/>
  <c r="W38" i="166"/>
  <c r="F19" i="166"/>
  <c r="H19" i="159"/>
  <c r="GH22" i="185" s="1"/>
  <c r="I19" i="157"/>
  <c r="FU22" i="185" s="1"/>
  <c r="J19" i="154"/>
  <c r="FA22" i="185" s="1"/>
  <c r="I19" i="153"/>
  <c r="ES22" i="185" s="1"/>
  <c r="I19" i="151"/>
  <c r="G19" i="150"/>
  <c r="H19" i="150"/>
  <c r="DW22" i="185" s="1"/>
  <c r="F19" i="149"/>
  <c r="DN22" i="185" s="1"/>
  <c r="K14" i="140"/>
  <c r="BH17" i="185" s="1"/>
  <c r="I19" i="137"/>
  <c r="AK22" i="185" s="1"/>
  <c r="G19" i="8"/>
  <c r="G22" i="185" s="1"/>
  <c r="I19" i="8"/>
  <c r="I22" i="185" s="1"/>
  <c r="K14" i="179"/>
  <c r="LU17" i="185" s="1"/>
  <c r="H19" i="175"/>
  <c r="G14" i="174"/>
  <c r="KH17" i="185" s="1"/>
  <c r="K19" i="174"/>
  <c r="KL22" i="185" s="1"/>
  <c r="W38" i="173"/>
  <c r="G19" i="173"/>
  <c r="KA22" i="185" s="1"/>
  <c r="K19" i="171"/>
  <c r="JQ22" i="185" s="1"/>
  <c r="E14" i="170"/>
  <c r="JD17" i="185" s="1"/>
  <c r="H14" i="169"/>
  <c r="IZ17" i="185" s="1"/>
  <c r="H14" i="164"/>
  <c r="HQ17" i="185" s="1"/>
  <c r="J19" i="163"/>
  <c r="G6" i="160"/>
  <c r="GN9" i="185" s="1"/>
  <c r="W38" i="156"/>
  <c r="F19" i="153"/>
  <c r="EP22" i="185" s="1"/>
  <c r="I19" i="147"/>
  <c r="F19" i="143"/>
  <c r="E19" i="142"/>
  <c r="G19" i="140"/>
  <c r="G14" i="139"/>
  <c r="AW17" i="185" s="1"/>
  <c r="F19" i="137"/>
  <c r="L46" i="156"/>
  <c r="AB48" i="63" s="1"/>
  <c r="LW50" i="185"/>
  <c r="L47" i="180"/>
  <c r="AZ49" i="63" s="1"/>
  <c r="E14" i="151"/>
  <c r="EA17" i="185" s="1"/>
  <c r="I64" i="8"/>
  <c r="L46" i="142"/>
  <c r="N48" i="63" s="1"/>
  <c r="L47" i="182"/>
  <c r="BB49" i="63" s="1"/>
  <c r="L46" i="177"/>
  <c r="AW48" i="63" s="1"/>
  <c r="P176" i="201"/>
  <c r="W7" i="139"/>
  <c r="W21" i="139"/>
  <c r="G14" i="147"/>
  <c r="DA17" i="185" s="1"/>
  <c r="H6" i="141"/>
  <c r="BL9" i="185" s="1"/>
  <c r="J14" i="141"/>
  <c r="BN17" i="185" s="1"/>
  <c r="F14" i="141"/>
  <c r="BJ17" i="185" s="1"/>
  <c r="G14" i="141"/>
  <c r="BK17" i="185" s="1"/>
  <c r="K6" i="141"/>
  <c r="BO9" i="185" s="1"/>
  <c r="E14" i="140"/>
  <c r="BB17" i="185" s="1"/>
  <c r="G5" i="140"/>
  <c r="AG49" i="185"/>
  <c r="L46" i="137"/>
  <c r="I48" i="63" s="1"/>
  <c r="L47" i="176"/>
  <c r="AV49" i="63" s="1"/>
  <c r="W9" i="177"/>
  <c r="W17" i="170"/>
  <c r="W9" i="180"/>
  <c r="W8" i="139"/>
  <c r="W9" i="139"/>
  <c r="W10" i="139"/>
  <c r="W11" i="139"/>
  <c r="W12" i="139"/>
  <c r="W8" i="138"/>
  <c r="W21" i="137"/>
  <c r="G125" i="201"/>
  <c r="G68" i="201"/>
  <c r="L125" i="201"/>
  <c r="L68" i="201"/>
  <c r="AX68" i="201"/>
  <c r="AX125" i="201"/>
  <c r="BW21" i="185"/>
  <c r="BI21" i="185"/>
  <c r="E18" i="174"/>
  <c r="F18" i="167"/>
  <c r="IJ21" i="185" s="1"/>
  <c r="H18" i="167"/>
  <c r="IL21" i="185" s="1"/>
  <c r="I18" i="167"/>
  <c r="IM21" i="185" s="1"/>
  <c r="HV50" i="185"/>
  <c r="L50" i="188" s="1"/>
  <c r="L47" i="165"/>
  <c r="AK49" i="63" s="1"/>
  <c r="L47" i="178"/>
  <c r="AX49" i="63" s="1"/>
  <c r="IX50" i="185"/>
  <c r="F14" i="182"/>
  <c r="MK17" i="185" s="1"/>
  <c r="L18" i="162"/>
  <c r="AH20" i="63" s="1"/>
  <c r="I14" i="167"/>
  <c r="IM17" i="185" s="1"/>
  <c r="LV21" i="185"/>
  <c r="J14" i="184"/>
  <c r="NC17" i="185" s="1"/>
  <c r="K14" i="134"/>
  <c r="R17" i="185" s="1"/>
  <c r="K18" i="134"/>
  <c r="R21" i="185" s="1"/>
  <c r="W38" i="183"/>
  <c r="E18" i="183"/>
  <c r="E18" i="182"/>
  <c r="E14" i="182"/>
  <c r="MJ17" i="185" s="1"/>
  <c r="G14" i="178"/>
  <c r="LJ17" i="185" s="1"/>
  <c r="I14" i="168"/>
  <c r="IT17" i="185" s="1"/>
  <c r="K18" i="167"/>
  <c r="IO21" i="185" s="1"/>
  <c r="K14" i="167"/>
  <c r="IO17" i="185" s="1"/>
  <c r="W38" i="164"/>
  <c r="F18" i="163"/>
  <c r="HH21" i="185" s="1"/>
  <c r="F14" i="163"/>
  <c r="HH17" i="185" s="1"/>
  <c r="W38" i="159"/>
  <c r="W38" i="153"/>
  <c r="E18" i="153"/>
  <c r="EO21" i="185" s="1"/>
  <c r="I18" i="153"/>
  <c r="ES21" i="185" s="1"/>
  <c r="W38" i="152"/>
  <c r="E18" i="152"/>
  <c r="I18" i="148"/>
  <c r="DJ21" i="185" s="1"/>
  <c r="G18" i="138"/>
  <c r="AP21" i="185" s="1"/>
  <c r="G14" i="138"/>
  <c r="AP17" i="185" s="1"/>
  <c r="I18" i="138"/>
  <c r="AR21" i="185" s="1"/>
  <c r="DN50" i="185"/>
  <c r="H50" i="188" s="1"/>
  <c r="L47" i="149"/>
  <c r="U49" i="63" s="1"/>
  <c r="M50" i="185"/>
  <c r="L47" i="134"/>
  <c r="F49" i="63" s="1"/>
  <c r="DU21" i="185"/>
  <c r="K18" i="182"/>
  <c r="MP21" i="185" s="1"/>
  <c r="K14" i="182"/>
  <c r="MP17" i="185" s="1"/>
  <c r="G18" i="158"/>
  <c r="FZ21" i="185" s="1"/>
  <c r="MC50" i="185"/>
  <c r="P50" i="188" s="1"/>
  <c r="P177" i="201" s="1"/>
  <c r="L47" i="181"/>
  <c r="BA49" i="63" s="1"/>
  <c r="JO50" i="185"/>
  <c r="L47" i="171"/>
  <c r="AQ49" i="63" s="1"/>
  <c r="GC50" i="185"/>
  <c r="L47" i="158"/>
  <c r="AD49" i="63" s="1"/>
  <c r="L126" i="201"/>
  <c r="L69" i="201"/>
  <c r="BD69" i="201"/>
  <c r="H69" i="201"/>
  <c r="H18" i="176"/>
  <c r="KW21" i="185" s="1"/>
  <c r="G14" i="158"/>
  <c r="FZ17" i="185" s="1"/>
  <c r="G14" i="175"/>
  <c r="KO17" i="185" s="1"/>
  <c r="G18" i="147"/>
  <c r="DA21" i="185" s="1"/>
  <c r="J18" i="167"/>
  <c r="IN21" i="185" s="1"/>
  <c r="G18" i="183"/>
  <c r="MS21" i="185" s="1"/>
  <c r="E18" i="173"/>
  <c r="J18" i="173"/>
  <c r="KD21" i="185" s="1"/>
  <c r="J18" i="170"/>
  <c r="K18" i="170"/>
  <c r="JJ21" i="185" s="1"/>
  <c r="I18" i="166"/>
  <c r="IF21" i="185" s="1"/>
  <c r="W38" i="163"/>
  <c r="E18" i="163"/>
  <c r="K18" i="163"/>
  <c r="HM21" i="185" s="1"/>
  <c r="I18" i="150"/>
  <c r="DX21" i="185" s="1"/>
  <c r="E18" i="149"/>
  <c r="E18" i="148"/>
  <c r="DF21" i="185" s="1"/>
  <c r="G18" i="148"/>
  <c r="DH21" i="185" s="1"/>
  <c r="J18" i="148"/>
  <c r="DK21" i="185" s="1"/>
  <c r="W38" i="138"/>
  <c r="W38" i="135"/>
  <c r="E14" i="135"/>
  <c r="S17" i="185" s="1"/>
  <c r="H14" i="135"/>
  <c r="V17" i="185" s="1"/>
  <c r="W38" i="8"/>
  <c r="L47" i="157"/>
  <c r="AC49" i="63" s="1"/>
  <c r="GM50" i="185"/>
  <c r="K50" i="188" s="1"/>
  <c r="L47" i="160"/>
  <c r="AF49" i="63" s="1"/>
  <c r="W7" i="179"/>
  <c r="W8" i="178"/>
  <c r="W12" i="178"/>
  <c r="W22" i="163"/>
  <c r="W9" i="161"/>
  <c r="W21" i="161"/>
  <c r="W7" i="158"/>
  <c r="W21" i="157"/>
  <c r="W12" i="156"/>
  <c r="W17" i="150"/>
  <c r="W16" i="148"/>
  <c r="W17" i="142"/>
  <c r="W7" i="141"/>
  <c r="W8" i="141"/>
  <c r="W9" i="141"/>
  <c r="W21" i="141"/>
  <c r="W22" i="141"/>
  <c r="W7" i="140"/>
  <c r="W9" i="140"/>
  <c r="W11" i="140"/>
  <c r="W12" i="140"/>
  <c r="W17" i="140"/>
  <c r="W38" i="178"/>
  <c r="E18" i="178"/>
  <c r="E14" i="178"/>
  <c r="LH17" i="185" s="1"/>
  <c r="I18" i="178"/>
  <c r="LL21" i="185" s="1"/>
  <c r="G18" i="168"/>
  <c r="IR21" i="185" s="1"/>
  <c r="J18" i="160"/>
  <c r="GQ21" i="185" s="1"/>
  <c r="J14" i="160"/>
  <c r="GQ17" i="185" s="1"/>
  <c r="AU21" i="185"/>
  <c r="KM49" i="185"/>
  <c r="L46" i="175"/>
  <c r="AU48" i="63" s="1"/>
  <c r="AU125" i="201" s="1"/>
  <c r="JZ50" i="185"/>
  <c r="N50" i="188" s="1"/>
  <c r="L47" i="173"/>
  <c r="AS49" i="63" s="1"/>
  <c r="BA125" i="201"/>
  <c r="M68" i="201"/>
  <c r="S21" i="185"/>
  <c r="K125" i="201"/>
  <c r="BD68" i="201"/>
  <c r="L47" i="175"/>
  <c r="AU49" i="63" s="1"/>
  <c r="L46" i="171"/>
  <c r="AQ48" i="63" s="1"/>
  <c r="H125" i="201"/>
  <c r="H68" i="201"/>
  <c r="E18" i="164"/>
  <c r="E18" i="166"/>
  <c r="I18" i="8"/>
  <c r="I21" i="185" s="1"/>
  <c r="F18" i="181"/>
  <c r="MD21" i="185" s="1"/>
  <c r="W38" i="134"/>
  <c r="E18" i="134"/>
  <c r="E18" i="181"/>
  <c r="G18" i="181"/>
  <c r="ME21" i="185" s="1"/>
  <c r="K18" i="181"/>
  <c r="MI21" i="185" s="1"/>
  <c r="J14" i="177"/>
  <c r="LF17" i="185" s="1"/>
  <c r="W38" i="176"/>
  <c r="I14" i="175"/>
  <c r="KQ17" i="185" s="1"/>
  <c r="K14" i="175"/>
  <c r="KS17" i="185" s="1"/>
  <c r="E18" i="169"/>
  <c r="E14" i="169"/>
  <c r="IW17" i="185" s="1"/>
  <c r="G18" i="165"/>
  <c r="HW21" i="185" s="1"/>
  <c r="H18" i="160"/>
  <c r="GO21" i="185" s="1"/>
  <c r="H6" i="160"/>
  <c r="GO9" i="185" s="1"/>
  <c r="F18" i="158"/>
  <c r="FY21" i="185" s="1"/>
  <c r="W38" i="157"/>
  <c r="E18" i="157"/>
  <c r="E14" i="157"/>
  <c r="FQ17" i="185" s="1"/>
  <c r="H18" i="156"/>
  <c r="FM21" i="185" s="1"/>
  <c r="H14" i="156"/>
  <c r="FM17" i="185" s="1"/>
  <c r="J18" i="155"/>
  <c r="FH21" i="185" s="1"/>
  <c r="J14" i="155"/>
  <c r="FH17" i="185" s="1"/>
  <c r="E18" i="154"/>
  <c r="W38" i="154"/>
  <c r="J18" i="139"/>
  <c r="AZ21" i="185" s="1"/>
  <c r="LO50" i="185"/>
  <c r="O50" i="188" s="1"/>
  <c r="L47" i="179"/>
  <c r="AY49" i="63" s="1"/>
  <c r="L47" i="153"/>
  <c r="Y49" i="63" s="1"/>
  <c r="JE49" i="185"/>
  <c r="M49" i="188" s="1"/>
  <c r="L46" i="170"/>
  <c r="AP48" i="63" s="1"/>
  <c r="HH49" i="185"/>
  <c r="L46" i="163"/>
  <c r="AI48" i="63" s="1"/>
  <c r="EI49" i="185"/>
  <c r="I49" i="188" s="1"/>
  <c r="L46" i="152"/>
  <c r="X48" i="63" s="1"/>
  <c r="HH50" i="185"/>
  <c r="L47" i="163"/>
  <c r="AI49" i="63" s="1"/>
  <c r="DS49" i="185"/>
  <c r="H49" i="188" s="1"/>
  <c r="L46" i="149"/>
  <c r="U48" i="63" s="1"/>
  <c r="CC49" i="185"/>
  <c r="G49" i="188" s="1"/>
  <c r="L46" i="143"/>
  <c r="O48" i="63" s="1"/>
  <c r="W23" i="140"/>
  <c r="W39" i="153"/>
  <c r="F18" i="179"/>
  <c r="J18" i="179"/>
  <c r="LT21" i="185" s="1"/>
  <c r="K18" i="179"/>
  <c r="LU21" i="185" s="1"/>
  <c r="E18" i="172"/>
  <c r="W38" i="171"/>
  <c r="E18" i="171"/>
  <c r="W38" i="168"/>
  <c r="F18" i="165"/>
  <c r="HV21" i="185" s="1"/>
  <c r="J18" i="163"/>
  <c r="HL21" i="185" s="1"/>
  <c r="W38" i="160"/>
  <c r="W38" i="158"/>
  <c r="E18" i="158"/>
  <c r="G18" i="155"/>
  <c r="W38" i="149"/>
  <c r="W38" i="142"/>
  <c r="W38" i="140"/>
  <c r="E18" i="140"/>
  <c r="W38" i="137"/>
  <c r="E18" i="137"/>
  <c r="W38" i="136"/>
  <c r="W38" i="147"/>
  <c r="L10" i="184"/>
  <c r="BD12" i="63" s="1"/>
  <c r="MY13" i="185"/>
  <c r="MZ14" i="185"/>
  <c r="L11" i="184"/>
  <c r="BD13" i="63" s="1"/>
  <c r="BD90" i="201" s="1"/>
  <c r="LX14" i="185"/>
  <c r="L11" i="180"/>
  <c r="AZ13" i="63" s="1"/>
  <c r="AZ90" i="201" s="1"/>
  <c r="LD12" i="185"/>
  <c r="L9" i="177"/>
  <c r="AW11" i="63" s="1"/>
  <c r="AW88" i="201" s="1"/>
  <c r="KU13" i="185"/>
  <c r="L10" i="176"/>
  <c r="AV12" i="63" s="1"/>
  <c r="AV89" i="201" s="1"/>
  <c r="KF14" i="185"/>
  <c r="N14" i="188" s="1"/>
  <c r="L11" i="174"/>
  <c r="AT13" i="63" s="1"/>
  <c r="AT33" i="201" s="1"/>
  <c r="IX14" i="185"/>
  <c r="M14" i="188" s="1"/>
  <c r="L11" i="169"/>
  <c r="AO13" i="63" s="1"/>
  <c r="AO90" i="201" s="1"/>
  <c r="HU13" i="185"/>
  <c r="L13" i="188" s="1"/>
  <c r="L10" i="165"/>
  <c r="AK12" i="63" s="1"/>
  <c r="AK32" i="201" s="1"/>
  <c r="EV14" i="185"/>
  <c r="L11" i="154"/>
  <c r="Z13" i="63" s="1"/>
  <c r="Z33" i="201" s="1"/>
  <c r="DI15" i="185"/>
  <c r="L12" i="148"/>
  <c r="T14" i="63" s="1"/>
  <c r="T91" i="201" s="1"/>
  <c r="L13" i="141"/>
  <c r="M15" i="63" s="1"/>
  <c r="M35" i="201" s="1"/>
  <c r="BJ16" i="185"/>
  <c r="BE13" i="185"/>
  <c r="L10" i="140"/>
  <c r="L12" i="63" s="1"/>
  <c r="L89" i="201" s="1"/>
  <c r="N49" i="185"/>
  <c r="E49" i="188" s="1"/>
  <c r="L46" i="134"/>
  <c r="F48" i="63" s="1"/>
  <c r="H6" i="8"/>
  <c r="H9" i="185" s="1"/>
  <c r="F14" i="162"/>
  <c r="HA17" i="185" s="1"/>
  <c r="E18" i="142"/>
  <c r="F18" i="141"/>
  <c r="BJ21" i="185" s="1"/>
  <c r="K18" i="135"/>
  <c r="Y21" i="185" s="1"/>
  <c r="J18" i="158"/>
  <c r="GC21" i="185" s="1"/>
  <c r="W38" i="184"/>
  <c r="J18" i="184"/>
  <c r="NC21" i="185" s="1"/>
  <c r="G14" i="134"/>
  <c r="N17" i="185" s="1"/>
  <c r="G18" i="134"/>
  <c r="N21" i="185" s="1"/>
  <c r="G18" i="180"/>
  <c r="LX21" i="185" s="1"/>
  <c r="G18" i="177"/>
  <c r="H18" i="177"/>
  <c r="LD21" i="185" s="1"/>
  <c r="E18" i="176"/>
  <c r="K18" i="176"/>
  <c r="KZ21" i="185" s="1"/>
  <c r="G18" i="175"/>
  <c r="KO21" i="185" s="1"/>
  <c r="K18" i="175"/>
  <c r="KS21" i="185" s="1"/>
  <c r="G18" i="174"/>
  <c r="KH21" i="185" s="1"/>
  <c r="F18" i="172"/>
  <c r="JS21" i="185" s="1"/>
  <c r="J18" i="172"/>
  <c r="JW21" i="185" s="1"/>
  <c r="H18" i="171"/>
  <c r="JN21" i="185" s="1"/>
  <c r="H14" i="170"/>
  <c r="JG17" i="185" s="1"/>
  <c r="J18" i="169"/>
  <c r="JB21" i="185" s="1"/>
  <c r="F14" i="168"/>
  <c r="IQ17" i="185" s="1"/>
  <c r="E18" i="168"/>
  <c r="H18" i="166"/>
  <c r="IE21" i="185" s="1"/>
  <c r="J14" i="161"/>
  <c r="GX17" i="185" s="1"/>
  <c r="K18" i="161"/>
  <c r="F18" i="157"/>
  <c r="FR21" i="185" s="1"/>
  <c r="F18" i="153"/>
  <c r="EP21" i="185" s="1"/>
  <c r="I14" i="152"/>
  <c r="EL17" i="185" s="1"/>
  <c r="J18" i="152"/>
  <c r="EM21" i="185" s="1"/>
  <c r="I14" i="147"/>
  <c r="DC17" i="185" s="1"/>
  <c r="E18" i="147"/>
  <c r="CY21" i="185" s="1"/>
  <c r="I18" i="147"/>
  <c r="DC21" i="185" s="1"/>
  <c r="J14" i="146"/>
  <c r="CW17" i="185" s="1"/>
  <c r="W38" i="145"/>
  <c r="H14" i="145"/>
  <c r="CN17" i="185" s="1"/>
  <c r="J18" i="145"/>
  <c r="CP21" i="185" s="1"/>
  <c r="F18" i="144"/>
  <c r="CE21" i="185" s="1"/>
  <c r="K18" i="144"/>
  <c r="CJ21" i="185" s="1"/>
  <c r="F18" i="143"/>
  <c r="BX21" i="185" s="1"/>
  <c r="G18" i="140"/>
  <c r="BD21" i="185" s="1"/>
  <c r="K18" i="140"/>
  <c r="BH21" i="185" s="1"/>
  <c r="E18" i="138"/>
  <c r="J18" i="138"/>
  <c r="AS21" i="185" s="1"/>
  <c r="G18" i="136"/>
  <c r="F18" i="135"/>
  <c r="T21" i="185" s="1"/>
  <c r="F18" i="8"/>
  <c r="F21" i="185" s="1"/>
  <c r="JR50" i="185"/>
  <c r="L47" i="172"/>
  <c r="AR49" i="63" s="1"/>
  <c r="DT50" i="185"/>
  <c r="L47" i="150"/>
  <c r="V49" i="63" s="1"/>
  <c r="W38" i="174"/>
  <c r="F14" i="171"/>
  <c r="JL17" i="185" s="1"/>
  <c r="H14" i="163"/>
  <c r="HJ17" i="185" s="1"/>
  <c r="J14" i="163"/>
  <c r="HL17" i="185" s="1"/>
  <c r="W38" i="162"/>
  <c r="G18" i="151"/>
  <c r="EC21" i="185" s="1"/>
  <c r="W38" i="148"/>
  <c r="H18" i="147"/>
  <c r="K18" i="147"/>
  <c r="DE21" i="185" s="1"/>
  <c r="W38" i="146"/>
  <c r="W38" i="144"/>
  <c r="W38" i="143"/>
  <c r="W38" i="141"/>
  <c r="W38" i="139"/>
  <c r="R64" i="8"/>
  <c r="J18" i="146"/>
  <c r="CW21" i="185" s="1"/>
  <c r="BS50" i="185"/>
  <c r="G50" i="188" s="1"/>
  <c r="L47" i="142"/>
  <c r="N49" i="63" s="1"/>
  <c r="E14" i="144"/>
  <c r="CD17" i="185" s="1"/>
  <c r="W39" i="168"/>
  <c r="W39" i="137"/>
  <c r="F14" i="183"/>
  <c r="MR17" i="185" s="1"/>
  <c r="I14" i="183"/>
  <c r="MU17" i="185" s="1"/>
  <c r="W38" i="182"/>
  <c r="I5" i="180"/>
  <c r="LZ8" i="185" s="1"/>
  <c r="LZ7" i="185" s="1"/>
  <c r="W38" i="180"/>
  <c r="W38" i="179"/>
  <c r="W38" i="177"/>
  <c r="W38" i="175"/>
  <c r="W38" i="172"/>
  <c r="W38" i="170"/>
  <c r="W38" i="165"/>
  <c r="W38" i="161"/>
  <c r="F18" i="156"/>
  <c r="W38" i="155"/>
  <c r="G18" i="153"/>
  <c r="W38" i="151"/>
  <c r="W38" i="150"/>
  <c r="I18" i="146"/>
  <c r="I14" i="144"/>
  <c r="CH17" i="185" s="1"/>
  <c r="H18" i="143"/>
  <c r="BZ21" i="185" s="1"/>
  <c r="I18" i="142"/>
  <c r="BT21" i="185" s="1"/>
  <c r="L47" i="141"/>
  <c r="M49" i="63" s="1"/>
  <c r="L47" i="138"/>
  <c r="J49" i="63" s="1"/>
  <c r="L46" i="165"/>
  <c r="AK48" i="63" s="1"/>
  <c r="L47" i="168"/>
  <c r="AN49" i="63" s="1"/>
  <c r="L9" i="136"/>
  <c r="H11" i="63" s="1"/>
  <c r="L46" i="179"/>
  <c r="AY48" i="63" s="1"/>
  <c r="L46" i="145"/>
  <c r="Q48" i="63" s="1"/>
  <c r="Q125" i="201" s="1"/>
  <c r="FJ50" i="185"/>
  <c r="J50" i="188" s="1"/>
  <c r="L47" i="156"/>
  <c r="AB49" i="63" s="1"/>
  <c r="W7" i="135"/>
  <c r="W22" i="140"/>
  <c r="W17" i="135"/>
  <c r="W21" i="140"/>
  <c r="E17" i="163"/>
  <c r="F17" i="183"/>
  <c r="MR20" i="185" s="1"/>
  <c r="DT20" i="185"/>
  <c r="F17" i="172"/>
  <c r="JS20" i="185" s="1"/>
  <c r="HN20" i="185"/>
  <c r="K17" i="8"/>
  <c r="X64" i="8"/>
  <c r="I14" i="138"/>
  <c r="AR17" i="185" s="1"/>
  <c r="I17" i="138"/>
  <c r="AR20" i="185" s="1"/>
  <c r="K96" i="201"/>
  <c r="K39" i="201"/>
  <c r="J14" i="164"/>
  <c r="HS17" i="185" s="1"/>
  <c r="J17" i="164"/>
  <c r="HS20" i="185" s="1"/>
  <c r="J17" i="161"/>
  <c r="GX20" i="185" s="1"/>
  <c r="G17" i="154"/>
  <c r="EX20" i="185" s="1"/>
  <c r="G14" i="154"/>
  <c r="EX17" i="185" s="1"/>
  <c r="K6" i="183"/>
  <c r="MW9" i="185" s="1"/>
  <c r="K5" i="183"/>
  <c r="K4" i="183" s="1"/>
  <c r="L17" i="136"/>
  <c r="H19" i="63" s="1"/>
  <c r="KT20" i="185"/>
  <c r="L17" i="176"/>
  <c r="AV19" i="63" s="1"/>
  <c r="BP20" i="185"/>
  <c r="KF20" i="185"/>
  <c r="L17" i="135"/>
  <c r="G19" i="63" s="1"/>
  <c r="E17" i="184"/>
  <c r="E14" i="175"/>
  <c r="KM17" i="185" s="1"/>
  <c r="E17" i="175"/>
  <c r="G17" i="175"/>
  <c r="KO20" i="185" s="1"/>
  <c r="I17" i="175"/>
  <c r="KQ20" i="185" s="1"/>
  <c r="E14" i="174"/>
  <c r="KF17" i="185" s="1"/>
  <c r="E17" i="149"/>
  <c r="DF20" i="185"/>
  <c r="K17" i="161"/>
  <c r="GY20" i="185" s="1"/>
  <c r="E17" i="160"/>
  <c r="CK20" i="185"/>
  <c r="L17" i="145"/>
  <c r="Q19" i="63" s="1"/>
  <c r="L17" i="159"/>
  <c r="AE19" i="63" s="1"/>
  <c r="I6" i="161"/>
  <c r="GW9" i="185" s="1"/>
  <c r="L17" i="157"/>
  <c r="AC19" i="63" s="1"/>
  <c r="CE20" i="185"/>
  <c r="I14" i="181"/>
  <c r="MG17" i="185" s="1"/>
  <c r="I17" i="181"/>
  <c r="MG20" i="185" s="1"/>
  <c r="J17" i="181"/>
  <c r="MH20" i="185" s="1"/>
  <c r="JY20" i="185"/>
  <c r="L17" i="169"/>
  <c r="AO19" i="63" s="1"/>
  <c r="IW20" i="185"/>
  <c r="IP20" i="185"/>
  <c r="E17" i="167"/>
  <c r="E14" i="167"/>
  <c r="II17" i="185" s="1"/>
  <c r="J17" i="167"/>
  <c r="IN20" i="185" s="1"/>
  <c r="J14" i="167"/>
  <c r="IN17" i="185" s="1"/>
  <c r="K17" i="166"/>
  <c r="IH20" i="185" s="1"/>
  <c r="F17" i="151"/>
  <c r="EB20" i="185" s="1"/>
  <c r="G17" i="143"/>
  <c r="I17" i="148"/>
  <c r="DJ20" i="185" s="1"/>
  <c r="I6" i="148"/>
  <c r="DJ9" i="185" s="1"/>
  <c r="W7" i="184"/>
  <c r="G5" i="8"/>
  <c r="E14" i="138"/>
  <c r="AN17" i="185" s="1"/>
  <c r="G6" i="174"/>
  <c r="KH9" i="185" s="1"/>
  <c r="K17" i="174"/>
  <c r="KL20" i="185" s="1"/>
  <c r="L17" i="153"/>
  <c r="Y19" i="63" s="1"/>
  <c r="K14" i="138"/>
  <c r="AT17" i="185" s="1"/>
  <c r="I14" i="8"/>
  <c r="I17" i="185" s="1"/>
  <c r="K14" i="162"/>
  <c r="HF17" i="185" s="1"/>
  <c r="H17" i="148"/>
  <c r="DI20" i="185" s="1"/>
  <c r="F17" i="177"/>
  <c r="J14" i="181"/>
  <c r="MH17" i="185" s="1"/>
  <c r="I17" i="173"/>
  <c r="KC20" i="185" s="1"/>
  <c r="I17" i="171"/>
  <c r="JO20" i="185" s="1"/>
  <c r="F17" i="141"/>
  <c r="BJ20" i="185" s="1"/>
  <c r="F14" i="140"/>
  <c r="BC17" i="185" s="1"/>
  <c r="G17" i="138"/>
  <c r="L11" i="136"/>
  <c r="H13" i="63" s="1"/>
  <c r="H33" i="201" s="1"/>
  <c r="AC14" i="185"/>
  <c r="W7" i="8"/>
  <c r="W8" i="8"/>
  <c r="W9" i="8"/>
  <c r="W10" i="8"/>
  <c r="W11" i="8"/>
  <c r="W12" i="8"/>
  <c r="W17" i="8"/>
  <c r="W21" i="8"/>
  <c r="W23" i="134"/>
  <c r="W7" i="136"/>
  <c r="W8" i="136"/>
  <c r="W9" i="136"/>
  <c r="W11" i="136"/>
  <c r="W12" i="136"/>
  <c r="W17" i="136"/>
  <c r="W23" i="136"/>
  <c r="W10" i="184"/>
  <c r="W8" i="180"/>
  <c r="W12" i="180"/>
  <c r="W16" i="180"/>
  <c r="W21" i="180"/>
  <c r="W8" i="179"/>
  <c r="W9" i="179"/>
  <c r="CR20" i="185"/>
  <c r="L17" i="146"/>
  <c r="R19" i="63" s="1"/>
  <c r="F14" i="165"/>
  <c r="HV17" i="185" s="1"/>
  <c r="W11" i="184"/>
  <c r="W8" i="137"/>
  <c r="G6" i="8"/>
  <c r="G9" i="185" s="1"/>
  <c r="E5" i="8"/>
  <c r="E4" i="8" s="1"/>
  <c r="J17" i="180"/>
  <c r="MA20" i="185" s="1"/>
  <c r="I6" i="146"/>
  <c r="CV9" i="185" s="1"/>
  <c r="J17" i="168"/>
  <c r="IU20" i="185" s="1"/>
  <c r="K14" i="176"/>
  <c r="KZ17" i="185" s="1"/>
  <c r="E14" i="179"/>
  <c r="LO17" i="185" s="1"/>
  <c r="H14" i="160"/>
  <c r="GO17" i="185" s="1"/>
  <c r="F14" i="174"/>
  <c r="KG17" i="185" s="1"/>
  <c r="G14" i="145"/>
  <c r="CM17" i="185" s="1"/>
  <c r="G14" i="8"/>
  <c r="G17" i="185" s="1"/>
  <c r="J17" i="134"/>
  <c r="Q20" i="185" s="1"/>
  <c r="I17" i="183"/>
  <c r="MU20" i="185" s="1"/>
  <c r="E17" i="181"/>
  <c r="E17" i="178"/>
  <c r="K17" i="168"/>
  <c r="IV20" i="185" s="1"/>
  <c r="I17" i="163"/>
  <c r="HK20" i="185" s="1"/>
  <c r="J17" i="163"/>
  <c r="HL20" i="185" s="1"/>
  <c r="E17" i="158"/>
  <c r="FX20" i="185" s="1"/>
  <c r="E14" i="155"/>
  <c r="FC17" i="185" s="1"/>
  <c r="K14" i="155"/>
  <c r="FI17" i="185" s="1"/>
  <c r="J17" i="148"/>
  <c r="DK20" i="185" s="1"/>
  <c r="F14" i="147"/>
  <c r="CZ17" i="185" s="1"/>
  <c r="I17" i="147"/>
  <c r="DC20" i="185" s="1"/>
  <c r="H17" i="144"/>
  <c r="CG20" i="185" s="1"/>
  <c r="F17" i="140"/>
  <c r="BC20" i="185" s="1"/>
  <c r="E17" i="183"/>
  <c r="E17" i="182"/>
  <c r="K17" i="182"/>
  <c r="MP20" i="185" s="1"/>
  <c r="K17" i="171"/>
  <c r="JQ20" i="185" s="1"/>
  <c r="E17" i="162"/>
  <c r="H14" i="158"/>
  <c r="GA17" i="185" s="1"/>
  <c r="E14" i="152"/>
  <c r="EH17" i="185" s="1"/>
  <c r="F14" i="151"/>
  <c r="EB17" i="185" s="1"/>
  <c r="I14" i="145"/>
  <c r="CO17" i="185" s="1"/>
  <c r="I17" i="144"/>
  <c r="CH20" i="185" s="1"/>
  <c r="K14" i="141"/>
  <c r="BO17" i="185" s="1"/>
  <c r="J14" i="8"/>
  <c r="J17" i="185" s="1"/>
  <c r="L9" i="180"/>
  <c r="AZ11" i="63" s="1"/>
  <c r="LV12" i="185"/>
  <c r="KT16" i="185"/>
  <c r="L13" i="176"/>
  <c r="AV15" i="63" s="1"/>
  <c r="HN16" i="185"/>
  <c r="L13" i="164"/>
  <c r="AJ15" i="63" s="1"/>
  <c r="E14" i="184"/>
  <c r="MX17" i="185" s="1"/>
  <c r="E14" i="134"/>
  <c r="L17" i="185" s="1"/>
  <c r="H14" i="182"/>
  <c r="MM17" i="185" s="1"/>
  <c r="K17" i="175"/>
  <c r="KS20" i="185" s="1"/>
  <c r="E14" i="171"/>
  <c r="JK17" i="185" s="1"/>
  <c r="E5" i="170"/>
  <c r="I14" i="169"/>
  <c r="JA17" i="185" s="1"/>
  <c r="F17" i="166"/>
  <c r="IC20" i="185" s="1"/>
  <c r="H14" i="165"/>
  <c r="HX17" i="185" s="1"/>
  <c r="F17" i="165"/>
  <c r="E14" i="164"/>
  <c r="HN17" i="185" s="1"/>
  <c r="F17" i="164"/>
  <c r="HO20" i="185" s="1"/>
  <c r="I14" i="162"/>
  <c r="HD17" i="185" s="1"/>
  <c r="I17" i="158"/>
  <c r="GB20" i="185" s="1"/>
  <c r="J14" i="156"/>
  <c r="FO17" i="185" s="1"/>
  <c r="H17" i="156"/>
  <c r="FM20" i="185" s="1"/>
  <c r="F17" i="155"/>
  <c r="FD20" i="185" s="1"/>
  <c r="F14" i="149"/>
  <c r="DN17" i="185" s="1"/>
  <c r="H17" i="149"/>
  <c r="DP20" i="185" s="1"/>
  <c r="H5" i="144"/>
  <c r="CG8" i="185" s="1"/>
  <c r="CG7" i="185" s="1"/>
  <c r="H14" i="138"/>
  <c r="AQ17" i="185" s="1"/>
  <c r="G14" i="137"/>
  <c r="AI17" i="185" s="1"/>
  <c r="H17" i="137"/>
  <c r="I17" i="137"/>
  <c r="AK20" i="185" s="1"/>
  <c r="W12" i="147"/>
  <c r="W16" i="142"/>
  <c r="H14" i="171"/>
  <c r="JN17" i="185" s="1"/>
  <c r="G14" i="161"/>
  <c r="GU17" i="185" s="1"/>
  <c r="I14" i="161"/>
  <c r="GW17" i="185" s="1"/>
  <c r="E14" i="161"/>
  <c r="GS17" i="185" s="1"/>
  <c r="E14" i="160"/>
  <c r="GL17" i="185" s="1"/>
  <c r="I14" i="148"/>
  <c r="DJ17" i="185" s="1"/>
  <c r="H17" i="143"/>
  <c r="BZ20" i="185" s="1"/>
  <c r="L13" i="183"/>
  <c r="BC15" i="63" s="1"/>
  <c r="MQ16" i="185"/>
  <c r="L10" i="178"/>
  <c r="AX12" i="63" s="1"/>
  <c r="L13" i="167"/>
  <c r="AM15" i="63" s="1"/>
  <c r="AM92" i="201" s="1"/>
  <c r="L10" i="164"/>
  <c r="AJ12" i="63" s="1"/>
  <c r="L9" i="163"/>
  <c r="AI11" i="63" s="1"/>
  <c r="AI31" i="201" s="1"/>
  <c r="HH13" i="185"/>
  <c r="L10" i="163"/>
  <c r="AI12" i="63" s="1"/>
  <c r="AI89" i="201" s="1"/>
  <c r="HG16" i="185"/>
  <c r="L13" i="163"/>
  <c r="AI15" i="63" s="1"/>
  <c r="L11" i="161"/>
  <c r="AG13" i="63" s="1"/>
  <c r="AG33" i="201" s="1"/>
  <c r="L11" i="159"/>
  <c r="AE13" i="63" s="1"/>
  <c r="AE33" i="201" s="1"/>
  <c r="L12" i="158"/>
  <c r="AD14" i="63" s="1"/>
  <c r="FX15" i="185"/>
  <c r="W9" i="184"/>
  <c r="W7" i="180"/>
  <c r="W11" i="180"/>
  <c r="W16" i="176"/>
  <c r="W23" i="172"/>
  <c r="W8" i="171"/>
  <c r="W21" i="169"/>
  <c r="W17" i="168"/>
  <c r="W7" i="167"/>
  <c r="W23" i="165"/>
  <c r="W8" i="163"/>
  <c r="W21" i="156"/>
  <c r="W11" i="151"/>
  <c r="W12" i="150"/>
  <c r="W21" i="150"/>
  <c r="W16" i="146"/>
  <c r="W23" i="143"/>
  <c r="L12" i="153"/>
  <c r="Y14" i="63" s="1"/>
  <c r="Y91" i="201" s="1"/>
  <c r="L9" i="152"/>
  <c r="X11" i="63" s="1"/>
  <c r="X88" i="201" s="1"/>
  <c r="W11" i="135"/>
  <c r="W12" i="135"/>
  <c r="W16" i="135"/>
  <c r="W23" i="135"/>
  <c r="W8" i="184"/>
  <c r="W12" i="184"/>
  <c r="W23" i="184"/>
  <c r="W9" i="183"/>
  <c r="W16" i="183"/>
  <c r="W21" i="183"/>
  <c r="W22" i="183"/>
  <c r="W7" i="182"/>
  <c r="W11" i="182"/>
  <c r="W17" i="182"/>
  <c r="W9" i="181"/>
  <c r="W11" i="181"/>
  <c r="W21" i="181"/>
  <c r="W23" i="181"/>
  <c r="W10" i="180"/>
  <c r="W11" i="177"/>
  <c r="W16" i="177"/>
  <c r="AZ38" i="201"/>
  <c r="AZ95" i="201"/>
  <c r="KV19" i="185"/>
  <c r="H16" i="152"/>
  <c r="EK19" i="185" s="1"/>
  <c r="G14" i="151"/>
  <c r="EC17" i="185" s="1"/>
  <c r="I16" i="137"/>
  <c r="E16" i="151"/>
  <c r="EA19" i="185" s="1"/>
  <c r="BU13" i="185"/>
  <c r="G13" i="188" s="1"/>
  <c r="L10" i="142"/>
  <c r="N12" i="63" s="1"/>
  <c r="H14" i="151"/>
  <c r="ED17" i="185" s="1"/>
  <c r="G14" i="183"/>
  <c r="MS17" i="185" s="1"/>
  <c r="G16" i="183"/>
  <c r="MS19" i="185" s="1"/>
  <c r="E14" i="172"/>
  <c r="JR17" i="185" s="1"/>
  <c r="E16" i="172"/>
  <c r="H14" i="172"/>
  <c r="JU17" i="185" s="1"/>
  <c r="I16" i="172"/>
  <c r="JV19" i="185" s="1"/>
  <c r="J16" i="170"/>
  <c r="JI19" i="185" s="1"/>
  <c r="F14" i="164"/>
  <c r="HO17" i="185" s="1"/>
  <c r="F16" i="164"/>
  <c r="HO19" i="185" s="1"/>
  <c r="K16" i="149"/>
  <c r="DS19" i="185" s="1"/>
  <c r="K14" i="149"/>
  <c r="DS17" i="185" s="1"/>
  <c r="CR13" i="185"/>
  <c r="L10" i="146"/>
  <c r="R12" i="63" s="1"/>
  <c r="L13" i="143"/>
  <c r="O15" i="63" s="1"/>
  <c r="BX16" i="185"/>
  <c r="L9" i="142"/>
  <c r="N11" i="63" s="1"/>
  <c r="BR12" i="185"/>
  <c r="G12" i="188" s="1"/>
  <c r="L11" i="137"/>
  <c r="I13" i="63" s="1"/>
  <c r="AJ14" i="185"/>
  <c r="W14" i="185"/>
  <c r="L11" i="135"/>
  <c r="G13" i="63" s="1"/>
  <c r="W12" i="179"/>
  <c r="W11" i="178"/>
  <c r="I5" i="182"/>
  <c r="K14" i="148"/>
  <c r="DL17" i="185" s="1"/>
  <c r="H16" i="151"/>
  <c r="ED19" i="185" s="1"/>
  <c r="E14" i="156"/>
  <c r="FJ17" i="185" s="1"/>
  <c r="H16" i="172"/>
  <c r="JU19" i="185" s="1"/>
  <c r="LH19" i="185"/>
  <c r="I14" i="143"/>
  <c r="CA17" i="185" s="1"/>
  <c r="G14" i="150"/>
  <c r="DV17" i="185" s="1"/>
  <c r="F14" i="148"/>
  <c r="DG17" i="185" s="1"/>
  <c r="J14" i="152"/>
  <c r="EM17" i="185" s="1"/>
  <c r="J16" i="184"/>
  <c r="NC19" i="185" s="1"/>
  <c r="K16" i="148"/>
  <c r="DL19" i="185" s="1"/>
  <c r="E16" i="169"/>
  <c r="IW19" i="185" s="1"/>
  <c r="J16" i="134"/>
  <c r="Q19" i="185" s="1"/>
  <c r="I14" i="177"/>
  <c r="LE17" i="185" s="1"/>
  <c r="I16" i="177"/>
  <c r="LE19" i="185" s="1"/>
  <c r="K14" i="177"/>
  <c r="LG17" i="185" s="1"/>
  <c r="J16" i="173"/>
  <c r="KD19" i="185" s="1"/>
  <c r="J14" i="173"/>
  <c r="KD17" i="185" s="1"/>
  <c r="K16" i="173"/>
  <c r="F14" i="172"/>
  <c r="JS17" i="185" s="1"/>
  <c r="G16" i="172"/>
  <c r="JT19" i="185" s="1"/>
  <c r="G14" i="172"/>
  <c r="K14" i="172"/>
  <c r="JX17" i="185" s="1"/>
  <c r="K16" i="172"/>
  <c r="JX19" i="185" s="1"/>
  <c r="F16" i="171"/>
  <c r="JL19" i="185" s="1"/>
  <c r="G14" i="144"/>
  <c r="CF17" i="185" s="1"/>
  <c r="G16" i="144"/>
  <c r="CF19" i="185" s="1"/>
  <c r="E16" i="139"/>
  <c r="H16" i="179"/>
  <c r="F16" i="155"/>
  <c r="FD19" i="185" s="1"/>
  <c r="G14" i="155"/>
  <c r="FE17" i="185" s="1"/>
  <c r="H14" i="153"/>
  <c r="ER17" i="185" s="1"/>
  <c r="H14" i="148"/>
  <c r="DI17" i="185" s="1"/>
  <c r="J16" i="137"/>
  <c r="AL19" i="185" s="1"/>
  <c r="J14" i="137"/>
  <c r="AL17" i="185" s="1"/>
  <c r="F14" i="179"/>
  <c r="LP17" i="185" s="1"/>
  <c r="F14" i="153"/>
  <c r="EP17" i="185" s="1"/>
  <c r="L16" i="142"/>
  <c r="N18" i="63" s="1"/>
  <c r="H16" i="148"/>
  <c r="DI19" i="185" s="1"/>
  <c r="J16" i="183"/>
  <c r="MV19" i="185" s="1"/>
  <c r="J14" i="183"/>
  <c r="MV17" i="185" s="1"/>
  <c r="J14" i="172"/>
  <c r="JW17" i="185" s="1"/>
  <c r="J16" i="172"/>
  <c r="JW19" i="185" s="1"/>
  <c r="J14" i="171"/>
  <c r="JP17" i="185" s="1"/>
  <c r="F6" i="169"/>
  <c r="IX9" i="185" s="1"/>
  <c r="F14" i="169"/>
  <c r="IX17" i="185" s="1"/>
  <c r="II19" i="185"/>
  <c r="K16" i="166"/>
  <c r="IH19" i="185" s="1"/>
  <c r="K14" i="166"/>
  <c r="IH17" i="185" s="1"/>
  <c r="F16" i="161"/>
  <c r="J16" i="149"/>
  <c r="DR19" i="185" s="1"/>
  <c r="J14" i="149"/>
  <c r="DR17" i="185" s="1"/>
  <c r="I16" i="135"/>
  <c r="I5" i="135"/>
  <c r="F14" i="150"/>
  <c r="DU17" i="185" s="1"/>
  <c r="DH13" i="185"/>
  <c r="H13" i="188" s="1"/>
  <c r="L10" i="148"/>
  <c r="T12" i="63" s="1"/>
  <c r="T32" i="201" s="1"/>
  <c r="CZ15" i="185"/>
  <c r="L12" i="147"/>
  <c r="S14" i="63" s="1"/>
  <c r="L10" i="145"/>
  <c r="Q12" i="63" s="1"/>
  <c r="Q32" i="201" s="1"/>
  <c r="CL13" i="185"/>
  <c r="CF13" i="185"/>
  <c r="L10" i="144"/>
  <c r="P12" i="63" s="1"/>
  <c r="P32" i="201" s="1"/>
  <c r="L11" i="143"/>
  <c r="O13" i="63" s="1"/>
  <c r="BX14" i="185"/>
  <c r="G14" i="188" s="1"/>
  <c r="L12" i="137"/>
  <c r="I14" i="63" s="1"/>
  <c r="AG15" i="185"/>
  <c r="S15" i="185"/>
  <c r="L12" i="135"/>
  <c r="G14" i="63" s="1"/>
  <c r="G34" i="201" s="1"/>
  <c r="L13" i="135"/>
  <c r="G15" i="63" s="1"/>
  <c r="S16" i="185"/>
  <c r="W7" i="178"/>
  <c r="H5" i="156"/>
  <c r="H4" i="156" s="1"/>
  <c r="E6" i="8"/>
  <c r="E9" i="185" s="1"/>
  <c r="F16" i="172"/>
  <c r="JS19" i="185" s="1"/>
  <c r="I14" i="184"/>
  <c r="NB17" i="185" s="1"/>
  <c r="J5" i="135"/>
  <c r="J4" i="135" s="1"/>
  <c r="I14" i="135"/>
  <c r="W17" i="185" s="1"/>
  <c r="L9" i="137"/>
  <c r="I11" i="63" s="1"/>
  <c r="I88" i="201" s="1"/>
  <c r="E16" i="140"/>
  <c r="F14" i="152"/>
  <c r="EI17" i="185" s="1"/>
  <c r="G16" i="155"/>
  <c r="FE19" i="185" s="1"/>
  <c r="Z19" i="185"/>
  <c r="H16" i="155"/>
  <c r="FF19" i="185" s="1"/>
  <c r="I16" i="156"/>
  <c r="FN19" i="185" s="1"/>
  <c r="F16" i="152"/>
  <c r="EI19" i="185" s="1"/>
  <c r="J16" i="171"/>
  <c r="JP19" i="185" s="1"/>
  <c r="F16" i="181"/>
  <c r="F14" i="181"/>
  <c r="MD17" i="185" s="1"/>
  <c r="H14" i="181"/>
  <c r="MF17" i="185" s="1"/>
  <c r="H16" i="181"/>
  <c r="MF19" i="185" s="1"/>
  <c r="I16" i="179"/>
  <c r="LS19" i="185" s="1"/>
  <c r="G16" i="177"/>
  <c r="LC19" i="185" s="1"/>
  <c r="H14" i="177"/>
  <c r="LD17" i="185" s="1"/>
  <c r="J16" i="147"/>
  <c r="DD19" i="185" s="1"/>
  <c r="G5" i="174"/>
  <c r="K16" i="184"/>
  <c r="ND19" i="185" s="1"/>
  <c r="I16" i="181"/>
  <c r="MG19" i="185" s="1"/>
  <c r="K16" i="162"/>
  <c r="HF19" i="185" s="1"/>
  <c r="F16" i="154"/>
  <c r="EW19" i="185" s="1"/>
  <c r="I14" i="150"/>
  <c r="DX17" i="185" s="1"/>
  <c r="J16" i="146"/>
  <c r="CW19" i="185" s="1"/>
  <c r="G16" i="145"/>
  <c r="CM19" i="185" s="1"/>
  <c r="J16" i="145"/>
  <c r="CP19" i="185" s="1"/>
  <c r="J14" i="145"/>
  <c r="CP17" i="185" s="1"/>
  <c r="L11" i="156"/>
  <c r="AB13" i="63" s="1"/>
  <c r="AB90" i="201" s="1"/>
  <c r="FJ14" i="185"/>
  <c r="J14" i="188" s="1"/>
  <c r="G16" i="134"/>
  <c r="E14" i="183"/>
  <c r="MQ17" i="185" s="1"/>
  <c r="H16" i="183"/>
  <c r="MT19" i="185" s="1"/>
  <c r="H16" i="182"/>
  <c r="MM19" i="185" s="1"/>
  <c r="I14" i="178"/>
  <c r="LL17" i="185" s="1"/>
  <c r="I16" i="170"/>
  <c r="JH19" i="185" s="1"/>
  <c r="K16" i="170"/>
  <c r="JJ19" i="185" s="1"/>
  <c r="F16" i="169"/>
  <c r="I16" i="169"/>
  <c r="JA19" i="185" s="1"/>
  <c r="E14" i="149"/>
  <c r="DM17" i="185" s="1"/>
  <c r="K16" i="140"/>
  <c r="BH19" i="185" s="1"/>
  <c r="E14" i="137"/>
  <c r="AG17" i="185" s="1"/>
  <c r="K16" i="136"/>
  <c r="AF19" i="185" s="1"/>
  <c r="K14" i="136"/>
  <c r="AF17" i="185" s="1"/>
  <c r="I14" i="182"/>
  <c r="MN17" i="185" s="1"/>
  <c r="K16" i="182"/>
  <c r="MP19" i="185" s="1"/>
  <c r="E14" i="181"/>
  <c r="MC17" i="185" s="1"/>
  <c r="F16" i="175"/>
  <c r="F16" i="174"/>
  <c r="I14" i="171"/>
  <c r="JO17" i="185" s="1"/>
  <c r="E16" i="171"/>
  <c r="F14" i="167"/>
  <c r="G14" i="167"/>
  <c r="IK17" i="185" s="1"/>
  <c r="H14" i="167"/>
  <c r="IL17" i="185" s="1"/>
  <c r="F16" i="167"/>
  <c r="IJ19" i="185" s="1"/>
  <c r="H16" i="167"/>
  <c r="IL19" i="185" s="1"/>
  <c r="F16" i="166"/>
  <c r="IC19" i="185" s="1"/>
  <c r="K16" i="165"/>
  <c r="IA19" i="185" s="1"/>
  <c r="E16" i="163"/>
  <c r="I16" i="160"/>
  <c r="I14" i="160"/>
  <c r="GP17" i="185" s="1"/>
  <c r="E14" i="159"/>
  <c r="GE17" i="185" s="1"/>
  <c r="K16" i="157"/>
  <c r="FW19" i="185" s="1"/>
  <c r="E14" i="153"/>
  <c r="EO17" i="185" s="1"/>
  <c r="H16" i="153"/>
  <c r="ER19" i="185" s="1"/>
  <c r="E16" i="150"/>
  <c r="K16" i="150"/>
  <c r="DZ19" i="185" s="1"/>
  <c r="I14" i="149"/>
  <c r="DQ17" i="185" s="1"/>
  <c r="G16" i="149"/>
  <c r="F16" i="143"/>
  <c r="H16" i="143"/>
  <c r="BZ19" i="185" s="1"/>
  <c r="E14" i="141"/>
  <c r="BI17" i="185" s="1"/>
  <c r="E16" i="141"/>
  <c r="MK12" i="185"/>
  <c r="P12" i="188" s="1"/>
  <c r="L9" i="182"/>
  <c r="BB11" i="63" s="1"/>
  <c r="BB31" i="201" s="1"/>
  <c r="MC14" i="185"/>
  <c r="P14" i="188" s="1"/>
  <c r="L11" i="181"/>
  <c r="BA13" i="63" s="1"/>
  <c r="E16" i="183"/>
  <c r="F16" i="177"/>
  <c r="LB19" i="185" s="1"/>
  <c r="H16" i="176"/>
  <c r="KW19" i="185" s="1"/>
  <c r="G16" i="175"/>
  <c r="KO19" i="185" s="1"/>
  <c r="K14" i="174"/>
  <c r="KL17" i="185" s="1"/>
  <c r="E16" i="173"/>
  <c r="JY19" i="185" s="1"/>
  <c r="K16" i="171"/>
  <c r="JQ19" i="185" s="1"/>
  <c r="H16" i="170"/>
  <c r="G16" i="169"/>
  <c r="IY19" i="185" s="1"/>
  <c r="G16" i="166"/>
  <c r="ID19" i="185" s="1"/>
  <c r="I16" i="166"/>
  <c r="IF19" i="185" s="1"/>
  <c r="F14" i="161"/>
  <c r="GT17" i="185" s="1"/>
  <c r="J16" i="158"/>
  <c r="GC19" i="185" s="1"/>
  <c r="E16" i="157"/>
  <c r="I14" i="157"/>
  <c r="FU17" i="185" s="1"/>
  <c r="I14" i="155"/>
  <c r="FG17" i="185" s="1"/>
  <c r="K16" i="155"/>
  <c r="FI19" i="185" s="1"/>
  <c r="H14" i="152"/>
  <c r="EK17" i="185" s="1"/>
  <c r="G16" i="151"/>
  <c r="EC19" i="185" s="1"/>
  <c r="F16" i="148"/>
  <c r="DG19" i="185" s="1"/>
  <c r="F16" i="146"/>
  <c r="CS19" i="185" s="1"/>
  <c r="H14" i="144"/>
  <c r="CG17" i="185" s="1"/>
  <c r="J14" i="143"/>
  <c r="CB17" i="185" s="1"/>
  <c r="K16" i="137"/>
  <c r="AM19" i="185" s="1"/>
  <c r="H16" i="136"/>
  <c r="AC19" i="185" s="1"/>
  <c r="HV15" i="185"/>
  <c r="L15" i="188" s="1"/>
  <c r="L12" i="165"/>
  <c r="AK14" i="63" s="1"/>
  <c r="AK91" i="201" s="1"/>
  <c r="L13" i="162"/>
  <c r="AH15" i="63" s="1"/>
  <c r="AH35" i="201" s="1"/>
  <c r="HA16" i="185"/>
  <c r="K16" i="188" s="1"/>
  <c r="L13" i="158"/>
  <c r="AD15" i="63" s="1"/>
  <c r="FY16" i="185"/>
  <c r="L11" i="149"/>
  <c r="U13" i="63" s="1"/>
  <c r="U33" i="201" s="1"/>
  <c r="L9" i="148"/>
  <c r="T11" i="63" s="1"/>
  <c r="T31" i="201" s="1"/>
  <c r="DI12" i="185"/>
  <c r="CY12" i="185"/>
  <c r="H12" i="188" s="1"/>
  <c r="L9" i="147"/>
  <c r="S11" i="63" s="1"/>
  <c r="L11" i="147"/>
  <c r="S13" i="63" s="1"/>
  <c r="CY16" i="185"/>
  <c r="H16" i="188" s="1"/>
  <c r="L13" i="147"/>
  <c r="S15" i="63" s="1"/>
  <c r="L13" i="146"/>
  <c r="R15" i="63" s="1"/>
  <c r="L11" i="144"/>
  <c r="P13" i="63" s="1"/>
  <c r="P90" i="201" s="1"/>
  <c r="L9" i="140"/>
  <c r="L11" i="63" s="1"/>
  <c r="BB12" i="185"/>
  <c r="W10" i="178"/>
  <c r="G14" i="177"/>
  <c r="LC17" i="185" s="1"/>
  <c r="F14" i="175"/>
  <c r="KN17" i="185" s="1"/>
  <c r="H16" i="171"/>
  <c r="JN19" i="185" s="1"/>
  <c r="E16" i="165"/>
  <c r="HU19" i="185" s="1"/>
  <c r="I16" i="163"/>
  <c r="HK19" i="185" s="1"/>
  <c r="J14" i="159"/>
  <c r="GJ17" i="185" s="1"/>
  <c r="J16" i="155"/>
  <c r="FH19" i="185" s="1"/>
  <c r="K14" i="145"/>
  <c r="CQ17" i="185" s="1"/>
  <c r="I16" i="145"/>
  <c r="J14" i="142"/>
  <c r="BU17" i="185" s="1"/>
  <c r="E16" i="8"/>
  <c r="DA14" i="185"/>
  <c r="H14" i="188" s="1"/>
  <c r="L13" i="159"/>
  <c r="AE15" i="63" s="1"/>
  <c r="AE92" i="201" s="1"/>
  <c r="L9" i="181"/>
  <c r="BA11" i="63" s="1"/>
  <c r="L10" i="181"/>
  <c r="BA12" i="63" s="1"/>
  <c r="L13" i="179"/>
  <c r="AY15" i="63" s="1"/>
  <c r="W10" i="135"/>
  <c r="W23" i="8"/>
  <c r="W7" i="134"/>
  <c r="W17" i="134"/>
  <c r="W21" i="134"/>
  <c r="W21" i="136"/>
  <c r="W7" i="183"/>
  <c r="W11" i="183"/>
  <c r="W9" i="178"/>
  <c r="W22" i="182"/>
  <c r="W16" i="179"/>
  <c r="W23" i="179"/>
  <c r="W16" i="178"/>
  <c r="W17" i="178"/>
  <c r="W22" i="178"/>
  <c r="W8" i="177"/>
  <c r="W10" i="176"/>
  <c r="W17" i="176"/>
  <c r="W21" i="176"/>
  <c r="W21" i="172"/>
  <c r="H16" i="165"/>
  <c r="HX19" i="185" s="1"/>
  <c r="G16" i="163"/>
  <c r="HI19" i="185" s="1"/>
  <c r="F14" i="160"/>
  <c r="GM17" i="185" s="1"/>
  <c r="F16" i="159"/>
  <c r="E16" i="158"/>
  <c r="I14" i="156"/>
  <c r="FN17" i="185" s="1"/>
  <c r="F14" i="154"/>
  <c r="EW17" i="185" s="1"/>
  <c r="F16" i="151"/>
  <c r="J14" i="147"/>
  <c r="DD17" i="185" s="1"/>
  <c r="I16" i="147"/>
  <c r="DC19" i="185" s="1"/>
  <c r="F14" i="146"/>
  <c r="CS17" i="185" s="1"/>
  <c r="K14" i="8"/>
  <c r="K17" i="185" s="1"/>
  <c r="M15" i="185"/>
  <c r="L12" i="134"/>
  <c r="F14" i="63" s="1"/>
  <c r="L13" i="160"/>
  <c r="AF15" i="63" s="1"/>
  <c r="L9" i="158"/>
  <c r="AD11" i="63" s="1"/>
  <c r="L10" i="158"/>
  <c r="AD12" i="63" s="1"/>
  <c r="L10" i="157"/>
  <c r="AC12" i="63" s="1"/>
  <c r="AC32" i="201" s="1"/>
  <c r="L11" i="139"/>
  <c r="K13" i="63" s="1"/>
  <c r="W17" i="183"/>
  <c r="L9" i="176"/>
  <c r="AV11" i="63" s="1"/>
  <c r="L12" i="164"/>
  <c r="AJ14" i="63" s="1"/>
  <c r="L11" i="162"/>
  <c r="AH13" i="63" s="1"/>
  <c r="W8" i="135"/>
  <c r="W9" i="135"/>
  <c r="W21" i="135"/>
  <c r="W22" i="134"/>
  <c r="W22" i="136"/>
  <c r="W17" i="184"/>
  <c r="W8" i="183"/>
  <c r="W12" i="183"/>
  <c r="W21" i="163"/>
  <c r="W22" i="156"/>
  <c r="W22" i="150"/>
  <c r="W16" i="144"/>
  <c r="W10" i="141"/>
  <c r="W11" i="141"/>
  <c r="W12" i="141"/>
  <c r="W23" i="141"/>
  <c r="W8" i="140"/>
  <c r="W16" i="140"/>
  <c r="W16" i="139"/>
  <c r="W23" i="139"/>
  <c r="W7" i="138"/>
  <c r="W9" i="138"/>
  <c r="W10" i="138"/>
  <c r="W11" i="138"/>
  <c r="W12" i="138"/>
  <c r="W16" i="138"/>
  <c r="W17" i="138"/>
  <c r="W21" i="138"/>
  <c r="W23" i="138"/>
  <c r="W7" i="137"/>
  <c r="W9" i="137"/>
  <c r="W10" i="137"/>
  <c r="W11" i="137"/>
  <c r="W16" i="137"/>
  <c r="W17" i="137"/>
  <c r="W22" i="137"/>
  <c r="W23" i="137"/>
  <c r="L9" i="172"/>
  <c r="AR11" i="63" s="1"/>
  <c r="L10" i="172"/>
  <c r="AR12" i="63" s="1"/>
  <c r="L12" i="171"/>
  <c r="AQ14" i="63" s="1"/>
  <c r="AQ34" i="201" s="1"/>
  <c r="L13" i="171"/>
  <c r="AQ15" i="63" s="1"/>
  <c r="L11" i="170"/>
  <c r="AP13" i="63" s="1"/>
  <c r="AP90" i="201" s="1"/>
  <c r="L12" i="170"/>
  <c r="AP14" i="63" s="1"/>
  <c r="L11" i="142"/>
  <c r="N13" i="63" s="1"/>
  <c r="L13" i="136"/>
  <c r="H15" i="63" s="1"/>
  <c r="W16" i="134"/>
  <c r="W16" i="182"/>
  <c r="W12" i="181"/>
  <c r="W17" i="179"/>
  <c r="W21" i="179"/>
  <c r="W23" i="178"/>
  <c r="W7" i="176"/>
  <c r="W11" i="176"/>
  <c r="W22" i="172"/>
  <c r="W23" i="163"/>
  <c r="W22" i="157"/>
  <c r="W17" i="163"/>
  <c r="W16" i="162"/>
  <c r="W10" i="158"/>
  <c r="W22" i="158"/>
  <c r="W8" i="157"/>
  <c r="W12" i="157"/>
  <c r="W8" i="134"/>
  <c r="W9" i="134"/>
  <c r="W10" i="134"/>
  <c r="W12" i="134"/>
  <c r="W10" i="183"/>
  <c r="W22" i="180"/>
  <c r="W7" i="177"/>
  <c r="W17" i="177"/>
  <c r="W10" i="175"/>
  <c r="W17" i="175"/>
  <c r="W8" i="173"/>
  <c r="W16" i="172"/>
  <c r="W16" i="163"/>
  <c r="W23" i="157"/>
  <c r="W7" i="156"/>
  <c r="W11" i="156"/>
  <c r="W16" i="156"/>
  <c r="W23" i="156"/>
  <c r="W21" i="155"/>
  <c r="W11" i="154"/>
  <c r="W16" i="153"/>
  <c r="W17" i="153"/>
  <c r="W9" i="152"/>
  <c r="W22" i="152"/>
  <c r="W23" i="151"/>
  <c r="W23" i="150"/>
  <c r="W7" i="149"/>
  <c r="W8" i="149"/>
  <c r="W10" i="149"/>
  <c r="W11" i="149"/>
  <c r="W12" i="149"/>
  <c r="W21" i="149"/>
  <c r="W23" i="149"/>
  <c r="W7" i="147"/>
  <c r="W8" i="147"/>
  <c r="W9" i="147"/>
  <c r="W11" i="147"/>
  <c r="W21" i="147"/>
  <c r="W17" i="146"/>
  <c r="W10" i="145"/>
  <c r="W12" i="145"/>
  <c r="W21" i="145"/>
  <c r="W22" i="145"/>
  <c r="W7" i="143"/>
  <c r="W9" i="143"/>
  <c r="W10" i="143"/>
  <c r="W11" i="143"/>
  <c r="W22" i="143"/>
  <c r="W8" i="142"/>
  <c r="W12" i="142"/>
  <c r="W21" i="142"/>
  <c r="W17" i="141"/>
  <c r="W22" i="139"/>
  <c r="L9" i="143"/>
  <c r="O11" i="63" s="1"/>
  <c r="O31" i="201" s="1"/>
  <c r="JT17" i="185"/>
  <c r="JD18" i="185"/>
  <c r="E15" i="180"/>
  <c r="E14" i="180"/>
  <c r="F15" i="176"/>
  <c r="F14" i="176"/>
  <c r="KU17" i="185" s="1"/>
  <c r="I14" i="176"/>
  <c r="KX17" i="185" s="1"/>
  <c r="I15" i="176"/>
  <c r="KX18" i="185" s="1"/>
  <c r="G15" i="173"/>
  <c r="KA18" i="185" s="1"/>
  <c r="H15" i="173"/>
  <c r="KB18" i="185" s="1"/>
  <c r="G15" i="170"/>
  <c r="JF18" i="185" s="1"/>
  <c r="G14" i="170"/>
  <c r="JF17" i="185" s="1"/>
  <c r="I15" i="170"/>
  <c r="JH18" i="185" s="1"/>
  <c r="I14" i="170"/>
  <c r="JH17" i="185" s="1"/>
  <c r="G14" i="165"/>
  <c r="HW17" i="185" s="1"/>
  <c r="G15" i="165"/>
  <c r="HW18" i="185" s="1"/>
  <c r="K14" i="159"/>
  <c r="GK17" i="185" s="1"/>
  <c r="E15" i="158"/>
  <c r="E14" i="158"/>
  <c r="I14" i="153"/>
  <c r="ES17" i="185" s="1"/>
  <c r="I15" i="153"/>
  <c r="ES18" i="185" s="1"/>
  <c r="K15" i="144"/>
  <c r="CJ18" i="185" s="1"/>
  <c r="K14" i="144"/>
  <c r="CJ17" i="185" s="1"/>
  <c r="AE90" i="201"/>
  <c r="AZ89" i="201"/>
  <c r="AZ32" i="201"/>
  <c r="G14" i="164"/>
  <c r="HP17" i="185" s="1"/>
  <c r="K14" i="164"/>
  <c r="HT17" i="185" s="1"/>
  <c r="H15" i="147"/>
  <c r="DB18" i="185" s="1"/>
  <c r="H14" i="147"/>
  <c r="DB17" i="185" s="1"/>
  <c r="F15" i="144"/>
  <c r="CE18" i="185" s="1"/>
  <c r="F14" i="144"/>
  <c r="CE17" i="185" s="1"/>
  <c r="G15" i="144"/>
  <c r="CF18" i="185" s="1"/>
  <c r="J14" i="144"/>
  <c r="CI17" i="185" s="1"/>
  <c r="J15" i="144"/>
  <c r="CI18" i="185" s="1"/>
  <c r="AH18" i="185"/>
  <c r="J15" i="159"/>
  <c r="GJ18" i="185" s="1"/>
  <c r="CR18" i="185"/>
  <c r="K15" i="168"/>
  <c r="IV18" i="185" s="1"/>
  <c r="H15" i="134"/>
  <c r="O18" i="185" s="1"/>
  <c r="H14" i="134"/>
  <c r="O17" i="185" s="1"/>
  <c r="I14" i="134"/>
  <c r="P17" i="185" s="1"/>
  <c r="J15" i="134"/>
  <c r="Q18" i="185" s="1"/>
  <c r="J14" i="134"/>
  <c r="Q17" i="185" s="1"/>
  <c r="G15" i="182"/>
  <c r="ML18" i="185" s="1"/>
  <c r="G14" i="182"/>
  <c r="ML17" i="185" s="1"/>
  <c r="G15" i="178"/>
  <c r="LJ18" i="185" s="1"/>
  <c r="H15" i="178"/>
  <c r="LK18" i="185" s="1"/>
  <c r="H14" i="178"/>
  <c r="LK17" i="185" s="1"/>
  <c r="J14" i="178"/>
  <c r="LM17" i="185" s="1"/>
  <c r="J15" i="178"/>
  <c r="LM18" i="185" s="1"/>
  <c r="K15" i="178"/>
  <c r="LN18" i="185" s="1"/>
  <c r="K14" i="178"/>
  <c r="LN17" i="185" s="1"/>
  <c r="G14" i="166"/>
  <c r="ID17" i="185" s="1"/>
  <c r="G15" i="166"/>
  <c r="ID18" i="185" s="1"/>
  <c r="J14" i="154"/>
  <c r="FA17" i="185" s="1"/>
  <c r="J15" i="154"/>
  <c r="FA18" i="185" s="1"/>
  <c r="I15" i="151"/>
  <c r="EE18" i="185" s="1"/>
  <c r="I14" i="151"/>
  <c r="EE17" i="185" s="1"/>
  <c r="K15" i="151"/>
  <c r="EG18" i="185" s="1"/>
  <c r="J15" i="150"/>
  <c r="DY18" i="185" s="1"/>
  <c r="J14" i="150"/>
  <c r="DY17" i="185" s="1"/>
  <c r="K14" i="150"/>
  <c r="DZ17" i="185" s="1"/>
  <c r="G15" i="149"/>
  <c r="DO18" i="185" s="1"/>
  <c r="G6" i="149"/>
  <c r="DO9" i="185" s="1"/>
  <c r="G14" i="149"/>
  <c r="H14" i="149"/>
  <c r="DP17" i="185" s="1"/>
  <c r="K15" i="149"/>
  <c r="DS18" i="185" s="1"/>
  <c r="E15" i="147"/>
  <c r="I14" i="140"/>
  <c r="BF17" i="185" s="1"/>
  <c r="I15" i="140"/>
  <c r="BF18" i="185" s="1"/>
  <c r="J15" i="140"/>
  <c r="BG18" i="185" s="1"/>
  <c r="J14" i="140"/>
  <c r="BG17" i="185" s="1"/>
  <c r="E14" i="139"/>
  <c r="H15" i="139"/>
  <c r="AX18" i="185" s="1"/>
  <c r="H14" i="139"/>
  <c r="AX17" i="185" s="1"/>
  <c r="I14" i="139"/>
  <c r="AY17" i="185" s="1"/>
  <c r="K15" i="139"/>
  <c r="BA18" i="185" s="1"/>
  <c r="K14" i="139"/>
  <c r="BA17" i="185" s="1"/>
  <c r="E15" i="136"/>
  <c r="E14" i="136"/>
  <c r="I14" i="136"/>
  <c r="AD17" i="185" s="1"/>
  <c r="I15" i="136"/>
  <c r="AD18" i="185" s="1"/>
  <c r="J15" i="136"/>
  <c r="AE18" i="185" s="1"/>
  <c r="J14" i="136"/>
  <c r="AE17" i="185" s="1"/>
  <c r="DO15" i="185"/>
  <c r="L12" i="149"/>
  <c r="U14" i="63" s="1"/>
  <c r="L10" i="141"/>
  <c r="M12" i="63" s="1"/>
  <c r="BK13" i="185"/>
  <c r="BL14" i="185"/>
  <c r="L11" i="141"/>
  <c r="M13" i="63" s="1"/>
  <c r="L12" i="141"/>
  <c r="M14" i="63" s="1"/>
  <c r="BI15" i="185"/>
  <c r="L12" i="140"/>
  <c r="L14" i="63" s="1"/>
  <c r="BB15" i="185"/>
  <c r="L13" i="140"/>
  <c r="L15" i="63" s="1"/>
  <c r="BC16" i="185"/>
  <c r="AW12" i="185"/>
  <c r="L9" i="139"/>
  <c r="K11" i="63" s="1"/>
  <c r="AX13" i="185"/>
  <c r="L10" i="139"/>
  <c r="K12" i="63" s="1"/>
  <c r="L12" i="139"/>
  <c r="K14" i="63" s="1"/>
  <c r="AU15" i="185"/>
  <c r="L13" i="139"/>
  <c r="K15" i="63" s="1"/>
  <c r="AV16" i="185"/>
  <c r="F16" i="188" s="1"/>
  <c r="AP12" i="185"/>
  <c r="F12" i="188" s="1"/>
  <c r="L9" i="138"/>
  <c r="J11" i="63" s="1"/>
  <c r="AP13" i="185"/>
  <c r="F13" i="188" s="1"/>
  <c r="L10" i="138"/>
  <c r="J12" i="63" s="1"/>
  <c r="AQ14" i="185"/>
  <c r="L11" i="138"/>
  <c r="J13" i="63" s="1"/>
  <c r="AN15" i="185"/>
  <c r="F15" i="188" s="1"/>
  <c r="L12" i="138"/>
  <c r="J14" i="63" s="1"/>
  <c r="E15" i="184"/>
  <c r="G15" i="184"/>
  <c r="MZ18" i="185" s="1"/>
  <c r="G14" i="184"/>
  <c r="MZ17" i="185" s="1"/>
  <c r="H14" i="184"/>
  <c r="NA17" i="185" s="1"/>
  <c r="H15" i="184"/>
  <c r="NA18" i="185" s="1"/>
  <c r="F14" i="180"/>
  <c r="LW17" i="185" s="1"/>
  <c r="F15" i="180"/>
  <c r="LW18" i="185" s="1"/>
  <c r="I15" i="179"/>
  <c r="LS18" i="185" s="1"/>
  <c r="E14" i="165"/>
  <c r="E15" i="165"/>
  <c r="G15" i="159"/>
  <c r="H14" i="159"/>
  <c r="GH17" i="185" s="1"/>
  <c r="I14" i="159"/>
  <c r="GI17" i="185" s="1"/>
  <c r="I15" i="159"/>
  <c r="GI18" i="185" s="1"/>
  <c r="F15" i="158"/>
  <c r="FY18" i="185" s="1"/>
  <c r="F14" i="158"/>
  <c r="FY17" i="185" s="1"/>
  <c r="F14" i="138"/>
  <c r="AO17" i="185" s="1"/>
  <c r="F15" i="138"/>
  <c r="AO18" i="185" s="1"/>
  <c r="E14" i="177"/>
  <c r="E15" i="177"/>
  <c r="K15" i="171"/>
  <c r="JQ18" i="185" s="1"/>
  <c r="K14" i="171"/>
  <c r="JQ17" i="185" s="1"/>
  <c r="F14" i="170"/>
  <c r="JE17" i="185" s="1"/>
  <c r="F15" i="168"/>
  <c r="IQ18" i="185" s="1"/>
  <c r="G15" i="168"/>
  <c r="IR18" i="185" s="1"/>
  <c r="H15" i="168"/>
  <c r="IS18" i="185" s="1"/>
  <c r="H14" i="168"/>
  <c r="IS17" i="185" s="1"/>
  <c r="J15" i="168"/>
  <c r="IU18" i="185" s="1"/>
  <c r="J14" i="168"/>
  <c r="IU17" i="185" s="1"/>
  <c r="G14" i="168"/>
  <c r="IR17" i="185" s="1"/>
  <c r="H15" i="166"/>
  <c r="IE18" i="185" s="1"/>
  <c r="H14" i="166"/>
  <c r="IE17" i="185" s="1"/>
  <c r="J14" i="166"/>
  <c r="IG17" i="185" s="1"/>
  <c r="KT18" i="185"/>
  <c r="I14" i="179"/>
  <c r="LS17" i="185" s="1"/>
  <c r="G14" i="159"/>
  <c r="GG17" i="185" s="1"/>
  <c r="H15" i="144"/>
  <c r="CG18" i="185" s="1"/>
  <c r="I14" i="164"/>
  <c r="HR17" i="185" s="1"/>
  <c r="AU18" i="185"/>
  <c r="J15" i="184"/>
  <c r="NC18" i="185" s="1"/>
  <c r="F15" i="134"/>
  <c r="M18" i="185" s="1"/>
  <c r="F14" i="134"/>
  <c r="G15" i="180"/>
  <c r="LX18" i="185" s="1"/>
  <c r="I14" i="180"/>
  <c r="LZ17" i="185" s="1"/>
  <c r="I15" i="180"/>
  <c r="LZ18" i="185" s="1"/>
  <c r="J14" i="180"/>
  <c r="MA17" i="185" s="1"/>
  <c r="J15" i="179"/>
  <c r="LT18" i="185" s="1"/>
  <c r="J14" i="179"/>
  <c r="LT17" i="185" s="1"/>
  <c r="E15" i="178"/>
  <c r="F6" i="178"/>
  <c r="LI9" i="185" s="1"/>
  <c r="F14" i="178"/>
  <c r="F15" i="178"/>
  <c r="LI18" i="185" s="1"/>
  <c r="I15" i="173"/>
  <c r="KC18" i="185" s="1"/>
  <c r="K15" i="173"/>
  <c r="KE18" i="185" s="1"/>
  <c r="K14" i="173"/>
  <c r="KE17" i="185" s="1"/>
  <c r="I14" i="165"/>
  <c r="HY17" i="185" s="1"/>
  <c r="F15" i="157"/>
  <c r="F14" i="157"/>
  <c r="G15" i="157"/>
  <c r="FS18" i="185" s="1"/>
  <c r="G14" i="157"/>
  <c r="FS17" i="185" s="1"/>
  <c r="H15" i="157"/>
  <c r="FT18" i="185" s="1"/>
  <c r="H14" i="157"/>
  <c r="FT17" i="185" s="1"/>
  <c r="E15" i="156"/>
  <c r="F15" i="156"/>
  <c r="FK18" i="185" s="1"/>
  <c r="E14" i="154"/>
  <c r="EV17" i="185" s="1"/>
  <c r="E15" i="154"/>
  <c r="G15" i="154"/>
  <c r="EX18" i="185" s="1"/>
  <c r="H15" i="154"/>
  <c r="EY18" i="185" s="1"/>
  <c r="K15" i="153"/>
  <c r="EU18" i="185" s="1"/>
  <c r="K14" i="153"/>
  <c r="EU17" i="185" s="1"/>
  <c r="K14" i="152"/>
  <c r="EN17" i="185" s="1"/>
  <c r="G15" i="151"/>
  <c r="EC18" i="185" s="1"/>
  <c r="J15" i="138"/>
  <c r="AS18" i="185" s="1"/>
  <c r="J14" i="138"/>
  <c r="AS17" i="185" s="1"/>
  <c r="F14" i="137"/>
  <c r="G15" i="137"/>
  <c r="AI18" i="185" s="1"/>
  <c r="H14" i="137"/>
  <c r="AJ17" i="185" s="1"/>
  <c r="I14" i="137"/>
  <c r="AK17" i="185" s="1"/>
  <c r="I15" i="137"/>
  <c r="AK18" i="185" s="1"/>
  <c r="K15" i="137"/>
  <c r="AM18" i="185" s="1"/>
  <c r="K14" i="137"/>
  <c r="AM17" i="185" s="1"/>
  <c r="F15" i="177"/>
  <c r="LB18" i="185" s="1"/>
  <c r="F15" i="173"/>
  <c r="F14" i="173"/>
  <c r="JZ17" i="185" s="1"/>
  <c r="I15" i="166"/>
  <c r="IF18" i="185" s="1"/>
  <c r="K15" i="160"/>
  <c r="GR18" i="185" s="1"/>
  <c r="K14" i="160"/>
  <c r="GR17" i="185" s="1"/>
  <c r="G14" i="156"/>
  <c r="FL17" i="185" s="1"/>
  <c r="F14" i="155"/>
  <c r="G15" i="148"/>
  <c r="DH18" i="185" s="1"/>
  <c r="K15" i="143"/>
  <c r="CC18" i="185" s="1"/>
  <c r="K14" i="143"/>
  <c r="CC17" i="185" s="1"/>
  <c r="I15" i="141"/>
  <c r="BM18" i="185" s="1"/>
  <c r="I14" i="141"/>
  <c r="BM17" i="185" s="1"/>
  <c r="L12" i="176"/>
  <c r="AV14" i="63" s="1"/>
  <c r="L11" i="172"/>
  <c r="AR13" i="63" s="1"/>
  <c r="JT14" i="185"/>
  <c r="JR16" i="185"/>
  <c r="L13" i="172"/>
  <c r="AR15" i="63" s="1"/>
  <c r="L9" i="169"/>
  <c r="AO11" i="63" s="1"/>
  <c r="IY12" i="185"/>
  <c r="M12" i="188" s="1"/>
  <c r="L9" i="167"/>
  <c r="AM11" i="63" s="1"/>
  <c r="AM88" i="201" s="1"/>
  <c r="II12" i="185"/>
  <c r="IC16" i="185"/>
  <c r="L13" i="166"/>
  <c r="AL15" i="63" s="1"/>
  <c r="EV12" i="185"/>
  <c r="L9" i="154"/>
  <c r="Z11" i="63" s="1"/>
  <c r="EV16" i="185"/>
  <c r="L13" i="154"/>
  <c r="Z15" i="63" s="1"/>
  <c r="ER14" i="185"/>
  <c r="I14" i="188" s="1"/>
  <c r="L11" i="153"/>
  <c r="Y13" i="63" s="1"/>
  <c r="L15" i="163"/>
  <c r="AI17" i="63" s="1"/>
  <c r="AM35" i="201"/>
  <c r="G15" i="181"/>
  <c r="ME18" i="185" s="1"/>
  <c r="F15" i="154"/>
  <c r="EW18" i="185" s="1"/>
  <c r="F15" i="147"/>
  <c r="CZ18" i="185" s="1"/>
  <c r="K14" i="184"/>
  <c r="ND17" i="185" s="1"/>
  <c r="I14" i="166"/>
  <c r="IF17" i="185" s="1"/>
  <c r="JK18" i="185"/>
  <c r="J15" i="135"/>
  <c r="X18" i="185" s="1"/>
  <c r="L10" i="150"/>
  <c r="V12" i="63" s="1"/>
  <c r="V89" i="201" s="1"/>
  <c r="K15" i="8"/>
  <c r="K18" i="185" s="1"/>
  <c r="L10" i="171"/>
  <c r="AQ12" i="63" s="1"/>
  <c r="AQ89" i="201" s="1"/>
  <c r="L11" i="151"/>
  <c r="W13" i="63" s="1"/>
  <c r="W90" i="201" s="1"/>
  <c r="L10" i="167"/>
  <c r="AM12" i="63" s="1"/>
  <c r="L11" i="152"/>
  <c r="X13" i="63" s="1"/>
  <c r="X90" i="201" s="1"/>
  <c r="H14" i="141"/>
  <c r="BL17" i="185" s="1"/>
  <c r="K14" i="156"/>
  <c r="FP17" i="185" s="1"/>
  <c r="F14" i="166"/>
  <c r="IC17" i="185" s="1"/>
  <c r="G14" i="171"/>
  <c r="JM17" i="185" s="1"/>
  <c r="J14" i="139"/>
  <c r="AZ17" i="185" s="1"/>
  <c r="G14" i="153"/>
  <c r="EQ17" i="185" s="1"/>
  <c r="J14" i="169"/>
  <c r="JB17" i="185" s="1"/>
  <c r="K14" i="157"/>
  <c r="FW17" i="185" s="1"/>
  <c r="G14" i="179"/>
  <c r="K14" i="181"/>
  <c r="MI17" i="185" s="1"/>
  <c r="F15" i="155"/>
  <c r="H15" i="169"/>
  <c r="E15" i="141"/>
  <c r="H15" i="183"/>
  <c r="MT18" i="185" s="1"/>
  <c r="H14" i="183"/>
  <c r="E15" i="181"/>
  <c r="J15" i="175"/>
  <c r="J14" i="175"/>
  <c r="KR17" i="185" s="1"/>
  <c r="J15" i="174"/>
  <c r="J14" i="174"/>
  <c r="KK17" i="185" s="1"/>
  <c r="I15" i="172"/>
  <c r="JV18" i="185" s="1"/>
  <c r="I14" i="172"/>
  <c r="JV17" i="185" s="1"/>
  <c r="K15" i="170"/>
  <c r="JJ18" i="185" s="1"/>
  <c r="K14" i="170"/>
  <c r="JJ17" i="185" s="1"/>
  <c r="E15" i="166"/>
  <c r="E14" i="166"/>
  <c r="J15" i="165"/>
  <c r="HZ18" i="185" s="1"/>
  <c r="J14" i="165"/>
  <c r="HZ17" i="185" s="1"/>
  <c r="K14" i="165"/>
  <c r="IA17" i="185" s="1"/>
  <c r="E14" i="162"/>
  <c r="E15" i="162"/>
  <c r="G15" i="162"/>
  <c r="HB18" i="185" s="1"/>
  <c r="G14" i="162"/>
  <c r="HB17" i="185" s="1"/>
  <c r="H14" i="162"/>
  <c r="HC17" i="185" s="1"/>
  <c r="H15" i="162"/>
  <c r="HC18" i="185" s="1"/>
  <c r="J15" i="162"/>
  <c r="HE18" i="185" s="1"/>
  <c r="J14" i="162"/>
  <c r="HE17" i="185" s="1"/>
  <c r="E15" i="160"/>
  <c r="I15" i="160"/>
  <c r="GP18" i="185" s="1"/>
  <c r="H15" i="155"/>
  <c r="FF18" i="185" s="1"/>
  <c r="H14" i="155"/>
  <c r="FF17" i="185" s="1"/>
  <c r="F15" i="151"/>
  <c r="G14" i="146"/>
  <c r="CT17" i="185" s="1"/>
  <c r="I14" i="146"/>
  <c r="CV17" i="185" s="1"/>
  <c r="I15" i="146"/>
  <c r="CV18" i="185" s="1"/>
  <c r="J15" i="146"/>
  <c r="CW18" i="185" s="1"/>
  <c r="K15" i="146"/>
  <c r="CX18" i="185" s="1"/>
  <c r="K14" i="146"/>
  <c r="CX17" i="185" s="1"/>
  <c r="F14" i="145"/>
  <c r="CL17" i="185" s="1"/>
  <c r="H15" i="145"/>
  <c r="J15" i="145"/>
  <c r="CP18" i="185" s="1"/>
  <c r="E14" i="143"/>
  <c r="E15" i="143"/>
  <c r="K14" i="142"/>
  <c r="BV17" i="185" s="1"/>
  <c r="E14" i="8"/>
  <c r="E15" i="8"/>
  <c r="JE15" i="185"/>
  <c r="M15" i="188" s="1"/>
  <c r="JK15" i="185"/>
  <c r="JL16" i="185"/>
  <c r="M16" i="188" s="1"/>
  <c r="L13" i="156"/>
  <c r="AB15" i="63" s="1"/>
  <c r="L12" i="183"/>
  <c r="BC14" i="63" s="1"/>
  <c r="MR15" i="185"/>
  <c r="P15" i="188" s="1"/>
  <c r="L13" i="178"/>
  <c r="AX15" i="63" s="1"/>
  <c r="LH16" i="185"/>
  <c r="L13" i="177"/>
  <c r="AW15" i="63" s="1"/>
  <c r="LB16" i="185"/>
  <c r="O16" i="188" s="1"/>
  <c r="L11" i="176"/>
  <c r="AV13" i="63" s="1"/>
  <c r="KT14" i="185"/>
  <c r="L11" i="175"/>
  <c r="AU13" i="63" s="1"/>
  <c r="L13" i="173"/>
  <c r="AS15" i="63" s="1"/>
  <c r="AS35" i="201" s="1"/>
  <c r="JY16" i="185"/>
  <c r="N16" i="188" s="1"/>
  <c r="JR15" i="185"/>
  <c r="L12" i="172"/>
  <c r="AR14" i="63" s="1"/>
  <c r="JK14" i="185"/>
  <c r="L11" i="171"/>
  <c r="AQ13" i="63" s="1"/>
  <c r="AQ90" i="201" s="1"/>
  <c r="L10" i="170"/>
  <c r="AP12" i="63" s="1"/>
  <c r="JD13" i="185"/>
  <c r="M13" i="188" s="1"/>
  <c r="L13" i="170"/>
  <c r="AP15" i="63" s="1"/>
  <c r="H14" i="179"/>
  <c r="LR17" i="185" s="1"/>
  <c r="H15" i="161"/>
  <c r="K14" i="161"/>
  <c r="GY17" i="185" s="1"/>
  <c r="K15" i="161"/>
  <c r="GY18" i="185" s="1"/>
  <c r="I15" i="155"/>
  <c r="FG18" i="185" s="1"/>
  <c r="F15" i="139"/>
  <c r="AV18" i="185" s="1"/>
  <c r="F14" i="139"/>
  <c r="AV17" i="185" s="1"/>
  <c r="L9" i="174"/>
  <c r="AT11" i="63" s="1"/>
  <c r="AT31" i="201" s="1"/>
  <c r="KH12" i="185"/>
  <c r="FF16" i="185"/>
  <c r="J16" i="188" s="1"/>
  <c r="L13" i="155"/>
  <c r="AA15" i="63" s="1"/>
  <c r="AA92" i="201" s="1"/>
  <c r="EP16" i="185"/>
  <c r="L13" i="153"/>
  <c r="Y15" i="63" s="1"/>
  <c r="EI15" i="185"/>
  <c r="L12" i="152"/>
  <c r="X14" i="63" s="1"/>
  <c r="EA13" i="185"/>
  <c r="L10" i="151"/>
  <c r="W12" i="63" s="1"/>
  <c r="W89" i="201" s="1"/>
  <c r="DT16" i="185"/>
  <c r="L13" i="150"/>
  <c r="V15" i="63" s="1"/>
  <c r="H5" i="8"/>
  <c r="H8" i="185" s="1"/>
  <c r="H7" i="185" s="1"/>
  <c r="J14" i="148"/>
  <c r="DK17" i="185" s="1"/>
  <c r="I15" i="168"/>
  <c r="IT18" i="185" s="1"/>
  <c r="I15" i="156"/>
  <c r="FN18" i="185" s="1"/>
  <c r="K15" i="184"/>
  <c r="ND18" i="185" s="1"/>
  <c r="F15" i="184"/>
  <c r="MY18" i="185" s="1"/>
  <c r="H14" i="140"/>
  <c r="F15" i="140"/>
  <c r="J14" i="135"/>
  <c r="X17" i="185" s="1"/>
  <c r="L10" i="169"/>
  <c r="AO12" i="63" s="1"/>
  <c r="L10" i="143"/>
  <c r="O12" i="63" s="1"/>
  <c r="L10" i="153"/>
  <c r="Y12" i="63" s="1"/>
  <c r="L11" i="173"/>
  <c r="AS13" i="63" s="1"/>
  <c r="AS90" i="201" s="1"/>
  <c r="L9" i="175"/>
  <c r="AU11" i="63" s="1"/>
  <c r="AU88" i="201" s="1"/>
  <c r="F14" i="177"/>
  <c r="LB17" i="185" s="1"/>
  <c r="G15" i="155"/>
  <c r="FE18" i="185" s="1"/>
  <c r="J15" i="141"/>
  <c r="BN18" i="185" s="1"/>
  <c r="G14" i="180"/>
  <c r="LX17" i="185" s="1"/>
  <c r="J15" i="180"/>
  <c r="MA18" i="185" s="1"/>
  <c r="K15" i="180"/>
  <c r="MB18" i="185" s="1"/>
  <c r="K14" i="180"/>
  <c r="MB17" i="185" s="1"/>
  <c r="E14" i="176"/>
  <c r="G15" i="176"/>
  <c r="KV18" i="185" s="1"/>
  <c r="G14" i="176"/>
  <c r="KV17" i="185" s="1"/>
  <c r="J15" i="176"/>
  <c r="KY18" i="185" s="1"/>
  <c r="J14" i="176"/>
  <c r="KY17" i="185" s="1"/>
  <c r="G15" i="171"/>
  <c r="JM18" i="185" s="1"/>
  <c r="J15" i="170"/>
  <c r="JI18" i="185" s="1"/>
  <c r="J14" i="170"/>
  <c r="JI17" i="185" s="1"/>
  <c r="K14" i="168"/>
  <c r="IV17" i="185" s="1"/>
  <c r="I15" i="165"/>
  <c r="HY18" i="185" s="1"/>
  <c r="G15" i="164"/>
  <c r="I15" i="164"/>
  <c r="HR18" i="185" s="1"/>
  <c r="H15" i="158"/>
  <c r="GA18" i="185" s="1"/>
  <c r="J15" i="158"/>
  <c r="GC18" i="185" s="1"/>
  <c r="J14" i="158"/>
  <c r="GC17" i="185" s="1"/>
  <c r="J14" i="157"/>
  <c r="FV17" i="185" s="1"/>
  <c r="J15" i="157"/>
  <c r="FV18" i="185" s="1"/>
  <c r="K14" i="154"/>
  <c r="FB17" i="185" s="1"/>
  <c r="K15" i="154"/>
  <c r="FB18" i="185" s="1"/>
  <c r="G15" i="152"/>
  <c r="G14" i="152"/>
  <c r="I15" i="152"/>
  <c r="EL18" i="185" s="1"/>
  <c r="E15" i="150"/>
  <c r="H15" i="150"/>
  <c r="DW18" i="185" s="1"/>
  <c r="H14" i="150"/>
  <c r="DW17" i="185" s="1"/>
  <c r="K15" i="150"/>
  <c r="DZ18" i="185" s="1"/>
  <c r="F15" i="149"/>
  <c r="H15" i="149"/>
  <c r="DP18" i="185" s="1"/>
  <c r="G6" i="147"/>
  <c r="DA9" i="185" s="1"/>
  <c r="H15" i="146"/>
  <c r="CU18" i="185" s="1"/>
  <c r="H14" i="143"/>
  <c r="BZ17" i="185" s="1"/>
  <c r="H15" i="143"/>
  <c r="BZ18" i="185" s="1"/>
  <c r="H15" i="138"/>
  <c r="AQ18" i="185" s="1"/>
  <c r="F15" i="136"/>
  <c r="AA18" i="185" s="1"/>
  <c r="F14" i="136"/>
  <c r="AA17" i="185" s="1"/>
  <c r="G14" i="136"/>
  <c r="AB17" i="185" s="1"/>
  <c r="H14" i="136"/>
  <c r="AC17" i="185" s="1"/>
  <c r="K15" i="136"/>
  <c r="AF18" i="185" s="1"/>
  <c r="EO15" i="185"/>
  <c r="MZ16" i="185"/>
  <c r="L13" i="184"/>
  <c r="BD15" i="63" s="1"/>
  <c r="E15" i="183"/>
  <c r="H14" i="173"/>
  <c r="KB17" i="185" s="1"/>
  <c r="F15" i="170"/>
  <c r="H14" i="161"/>
  <c r="GV17" i="185" s="1"/>
  <c r="K15" i="157"/>
  <c r="FW18" i="185" s="1"/>
  <c r="G15" i="156"/>
  <c r="FL18" i="185" s="1"/>
  <c r="G14" i="143"/>
  <c r="BY17" i="185" s="1"/>
  <c r="E15" i="142"/>
  <c r="K15" i="135"/>
  <c r="Y18" i="185" s="1"/>
  <c r="G15" i="8"/>
  <c r="G18" i="185" s="1"/>
  <c r="L10" i="134"/>
  <c r="F12" i="63" s="1"/>
  <c r="L13" i="181"/>
  <c r="BA15" i="63" s="1"/>
  <c r="L11" i="179"/>
  <c r="AY13" i="63" s="1"/>
  <c r="L12" i="179"/>
  <c r="AY14" i="63" s="1"/>
  <c r="LH15" i="185"/>
  <c r="L12" i="178"/>
  <c r="AX14" i="63" s="1"/>
  <c r="LB15" i="185"/>
  <c r="O15" i="188" s="1"/>
  <c r="L12" i="177"/>
  <c r="AW14" i="63" s="1"/>
  <c r="F15" i="182"/>
  <c r="G14" i="173"/>
  <c r="KA17" i="185" s="1"/>
  <c r="J15" i="153"/>
  <c r="ET18" i="185" s="1"/>
  <c r="I5" i="149"/>
  <c r="DQ8" i="185" s="1"/>
  <c r="DQ7" i="185" s="1"/>
  <c r="I15" i="149"/>
  <c r="DQ18" i="185" s="1"/>
  <c r="I14" i="142"/>
  <c r="BT17" i="185" s="1"/>
  <c r="I15" i="139"/>
  <c r="AY18" i="185" s="1"/>
  <c r="G15" i="135"/>
  <c r="L12" i="181"/>
  <c r="BA14" i="63" s="1"/>
  <c r="L12" i="180"/>
  <c r="AZ14" i="63" s="1"/>
  <c r="LW15" i="185"/>
  <c r="L12" i="146"/>
  <c r="R14" i="63" s="1"/>
  <c r="CR15" i="185"/>
  <c r="L13" i="138"/>
  <c r="J15" i="63" s="1"/>
  <c r="L10" i="137"/>
  <c r="I12" i="63" s="1"/>
  <c r="J15" i="172"/>
  <c r="L15" i="172" s="1"/>
  <c r="AR17" i="63" s="1"/>
  <c r="J6" i="164"/>
  <c r="HS9" i="185" s="1"/>
  <c r="F14" i="159"/>
  <c r="H14" i="154"/>
  <c r="EY17" i="185" s="1"/>
  <c r="K14" i="151"/>
  <c r="EG17" i="185" s="1"/>
  <c r="F14" i="143"/>
  <c r="BX17" i="185" s="1"/>
  <c r="H14" i="142"/>
  <c r="K141" i="201"/>
  <c r="L12" i="184"/>
  <c r="BD14" i="63" s="1"/>
  <c r="MX15" i="185"/>
  <c r="L10" i="182"/>
  <c r="BB12" i="63" s="1"/>
  <c r="L13" i="182"/>
  <c r="BB15" i="63" s="1"/>
  <c r="L9" i="179"/>
  <c r="AY11" i="63" s="1"/>
  <c r="L11" i="178"/>
  <c r="AX13" i="63" s="1"/>
  <c r="LI14" i="185"/>
  <c r="L12" i="159"/>
  <c r="AE14" i="63" s="1"/>
  <c r="AE34" i="201" s="1"/>
  <c r="FR15" i="185"/>
  <c r="L12" i="157"/>
  <c r="AC14" i="63" s="1"/>
  <c r="L9" i="155"/>
  <c r="AA11" i="63" s="1"/>
  <c r="L12" i="151"/>
  <c r="W14" i="63" s="1"/>
  <c r="W91" i="201" s="1"/>
  <c r="ED15" i="185"/>
  <c r="I15" i="188" s="1"/>
  <c r="L13" i="151"/>
  <c r="W15" i="63" s="1"/>
  <c r="EA16" i="185"/>
  <c r="I16" i="188" s="1"/>
  <c r="L12" i="143"/>
  <c r="O14" i="63" s="1"/>
  <c r="L13" i="142"/>
  <c r="N15" i="63" s="1"/>
  <c r="W23" i="173"/>
  <c r="W8" i="156"/>
  <c r="K142" i="201"/>
  <c r="L12" i="182"/>
  <c r="BB14" i="63" s="1"/>
  <c r="L13" i="180"/>
  <c r="AZ15" i="63" s="1"/>
  <c r="LV16" i="185"/>
  <c r="L9" i="166"/>
  <c r="AL11" i="63" s="1"/>
  <c r="AL88" i="201" s="1"/>
  <c r="L11" i="163"/>
  <c r="AI13" i="63" s="1"/>
  <c r="AI90" i="201" s="1"/>
  <c r="L13" i="137"/>
  <c r="I15" i="63" s="1"/>
  <c r="L12" i="136"/>
  <c r="H14" i="63" s="1"/>
  <c r="W22" i="153"/>
  <c r="W23" i="146"/>
  <c r="L11" i="165"/>
  <c r="AK13" i="63" s="1"/>
  <c r="L12" i="162"/>
  <c r="AH14" i="63" s="1"/>
  <c r="L12" i="160"/>
  <c r="AF14" i="63" s="1"/>
  <c r="AF91" i="201" s="1"/>
  <c r="L13" i="149"/>
  <c r="U15" i="63" s="1"/>
  <c r="L13" i="145"/>
  <c r="Q15" i="63" s="1"/>
  <c r="L13" i="144"/>
  <c r="P15" i="63" s="1"/>
  <c r="P35" i="201" s="1"/>
  <c r="W23" i="176"/>
  <c r="W11" i="167"/>
  <c r="W23" i="167"/>
  <c r="W7" i="142"/>
  <c r="W11" i="142"/>
  <c r="W16" i="141"/>
  <c r="L9" i="183"/>
  <c r="BC11" i="63" s="1"/>
  <c r="L9" i="178"/>
  <c r="AX11" i="63" s="1"/>
  <c r="L13" i="175"/>
  <c r="AU15" i="63" s="1"/>
  <c r="AU92" i="201" s="1"/>
  <c r="KP16" i="185"/>
  <c r="L11" i="167"/>
  <c r="AM13" i="63" s="1"/>
  <c r="L12" i="163"/>
  <c r="AI14" i="63" s="1"/>
  <c r="L13" i="157"/>
  <c r="AC15" i="63" s="1"/>
  <c r="FK12" i="185"/>
  <c r="J12" i="188" s="1"/>
  <c r="L9" i="156"/>
  <c r="AB11" i="63" s="1"/>
  <c r="L10" i="154"/>
  <c r="Z12" i="63" s="1"/>
  <c r="L13" i="152"/>
  <c r="X15" i="63" s="1"/>
  <c r="X92" i="201" s="1"/>
  <c r="L11" i="150"/>
  <c r="V13" i="63" s="1"/>
  <c r="L12" i="150"/>
  <c r="V14" i="63" s="1"/>
  <c r="L12" i="145"/>
  <c r="Q14" i="63" s="1"/>
  <c r="Q34" i="201" s="1"/>
  <c r="L12" i="144"/>
  <c r="P14" i="63" s="1"/>
  <c r="P34" i="201" s="1"/>
  <c r="L9" i="141"/>
  <c r="M11" i="63" s="1"/>
  <c r="W22" i="8"/>
  <c r="W22" i="184"/>
  <c r="W23" i="182"/>
  <c r="L12" i="168"/>
  <c r="AN14" i="63" s="1"/>
  <c r="AN34" i="201" s="1"/>
  <c r="L13" i="168"/>
  <c r="AN15" i="63" s="1"/>
  <c r="AN35" i="201" s="1"/>
  <c r="W22" i="135"/>
  <c r="W10" i="182"/>
  <c r="W21" i="182"/>
  <c r="W10" i="181"/>
  <c r="W16" i="181"/>
  <c r="W22" i="181"/>
  <c r="W17" i="180"/>
  <c r="W12" i="177"/>
  <c r="W21" i="177"/>
  <c r="W22" i="177"/>
  <c r="W22" i="176"/>
  <c r="W21" i="175"/>
  <c r="W22" i="175"/>
  <c r="W23" i="175"/>
  <c r="W7" i="173"/>
  <c r="W12" i="171"/>
  <c r="W21" i="171"/>
  <c r="W16" i="170"/>
  <c r="W21" i="170"/>
  <c r="W22" i="169"/>
  <c r="W10" i="167"/>
  <c r="W12" i="167"/>
  <c r="W22" i="167"/>
  <c r="W12" i="163"/>
  <c r="W21" i="162"/>
  <c r="W17" i="160"/>
  <c r="W21" i="160"/>
  <c r="W10" i="159"/>
  <c r="W21" i="159"/>
  <c r="W11" i="158"/>
  <c r="W23" i="158"/>
  <c r="W17" i="157"/>
  <c r="W10" i="156"/>
  <c r="W17" i="156"/>
  <c r="W16" i="155"/>
  <c r="W22" i="155"/>
  <c r="W8" i="154"/>
  <c r="W9" i="154"/>
  <c r="W10" i="152"/>
  <c r="W21" i="152"/>
  <c r="W8" i="151"/>
  <c r="W10" i="151"/>
  <c r="W22" i="151"/>
  <c r="W8" i="150"/>
  <c r="W9" i="150"/>
  <c r="W16" i="8"/>
  <c r="W11" i="134"/>
  <c r="W10" i="136"/>
  <c r="W16" i="136"/>
  <c r="W16" i="184"/>
  <c r="W21" i="184"/>
  <c r="W9" i="182"/>
  <c r="W8" i="181"/>
  <c r="W11" i="179"/>
  <c r="W22" i="179"/>
  <c r="W21" i="178"/>
  <c r="W10" i="177"/>
  <c r="W9" i="176"/>
  <c r="W16" i="175"/>
  <c r="W16" i="150"/>
  <c r="W17" i="149"/>
  <c r="W10" i="142"/>
  <c r="W23" i="142"/>
  <c r="W22" i="138"/>
  <c r="W12" i="137"/>
  <c r="W23" i="183"/>
  <c r="W8" i="182"/>
  <c r="W12" i="182"/>
  <c r="W7" i="181"/>
  <c r="W17" i="181"/>
  <c r="W23" i="180"/>
  <c r="W10" i="179"/>
  <c r="W23" i="177"/>
  <c r="W8" i="176"/>
  <c r="W12" i="176"/>
  <c r="W16" i="149"/>
  <c r="W22" i="149"/>
  <c r="W21" i="144"/>
  <c r="W9" i="142"/>
  <c r="W22" i="142"/>
  <c r="W10" i="140"/>
  <c r="W17" i="139"/>
  <c r="W23" i="170"/>
  <c r="W23" i="162"/>
  <c r="W23" i="160"/>
  <c r="W21" i="153"/>
  <c r="W23" i="152"/>
  <c r="W21" i="151"/>
  <c r="W22" i="146"/>
  <c r="W23" i="144"/>
  <c r="W22" i="170"/>
  <c r="W21" i="167"/>
  <c r="W22" i="162"/>
  <c r="W22" i="160"/>
  <c r="W23" i="155"/>
  <c r="W21" i="146"/>
  <c r="W23" i="145"/>
  <c r="W22" i="144"/>
  <c r="W21" i="143"/>
  <c r="BC54" i="201"/>
  <c r="BC121" i="201"/>
  <c r="BC64" i="201"/>
  <c r="AZ121" i="201"/>
  <c r="AZ64" i="201"/>
  <c r="AM64" i="201"/>
  <c r="AM121" i="201"/>
  <c r="W64" i="201"/>
  <c r="W121" i="201"/>
  <c r="H120" i="201"/>
  <c r="H63" i="201"/>
  <c r="AD60" i="201"/>
  <c r="AD117" i="201"/>
  <c r="J117" i="201"/>
  <c r="J60" i="201"/>
  <c r="BA121" i="201"/>
  <c r="BA64" i="201"/>
  <c r="AQ64" i="201"/>
  <c r="AQ121" i="201"/>
  <c r="AG64" i="201"/>
  <c r="AG121" i="201"/>
  <c r="AL64" i="201"/>
  <c r="AL121" i="201"/>
  <c r="AL63" i="201"/>
  <c r="AL120" i="201"/>
  <c r="AI63" i="201"/>
  <c r="AI120" i="201"/>
  <c r="AQ59" i="201"/>
  <c r="AQ116" i="201"/>
  <c r="AS63" i="201"/>
  <c r="AS120" i="201"/>
  <c r="AS64" i="201"/>
  <c r="AS121" i="201"/>
  <c r="AK121" i="201"/>
  <c r="AK64" i="201"/>
  <c r="AE64" i="201"/>
  <c r="AE121" i="201"/>
  <c r="M121" i="201"/>
  <c r="M64" i="201"/>
  <c r="J64" i="201"/>
  <c r="J121" i="201"/>
  <c r="Z64" i="201"/>
  <c r="Z121" i="201"/>
  <c r="AQ111" i="201"/>
  <c r="AQ54" i="201"/>
  <c r="AM111" i="201"/>
  <c r="AM54" i="201"/>
  <c r="AQ118" i="201"/>
  <c r="AQ61" i="201"/>
  <c r="AV64" i="201"/>
  <c r="AV121" i="201"/>
  <c r="H118" i="201"/>
  <c r="H61" i="201"/>
  <c r="AN115" i="201"/>
  <c r="AN58" i="201"/>
  <c r="AU111" i="201"/>
  <c r="AU54" i="201"/>
  <c r="W40" i="184"/>
  <c r="BD35" i="63"/>
  <c r="AC63" i="201"/>
  <c r="AC120" i="201"/>
  <c r="AW121" i="201"/>
  <c r="AW64" i="201"/>
  <c r="L64" i="201"/>
  <c r="L121" i="201"/>
  <c r="I64" i="201"/>
  <c r="I121" i="201"/>
  <c r="G119" i="201"/>
  <c r="G62" i="201"/>
  <c r="AQ63" i="201"/>
  <c r="AQ120" i="201"/>
  <c r="G111" i="201"/>
  <c r="G54" i="201"/>
  <c r="AT113" i="201"/>
  <c r="AT56" i="201"/>
  <c r="BB66" i="201"/>
  <c r="BB123" i="201"/>
  <c r="W40" i="181"/>
  <c r="BA35" i="63"/>
  <c r="W40" i="173"/>
  <c r="AS35" i="63"/>
  <c r="I114" i="201"/>
  <c r="I57" i="201"/>
  <c r="AH35" i="63"/>
  <c r="W40" i="162"/>
  <c r="I118" i="201"/>
  <c r="I61" i="201"/>
  <c r="AA113" i="201"/>
  <c r="AA56" i="201"/>
  <c r="Q113" i="201"/>
  <c r="Q56" i="201"/>
  <c r="K113" i="201"/>
  <c r="K56" i="201"/>
  <c r="H119" i="201"/>
  <c r="H62" i="201"/>
  <c r="W35" i="182"/>
  <c r="BB45" i="63"/>
  <c r="BJ35" i="185"/>
  <c r="L32" i="141"/>
  <c r="M34" i="63" s="1"/>
  <c r="LR35" i="185"/>
  <c r="O35" i="188" s="1"/>
  <c r="L32" i="179"/>
  <c r="AY34" i="63" s="1"/>
  <c r="O35" i="185"/>
  <c r="L32" i="134"/>
  <c r="F34" i="63" s="1"/>
  <c r="MR42" i="185"/>
  <c r="L39" i="183"/>
  <c r="BC41" i="63" s="1"/>
  <c r="MR47" i="185"/>
  <c r="L44" i="183"/>
  <c r="BC46" i="63" s="1"/>
  <c r="MM36" i="185"/>
  <c r="L33" i="182"/>
  <c r="L34" i="182"/>
  <c r="BB36" i="63" s="1"/>
  <c r="MJ37" i="185"/>
  <c r="P37" i="188" s="1"/>
  <c r="KN44" i="185"/>
  <c r="L41" i="175"/>
  <c r="AU43" i="63" s="1"/>
  <c r="KE40" i="185"/>
  <c r="L37" i="173"/>
  <c r="AS39" i="63" s="1"/>
  <c r="L38" i="172"/>
  <c r="AR40" i="63" s="1"/>
  <c r="JU41" i="185"/>
  <c r="L40" i="172"/>
  <c r="AR42" i="63" s="1"/>
  <c r="JS43" i="185"/>
  <c r="JH40" i="185"/>
  <c r="L37" i="170"/>
  <c r="AP39" i="63" s="1"/>
  <c r="IV41" i="185"/>
  <c r="L38" i="168"/>
  <c r="AN40" i="63" s="1"/>
  <c r="IV42" i="185"/>
  <c r="M42" i="188" s="1"/>
  <c r="L39" i="168"/>
  <c r="AN41" i="63" s="1"/>
  <c r="IR44" i="185"/>
  <c r="L171" i="201" s="1"/>
  <c r="L41" i="168"/>
  <c r="AN43" i="63" s="1"/>
  <c r="IB39" i="185"/>
  <c r="L39" i="188" s="1"/>
  <c r="L36" i="166"/>
  <c r="AL38" i="63" s="1"/>
  <c r="M39" i="185"/>
  <c r="L36" i="134"/>
  <c r="F38" i="63" s="1"/>
  <c r="AX63" i="201"/>
  <c r="N172" i="201"/>
  <c r="K64" i="201"/>
  <c r="AN64" i="201"/>
  <c r="AU61" i="201"/>
  <c r="AX122" i="201"/>
  <c r="AS54" i="201"/>
  <c r="L32" i="162"/>
  <c r="AH34" i="63" s="1"/>
  <c r="W40" i="166"/>
  <c r="AL35" i="63"/>
  <c r="L43" i="184"/>
  <c r="Y115" i="201"/>
  <c r="Y58" i="201"/>
  <c r="L32" i="149"/>
  <c r="U34" i="63" s="1"/>
  <c r="L32" i="181"/>
  <c r="BA34" i="63" s="1"/>
  <c r="CD35" i="185"/>
  <c r="L32" i="144"/>
  <c r="P34" i="63" s="1"/>
  <c r="W35" i="140"/>
  <c r="L45" i="63"/>
  <c r="AU112" i="201"/>
  <c r="AU55" i="201"/>
  <c r="L38" i="184"/>
  <c r="BD40" i="63" s="1"/>
  <c r="IR35" i="185"/>
  <c r="M35" i="188" s="1"/>
  <c r="L32" i="168"/>
  <c r="AN34" i="63" s="1"/>
  <c r="AN54" i="201" s="1"/>
  <c r="L32" i="176"/>
  <c r="AV34" i="63" s="1"/>
  <c r="JI35" i="185"/>
  <c r="L32" i="170"/>
  <c r="AP34" i="63" s="1"/>
  <c r="LV35" i="185"/>
  <c r="L32" i="180"/>
  <c r="AZ34" i="63" s="1"/>
  <c r="KA36" i="185"/>
  <c r="N36" i="188" s="1"/>
  <c r="L44" i="177"/>
  <c r="AW46" i="63" s="1"/>
  <c r="LC47" i="185"/>
  <c r="L36" i="184"/>
  <c r="BD38" i="63" s="1"/>
  <c r="MS46" i="185"/>
  <c r="L43" i="183"/>
  <c r="MH43" i="185"/>
  <c r="L40" i="181"/>
  <c r="BA42" i="63" s="1"/>
  <c r="ME46" i="185"/>
  <c r="P46" i="188" s="1"/>
  <c r="L43" i="181"/>
  <c r="LY38" i="185"/>
  <c r="L35" i="180"/>
  <c r="AZ37" i="63" s="1"/>
  <c r="AG120" i="201"/>
  <c r="AM58" i="201"/>
  <c r="Y56" i="201"/>
  <c r="AU113" i="201"/>
  <c r="AG59" i="201"/>
  <c r="AL59" i="201"/>
  <c r="AY112" i="201"/>
  <c r="BC62" i="201"/>
  <c r="Y62" i="201"/>
  <c r="BB111" i="201"/>
  <c r="AA61" i="201"/>
  <c r="AW61" i="201"/>
  <c r="F66" i="201"/>
  <c r="AI113" i="201"/>
  <c r="AM114" i="201"/>
  <c r="AD116" i="201"/>
  <c r="AD59" i="201"/>
  <c r="AD35" i="63"/>
  <c r="W40" i="158"/>
  <c r="L44" i="180"/>
  <c r="AZ46" i="63" s="1"/>
  <c r="BE46" i="63" s="1"/>
  <c r="L111" i="201"/>
  <c r="L54" i="201"/>
  <c r="M112" i="201"/>
  <c r="M55" i="201"/>
  <c r="P119" i="201"/>
  <c r="P62" i="201"/>
  <c r="AK119" i="201"/>
  <c r="AK62" i="201"/>
  <c r="AG114" i="201"/>
  <c r="AG57" i="201"/>
  <c r="L41" i="8"/>
  <c r="E43" i="63" s="1"/>
  <c r="E63" i="201" s="1"/>
  <c r="L32" i="8"/>
  <c r="E34" i="63" s="1"/>
  <c r="W40" i="155"/>
  <c r="AA35" i="63"/>
  <c r="N118" i="201"/>
  <c r="N61" i="201"/>
  <c r="BD118" i="201"/>
  <c r="BD61" i="201"/>
  <c r="L116" i="201"/>
  <c r="L59" i="201"/>
  <c r="L35" i="182"/>
  <c r="BB37" i="63" s="1"/>
  <c r="J123" i="201"/>
  <c r="J66" i="201"/>
  <c r="U115" i="201"/>
  <c r="U58" i="201"/>
  <c r="GF35" i="185"/>
  <c r="L32" i="159"/>
  <c r="AE34" i="63" s="1"/>
  <c r="FS35" i="185"/>
  <c r="L32" i="157"/>
  <c r="AC34" i="63" s="1"/>
  <c r="R35" i="63"/>
  <c r="W40" i="146"/>
  <c r="N112" i="201"/>
  <c r="N55" i="201"/>
  <c r="T45" i="63"/>
  <c r="W35" i="148"/>
  <c r="AT116" i="201"/>
  <c r="AT59" i="201"/>
  <c r="BC117" i="201"/>
  <c r="BC60" i="201"/>
  <c r="L43" i="180"/>
  <c r="W35" i="176"/>
  <c r="AV45" i="63"/>
  <c r="AS35" i="185"/>
  <c r="F35" i="188" s="1"/>
  <c r="L32" i="138"/>
  <c r="J34" i="63" s="1"/>
  <c r="AO45" i="63"/>
  <c r="W35" i="169"/>
  <c r="AH45" i="63"/>
  <c r="AH65" i="201" s="1"/>
  <c r="W35" i="162"/>
  <c r="GS35" i="185"/>
  <c r="K35" i="188" s="1"/>
  <c r="L32" i="161"/>
  <c r="AG34" i="63" s="1"/>
  <c r="AG54" i="201" s="1"/>
  <c r="MR43" i="185"/>
  <c r="L38" i="139"/>
  <c r="K40" i="63" s="1"/>
  <c r="AU41" i="185"/>
  <c r="F41" i="188" s="1"/>
  <c r="L39" i="139"/>
  <c r="K41" i="63" s="1"/>
  <c r="AU42" i="185"/>
  <c r="F42" i="188" s="1"/>
  <c r="FT36" i="185"/>
  <c r="L33" i="157"/>
  <c r="FT37" i="185"/>
  <c r="J37" i="188" s="1"/>
  <c r="L34" i="157"/>
  <c r="AC36" i="63" s="1"/>
  <c r="L36" i="157"/>
  <c r="AC38" i="63" s="1"/>
  <c r="FQ39" i="185"/>
  <c r="J39" i="188" s="1"/>
  <c r="FS42" i="185"/>
  <c r="J42" i="188" s="1"/>
  <c r="L39" i="157"/>
  <c r="AC41" i="63" s="1"/>
  <c r="GC44" i="185"/>
  <c r="L41" i="158"/>
  <c r="AD43" i="63" s="1"/>
  <c r="FZ46" i="185"/>
  <c r="J46" i="188" s="1"/>
  <c r="L43" i="158"/>
  <c r="GF37" i="185"/>
  <c r="L34" i="159"/>
  <c r="AE36" i="63" s="1"/>
  <c r="GF39" i="185"/>
  <c r="L36" i="159"/>
  <c r="AE38" i="63" s="1"/>
  <c r="AA114" i="201"/>
  <c r="AA57" i="201"/>
  <c r="U118" i="201"/>
  <c r="U61" i="201"/>
  <c r="AX35" i="185"/>
  <c r="L32" i="139"/>
  <c r="K34" i="63" s="1"/>
  <c r="L117" i="201"/>
  <c r="L60" i="201"/>
  <c r="W40" i="164"/>
  <c r="AJ35" i="63"/>
  <c r="L33" i="8"/>
  <c r="F36" i="185"/>
  <c r="G39" i="185"/>
  <c r="E39" i="188" s="1"/>
  <c r="L36" i="8"/>
  <c r="E38" i="63" s="1"/>
  <c r="MA42" i="185"/>
  <c r="O42" i="188" s="1"/>
  <c r="L39" i="180"/>
  <c r="AZ41" i="63" s="1"/>
  <c r="LX43" i="185"/>
  <c r="L40" i="180"/>
  <c r="AZ42" i="63" s="1"/>
  <c r="JY46" i="185"/>
  <c r="N46" i="188" s="1"/>
  <c r="L43" i="173"/>
  <c r="JZ47" i="185"/>
  <c r="L44" i="173"/>
  <c r="AS46" i="63" s="1"/>
  <c r="JX40" i="185"/>
  <c r="N40" i="188" s="1"/>
  <c r="L37" i="172"/>
  <c r="AR39" i="63" s="1"/>
  <c r="L39" i="172"/>
  <c r="AR41" i="63" s="1"/>
  <c r="AR118" i="201" s="1"/>
  <c r="JR42" i="185"/>
  <c r="L43" i="185"/>
  <c r="E43" i="188" s="1"/>
  <c r="L40" i="134"/>
  <c r="F42" i="63" s="1"/>
  <c r="P44" i="185"/>
  <c r="L41" i="134"/>
  <c r="F43" i="63" s="1"/>
  <c r="Y36" i="185"/>
  <c r="L33" i="135"/>
  <c r="AM113" i="201"/>
  <c r="BB119" i="201"/>
  <c r="AM118" i="201"/>
  <c r="AV116" i="201"/>
  <c r="AV59" i="201"/>
  <c r="AL45" i="63"/>
  <c r="W35" i="166"/>
  <c r="I122" i="201"/>
  <c r="I65" i="201"/>
  <c r="L37" i="135"/>
  <c r="G39" i="63" s="1"/>
  <c r="W35" i="174"/>
  <c r="AT45" i="63"/>
  <c r="L112" i="201"/>
  <c r="L55" i="201"/>
  <c r="Z119" i="201"/>
  <c r="Z62" i="201"/>
  <c r="V35" i="185"/>
  <c r="L35" i="135"/>
  <c r="G37" i="63" s="1"/>
  <c r="FD35" i="185"/>
  <c r="J35" i="188" s="1"/>
  <c r="L32" i="155"/>
  <c r="AA34" i="63" s="1"/>
  <c r="AG35" i="185"/>
  <c r="L32" i="137"/>
  <c r="I34" i="63" s="1"/>
  <c r="Z45" i="63"/>
  <c r="Z65" i="201" s="1"/>
  <c r="W35" i="154"/>
  <c r="L115" i="201"/>
  <c r="L58" i="201"/>
  <c r="L40" i="176"/>
  <c r="AV42" i="63" s="1"/>
  <c r="L36" i="183"/>
  <c r="BC38" i="63" s="1"/>
  <c r="AV118" i="201"/>
  <c r="AV61" i="201"/>
  <c r="L32" i="178"/>
  <c r="AX34" i="63" s="1"/>
  <c r="ME36" i="185"/>
  <c r="MN47" i="185"/>
  <c r="E38" i="185"/>
  <c r="L35" i="8"/>
  <c r="E37" i="63" s="1"/>
  <c r="E57" i="201" s="1"/>
  <c r="LB43" i="185"/>
  <c r="L40" i="177"/>
  <c r="AW42" i="63" s="1"/>
  <c r="NA37" i="185"/>
  <c r="L34" i="184"/>
  <c r="BD36" i="63" s="1"/>
  <c r="MX38" i="185"/>
  <c r="L35" i="184"/>
  <c r="BD37" i="63" s="1"/>
  <c r="MS44" i="185"/>
  <c r="L41" i="183"/>
  <c r="BC43" i="63" s="1"/>
  <c r="ME44" i="185"/>
  <c r="O171" i="201" s="1"/>
  <c r="L41" i="181"/>
  <c r="BA43" i="63" s="1"/>
  <c r="L36" i="180"/>
  <c r="AZ38" i="63" s="1"/>
  <c r="LV39" i="185"/>
  <c r="LW40" i="185"/>
  <c r="O40" i="188" s="1"/>
  <c r="L37" i="180"/>
  <c r="AZ39" i="63" s="1"/>
  <c r="AT64" i="201"/>
  <c r="K120" i="201"/>
  <c r="N64" i="201"/>
  <c r="L41" i="182"/>
  <c r="BB43" i="63" s="1"/>
  <c r="L167" i="201"/>
  <c r="AX59" i="201"/>
  <c r="AU60" i="201"/>
  <c r="AO55" i="201"/>
  <c r="Y118" i="201"/>
  <c r="V58" i="201"/>
  <c r="Z57" i="201"/>
  <c r="O62" i="201"/>
  <c r="I116" i="201"/>
  <c r="S111" i="201"/>
  <c r="BA56" i="201"/>
  <c r="AW57" i="201"/>
  <c r="L34" i="166"/>
  <c r="AL36" i="63" s="1"/>
  <c r="L44" i="174"/>
  <c r="AT46" i="63" s="1"/>
  <c r="W40" i="176"/>
  <c r="AV35" i="63"/>
  <c r="S113" i="201"/>
  <c r="S56" i="201"/>
  <c r="AK115" i="201"/>
  <c r="AK58" i="201"/>
  <c r="L32" i="169"/>
  <c r="AO34" i="63" s="1"/>
  <c r="L32" i="158"/>
  <c r="AD34" i="63" s="1"/>
  <c r="L32" i="156"/>
  <c r="AB34" i="63" s="1"/>
  <c r="L34" i="183"/>
  <c r="BC36" i="63" s="1"/>
  <c r="W35" i="141"/>
  <c r="M45" i="63"/>
  <c r="AC45" i="63"/>
  <c r="AC65" i="201" s="1"/>
  <c r="W35" i="157"/>
  <c r="Q45" i="63"/>
  <c r="W35" i="145"/>
  <c r="N119" i="201"/>
  <c r="N62" i="201"/>
  <c r="L43" i="177"/>
  <c r="W35" i="175"/>
  <c r="AU45" i="63"/>
  <c r="AM119" i="201"/>
  <c r="AM62" i="201"/>
  <c r="HI35" i="185"/>
  <c r="L32" i="136"/>
  <c r="H34" i="63" s="1"/>
  <c r="IF38" i="185"/>
  <c r="MS36" i="185"/>
  <c r="L33" i="183"/>
  <c r="LQ43" i="185"/>
  <c r="L40" i="179"/>
  <c r="AY42" i="63" s="1"/>
  <c r="LQ46" i="185"/>
  <c r="O46" i="188" s="1"/>
  <c r="L43" i="179"/>
  <c r="LQ47" i="185"/>
  <c r="L44" i="179"/>
  <c r="AY46" i="63" s="1"/>
  <c r="JS36" i="185"/>
  <c r="L33" i="172"/>
  <c r="JR44" i="185"/>
  <c r="L41" i="172"/>
  <c r="AR43" i="63" s="1"/>
  <c r="JW47" i="185"/>
  <c r="M174" i="201" s="1"/>
  <c r="L44" i="172"/>
  <c r="AR46" i="63" s="1"/>
  <c r="JN36" i="185"/>
  <c r="L33" i="171"/>
  <c r="AQ113" i="201"/>
  <c r="AQ56" i="201"/>
  <c r="JL39" i="185"/>
  <c r="L36" i="171"/>
  <c r="AQ38" i="63" s="1"/>
  <c r="JM43" i="185"/>
  <c r="L40" i="171"/>
  <c r="AQ42" i="63" s="1"/>
  <c r="JG41" i="185"/>
  <c r="L38" i="170"/>
  <c r="AP40" i="63" s="1"/>
  <c r="IW38" i="185"/>
  <c r="M38" i="188" s="1"/>
  <c r="L35" i="169"/>
  <c r="AO37" i="63" s="1"/>
  <c r="L37" i="169"/>
  <c r="AO39" i="63" s="1"/>
  <c r="IY40" i="185"/>
  <c r="M40" i="188" s="1"/>
  <c r="IP46" i="185"/>
  <c r="L43" i="168"/>
  <c r="L44" i="166"/>
  <c r="AL46" i="63" s="1"/>
  <c r="IB47" i="185"/>
  <c r="L47" i="188" s="1"/>
  <c r="HX36" i="185"/>
  <c r="L33" i="165"/>
  <c r="HU37" i="185"/>
  <c r="L37" i="188" s="1"/>
  <c r="L34" i="165"/>
  <c r="AK36" i="63" s="1"/>
  <c r="BE36" i="63" s="1"/>
  <c r="HO46" i="185"/>
  <c r="K173" i="201" s="1"/>
  <c r="L43" i="164"/>
  <c r="HK36" i="185"/>
  <c r="L33" i="163"/>
  <c r="HL38" i="185"/>
  <c r="K13" i="201" s="1"/>
  <c r="L35" i="163"/>
  <c r="AI37" i="63" s="1"/>
  <c r="HC44" i="185"/>
  <c r="L41" i="162"/>
  <c r="AH43" i="63" s="1"/>
  <c r="GT42" i="185"/>
  <c r="L39" i="161"/>
  <c r="AG41" i="63" s="1"/>
  <c r="AG61" i="201" s="1"/>
  <c r="GU43" i="185"/>
  <c r="L40" i="161"/>
  <c r="AG42" i="63" s="1"/>
  <c r="GM37" i="185"/>
  <c r="K37" i="188" s="1"/>
  <c r="L34" i="160"/>
  <c r="AF36" i="63" s="1"/>
  <c r="AF113" i="201" s="1"/>
  <c r="GR40" i="185"/>
  <c r="K40" i="188" s="1"/>
  <c r="L37" i="160"/>
  <c r="AF39" i="63" s="1"/>
  <c r="GO41" i="185"/>
  <c r="L38" i="160"/>
  <c r="AF40" i="63" s="1"/>
  <c r="GR42" i="185"/>
  <c r="L39" i="160"/>
  <c r="AF41" i="63" s="1"/>
  <c r="GN43" i="185"/>
  <c r="K43" i="188" s="1"/>
  <c r="L40" i="160"/>
  <c r="AF42" i="63" s="1"/>
  <c r="AF45" i="63"/>
  <c r="W35" i="160"/>
  <c r="GL47" i="185"/>
  <c r="K47" i="188" s="1"/>
  <c r="K174" i="201" s="1"/>
  <c r="L44" i="160"/>
  <c r="AF46" i="63" s="1"/>
  <c r="AF123" i="201" s="1"/>
  <c r="N37" i="185"/>
  <c r="L34" i="134"/>
  <c r="F36" i="63" s="1"/>
  <c r="S42" i="185"/>
  <c r="L39" i="135"/>
  <c r="G41" i="63" s="1"/>
  <c r="U46" i="185"/>
  <c r="L43" i="135"/>
  <c r="U47" i="185"/>
  <c r="L44" i="135"/>
  <c r="G46" i="63" s="1"/>
  <c r="AC36" i="185"/>
  <c r="L33" i="136"/>
  <c r="AB37" i="185"/>
  <c r="L34" i="136"/>
  <c r="H36" i="63" s="1"/>
  <c r="AH47" i="185"/>
  <c r="L44" i="137"/>
  <c r="I46" i="63" s="1"/>
  <c r="L33" i="139"/>
  <c r="AW36" i="185"/>
  <c r="F36" i="188" s="1"/>
  <c r="BA38" i="185"/>
  <c r="F38" i="188" s="1"/>
  <c r="L35" i="139"/>
  <c r="K37" i="63" s="1"/>
  <c r="AX39" i="185"/>
  <c r="F39" i="188" s="1"/>
  <c r="L36" i="139"/>
  <c r="K38" i="63" s="1"/>
  <c r="AU40" i="185"/>
  <c r="F40" i="188" s="1"/>
  <c r="L37" i="139"/>
  <c r="K39" i="63" s="1"/>
  <c r="E5" i="159"/>
  <c r="E4" i="159" s="1"/>
  <c r="W35" i="8"/>
  <c r="E45" i="63"/>
  <c r="W40" i="138"/>
  <c r="J35" i="63"/>
  <c r="AF35" i="63"/>
  <c r="AF112" i="201" s="1"/>
  <c r="W40" i="160"/>
  <c r="O35" i="63"/>
  <c r="W40" i="143"/>
  <c r="S35" i="63"/>
  <c r="W40" i="147"/>
  <c r="W40" i="177"/>
  <c r="AW35" i="63"/>
  <c r="J6" i="141"/>
  <c r="BN9" i="185" s="1"/>
  <c r="LE37" i="185"/>
  <c r="O37" i="188" s="1"/>
  <c r="L34" i="177"/>
  <c r="AW36" i="63" s="1"/>
  <c r="LA41" i="185"/>
  <c r="O41" i="188" s="1"/>
  <c r="L38" i="177"/>
  <c r="AW40" i="63" s="1"/>
  <c r="ML41" i="185"/>
  <c r="L38" i="182"/>
  <c r="BB40" i="63" s="1"/>
  <c r="MF38" i="185"/>
  <c r="P38" i="188" s="1"/>
  <c r="L35" i="181"/>
  <c r="BA37" i="63" s="1"/>
  <c r="MD42" i="185"/>
  <c r="L39" i="181"/>
  <c r="BA41" i="63" s="1"/>
  <c r="MF47" i="185"/>
  <c r="P47" i="188" s="1"/>
  <c r="L44" i="181"/>
  <c r="BA46" i="63" s="1"/>
  <c r="KU41" i="185"/>
  <c r="L38" i="176"/>
  <c r="AV40" i="63" s="1"/>
  <c r="KO39" i="185"/>
  <c r="L36" i="175"/>
  <c r="AU38" i="63" s="1"/>
  <c r="KO43" i="185"/>
  <c r="N43" i="188" s="1"/>
  <c r="L40" i="175"/>
  <c r="AU42" i="63" s="1"/>
  <c r="KD37" i="185"/>
  <c r="N37" i="188" s="1"/>
  <c r="L34" i="173"/>
  <c r="AS36" i="63" s="1"/>
  <c r="L38" i="173"/>
  <c r="AS40" i="63" s="1"/>
  <c r="L39" i="134"/>
  <c r="F41" i="63" s="1"/>
  <c r="N46" i="185"/>
  <c r="L43" i="134"/>
  <c r="L36" i="135"/>
  <c r="G38" i="63" s="1"/>
  <c r="S39" i="185"/>
  <c r="X35" i="63"/>
  <c r="W40" i="152"/>
  <c r="W40" i="168"/>
  <c r="AN35" i="63"/>
  <c r="F171" i="201"/>
  <c r="L36" i="177"/>
  <c r="AW38" i="63" s="1"/>
  <c r="ND40" i="185"/>
  <c r="P40" i="188" s="1"/>
  <c r="L37" i="184"/>
  <c r="BD39" i="63" s="1"/>
  <c r="MX43" i="185"/>
  <c r="L40" i="184"/>
  <c r="BD42" i="63" s="1"/>
  <c r="LO41" i="185"/>
  <c r="L38" i="179"/>
  <c r="AY40" i="63" s="1"/>
  <c r="KY39" i="185"/>
  <c r="O39" i="188" s="1"/>
  <c r="L36" i="176"/>
  <c r="AV38" i="63" s="1"/>
  <c r="L35" i="165"/>
  <c r="AK37" i="63" s="1"/>
  <c r="HU38" i="185"/>
  <c r="HX41" i="185"/>
  <c r="L38" i="165"/>
  <c r="AK40" i="63" s="1"/>
  <c r="L36" i="163"/>
  <c r="AI38" i="63" s="1"/>
  <c r="N38" i="185"/>
  <c r="L35" i="134"/>
  <c r="F37" i="63" s="1"/>
  <c r="AW46" i="185"/>
  <c r="F46" i="188" s="1"/>
  <c r="L43" i="139"/>
  <c r="BB47" i="185"/>
  <c r="F47" i="188" s="1"/>
  <c r="L44" i="140"/>
  <c r="L46" i="63" s="1"/>
  <c r="BK37" i="185"/>
  <c r="F37" i="188" s="1"/>
  <c r="L34" i="141"/>
  <c r="M36" i="63" s="1"/>
  <c r="BL38" i="185"/>
  <c r="L35" i="141"/>
  <c r="M37" i="63" s="1"/>
  <c r="BK41" i="185"/>
  <c r="L38" i="141"/>
  <c r="M40" i="63" s="1"/>
  <c r="BP39" i="185"/>
  <c r="G39" i="188" s="1"/>
  <c r="L36" i="142"/>
  <c r="N38" i="63" s="1"/>
  <c r="BS44" i="185"/>
  <c r="L41" i="142"/>
  <c r="N43" i="63" s="1"/>
  <c r="BP46" i="185"/>
  <c r="G46" i="188" s="1"/>
  <c r="L43" i="142"/>
  <c r="BW39" i="185"/>
  <c r="L36" i="143"/>
  <c r="O38" i="63" s="1"/>
  <c r="CA42" i="185"/>
  <c r="L39" i="143"/>
  <c r="O41" i="63" s="1"/>
  <c r="BW46" i="185"/>
  <c r="L43" i="143"/>
  <c r="CF36" i="185"/>
  <c r="L33" i="144"/>
  <c r="CG37" i="185"/>
  <c r="G37" i="188" s="1"/>
  <c r="L34" i="144"/>
  <c r="P36" i="63" s="1"/>
  <c r="L35" i="145"/>
  <c r="Q37" i="63" s="1"/>
  <c r="CN38" i="185"/>
  <c r="G38" i="188" s="1"/>
  <c r="CL40" i="185"/>
  <c r="L37" i="145"/>
  <c r="Q39" i="63" s="1"/>
  <c r="CM41" i="185"/>
  <c r="L38" i="145"/>
  <c r="Q40" i="63" s="1"/>
  <c r="L44" i="145"/>
  <c r="Q46" i="63" s="1"/>
  <c r="CN47" i="185"/>
  <c r="G47" i="188" s="1"/>
  <c r="L36" i="146"/>
  <c r="R38" i="63" s="1"/>
  <c r="CU39" i="185"/>
  <c r="H39" i="188" s="1"/>
  <c r="L43" i="146"/>
  <c r="CS46" i="185"/>
  <c r="H46" i="188" s="1"/>
  <c r="CT47" i="185"/>
  <c r="H47" i="188" s="1"/>
  <c r="L44" i="146"/>
  <c r="R46" i="63" s="1"/>
  <c r="L35" i="147"/>
  <c r="S37" i="63" s="1"/>
  <c r="CZ38" i="185"/>
  <c r="H38" i="188" s="1"/>
  <c r="DB40" i="185"/>
  <c r="H40" i="188" s="1"/>
  <c r="L37" i="147"/>
  <c r="S39" i="63" s="1"/>
  <c r="CZ42" i="185"/>
  <c r="H42" i="188" s="1"/>
  <c r="L39" i="147"/>
  <c r="S41" i="63" s="1"/>
  <c r="CY46" i="185"/>
  <c r="L43" i="147"/>
  <c r="DH36" i="185"/>
  <c r="L33" i="148"/>
  <c r="DG43" i="185"/>
  <c r="L40" i="148"/>
  <c r="T42" i="63" s="1"/>
  <c r="DF47" i="185"/>
  <c r="L44" i="148"/>
  <c r="T46" i="63" s="1"/>
  <c r="T66" i="201" s="1"/>
  <c r="DT46" i="185"/>
  <c r="L43" i="150"/>
  <c r="ED46" i="185"/>
  <c r="I46" i="188" s="1"/>
  <c r="L43" i="151"/>
  <c r="EA47" i="185"/>
  <c r="I47" i="188" s="1"/>
  <c r="I174" i="201" s="1"/>
  <c r="L44" i="151"/>
  <c r="W46" i="63" s="1"/>
  <c r="EI38" i="185"/>
  <c r="I38" i="188" s="1"/>
  <c r="L35" i="152"/>
  <c r="X37" i="63" s="1"/>
  <c r="FV43" i="185"/>
  <c r="L40" i="157"/>
  <c r="AC42" i="63" s="1"/>
  <c r="GF40" i="185"/>
  <c r="J40" i="188" s="1"/>
  <c r="L37" i="159"/>
  <c r="AE39" i="63" s="1"/>
  <c r="GH42" i="185"/>
  <c r="K42" i="188" s="1"/>
  <c r="L39" i="159"/>
  <c r="AE41" i="63" s="1"/>
  <c r="L40" i="159"/>
  <c r="AE42" i="63" s="1"/>
  <c r="X45" i="63"/>
  <c r="X65" i="201" s="1"/>
  <c r="W35" i="152"/>
  <c r="L32" i="145"/>
  <c r="Q34" i="63" s="1"/>
  <c r="Q54" i="201" s="1"/>
  <c r="AB45" i="63"/>
  <c r="W35" i="156"/>
  <c r="AE45" i="63"/>
  <c r="W35" i="159"/>
  <c r="AK45" i="63"/>
  <c r="AK122" i="201" s="1"/>
  <c r="W35" i="165"/>
  <c r="AQ45" i="63"/>
  <c r="F35" i="63"/>
  <c r="AG45" i="63"/>
  <c r="L35" i="157"/>
  <c r="AC37" i="63" s="1"/>
  <c r="V35" i="63"/>
  <c r="W40" i="150"/>
  <c r="U45" i="63"/>
  <c r="W35" i="149"/>
  <c r="AR45" i="63"/>
  <c r="W35" i="172"/>
  <c r="L38" i="178"/>
  <c r="AX40" i="63" s="1"/>
  <c r="AP45" i="63"/>
  <c r="W35" i="170"/>
  <c r="L40" i="162"/>
  <c r="AH42" i="63" s="1"/>
  <c r="L43" i="163"/>
  <c r="L39" i="154"/>
  <c r="Z41" i="63" s="1"/>
  <c r="L44" i="162"/>
  <c r="AH46" i="63" s="1"/>
  <c r="W37" i="8"/>
  <c r="W37" i="182"/>
  <c r="W37" i="178"/>
  <c r="W37" i="174"/>
  <c r="W37" i="170"/>
  <c r="W37" i="166"/>
  <c r="W37" i="161"/>
  <c r="W37" i="157"/>
  <c r="W37" i="154"/>
  <c r="W37" i="150"/>
  <c r="W37" i="149"/>
  <c r="W37" i="147"/>
  <c r="W37" i="142"/>
  <c r="W37" i="140"/>
  <c r="W37" i="138"/>
  <c r="L43" i="155"/>
  <c r="W37" i="184"/>
  <c r="W37" i="180"/>
  <c r="W37" i="183"/>
  <c r="W37" i="176"/>
  <c r="W37" i="172"/>
  <c r="W37" i="168"/>
  <c r="W37" i="164"/>
  <c r="W37" i="163"/>
  <c r="W37" i="159"/>
  <c r="W37" i="152"/>
  <c r="W37" i="146"/>
  <c r="W37" i="144"/>
  <c r="W37" i="143"/>
  <c r="W37" i="179"/>
  <c r="W37" i="175"/>
  <c r="W37" i="171"/>
  <c r="W37" i="167"/>
  <c r="W37" i="162"/>
  <c r="W37" i="158"/>
  <c r="W37" i="155"/>
  <c r="W37" i="151"/>
  <c r="W37" i="148"/>
  <c r="W37" i="145"/>
  <c r="W37" i="141"/>
  <c r="W37" i="135"/>
  <c r="AU51" i="201"/>
  <c r="AU108" i="201"/>
  <c r="BD50" i="201"/>
  <c r="BD107" i="201"/>
  <c r="AS110" i="201"/>
  <c r="AS53" i="201"/>
  <c r="AI110" i="201"/>
  <c r="AI53" i="201"/>
  <c r="J44" i="201"/>
  <c r="J101" i="201"/>
  <c r="W100" i="201"/>
  <c r="W43" i="201"/>
  <c r="AH43" i="201"/>
  <c r="AH100" i="201"/>
  <c r="V22" i="63"/>
  <c r="V42" i="201" s="1"/>
  <c r="AZ109" i="201"/>
  <c r="AZ52" i="201"/>
  <c r="AX102" i="201"/>
  <c r="AX45" i="201"/>
  <c r="AL108" i="201"/>
  <c r="AL51" i="201"/>
  <c r="BC53" i="201"/>
  <c r="BC110" i="201"/>
  <c r="AV102" i="201"/>
  <c r="AV45" i="201"/>
  <c r="AQ110" i="201"/>
  <c r="AQ53" i="201"/>
  <c r="AR102" i="201"/>
  <c r="AR45" i="201"/>
  <c r="AJ99" i="201"/>
  <c r="AJ42" i="201"/>
  <c r="H110" i="201"/>
  <c r="H53" i="201"/>
  <c r="AP100" i="201"/>
  <c r="AP43" i="201"/>
  <c r="AU43" i="201"/>
  <c r="AU100" i="201"/>
  <c r="AV44" i="201"/>
  <c r="M53" i="201"/>
  <c r="M110" i="201"/>
  <c r="BB107" i="201"/>
  <c r="BB50" i="201"/>
  <c r="AQ52" i="201"/>
  <c r="AQ109" i="201"/>
  <c r="F110" i="201"/>
  <c r="F53" i="201"/>
  <c r="J107" i="201"/>
  <c r="J50" i="201"/>
  <c r="BB109" i="201"/>
  <c r="BB52" i="201"/>
  <c r="AW42" i="201"/>
  <c r="AW99" i="201"/>
  <c r="AZ107" i="201"/>
  <c r="AZ50" i="201"/>
  <c r="AG102" i="201"/>
  <c r="AG45" i="201"/>
  <c r="H44" i="201"/>
  <c r="H101" i="201"/>
  <c r="N108" i="201"/>
  <c r="N51" i="201"/>
  <c r="W39" i="161"/>
  <c r="AG22" i="63"/>
  <c r="W39" i="183"/>
  <c r="BC22" i="63"/>
  <c r="MD24" i="185"/>
  <c r="P24" i="188" s="1"/>
  <c r="L21" i="181"/>
  <c r="BA23" i="63" s="1"/>
  <c r="LV34" i="185"/>
  <c r="O34" i="188" s="1"/>
  <c r="L31" i="180"/>
  <c r="AZ33" i="63" s="1"/>
  <c r="KS23" i="185"/>
  <c r="L20" i="175"/>
  <c r="T100" i="201"/>
  <c r="T43" i="201"/>
  <c r="W39" i="141"/>
  <c r="Z33" i="185"/>
  <c r="L30" i="136"/>
  <c r="H32" i="63" s="1"/>
  <c r="S26" i="185"/>
  <c r="E26" i="188" s="1"/>
  <c r="L23" i="135"/>
  <c r="G25" i="63" s="1"/>
  <c r="Y43" i="201"/>
  <c r="T45" i="201"/>
  <c r="BD52" i="201"/>
  <c r="F50" i="201"/>
  <c r="AG53" i="201"/>
  <c r="R53" i="201"/>
  <c r="L29" i="178"/>
  <c r="AX31" i="63" s="1"/>
  <c r="L7" i="8"/>
  <c r="E9" i="63" s="1"/>
  <c r="E86" i="201" s="1"/>
  <c r="L28" i="171"/>
  <c r="AQ30" i="63" s="1"/>
  <c r="AQ50" i="201" s="1"/>
  <c r="AR22" i="63"/>
  <c r="AR99" i="201" s="1"/>
  <c r="W39" i="172"/>
  <c r="AT22" i="63"/>
  <c r="L8" i="175"/>
  <c r="AU10" i="63" s="1"/>
  <c r="AU87" i="201" s="1"/>
  <c r="N22" i="63"/>
  <c r="L20" i="148"/>
  <c r="AA100" i="201"/>
  <c r="AA43" i="201"/>
  <c r="S22" i="63"/>
  <c r="S99" i="201" s="1"/>
  <c r="W39" i="147"/>
  <c r="L29" i="139"/>
  <c r="K31" i="63" s="1"/>
  <c r="L31" i="169"/>
  <c r="AO33" i="63" s="1"/>
  <c r="AO110" i="201" s="1"/>
  <c r="L29" i="147"/>
  <c r="S31" i="63" s="1"/>
  <c r="S51" i="201" s="1"/>
  <c r="K100" i="201"/>
  <c r="K43" i="201"/>
  <c r="L23" i="175"/>
  <c r="AU25" i="63" s="1"/>
  <c r="L31" i="176"/>
  <c r="AV33" i="63" s="1"/>
  <c r="L29" i="183"/>
  <c r="BC31" i="63" s="1"/>
  <c r="L23" i="144"/>
  <c r="P25" i="63" s="1"/>
  <c r="P102" i="201" s="1"/>
  <c r="AL101" i="201"/>
  <c r="AL44" i="201"/>
  <c r="L30" i="167"/>
  <c r="AM32" i="63" s="1"/>
  <c r="L29" i="134"/>
  <c r="F31" i="63" s="1"/>
  <c r="AX110" i="201"/>
  <c r="AX53" i="201"/>
  <c r="L28" i="141"/>
  <c r="M30" i="63" s="1"/>
  <c r="AB102" i="201"/>
  <c r="AB45" i="201"/>
  <c r="AK101" i="201"/>
  <c r="AK44" i="201"/>
  <c r="L28" i="136"/>
  <c r="H30" i="63" s="1"/>
  <c r="L30" i="138"/>
  <c r="J32" i="63" s="1"/>
  <c r="L20" i="138"/>
  <c r="W34" i="137"/>
  <c r="L8" i="141"/>
  <c r="M10" i="63" s="1"/>
  <c r="M87" i="201" s="1"/>
  <c r="L29" i="153"/>
  <c r="Y31" i="63" s="1"/>
  <c r="Y108" i="201" s="1"/>
  <c r="L8" i="153"/>
  <c r="Y10" i="63" s="1"/>
  <c r="Y87" i="201" s="1"/>
  <c r="AE22" i="63"/>
  <c r="AE99" i="201" s="1"/>
  <c r="W39" i="159"/>
  <c r="HC11" i="185"/>
  <c r="BK23" i="185"/>
  <c r="HB24" i="185"/>
  <c r="HH24" i="185"/>
  <c r="BN34" i="185"/>
  <c r="G34" i="188" s="1"/>
  <c r="LA24" i="185"/>
  <c r="L21" i="177"/>
  <c r="AW23" i="63" s="1"/>
  <c r="LB31" i="185"/>
  <c r="L28" i="177"/>
  <c r="AW30" i="63" s="1"/>
  <c r="L8" i="184"/>
  <c r="BD10" i="63" s="1"/>
  <c r="BD87" i="201" s="1"/>
  <c r="MZ11" i="185"/>
  <c r="P11" i="188" s="1"/>
  <c r="L20" i="184"/>
  <c r="MX23" i="185"/>
  <c r="P23" i="188" s="1"/>
  <c r="MY24" i="185"/>
  <c r="L21" i="184"/>
  <c r="BD23" i="63" s="1"/>
  <c r="MZ25" i="185"/>
  <c r="L22" i="184"/>
  <c r="BD24" i="63" s="1"/>
  <c r="MS10" i="185"/>
  <c r="P10" i="188" s="1"/>
  <c r="L7" i="183"/>
  <c r="BC9" i="63" s="1"/>
  <c r="BC86" i="201" s="1"/>
  <c r="LW24" i="185"/>
  <c r="L21" i="180"/>
  <c r="AZ23" i="63" s="1"/>
  <c r="LY26" i="185"/>
  <c r="L23" i="180"/>
  <c r="AZ25" i="63" s="1"/>
  <c r="LW32" i="185"/>
  <c r="O32" i="188" s="1"/>
  <c r="L29" i="180"/>
  <c r="AZ31" i="63" s="1"/>
  <c r="JZ32" i="185"/>
  <c r="N32" i="188" s="1"/>
  <c r="L29" i="173"/>
  <c r="AS31" i="63" s="1"/>
  <c r="AS108" i="201" s="1"/>
  <c r="L7" i="172"/>
  <c r="AR9" i="63" s="1"/>
  <c r="AR86" i="201" s="1"/>
  <c r="JU10" i="185"/>
  <c r="N10" i="188" s="1"/>
  <c r="JR25" i="185"/>
  <c r="L22" i="172"/>
  <c r="AR24" i="63" s="1"/>
  <c r="JS31" i="185"/>
  <c r="M31" i="188" s="1"/>
  <c r="L28" i="172"/>
  <c r="AR30" i="63" s="1"/>
  <c r="FF26" i="185"/>
  <c r="J26" i="188" s="1"/>
  <c r="L23" i="155"/>
  <c r="AA25" i="63" s="1"/>
  <c r="FA25" i="185"/>
  <c r="L22" i="154"/>
  <c r="Z24" i="63" s="1"/>
  <c r="EO10" i="185"/>
  <c r="I10" i="188" s="1"/>
  <c r="L7" i="153"/>
  <c r="Y9" i="63" s="1"/>
  <c r="Y86" i="201" s="1"/>
  <c r="EQ25" i="185"/>
  <c r="I25" i="188" s="1"/>
  <c r="L22" i="153"/>
  <c r="Y24" i="63" s="1"/>
  <c r="EO31" i="185"/>
  <c r="L28" i="153"/>
  <c r="Y30" i="63" s="1"/>
  <c r="Y107" i="201" s="1"/>
  <c r="L8" i="151"/>
  <c r="W10" i="63" s="1"/>
  <c r="W87" i="201" s="1"/>
  <c r="EB11" i="185"/>
  <c r="L22" i="151"/>
  <c r="W24" i="63" s="1"/>
  <c r="EB33" i="185"/>
  <c r="I33" i="188" s="1"/>
  <c r="L30" i="151"/>
  <c r="W32" i="63" s="1"/>
  <c r="L22" i="150"/>
  <c r="V24" i="63" s="1"/>
  <c r="DM31" i="185"/>
  <c r="H31" i="188" s="1"/>
  <c r="L28" i="149"/>
  <c r="U30" i="63" s="1"/>
  <c r="U50" i="201" s="1"/>
  <c r="L31" i="149"/>
  <c r="U33" i="63" s="1"/>
  <c r="U110" i="201" s="1"/>
  <c r="DS34" i="185"/>
  <c r="E52" i="201"/>
  <c r="E109" i="201"/>
  <c r="AD102" i="201"/>
  <c r="AD45" i="201"/>
  <c r="K107" i="201"/>
  <c r="K50" i="201"/>
  <c r="AP107" i="201"/>
  <c r="AP50" i="201"/>
  <c r="M100" i="201"/>
  <c r="M43" i="201"/>
  <c r="AC22" i="63"/>
  <c r="W39" i="157"/>
  <c r="J110" i="201"/>
  <c r="J53" i="201"/>
  <c r="H23" i="185"/>
  <c r="L20" i="8"/>
  <c r="E31" i="185"/>
  <c r="E31" i="188" s="1"/>
  <c r="L28" i="8"/>
  <c r="E30" i="63" s="1"/>
  <c r="E50" i="201" s="1"/>
  <c r="KX24" i="185"/>
  <c r="O24" i="188" s="1"/>
  <c r="L21" i="176"/>
  <c r="AV23" i="63" s="1"/>
  <c r="KU31" i="185"/>
  <c r="L28" i="176"/>
  <c r="AV30" i="63" s="1"/>
  <c r="KM33" i="185"/>
  <c r="N33" i="188" s="1"/>
  <c r="L30" i="175"/>
  <c r="AU32" i="63" s="1"/>
  <c r="AU52" i="201" s="1"/>
  <c r="JM26" i="185"/>
  <c r="L23" i="171"/>
  <c r="AQ25" i="63" s="1"/>
  <c r="JK32" i="185"/>
  <c r="L29" i="171"/>
  <c r="AQ31" i="63" s="1"/>
  <c r="GT25" i="185"/>
  <c r="L22" i="161"/>
  <c r="AG24" i="63" s="1"/>
  <c r="DJ25" i="185"/>
  <c r="L22" i="148"/>
  <c r="T24" i="63" s="1"/>
  <c r="BI25" i="185"/>
  <c r="L22" i="141"/>
  <c r="M24" i="63" s="1"/>
  <c r="BE24" i="63" s="1"/>
  <c r="BB10" i="185"/>
  <c r="L7" i="140"/>
  <c r="L9" i="63" s="1"/>
  <c r="L86" i="201" s="1"/>
  <c r="AB26" i="185"/>
  <c r="L23" i="136"/>
  <c r="H25" i="63" s="1"/>
  <c r="U10" i="185"/>
  <c r="L7" i="135"/>
  <c r="G9" i="63" s="1"/>
  <c r="G86" i="201" s="1"/>
  <c r="V32" i="185"/>
  <c r="E32" i="188" s="1"/>
  <c r="L29" i="135"/>
  <c r="G31" i="63" s="1"/>
  <c r="BE31" i="63" s="1"/>
  <c r="M33" i="185"/>
  <c r="E33" i="188" s="1"/>
  <c r="L30" i="134"/>
  <c r="F32" i="63" s="1"/>
  <c r="N53" i="201"/>
  <c r="AA52" i="201"/>
  <c r="X50" i="201"/>
  <c r="BB44" i="201"/>
  <c r="AR51" i="201"/>
  <c r="AW44" i="201"/>
  <c r="J51" i="201"/>
  <c r="AK53" i="201"/>
  <c r="I107" i="201"/>
  <c r="BC44" i="201"/>
  <c r="L28" i="181"/>
  <c r="BA30" i="63" s="1"/>
  <c r="BA102" i="201"/>
  <c r="BA45" i="201"/>
  <c r="AN107" i="201"/>
  <c r="AN50" i="201"/>
  <c r="AR109" i="201"/>
  <c r="AR52" i="201"/>
  <c r="BC102" i="201"/>
  <c r="BC45" i="201"/>
  <c r="M22" i="63"/>
  <c r="AB22" i="63"/>
  <c r="AB42" i="201" s="1"/>
  <c r="L30" i="169"/>
  <c r="AO32" i="63" s="1"/>
  <c r="CP24" i="185"/>
  <c r="KX25" i="185"/>
  <c r="O25" i="188" s="1"/>
  <c r="LC33" i="185"/>
  <c r="O33" i="188" s="1"/>
  <c r="L30" i="177"/>
  <c r="AW32" i="63" s="1"/>
  <c r="MQ33" i="185"/>
  <c r="P33" i="188" s="1"/>
  <c r="L30" i="183"/>
  <c r="BC32" i="63" s="1"/>
  <c r="JW34" i="185"/>
  <c r="N34" i="188" s="1"/>
  <c r="L31" i="172"/>
  <c r="AR33" i="63" s="1"/>
  <c r="AR53" i="201" s="1"/>
  <c r="L7" i="171"/>
  <c r="AQ9" i="63" s="1"/>
  <c r="AQ86" i="201" s="1"/>
  <c r="JA24" i="185"/>
  <c r="M24" i="188" s="1"/>
  <c r="L21" i="169"/>
  <c r="AO23" i="63" s="1"/>
  <c r="JA25" i="185"/>
  <c r="L22" i="169"/>
  <c r="AO24" i="63" s="1"/>
  <c r="IM11" i="185"/>
  <c r="L8" i="167"/>
  <c r="AM10" i="63" s="1"/>
  <c r="AM87" i="201" s="1"/>
  <c r="IJ23" i="185"/>
  <c r="L23" i="188" s="1"/>
  <c r="L20" i="167"/>
  <c r="L22" i="167"/>
  <c r="AM24" i="63" s="1"/>
  <c r="IJ25" i="185"/>
  <c r="L25" i="188" s="1"/>
  <c r="IK32" i="185"/>
  <c r="L29" i="167"/>
  <c r="AM31" i="63" s="1"/>
  <c r="IM34" i="185"/>
  <c r="L31" i="167"/>
  <c r="AM33" i="63" s="1"/>
  <c r="IB10" i="185"/>
  <c r="L7" i="166"/>
  <c r="AL9" i="63" s="1"/>
  <c r="AL86" i="201" s="1"/>
  <c r="HR24" i="185"/>
  <c r="L24" i="188" s="1"/>
  <c r="L21" i="164"/>
  <c r="AJ23" i="63" s="1"/>
  <c r="HM33" i="185"/>
  <c r="L33" i="188" s="1"/>
  <c r="L30" i="163"/>
  <c r="AI32" i="63" s="1"/>
  <c r="L7" i="162"/>
  <c r="AH9" i="63" s="1"/>
  <c r="AH86" i="201" s="1"/>
  <c r="HC10" i="185"/>
  <c r="K10" i="188" s="1"/>
  <c r="AH22" i="63"/>
  <c r="AH42" i="201" s="1"/>
  <c r="W39" i="162"/>
  <c r="HC25" i="185"/>
  <c r="L22" i="162"/>
  <c r="AH24" i="63" s="1"/>
  <c r="HD34" i="185"/>
  <c r="K34" i="188" s="1"/>
  <c r="L31" i="162"/>
  <c r="AH33" i="63" s="1"/>
  <c r="L30" i="153"/>
  <c r="Y32" i="63" s="1"/>
  <c r="EO33" i="185"/>
  <c r="EA26" i="185"/>
  <c r="I26" i="188" s="1"/>
  <c r="L23" i="151"/>
  <c r="W25" i="63" s="1"/>
  <c r="EA31" i="185"/>
  <c r="I31" i="188" s="1"/>
  <c r="L28" i="151"/>
  <c r="W30" i="63" s="1"/>
  <c r="L7" i="150"/>
  <c r="V9" i="63" s="1"/>
  <c r="V86" i="201" s="1"/>
  <c r="DU10" i="185"/>
  <c r="H10" i="188" s="1"/>
  <c r="CX26" i="185"/>
  <c r="H26" i="188" s="1"/>
  <c r="L23" i="146"/>
  <c r="R25" i="63" s="1"/>
  <c r="CI10" i="185"/>
  <c r="L7" i="144"/>
  <c r="P9" i="63" s="1"/>
  <c r="P86" i="201" s="1"/>
  <c r="CI34" i="185"/>
  <c r="L31" i="144"/>
  <c r="P33" i="63" s="1"/>
  <c r="BZ25" i="185"/>
  <c r="L22" i="143"/>
  <c r="O24" i="63" s="1"/>
  <c r="O101" i="201" s="1"/>
  <c r="BX32" i="185"/>
  <c r="G32" i="188" s="1"/>
  <c r="L29" i="143"/>
  <c r="O31" i="63" s="1"/>
  <c r="BQ24" i="185"/>
  <c r="G24" i="188" s="1"/>
  <c r="L21" i="142"/>
  <c r="N23" i="63" s="1"/>
  <c r="BU26" i="185"/>
  <c r="L23" i="142"/>
  <c r="N25" i="63" s="1"/>
  <c r="BQ33" i="185"/>
  <c r="G33" i="188" s="1"/>
  <c r="L30" i="142"/>
  <c r="N32" i="63" s="1"/>
  <c r="BK33" i="185"/>
  <c r="L30" i="141"/>
  <c r="M32" i="63" s="1"/>
  <c r="BF11" i="185"/>
  <c r="L8" i="140"/>
  <c r="L10" i="63" s="1"/>
  <c r="L87" i="201" s="1"/>
  <c r="BB34" i="185"/>
  <c r="L31" i="140"/>
  <c r="L33" i="63" s="1"/>
  <c r="AU10" i="185"/>
  <c r="F10" i="188" s="1"/>
  <c r="L7" i="139"/>
  <c r="K9" i="63" s="1"/>
  <c r="K86" i="201" s="1"/>
  <c r="L20" i="139"/>
  <c r="AV23" i="185"/>
  <c r="F23" i="188" s="1"/>
  <c r="AW33" i="185"/>
  <c r="F33" i="188" s="1"/>
  <c r="L30" i="139"/>
  <c r="K32" i="63" s="1"/>
  <c r="AB10" i="185"/>
  <c r="L7" i="136"/>
  <c r="H9" i="63" s="1"/>
  <c r="H86" i="201" s="1"/>
  <c r="AD32" i="185"/>
  <c r="L29" i="136"/>
  <c r="H31" i="63" s="1"/>
  <c r="L10" i="185"/>
  <c r="E10" i="188" s="1"/>
  <c r="L7" i="134"/>
  <c r="F9" i="63" s="1"/>
  <c r="F86" i="201" s="1"/>
  <c r="F43" i="201"/>
  <c r="AD52" i="201"/>
  <c r="L51" i="201"/>
  <c r="AZ44" i="201"/>
  <c r="Y45" i="201"/>
  <c r="AY52" i="201"/>
  <c r="AK51" i="201"/>
  <c r="AA53" i="201"/>
  <c r="AM43" i="201"/>
  <c r="L22" i="163"/>
  <c r="AI24" i="63" s="1"/>
  <c r="L21" i="166"/>
  <c r="AL23" i="63" s="1"/>
  <c r="L8" i="177"/>
  <c r="AW10" i="63" s="1"/>
  <c r="AW87" i="201" s="1"/>
  <c r="L22" i="8"/>
  <c r="E24" i="63" s="1"/>
  <c r="AD42" i="201"/>
  <c r="L22" i="146"/>
  <c r="R24" i="63" s="1"/>
  <c r="AI22" i="63"/>
  <c r="AL110" i="201"/>
  <c r="L30" i="162"/>
  <c r="AH32" i="63" s="1"/>
  <c r="AO99" i="201"/>
  <c r="BA22" i="63"/>
  <c r="L31" i="8"/>
  <c r="E33" i="63" s="1"/>
  <c r="E110" i="201" s="1"/>
  <c r="L29" i="162"/>
  <c r="AH31" i="63" s="1"/>
  <c r="L30" i="135"/>
  <c r="G32" i="63" s="1"/>
  <c r="AB101" i="201"/>
  <c r="AB44" i="201"/>
  <c r="L31" i="177"/>
  <c r="AW33" i="63" s="1"/>
  <c r="L8" i="166"/>
  <c r="AL10" i="63" s="1"/>
  <c r="AL87" i="201" s="1"/>
  <c r="AL22" i="63"/>
  <c r="L31" i="135"/>
  <c r="G33" i="63" s="1"/>
  <c r="L22" i="171"/>
  <c r="AQ24" i="63" s="1"/>
  <c r="AT102" i="201"/>
  <c r="AT45" i="201"/>
  <c r="AZ22" i="63"/>
  <c r="L52" i="201"/>
  <c r="L20" i="140"/>
  <c r="L7" i="141"/>
  <c r="M9" i="63" s="1"/>
  <c r="M86" i="201" s="1"/>
  <c r="L7" i="148"/>
  <c r="T9" i="63" s="1"/>
  <c r="T86" i="201" s="1"/>
  <c r="W22" i="63"/>
  <c r="W99" i="201" s="1"/>
  <c r="W39" i="151"/>
  <c r="L29" i="155"/>
  <c r="AA31" i="63" s="1"/>
  <c r="AC101" i="201"/>
  <c r="AC44" i="201"/>
  <c r="L7" i="161"/>
  <c r="AG9" i="63" s="1"/>
  <c r="AG86" i="201" s="1"/>
  <c r="L20" i="136"/>
  <c r="L8" i="138"/>
  <c r="J10" i="63" s="1"/>
  <c r="J87" i="201" s="1"/>
  <c r="L20" i="146"/>
  <c r="L29" i="149"/>
  <c r="U31" i="63" s="1"/>
  <c r="U51" i="201" s="1"/>
  <c r="GU11" i="185"/>
  <c r="JN23" i="185"/>
  <c r="M23" i="188" s="1"/>
  <c r="AP24" i="185"/>
  <c r="F24" i="188" s="1"/>
  <c r="DG24" i="185"/>
  <c r="H24" i="188" s="1"/>
  <c r="IW26" i="185"/>
  <c r="M26" i="188" s="1"/>
  <c r="BQ31" i="185"/>
  <c r="G31" i="188" s="1"/>
  <c r="F24" i="185"/>
  <c r="L21" i="8"/>
  <c r="E23" i="63" s="1"/>
  <c r="E100" i="201" s="1"/>
  <c r="LB26" i="185"/>
  <c r="O26" i="188" s="1"/>
  <c r="L23" i="177"/>
  <c r="AW25" i="63" s="1"/>
  <c r="L8" i="182"/>
  <c r="BB10" i="63" s="1"/>
  <c r="BB87" i="201" s="1"/>
  <c r="MD32" i="185"/>
  <c r="P32" i="188" s="1"/>
  <c r="L29" i="181"/>
  <c r="BA31" i="63" s="1"/>
  <c r="LQ31" i="185"/>
  <c r="O31" i="188" s="1"/>
  <c r="L28" i="179"/>
  <c r="AY30" i="63" s="1"/>
  <c r="W39" i="178"/>
  <c r="AX22" i="63"/>
  <c r="KN31" i="185"/>
  <c r="L28" i="175"/>
  <c r="AU30" i="63" s="1"/>
  <c r="KM34" i="185"/>
  <c r="L31" i="175"/>
  <c r="AU33" i="63" s="1"/>
  <c r="KF24" i="185"/>
  <c r="L21" i="174"/>
  <c r="AT23" i="63" s="1"/>
  <c r="KG25" i="185"/>
  <c r="N25" i="188" s="1"/>
  <c r="L22" i="174"/>
  <c r="AT24" i="63" s="1"/>
  <c r="KI31" i="185"/>
  <c r="N31" i="188" s="1"/>
  <c r="L28" i="174"/>
  <c r="AT30" i="63" s="1"/>
  <c r="AT50" i="201" s="1"/>
  <c r="KH34" i="185"/>
  <c r="L31" i="174"/>
  <c r="AT33" i="63" s="1"/>
  <c r="L7" i="173"/>
  <c r="AS9" i="63" s="1"/>
  <c r="AS86" i="201" s="1"/>
  <c r="KA10" i="185"/>
  <c r="JZ23" i="185"/>
  <c r="N23" i="188" s="1"/>
  <c r="L20" i="173"/>
  <c r="KB24" i="185"/>
  <c r="N24" i="188" s="1"/>
  <c r="L21" i="173"/>
  <c r="AS23" i="63" s="1"/>
  <c r="KE26" i="185"/>
  <c r="N26" i="188" s="1"/>
  <c r="L23" i="173"/>
  <c r="AS25" i="63" s="1"/>
  <c r="GT33" i="185"/>
  <c r="K33" i="188" s="1"/>
  <c r="L30" i="161"/>
  <c r="AG32" i="63" s="1"/>
  <c r="L7" i="158"/>
  <c r="AD9" i="63" s="1"/>
  <c r="AD86" i="201" s="1"/>
  <c r="L21" i="158"/>
  <c r="AD23" i="63" s="1"/>
  <c r="FL33" i="185"/>
  <c r="J33" i="188" s="1"/>
  <c r="L30" i="156"/>
  <c r="AB32" i="63" s="1"/>
  <c r="FC10" i="185"/>
  <c r="J10" i="188" s="1"/>
  <c r="L7" i="155"/>
  <c r="AA9" i="63" s="1"/>
  <c r="AA86" i="201" s="1"/>
  <c r="W39" i="169"/>
  <c r="W39" i="182"/>
  <c r="W39" i="143"/>
  <c r="AF22" i="63"/>
  <c r="AF99" i="201" s="1"/>
  <c r="W39" i="160"/>
  <c r="P22" i="63"/>
  <c r="AK22" i="63"/>
  <c r="AK99" i="201" s="1"/>
  <c r="W39" i="134"/>
  <c r="W39" i="170"/>
  <c r="Q22" i="63"/>
  <c r="Q42" i="201" s="1"/>
  <c r="W39" i="145"/>
  <c r="U22" i="63"/>
  <c r="U99" i="201" s="1"/>
  <c r="W39" i="149"/>
  <c r="Z22" i="63"/>
  <c r="Z42" i="201" s="1"/>
  <c r="W39" i="154"/>
  <c r="W39" i="135"/>
  <c r="W39" i="152"/>
  <c r="I151" i="201"/>
  <c r="L29" i="161"/>
  <c r="AG31" i="63" s="1"/>
  <c r="L8" i="159"/>
  <c r="AE10" i="63" s="1"/>
  <c r="AE87" i="201" s="1"/>
  <c r="L31" i="145"/>
  <c r="Q33" i="63" s="1"/>
  <c r="CK34" i="185"/>
  <c r="O152" i="201"/>
  <c r="F153" i="201"/>
  <c r="P153" i="201"/>
  <c r="L30" i="178"/>
  <c r="AX32" i="63" s="1"/>
  <c r="L29" i="163"/>
  <c r="AI31" i="63" s="1"/>
  <c r="L7" i="160"/>
  <c r="AF9" i="63" s="1"/>
  <c r="AF86" i="201" s="1"/>
  <c r="L28" i="160"/>
  <c r="AF30" i="63" s="1"/>
  <c r="L28" i="154"/>
  <c r="Z30" i="63" s="1"/>
  <c r="Z107" i="201" s="1"/>
  <c r="L23" i="163"/>
  <c r="AI25" i="63" s="1"/>
  <c r="L22" i="160"/>
  <c r="AF24" i="63" s="1"/>
  <c r="E120" i="201"/>
  <c r="E126" i="201"/>
  <c r="E168" i="201"/>
  <c r="E119" i="201"/>
  <c r="BG74" i="201"/>
  <c r="E67" i="201"/>
  <c r="E61" i="201"/>
  <c r="E51" i="201"/>
  <c r="E121" i="201"/>
  <c r="E89" i="201"/>
  <c r="BE59" i="63"/>
  <c r="E123" i="201"/>
  <c r="E74" i="201"/>
  <c r="E113" i="201"/>
  <c r="E48" i="201"/>
  <c r="E68" i="201"/>
  <c r="E114" i="201"/>
  <c r="E117" i="201"/>
  <c r="E34" i="201"/>
  <c r="E167" i="201"/>
  <c r="E161" i="201"/>
  <c r="E106" i="201"/>
  <c r="E102" i="201"/>
  <c r="E180" i="201"/>
  <c r="Q60" i="188"/>
  <c r="AU109" i="201"/>
  <c r="H14" i="175"/>
  <c r="KP22" i="185"/>
  <c r="L19" i="175"/>
  <c r="AU21" i="63" s="1"/>
  <c r="AU98" i="201" s="1"/>
  <c r="AU126" i="201"/>
  <c r="AU69" i="201"/>
  <c r="W7" i="175"/>
  <c r="W11" i="175"/>
  <c r="I16" i="175"/>
  <c r="KQ19" i="185" s="1"/>
  <c r="AU66" i="201"/>
  <c r="AU123" i="201"/>
  <c r="W9" i="175"/>
  <c r="W8" i="175"/>
  <c r="W12" i="175"/>
  <c r="KN19" i="185"/>
  <c r="AU68" i="201"/>
  <c r="L185" i="175"/>
  <c r="AU38" i="190" s="1"/>
  <c r="KN51" i="185"/>
  <c r="KN52" i="185"/>
  <c r="L13" i="174"/>
  <c r="AT15" i="63" s="1"/>
  <c r="AT35" i="201" s="1"/>
  <c r="I16" i="174"/>
  <c r="KJ19" i="185" s="1"/>
  <c r="AT126" i="201"/>
  <c r="AT69" i="201"/>
  <c r="W23" i="174"/>
  <c r="W22" i="174"/>
  <c r="W21" i="174"/>
  <c r="AT108" i="201"/>
  <c r="AT51" i="201"/>
  <c r="W10" i="174"/>
  <c r="AT61" i="201"/>
  <c r="AT118" i="201"/>
  <c r="AT114" i="201"/>
  <c r="AT57" i="201"/>
  <c r="N165" i="201"/>
  <c r="N13" i="201"/>
  <c r="AT111" i="201"/>
  <c r="AT54" i="201"/>
  <c r="AT123" i="201"/>
  <c r="AT66" i="201"/>
  <c r="KG19" i="185"/>
  <c r="W11" i="174"/>
  <c r="W16" i="174"/>
  <c r="W17" i="174"/>
  <c r="L10" i="174"/>
  <c r="AT12" i="63" s="1"/>
  <c r="AT89" i="201" s="1"/>
  <c r="W9" i="174"/>
  <c r="W8" i="174"/>
  <c r="W12" i="174"/>
  <c r="W7" i="174"/>
  <c r="AT125" i="201"/>
  <c r="AT68" i="201"/>
  <c r="KF22" i="185"/>
  <c r="L19" i="174"/>
  <c r="AT21" i="63" s="1"/>
  <c r="L187" i="174"/>
  <c r="AT40" i="190" s="1"/>
  <c r="KE19" i="185"/>
  <c r="KF57" i="185"/>
  <c r="L54" i="174"/>
  <c r="AT56" i="63" s="1"/>
  <c r="AT133" i="201" s="1"/>
  <c r="N70" i="190"/>
  <c r="L53" i="174"/>
  <c r="AT55" i="63" s="1"/>
  <c r="AT132" i="201" s="1"/>
  <c r="N180" i="201"/>
  <c r="AT134" i="201"/>
  <c r="AT72" i="201"/>
  <c r="N73" i="190"/>
  <c r="KF52" i="185"/>
  <c r="E183" i="174"/>
  <c r="L185" i="174"/>
  <c r="AT38" i="190" s="1"/>
  <c r="N67" i="190"/>
  <c r="N63" i="190"/>
  <c r="J19" i="173"/>
  <c r="KD22" i="185" s="1"/>
  <c r="H19" i="173"/>
  <c r="KB22" i="185" s="1"/>
  <c r="AS109" i="201"/>
  <c r="AS52" i="201"/>
  <c r="L12" i="173"/>
  <c r="AS14" i="63" s="1"/>
  <c r="AS91" i="201" s="1"/>
  <c r="W21" i="173"/>
  <c r="W22" i="173"/>
  <c r="W17" i="173"/>
  <c r="W16" i="173"/>
  <c r="L10" i="173"/>
  <c r="AS12" i="63" s="1"/>
  <c r="W11" i="173"/>
  <c r="W10" i="173"/>
  <c r="W12" i="173"/>
  <c r="L9" i="173"/>
  <c r="AS11" i="63" s="1"/>
  <c r="AS88" i="201" s="1"/>
  <c r="W9" i="173"/>
  <c r="N159" i="201"/>
  <c r="AS50" i="201"/>
  <c r="AS107" i="201"/>
  <c r="L185" i="173"/>
  <c r="AS38" i="190" s="1"/>
  <c r="G183" i="173"/>
  <c r="L187" i="173"/>
  <c r="AS40" i="190" s="1"/>
  <c r="JZ52" i="185"/>
  <c r="AR64" i="201"/>
  <c r="AR121" i="201"/>
  <c r="AS126" i="201"/>
  <c r="AS69" i="201"/>
  <c r="JY22" i="185"/>
  <c r="E14" i="173"/>
  <c r="AS68" i="201"/>
  <c r="AS125" i="201"/>
  <c r="W17" i="172"/>
  <c r="K19" i="172"/>
  <c r="L19" i="172" s="1"/>
  <c r="AR21" i="63" s="1"/>
  <c r="AR98" i="201" s="1"/>
  <c r="AR125" i="201"/>
  <c r="AR68" i="201"/>
  <c r="AS123" i="201"/>
  <c r="AS66" i="201"/>
  <c r="AR110" i="201"/>
  <c r="L54" i="173"/>
  <c r="AS56" i="63" s="1"/>
  <c r="AS133" i="201" s="1"/>
  <c r="JY57" i="185"/>
  <c r="L53" i="173"/>
  <c r="AS55" i="63" s="1"/>
  <c r="AS132" i="201" s="1"/>
  <c r="JY56" i="185"/>
  <c r="JY51" i="185"/>
  <c r="W7" i="172"/>
  <c r="W11" i="172"/>
  <c r="M68" i="190"/>
  <c r="I183" i="172"/>
  <c r="I48" i="172" s="1"/>
  <c r="JV51" i="185" s="1"/>
  <c r="L185" i="172"/>
  <c r="AR38" i="190" s="1"/>
  <c r="M63" i="190"/>
  <c r="L55" i="172"/>
  <c r="AR57" i="63" s="1"/>
  <c r="AR54" i="201"/>
  <c r="AR114" i="201"/>
  <c r="AR57" i="201"/>
  <c r="W10" i="172"/>
  <c r="W9" i="172"/>
  <c r="W8" i="172"/>
  <c r="W12" i="172"/>
  <c r="AR100" i="201"/>
  <c r="AR43" i="201"/>
  <c r="JT52" i="185"/>
  <c r="JT51" i="185"/>
  <c r="AR123" i="201"/>
  <c r="AR66" i="201"/>
  <c r="W9" i="171"/>
  <c r="W23" i="171"/>
  <c r="W22" i="171"/>
  <c r="AQ126" i="201"/>
  <c r="AQ69" i="201"/>
  <c r="F19" i="171"/>
  <c r="I16" i="171"/>
  <c r="JO19" i="185" s="1"/>
  <c r="W16" i="171"/>
  <c r="W17" i="171"/>
  <c r="W11" i="171"/>
  <c r="L9" i="171"/>
  <c r="AQ11" i="63" s="1"/>
  <c r="AQ31" i="201" s="1"/>
  <c r="AQ68" i="201"/>
  <c r="AQ125" i="201"/>
  <c r="W7" i="171"/>
  <c r="W10" i="171"/>
  <c r="AQ123" i="201"/>
  <c r="AQ66" i="201"/>
  <c r="JK19" i="185"/>
  <c r="AP72" i="201"/>
  <c r="AP134" i="201"/>
  <c r="L50" i="171"/>
  <c r="AQ52" i="63" s="1"/>
  <c r="AQ129" i="201" s="1"/>
  <c r="J187" i="171"/>
  <c r="L187" i="171" s="1"/>
  <c r="AQ40" i="190" s="1"/>
  <c r="L199" i="171"/>
  <c r="AQ52" i="190" s="1"/>
  <c r="M69" i="190" s="1"/>
  <c r="L54" i="171"/>
  <c r="AQ56" i="63" s="1"/>
  <c r="AQ133" i="201" s="1"/>
  <c r="JO57" i="185"/>
  <c r="L185" i="171"/>
  <c r="AQ38" i="190" s="1"/>
  <c r="I183" i="171"/>
  <c r="I48" i="171" s="1"/>
  <c r="JO51" i="185" s="1"/>
  <c r="L53" i="171"/>
  <c r="AQ55" i="63" s="1"/>
  <c r="AQ132" i="201" s="1"/>
  <c r="JO56" i="185"/>
  <c r="JO52" i="185"/>
  <c r="AQ107" i="201"/>
  <c r="JG52" i="185"/>
  <c r="JE51" i="185"/>
  <c r="AP121" i="201"/>
  <c r="AP64" i="201"/>
  <c r="AP65" i="201"/>
  <c r="AP122" i="201"/>
  <c r="M172" i="201"/>
  <c r="AP62" i="201"/>
  <c r="AP119" i="201"/>
  <c r="AP118" i="201"/>
  <c r="AP61" i="201"/>
  <c r="AP114" i="201"/>
  <c r="AP57" i="201"/>
  <c r="AO114" i="201"/>
  <c r="AO57" i="201"/>
  <c r="JG19" i="185"/>
  <c r="L9" i="170"/>
  <c r="AP11" i="63" s="1"/>
  <c r="AP88" i="201" s="1"/>
  <c r="W7" i="170"/>
  <c r="W11" i="170"/>
  <c r="AP126" i="201"/>
  <c r="AP69" i="201"/>
  <c r="W10" i="170"/>
  <c r="W9" i="170"/>
  <c r="W8" i="170"/>
  <c r="W12" i="170"/>
  <c r="JE22" i="185"/>
  <c r="AP68" i="201"/>
  <c r="AP125" i="201"/>
  <c r="AP66" i="201"/>
  <c r="AP123" i="201"/>
  <c r="L13" i="169"/>
  <c r="AO15" i="63" s="1"/>
  <c r="AO35" i="201" s="1"/>
  <c r="W16" i="169"/>
  <c r="L12" i="169"/>
  <c r="AO14" i="63" s="1"/>
  <c r="AO91" i="201" s="1"/>
  <c r="W23" i="169"/>
  <c r="W17" i="169"/>
  <c r="AO119" i="201"/>
  <c r="AO62" i="201"/>
  <c r="AO60" i="201"/>
  <c r="AO117" i="201"/>
  <c r="AO64" i="201"/>
  <c r="AO121" i="201"/>
  <c r="AO122" i="201"/>
  <c r="AO65" i="201"/>
  <c r="W9" i="169"/>
  <c r="W11" i="169"/>
  <c r="AO107" i="201"/>
  <c r="AO50" i="201"/>
  <c r="AO108" i="201"/>
  <c r="AO51" i="201"/>
  <c r="AO126" i="201"/>
  <c r="AO69" i="201"/>
  <c r="L54" i="169"/>
  <c r="AO56" i="63" s="1"/>
  <c r="AO133" i="201" s="1"/>
  <c r="JA57" i="185"/>
  <c r="M70" i="190"/>
  <c r="L53" i="169"/>
  <c r="AO55" i="63" s="1"/>
  <c r="AO132" i="201" s="1"/>
  <c r="JA56" i="185"/>
  <c r="L185" i="169"/>
  <c r="AO38" i="190" s="1"/>
  <c r="I183" i="169"/>
  <c r="IZ51" i="185"/>
  <c r="K183" i="168"/>
  <c r="K48" i="168" s="1"/>
  <c r="IV51" i="185" s="1"/>
  <c r="M180" i="201"/>
  <c r="I183" i="168"/>
  <c r="I48" i="168" s="1"/>
  <c r="IT51" i="185" s="1"/>
  <c r="AN134" i="201"/>
  <c r="AN72" i="201"/>
  <c r="G183" i="168"/>
  <c r="IQ57" i="185"/>
  <c r="M57" i="188" s="1"/>
  <c r="L54" i="168"/>
  <c r="AN56" i="63" s="1"/>
  <c r="AN133" i="201" s="1"/>
  <c r="IQ56" i="185"/>
  <c r="M56" i="188" s="1"/>
  <c r="L53" i="168"/>
  <c r="AN55" i="63" s="1"/>
  <c r="AN132" i="201" s="1"/>
  <c r="M73" i="190"/>
  <c r="IQ52" i="185"/>
  <c r="IQ51" i="185"/>
  <c r="L19" i="169"/>
  <c r="AO21" i="63" s="1"/>
  <c r="IX22" i="185"/>
  <c r="AO68" i="201"/>
  <c r="AO125" i="201"/>
  <c r="W8" i="169"/>
  <c r="W7" i="169"/>
  <c r="W10" i="169"/>
  <c r="L49" i="169"/>
  <c r="AO51" i="63" s="1"/>
  <c r="AO128" i="201" s="1"/>
  <c r="IY52" i="185"/>
  <c r="AO134" i="201"/>
  <c r="AO72" i="201"/>
  <c r="W12" i="169"/>
  <c r="AO66" i="201"/>
  <c r="AO123" i="201"/>
  <c r="IX19" i="185"/>
  <c r="W23" i="168"/>
  <c r="W22" i="168"/>
  <c r="W21" i="168"/>
  <c r="W16" i="168"/>
  <c r="I19" i="168"/>
  <c r="IT22" i="185" s="1"/>
  <c r="AN118" i="201"/>
  <c r="AN61" i="201"/>
  <c r="AN111" i="201"/>
  <c r="AN113" i="201"/>
  <c r="AN56" i="201"/>
  <c r="AN123" i="201"/>
  <c r="AN66" i="201"/>
  <c r="W7" i="168"/>
  <c r="W11" i="168"/>
  <c r="AN126" i="201"/>
  <c r="AN69" i="201"/>
  <c r="IR50" i="185"/>
  <c r="M50" i="188" s="1"/>
  <c r="AN53" i="201"/>
  <c r="AN110" i="201"/>
  <c r="L9" i="168"/>
  <c r="AN11" i="63" s="1"/>
  <c r="AN88" i="201" s="1"/>
  <c r="AN43" i="201"/>
  <c r="AN100" i="201"/>
  <c r="AN42" i="201"/>
  <c r="AN90" i="201"/>
  <c r="L10" i="168"/>
  <c r="AN12" i="63" s="1"/>
  <c r="AN32" i="201" s="1"/>
  <c r="W10" i="168"/>
  <c r="W9" i="168"/>
  <c r="W8" i="168"/>
  <c r="W12" i="168"/>
  <c r="AN125" i="201"/>
  <c r="AN68" i="201"/>
  <c r="IP22" i="185"/>
  <c r="L12" i="167"/>
  <c r="AM14" i="63" s="1"/>
  <c r="AM91" i="201" s="1"/>
  <c r="W16" i="167"/>
  <c r="W17" i="167"/>
  <c r="AM126" i="201"/>
  <c r="AM69" i="201"/>
  <c r="AM68" i="201"/>
  <c r="AM125" i="201"/>
  <c r="W9" i="167"/>
  <c r="W8" i="167"/>
  <c r="IM57" i="185"/>
  <c r="L54" i="167"/>
  <c r="AM56" i="63" s="1"/>
  <c r="AM133" i="201" s="1"/>
  <c r="I183" i="167"/>
  <c r="L53" i="167"/>
  <c r="AM55" i="63" s="1"/>
  <c r="AM132" i="201" s="1"/>
  <c r="IM56" i="185"/>
  <c r="AM107" i="201"/>
  <c r="AM50" i="201"/>
  <c r="AM66" i="201"/>
  <c r="AM123" i="201"/>
  <c r="AM37" i="201"/>
  <c r="AM94" i="201"/>
  <c r="AL119" i="201"/>
  <c r="AL62" i="201"/>
  <c r="AL118" i="201"/>
  <c r="AL61" i="201"/>
  <c r="AL54" i="201"/>
  <c r="AL114" i="201"/>
  <c r="AL57" i="201"/>
  <c r="K19" i="166"/>
  <c r="IH22" i="185" s="1"/>
  <c r="J19" i="165"/>
  <c r="L19" i="165" s="1"/>
  <c r="AK21" i="63" s="1"/>
  <c r="L13" i="165"/>
  <c r="AK15" i="63" s="1"/>
  <c r="AK35" i="201" s="1"/>
  <c r="I19" i="166"/>
  <c r="IF22" i="185" s="1"/>
  <c r="AL126" i="201"/>
  <c r="AL69" i="201"/>
  <c r="W21" i="166"/>
  <c r="L12" i="166"/>
  <c r="AL14" i="63" s="1"/>
  <c r="W23" i="166"/>
  <c r="W22" i="166"/>
  <c r="L11" i="166"/>
  <c r="AL13" i="63" s="1"/>
  <c r="AL90" i="201" s="1"/>
  <c r="W17" i="166"/>
  <c r="W16" i="166"/>
  <c r="IE57" i="185"/>
  <c r="L54" i="166"/>
  <c r="AL56" i="63" s="1"/>
  <c r="AL133" i="201" s="1"/>
  <c r="IE56" i="185"/>
  <c r="L53" i="166"/>
  <c r="AL55" i="63" s="1"/>
  <c r="AL132" i="201" s="1"/>
  <c r="IC51" i="185"/>
  <c r="L49" i="166"/>
  <c r="AL51" i="63" s="1"/>
  <c r="AL128" i="201" s="1"/>
  <c r="AL89" i="201"/>
  <c r="AL32" i="201"/>
  <c r="W10" i="166"/>
  <c r="IC22" i="185"/>
  <c r="AL125" i="201"/>
  <c r="AL68" i="201"/>
  <c r="W7" i="166"/>
  <c r="W11" i="166"/>
  <c r="W9" i="166"/>
  <c r="W8" i="166"/>
  <c r="W12" i="166"/>
  <c r="AL123" i="201"/>
  <c r="AL66" i="201"/>
  <c r="H16" i="166"/>
  <c r="IE19" i="185" s="1"/>
  <c r="AL107" i="201"/>
  <c r="AL50" i="201"/>
  <c r="W22" i="165"/>
  <c r="W21" i="165"/>
  <c r="W7" i="165"/>
  <c r="W11" i="165"/>
  <c r="W17" i="165"/>
  <c r="W16" i="165"/>
  <c r="HV49" i="185"/>
  <c r="L49" i="188" s="1"/>
  <c r="AK69" i="201"/>
  <c r="AK126" i="201"/>
  <c r="AK68" i="201"/>
  <c r="AK125" i="201"/>
  <c r="W10" i="165"/>
  <c r="W8" i="165"/>
  <c r="AK111" i="201"/>
  <c r="AK54" i="201"/>
  <c r="AK123" i="201"/>
  <c r="AK66" i="201"/>
  <c r="W9" i="165"/>
  <c r="L9" i="165"/>
  <c r="AK11" i="63" s="1"/>
  <c r="AK31" i="201" s="1"/>
  <c r="W12" i="165"/>
  <c r="L46" i="164"/>
  <c r="AJ48" i="63" s="1"/>
  <c r="AJ68" i="201" s="1"/>
  <c r="J5" i="164"/>
  <c r="J19" i="164"/>
  <c r="HS22" i="185" s="1"/>
  <c r="W21" i="164"/>
  <c r="W22" i="164"/>
  <c r="W23" i="164"/>
  <c r="HR22" i="185"/>
  <c r="HQ19" i="185"/>
  <c r="L16" i="164"/>
  <c r="AJ18" i="63" s="1"/>
  <c r="AJ95" i="201" s="1"/>
  <c r="L185" i="165"/>
  <c r="AK38" i="190" s="1"/>
  <c r="AK72" i="201"/>
  <c r="AK134" i="201"/>
  <c r="L73" i="190"/>
  <c r="I187" i="165"/>
  <c r="L187" i="165" s="1"/>
  <c r="AK40" i="190" s="1"/>
  <c r="L54" i="165"/>
  <c r="AK56" i="63" s="1"/>
  <c r="AK133" i="201" s="1"/>
  <c r="HY57" i="185"/>
  <c r="L70" i="190"/>
  <c r="HY56" i="185"/>
  <c r="L53" i="165"/>
  <c r="AK55" i="63" s="1"/>
  <c r="AK132" i="201" s="1"/>
  <c r="L69" i="190"/>
  <c r="HY52" i="185"/>
  <c r="I48" i="165"/>
  <c r="AK50" i="201"/>
  <c r="L50" i="164"/>
  <c r="AJ52" i="63" s="1"/>
  <c r="AJ129" i="201" s="1"/>
  <c r="I183" i="164"/>
  <c r="I48" i="164" s="1"/>
  <c r="HR51" i="185" s="1"/>
  <c r="HS57" i="185"/>
  <c r="L54" i="164"/>
  <c r="AJ56" i="63" s="1"/>
  <c r="AJ133" i="201" s="1"/>
  <c r="L188" i="164"/>
  <c r="AJ41" i="190" s="1"/>
  <c r="HT52" i="185"/>
  <c r="AJ126" i="201"/>
  <c r="AJ69" i="201"/>
  <c r="W17" i="164"/>
  <c r="W16" i="164"/>
  <c r="AJ72" i="201"/>
  <c r="HQ56" i="185"/>
  <c r="L53" i="164"/>
  <c r="AJ55" i="63" s="1"/>
  <c r="AJ132" i="201" s="1"/>
  <c r="L180" i="201"/>
  <c r="HQ51" i="185"/>
  <c r="AJ50" i="201"/>
  <c r="AJ107" i="201"/>
  <c r="AJ66" i="201"/>
  <c r="AJ123" i="201"/>
  <c r="W10" i="164"/>
  <c r="AJ119" i="201"/>
  <c r="AJ62" i="201"/>
  <c r="L170" i="201"/>
  <c r="L169" i="201"/>
  <c r="AJ118" i="201"/>
  <c r="AJ61" i="201"/>
  <c r="AJ60" i="201"/>
  <c r="AJ117" i="201"/>
  <c r="W7" i="164"/>
  <c r="W11" i="164"/>
  <c r="W9" i="164"/>
  <c r="W8" i="164"/>
  <c r="W12" i="164"/>
  <c r="AI32" i="201"/>
  <c r="HL22" i="185"/>
  <c r="L19" i="163"/>
  <c r="AI21" i="63" s="1"/>
  <c r="AI125" i="201"/>
  <c r="AI68" i="201"/>
  <c r="HK29" i="185"/>
  <c r="L29" i="188" s="1"/>
  <c r="L26" i="163"/>
  <c r="AI28" i="63" s="1"/>
  <c r="AI48" i="201" s="1"/>
  <c r="W7" i="163"/>
  <c r="W11" i="163"/>
  <c r="W9" i="163"/>
  <c r="I183" i="161"/>
  <c r="I48" i="161" s="1"/>
  <c r="GW51" i="185" s="1"/>
  <c r="L186" i="161"/>
  <c r="AG39" i="190" s="1"/>
  <c r="K63" i="190" s="1"/>
  <c r="L50" i="161"/>
  <c r="AG52" i="63" s="1"/>
  <c r="AG129" i="201" s="1"/>
  <c r="L188" i="161"/>
  <c r="AG41" i="190" s="1"/>
  <c r="K67" i="190"/>
  <c r="AH134" i="201"/>
  <c r="AH72" i="201"/>
  <c r="AI134" i="201"/>
  <c r="AI72" i="201"/>
  <c r="W10" i="163"/>
  <c r="AH126" i="201"/>
  <c r="AH69" i="201"/>
  <c r="W10" i="162"/>
  <c r="W17" i="162"/>
  <c r="W11" i="162"/>
  <c r="L10" i="162"/>
  <c r="AH12" i="63" s="1"/>
  <c r="AH32" i="201" s="1"/>
  <c r="W9" i="162"/>
  <c r="W8" i="162"/>
  <c r="W12" i="162"/>
  <c r="W7" i="162"/>
  <c r="AI121" i="201"/>
  <c r="AI64" i="201"/>
  <c r="HG19" i="185"/>
  <c r="AI119" i="201"/>
  <c r="AI62" i="201"/>
  <c r="AI118" i="201"/>
  <c r="AI61" i="201"/>
  <c r="AI111" i="201"/>
  <c r="AI54" i="201"/>
  <c r="AI114" i="201"/>
  <c r="AI57" i="201"/>
  <c r="AI123" i="201"/>
  <c r="AI66" i="201"/>
  <c r="HF52" i="185"/>
  <c r="HF57" i="185"/>
  <c r="L185" i="162"/>
  <c r="AH38" i="190" s="1"/>
  <c r="K183" i="162"/>
  <c r="HF56" i="185"/>
  <c r="L53" i="162"/>
  <c r="AH55" i="63" s="1"/>
  <c r="AH132" i="201" s="1"/>
  <c r="AH58" i="201"/>
  <c r="AH115" i="201"/>
  <c r="AH64" i="201"/>
  <c r="AH121" i="201"/>
  <c r="AH112" i="201"/>
  <c r="AH55" i="201"/>
  <c r="AH68" i="201"/>
  <c r="AH125" i="201"/>
  <c r="AH119" i="201"/>
  <c r="AH62" i="201"/>
  <c r="AH118" i="201"/>
  <c r="AH61" i="201"/>
  <c r="AH57" i="201"/>
  <c r="AH114" i="201"/>
  <c r="AH113" i="201"/>
  <c r="AH56" i="201"/>
  <c r="AH66" i="201"/>
  <c r="AH123" i="201"/>
  <c r="AG119" i="201"/>
  <c r="AG62" i="201"/>
  <c r="AG118" i="201"/>
  <c r="AG111" i="201"/>
  <c r="AG56" i="201"/>
  <c r="AG113" i="201"/>
  <c r="AG123" i="201"/>
  <c r="AG66" i="201"/>
  <c r="L13" i="161"/>
  <c r="AG15" i="63" s="1"/>
  <c r="AG92" i="201" s="1"/>
  <c r="W23" i="161"/>
  <c r="W22" i="161"/>
  <c r="L12" i="161"/>
  <c r="AG14" i="63" s="1"/>
  <c r="AG91" i="201" s="1"/>
  <c r="G19" i="161"/>
  <c r="GU22" i="185" s="1"/>
  <c r="AG126" i="201"/>
  <c r="AG69" i="201"/>
  <c r="W16" i="161"/>
  <c r="W17" i="161"/>
  <c r="W11" i="161"/>
  <c r="L187" i="161"/>
  <c r="AG40" i="190" s="1"/>
  <c r="L54" i="161"/>
  <c r="AG56" i="63" s="1"/>
  <c r="AG133" i="201" s="1"/>
  <c r="GU57" i="185"/>
  <c r="GU56" i="185"/>
  <c r="L53" i="161"/>
  <c r="AG55" i="63" s="1"/>
  <c r="AG132" i="201" s="1"/>
  <c r="G183" i="161"/>
  <c r="L185" i="161"/>
  <c r="AG38" i="190" s="1"/>
  <c r="K180" i="201"/>
  <c r="GU52" i="185"/>
  <c r="L49" i="161"/>
  <c r="AG51" i="63" s="1"/>
  <c r="AG128" i="201" s="1"/>
  <c r="AG107" i="201"/>
  <c r="AG50" i="201"/>
  <c r="W10" i="161"/>
  <c r="GT22" i="185"/>
  <c r="W8" i="161"/>
  <c r="W12" i="161"/>
  <c r="L9" i="161"/>
  <c r="AG11" i="63" s="1"/>
  <c r="AG88" i="201" s="1"/>
  <c r="W7" i="161"/>
  <c r="AG125" i="201"/>
  <c r="AG68" i="201"/>
  <c r="L11" i="160"/>
  <c r="AF13" i="63" s="1"/>
  <c r="AF33" i="201" s="1"/>
  <c r="W16" i="160"/>
  <c r="L10" i="160"/>
  <c r="AF12" i="63" s="1"/>
  <c r="AF89" i="201" s="1"/>
  <c r="GQ22" i="185"/>
  <c r="K166" i="201"/>
  <c r="K14" i="201"/>
  <c r="AF116" i="201"/>
  <c r="AF59" i="201"/>
  <c r="AF64" i="201"/>
  <c r="AF121" i="201"/>
  <c r="AF115" i="201"/>
  <c r="AF58" i="201"/>
  <c r="AF60" i="201"/>
  <c r="W10" i="160"/>
  <c r="AF68" i="201"/>
  <c r="AF125" i="201"/>
  <c r="F45" i="160"/>
  <c r="GM48" i="185" s="1"/>
  <c r="W11" i="160"/>
  <c r="W9" i="160"/>
  <c r="W8" i="160"/>
  <c r="W12" i="160"/>
  <c r="W7" i="160"/>
  <c r="L54" i="160"/>
  <c r="AF56" i="63" s="1"/>
  <c r="AF133" i="201" s="1"/>
  <c r="GM57" i="185"/>
  <c r="K70" i="190"/>
  <c r="L53" i="160"/>
  <c r="AF55" i="63" s="1"/>
  <c r="AF132" i="201" s="1"/>
  <c r="GL56" i="185"/>
  <c r="E183" i="160"/>
  <c r="K69" i="190"/>
  <c r="K73" i="190"/>
  <c r="GM52" i="185"/>
  <c r="L49" i="160"/>
  <c r="AF51" i="63" s="1"/>
  <c r="AF128" i="201" s="1"/>
  <c r="G185" i="159"/>
  <c r="G183" i="159" s="1"/>
  <c r="G48" i="159" s="1"/>
  <c r="GG51" i="185" s="1"/>
  <c r="J187" i="159"/>
  <c r="L187" i="159" s="1"/>
  <c r="AE40" i="190" s="1"/>
  <c r="E45" i="160"/>
  <c r="AF120" i="201"/>
  <c r="AF63" i="201"/>
  <c r="AF55" i="201"/>
  <c r="AF62" i="201"/>
  <c r="AF118" i="201"/>
  <c r="AF61" i="201"/>
  <c r="AF114" i="201"/>
  <c r="AF57" i="201"/>
  <c r="AF54" i="201"/>
  <c r="AF111" i="201"/>
  <c r="AF122" i="201"/>
  <c r="AF65" i="201"/>
  <c r="W22" i="159"/>
  <c r="W23" i="159"/>
  <c r="AE89" i="201"/>
  <c r="I19" i="159"/>
  <c r="GI22" i="185" s="1"/>
  <c r="GJ11" i="185"/>
  <c r="K11" i="188" s="1"/>
  <c r="GG30" i="185"/>
  <c r="W16" i="159"/>
  <c r="L33" i="159"/>
  <c r="G19" i="159"/>
  <c r="GG22" i="185" s="1"/>
  <c r="W7" i="159"/>
  <c r="W11" i="159"/>
  <c r="W17" i="159"/>
  <c r="F19" i="159"/>
  <c r="GF22" i="185" s="1"/>
  <c r="AE63" i="201"/>
  <c r="AE120" i="201"/>
  <c r="AE119" i="201"/>
  <c r="AE62" i="201"/>
  <c r="AE57" i="201"/>
  <c r="AE114" i="201"/>
  <c r="AE113" i="201"/>
  <c r="AE56" i="201"/>
  <c r="AE65" i="201"/>
  <c r="AE122" i="201"/>
  <c r="GF19" i="185"/>
  <c r="L16" i="159"/>
  <c r="AE18" i="63" s="1"/>
  <c r="AE38" i="201" s="1"/>
  <c r="W9" i="159"/>
  <c r="W8" i="159"/>
  <c r="W12" i="159"/>
  <c r="AE123" i="201"/>
  <c r="AE66" i="201"/>
  <c r="GE57" i="185"/>
  <c r="L54" i="159"/>
  <c r="AE56" i="63" s="1"/>
  <c r="AE133" i="201" s="1"/>
  <c r="GE56" i="185"/>
  <c r="L53" i="159"/>
  <c r="AE55" i="63" s="1"/>
  <c r="AE132" i="201" s="1"/>
  <c r="L185" i="159"/>
  <c r="AE38" i="190" s="1"/>
  <c r="GE52" i="185"/>
  <c r="AE134" i="201"/>
  <c r="AE72" i="201"/>
  <c r="AE126" i="201"/>
  <c r="AE69" i="201"/>
  <c r="AE125" i="201"/>
  <c r="AE68" i="201"/>
  <c r="K19" i="158"/>
  <c r="GD22" i="185" s="1"/>
  <c r="AN50" i="187"/>
  <c r="AO50" i="187" s="1"/>
  <c r="I45" i="158"/>
  <c r="AD62" i="201"/>
  <c r="AD119" i="201"/>
  <c r="AD118" i="201"/>
  <c r="AD61" i="201"/>
  <c r="AD113" i="201"/>
  <c r="AD56" i="201"/>
  <c r="W21" i="158"/>
  <c r="H19" i="158"/>
  <c r="GA22" i="185" s="1"/>
  <c r="I183" i="158"/>
  <c r="I48" i="158" s="1"/>
  <c r="GB51" i="185" s="1"/>
  <c r="GA56" i="185"/>
  <c r="L53" i="158"/>
  <c r="AD55" i="63" s="1"/>
  <c r="AD132" i="201" s="1"/>
  <c r="L202" i="158"/>
  <c r="AD55" i="190" s="1"/>
  <c r="G19" i="158"/>
  <c r="FZ22" i="185" s="1"/>
  <c r="AD123" i="201"/>
  <c r="AD66" i="201"/>
  <c r="AD112" i="201"/>
  <c r="AD55" i="201"/>
  <c r="L17" i="158"/>
  <c r="AD19" i="63" s="1"/>
  <c r="FY20" i="185"/>
  <c r="AD90" i="201"/>
  <c r="W17" i="158"/>
  <c r="W16" i="158"/>
  <c r="W8" i="158"/>
  <c r="W12" i="158"/>
  <c r="W9" i="158"/>
  <c r="AD126" i="201"/>
  <c r="AD69" i="201"/>
  <c r="AD125" i="201"/>
  <c r="AD68" i="201"/>
  <c r="FX22" i="185"/>
  <c r="FX19" i="185"/>
  <c r="W16" i="157"/>
  <c r="AC33" i="201"/>
  <c r="AC90" i="201"/>
  <c r="W9" i="157"/>
  <c r="H45" i="157"/>
  <c r="W10" i="157"/>
  <c r="FS30" i="185"/>
  <c r="L27" i="157"/>
  <c r="AC29" i="63" s="1"/>
  <c r="W7" i="157"/>
  <c r="W11" i="157"/>
  <c r="AC125" i="201"/>
  <c r="AC68" i="201"/>
  <c r="L188" i="158"/>
  <c r="AD41" i="190" s="1"/>
  <c r="FY57" i="185"/>
  <c r="L54" i="158"/>
  <c r="AD56" i="63" s="1"/>
  <c r="AD133" i="201" s="1"/>
  <c r="L50" i="158"/>
  <c r="AD52" i="63" s="1"/>
  <c r="AD129" i="201" s="1"/>
  <c r="L186" i="158"/>
  <c r="AD39" i="190" s="1"/>
  <c r="J63" i="190" s="1"/>
  <c r="AD134" i="201"/>
  <c r="AD72" i="201"/>
  <c r="AC53" i="201"/>
  <c r="AC110" i="201"/>
  <c r="L193" i="157"/>
  <c r="AC46" i="190" s="1"/>
  <c r="J67" i="190" s="1"/>
  <c r="AD135" i="201"/>
  <c r="AD73" i="201"/>
  <c r="E49" i="158"/>
  <c r="E183" i="158"/>
  <c r="L184" i="158"/>
  <c r="AD37" i="190" s="1"/>
  <c r="AD71" i="201" s="1"/>
  <c r="L51" i="158"/>
  <c r="AD53" i="63" s="1"/>
  <c r="AD130" i="201" s="1"/>
  <c r="J74" i="190"/>
  <c r="J66" i="190"/>
  <c r="J68" i="190"/>
  <c r="L54" i="157"/>
  <c r="AC56" i="63" s="1"/>
  <c r="AC133" i="201" s="1"/>
  <c r="FW57" i="185"/>
  <c r="J70" i="190"/>
  <c r="FW56" i="185"/>
  <c r="J180" i="201"/>
  <c r="J69" i="190"/>
  <c r="L9" i="157"/>
  <c r="AC11" i="63" s="1"/>
  <c r="AC31" i="201" s="1"/>
  <c r="AC119" i="201"/>
  <c r="AC62" i="201"/>
  <c r="AC116" i="201"/>
  <c r="AC59" i="201"/>
  <c r="AC121" i="201"/>
  <c r="AC64" i="201"/>
  <c r="AC100" i="201"/>
  <c r="AC43" i="201"/>
  <c r="AC122" i="201"/>
  <c r="AC99" i="201"/>
  <c r="AC42" i="201"/>
  <c r="I183" i="157"/>
  <c r="I48" i="157" s="1"/>
  <c r="FU51" i="185" s="1"/>
  <c r="L185" i="157"/>
  <c r="AC38" i="190" s="1"/>
  <c r="H49" i="157"/>
  <c r="FT52" i="185" s="1"/>
  <c r="H183" i="157"/>
  <c r="FT54" i="185"/>
  <c r="L51" i="157"/>
  <c r="AC53" i="63" s="1"/>
  <c r="AC130" i="201" s="1"/>
  <c r="FS55" i="185"/>
  <c r="L52" i="157"/>
  <c r="AC54" i="63" s="1"/>
  <c r="AC131" i="201" s="1"/>
  <c r="L184" i="157"/>
  <c r="AC37" i="190" s="1"/>
  <c r="AC71" i="201" s="1"/>
  <c r="G188" i="157"/>
  <c r="L188" i="157" s="1"/>
  <c r="AC41" i="190" s="1"/>
  <c r="FS51" i="185"/>
  <c r="AC134" i="201"/>
  <c r="AC72" i="201"/>
  <c r="J73" i="190"/>
  <c r="AC66" i="201"/>
  <c r="AC123" i="201"/>
  <c r="AB125" i="201"/>
  <c r="AB68" i="201"/>
  <c r="FK21" i="185"/>
  <c r="W9" i="156"/>
  <c r="AB64" i="201"/>
  <c r="AB121" i="201"/>
  <c r="AO39" i="187"/>
  <c r="AB63" i="201"/>
  <c r="AB120" i="201"/>
  <c r="AB62" i="201"/>
  <c r="AB119" i="201"/>
  <c r="AB60" i="201"/>
  <c r="J168" i="201"/>
  <c r="AB116" i="201"/>
  <c r="AB59" i="201"/>
  <c r="F16" i="156"/>
  <c r="FK19" i="185" s="1"/>
  <c r="AB123" i="201"/>
  <c r="AB66" i="201"/>
  <c r="AB122" i="201"/>
  <c r="AB65" i="201"/>
  <c r="AA121" i="201"/>
  <c r="AA64" i="201"/>
  <c r="J174" i="201"/>
  <c r="FE21" i="185"/>
  <c r="W7" i="155"/>
  <c r="W11" i="155"/>
  <c r="Z106" i="201"/>
  <c r="Z49" i="201"/>
  <c r="L16" i="155"/>
  <c r="AA18" i="63" s="1"/>
  <c r="AA95" i="201" s="1"/>
  <c r="L11" i="155"/>
  <c r="AA13" i="63" s="1"/>
  <c r="W17" i="155"/>
  <c r="W10" i="155"/>
  <c r="L10" i="155"/>
  <c r="AA12" i="63" s="1"/>
  <c r="AA89" i="201" s="1"/>
  <c r="W8" i="155"/>
  <c r="W12" i="155"/>
  <c r="W9" i="155"/>
  <c r="AA123" i="201"/>
  <c r="AA66" i="201"/>
  <c r="Z110" i="201"/>
  <c r="Z53" i="201"/>
  <c r="I14" i="154"/>
  <c r="EZ17" i="185" s="1"/>
  <c r="I16" i="154"/>
  <c r="EZ19" i="185" s="1"/>
  <c r="Z118" i="201"/>
  <c r="Z61" i="201"/>
  <c r="Z111" i="201"/>
  <c r="Z54" i="201"/>
  <c r="Z113" i="201"/>
  <c r="Z56" i="201"/>
  <c r="Z122" i="201"/>
  <c r="Z66" i="201"/>
  <c r="Z123" i="201"/>
  <c r="W10" i="154"/>
  <c r="L54" i="155"/>
  <c r="AA56" i="63" s="1"/>
  <c r="AA133" i="201" s="1"/>
  <c r="AA71" i="201"/>
  <c r="L49" i="155"/>
  <c r="AA51" i="63" s="1"/>
  <c r="AA128" i="201" s="1"/>
  <c r="FC52" i="185"/>
  <c r="FC56" i="185"/>
  <c r="L53" i="155"/>
  <c r="AA55" i="63" s="1"/>
  <c r="AA132" i="201" s="1"/>
  <c r="E183" i="155"/>
  <c r="L185" i="155"/>
  <c r="AA38" i="190" s="1"/>
  <c r="AA107" i="201"/>
  <c r="AA50" i="201"/>
  <c r="L188" i="154"/>
  <c r="Z41" i="190" s="1"/>
  <c r="K183" i="154"/>
  <c r="K48" i="154" s="1"/>
  <c r="FB51" i="185" s="1"/>
  <c r="Z108" i="201"/>
  <c r="Z51" i="201"/>
  <c r="EV58" i="185"/>
  <c r="L55" i="154"/>
  <c r="Z57" i="63" s="1"/>
  <c r="L189" i="154"/>
  <c r="Z42" i="190" s="1"/>
  <c r="I73" i="190" s="1"/>
  <c r="L55" i="153"/>
  <c r="Y57" i="63" s="1"/>
  <c r="Y72" i="201" s="1"/>
  <c r="ER59" i="185"/>
  <c r="I59" i="188" s="1"/>
  <c r="L56" i="153"/>
  <c r="Y58" i="63" s="1"/>
  <c r="I66" i="190"/>
  <c r="I65" i="190"/>
  <c r="L49" i="153"/>
  <c r="Y51" i="63" s="1"/>
  <c r="Y128" i="201" s="1"/>
  <c r="ES52" i="185"/>
  <c r="L50" i="153"/>
  <c r="Y52" i="63" s="1"/>
  <c r="Y129" i="201" s="1"/>
  <c r="L185" i="153"/>
  <c r="Y38" i="190" s="1"/>
  <c r="I183" i="153"/>
  <c r="L50" i="154"/>
  <c r="Z52" i="63" s="1"/>
  <c r="Z129" i="201" s="1"/>
  <c r="EW57" i="185"/>
  <c r="I180" i="201"/>
  <c r="L53" i="154"/>
  <c r="Z55" i="63" s="1"/>
  <c r="Z132" i="201" s="1"/>
  <c r="EV56" i="185"/>
  <c r="E183" i="154"/>
  <c r="L185" i="154"/>
  <c r="Z38" i="190" s="1"/>
  <c r="ET57" i="185"/>
  <c r="L54" i="153"/>
  <c r="Y56" i="63" s="1"/>
  <c r="Y133" i="201" s="1"/>
  <c r="ET51" i="185"/>
  <c r="L53" i="153"/>
  <c r="Y55" i="63" s="1"/>
  <c r="Y132" i="201" s="1"/>
  <c r="ET56" i="185"/>
  <c r="Y64" i="201"/>
  <c r="Y121" i="201"/>
  <c r="X115" i="201"/>
  <c r="X58" i="201"/>
  <c r="I171" i="201"/>
  <c r="I168" i="201"/>
  <c r="W21" i="154"/>
  <c r="L12" i="154"/>
  <c r="Z14" i="63" s="1"/>
  <c r="Z34" i="201" s="1"/>
  <c r="W23" i="154"/>
  <c r="W22" i="154"/>
  <c r="W17" i="154"/>
  <c r="W16" i="154"/>
  <c r="W7" i="154"/>
  <c r="W12" i="154"/>
  <c r="L46" i="154"/>
  <c r="Z48" i="63" s="1"/>
  <c r="Z125" i="201" s="1"/>
  <c r="EV19" i="185"/>
  <c r="Z126" i="201"/>
  <c r="Z69" i="201"/>
  <c r="EV21" i="185"/>
  <c r="L18" i="154"/>
  <c r="Z20" i="63" s="1"/>
  <c r="AN10" i="187"/>
  <c r="AO10" i="187" s="1"/>
  <c r="L26" i="153"/>
  <c r="Y28" i="63" s="1"/>
  <c r="ET29" i="185"/>
  <c r="L9" i="153"/>
  <c r="Y11" i="63" s="1"/>
  <c r="W23" i="153"/>
  <c r="J14" i="153"/>
  <c r="ET17" i="185" s="1"/>
  <c r="J18" i="153"/>
  <c r="ET21" i="185" s="1"/>
  <c r="L44" i="153"/>
  <c r="Y46" i="63" s="1"/>
  <c r="Y123" i="201" s="1"/>
  <c r="ES12" i="185"/>
  <c r="I12" i="188" s="1"/>
  <c r="Y126" i="201"/>
  <c r="Y69" i="201"/>
  <c r="W10" i="153"/>
  <c r="EQ21" i="185"/>
  <c r="Y125" i="201"/>
  <c r="Y68" i="201"/>
  <c r="EP19" i="185"/>
  <c r="W7" i="153"/>
  <c r="W11" i="153"/>
  <c r="W9" i="153"/>
  <c r="W8" i="153"/>
  <c r="W12" i="153"/>
  <c r="X104" i="201"/>
  <c r="X47" i="201"/>
  <c r="W17" i="152"/>
  <c r="W16" i="152"/>
  <c r="X121" i="201"/>
  <c r="X64" i="201"/>
  <c r="AN46" i="187"/>
  <c r="AO46" i="187" s="1"/>
  <c r="G183" i="152"/>
  <c r="L186" i="152"/>
  <c r="X39" i="190" s="1"/>
  <c r="L187" i="152"/>
  <c r="X40" i="190" s="1"/>
  <c r="L54" i="152"/>
  <c r="X56" i="63" s="1"/>
  <c r="X133" i="201" s="1"/>
  <c r="EI57" i="185"/>
  <c r="I70" i="190"/>
  <c r="I69" i="190"/>
  <c r="I68" i="190"/>
  <c r="I67" i="190"/>
  <c r="L55" i="152"/>
  <c r="X57" i="63" s="1"/>
  <c r="X72" i="201" s="1"/>
  <c r="EI58" i="185"/>
  <c r="EJ52" i="185"/>
  <c r="EI51" i="185"/>
  <c r="X126" i="201"/>
  <c r="X69" i="201"/>
  <c r="EJ30" i="185"/>
  <c r="L10" i="152"/>
  <c r="X12" i="63" s="1"/>
  <c r="X89" i="201" s="1"/>
  <c r="W8" i="152"/>
  <c r="X112" i="201"/>
  <c r="X55" i="201"/>
  <c r="X102" i="201"/>
  <c r="X45" i="201"/>
  <c r="X68" i="201"/>
  <c r="X125" i="201"/>
  <c r="W11" i="152"/>
  <c r="W7" i="152"/>
  <c r="W12" i="152"/>
  <c r="K5" i="151"/>
  <c r="L17" i="151"/>
  <c r="W19" i="63" s="1"/>
  <c r="W96" i="201" s="1"/>
  <c r="X113" i="201"/>
  <c r="X56" i="201"/>
  <c r="X54" i="201"/>
  <c r="X111" i="201"/>
  <c r="X118" i="201"/>
  <c r="X61" i="201"/>
  <c r="X62" i="201"/>
  <c r="X119" i="201"/>
  <c r="I170" i="201"/>
  <c r="X123" i="201"/>
  <c r="X66" i="201"/>
  <c r="X122" i="201"/>
  <c r="K6" i="151"/>
  <c r="EG9" i="185" s="1"/>
  <c r="I177" i="201"/>
  <c r="W69" i="201"/>
  <c r="W110" i="201"/>
  <c r="W53" i="201"/>
  <c r="W72" i="201"/>
  <c r="G185" i="151"/>
  <c r="G183" i="151" s="1"/>
  <c r="G48" i="151" s="1"/>
  <c r="EC51" i="185" s="1"/>
  <c r="I140" i="201"/>
  <c r="ED28" i="185"/>
  <c r="ED27" i="185"/>
  <c r="W17" i="151"/>
  <c r="W16" i="151"/>
  <c r="L27" i="151"/>
  <c r="W29" i="63" s="1"/>
  <c r="W49" i="201" s="1"/>
  <c r="I163" i="201"/>
  <c r="W7" i="151"/>
  <c r="L186" i="151"/>
  <c r="W39" i="190" s="1"/>
  <c r="L54" i="151"/>
  <c r="W56" i="63" s="1"/>
  <c r="W133" i="201" s="1"/>
  <c r="EC57" i="185"/>
  <c r="L52" i="151"/>
  <c r="W54" i="63" s="1"/>
  <c r="W131" i="201" s="1"/>
  <c r="EC55" i="185"/>
  <c r="L188" i="151"/>
  <c r="W41" i="190" s="1"/>
  <c r="EB19" i="185"/>
  <c r="L9" i="151"/>
  <c r="W11" i="63" s="1"/>
  <c r="W31" i="201" s="1"/>
  <c r="W9" i="151"/>
  <c r="W12" i="151"/>
  <c r="W123" i="201"/>
  <c r="W66" i="201"/>
  <c r="L51" i="151"/>
  <c r="W53" i="63" s="1"/>
  <c r="W130" i="201" s="1"/>
  <c r="EB54" i="185"/>
  <c r="EA56" i="185"/>
  <c r="L53" i="151"/>
  <c r="W55" i="63" s="1"/>
  <c r="W132" i="201" s="1"/>
  <c r="E185" i="151"/>
  <c r="EA52" i="185"/>
  <c r="L49" i="151"/>
  <c r="W51" i="63" s="1"/>
  <c r="W128" i="201" s="1"/>
  <c r="K183" i="150"/>
  <c r="K48" i="150" s="1"/>
  <c r="DZ51" i="185" s="1"/>
  <c r="DZ57" i="185"/>
  <c r="I57" i="188" s="1"/>
  <c r="L54" i="150"/>
  <c r="V56" i="63" s="1"/>
  <c r="V133" i="201" s="1"/>
  <c r="L53" i="150"/>
  <c r="V55" i="63" s="1"/>
  <c r="V132" i="201" s="1"/>
  <c r="DZ56" i="185"/>
  <c r="I56" i="188" s="1"/>
  <c r="DY52" i="185"/>
  <c r="L49" i="150"/>
  <c r="V51" i="63" s="1"/>
  <c r="V128" i="201" s="1"/>
  <c r="L187" i="150"/>
  <c r="V40" i="190" s="1"/>
  <c r="W45" i="201"/>
  <c r="EA21" i="185"/>
  <c r="W125" i="201"/>
  <c r="W68" i="201"/>
  <c r="AN41" i="187"/>
  <c r="AO41" i="187" s="1"/>
  <c r="V111" i="201"/>
  <c r="V54" i="201"/>
  <c r="V57" i="201"/>
  <c r="V114" i="201"/>
  <c r="E183" i="150"/>
  <c r="L185" i="150"/>
  <c r="V38" i="190" s="1"/>
  <c r="V134" i="201"/>
  <c r="V72" i="201"/>
  <c r="L52" i="149"/>
  <c r="U54" i="63" s="1"/>
  <c r="U131" i="201" s="1"/>
  <c r="DS55" i="185"/>
  <c r="DS52" i="185"/>
  <c r="L51" i="149"/>
  <c r="U53" i="63" s="1"/>
  <c r="U130" i="201" s="1"/>
  <c r="DS54" i="185"/>
  <c r="H65" i="190"/>
  <c r="W10" i="150"/>
  <c r="W11" i="150"/>
  <c r="W7" i="150"/>
  <c r="DT19" i="185"/>
  <c r="L16" i="150"/>
  <c r="V18" i="63" s="1"/>
  <c r="V68" i="201"/>
  <c r="V125" i="201"/>
  <c r="U125" i="201"/>
  <c r="U68" i="201"/>
  <c r="L9" i="149"/>
  <c r="U11" i="63" s="1"/>
  <c r="U88" i="201" s="1"/>
  <c r="AN18" i="187"/>
  <c r="AO18" i="187" s="1"/>
  <c r="L10" i="149"/>
  <c r="U12" i="63" s="1"/>
  <c r="U32" i="201" s="1"/>
  <c r="E26" i="149"/>
  <c r="DO19" i="185"/>
  <c r="W9" i="149"/>
  <c r="V121" i="201"/>
  <c r="V64" i="201"/>
  <c r="V50" i="201"/>
  <c r="V110" i="201"/>
  <c r="V45" i="201"/>
  <c r="V102" i="201"/>
  <c r="V109" i="201"/>
  <c r="V52" i="201"/>
  <c r="V112" i="201"/>
  <c r="V55" i="201"/>
  <c r="V123" i="201"/>
  <c r="V66" i="201"/>
  <c r="V101" i="201"/>
  <c r="V44" i="201"/>
  <c r="V99" i="201"/>
  <c r="U111" i="201"/>
  <c r="U54" i="201"/>
  <c r="U65" i="201"/>
  <c r="U122" i="201"/>
  <c r="U66" i="201"/>
  <c r="U123" i="201"/>
  <c r="U102" i="201"/>
  <c r="U45" i="201"/>
  <c r="U101" i="201"/>
  <c r="U44" i="201"/>
  <c r="U121" i="201"/>
  <c r="U64" i="201"/>
  <c r="U113" i="201"/>
  <c r="U56" i="201"/>
  <c r="U100" i="201"/>
  <c r="U43" i="201"/>
  <c r="U109" i="201"/>
  <c r="U52" i="201"/>
  <c r="U108" i="201"/>
  <c r="CY20" i="185"/>
  <c r="L17" i="147"/>
  <c r="S19" i="63" s="1"/>
  <c r="T121" i="201"/>
  <c r="T64" i="201"/>
  <c r="DH52" i="185"/>
  <c r="L49" i="148"/>
  <c r="T51" i="63" s="1"/>
  <c r="T128" i="201" s="1"/>
  <c r="L205" i="148"/>
  <c r="L188" i="148"/>
  <c r="T41" i="190" s="1"/>
  <c r="I183" i="148"/>
  <c r="I48" i="148" s="1"/>
  <c r="DJ51" i="185" s="1"/>
  <c r="I55" i="148"/>
  <c r="L189" i="148"/>
  <c r="T42" i="190" s="1"/>
  <c r="H73" i="190" s="1"/>
  <c r="L54" i="148"/>
  <c r="T56" i="63" s="1"/>
  <c r="T133" i="201" s="1"/>
  <c r="DJ57" i="185"/>
  <c r="DJ56" i="185"/>
  <c r="L53" i="148"/>
  <c r="T55" i="63" s="1"/>
  <c r="T132" i="201" s="1"/>
  <c r="H180" i="201"/>
  <c r="T53" i="201"/>
  <c r="T110" i="201"/>
  <c r="T101" i="201"/>
  <c r="T44" i="201"/>
  <c r="L13" i="148"/>
  <c r="T15" i="63" s="1"/>
  <c r="T92" i="201" s="1"/>
  <c r="W23" i="148"/>
  <c r="W22" i="148"/>
  <c r="W21" i="148"/>
  <c r="W17" i="148"/>
  <c r="L11" i="148"/>
  <c r="T13" i="63" s="1"/>
  <c r="T90" i="201" s="1"/>
  <c r="T116" i="201"/>
  <c r="T59" i="201"/>
  <c r="T115" i="201"/>
  <c r="T58" i="201"/>
  <c r="T111" i="201"/>
  <c r="T54" i="201"/>
  <c r="T117" i="201"/>
  <c r="T60" i="201"/>
  <c r="W7" i="148"/>
  <c r="W11" i="148"/>
  <c r="W10" i="148"/>
  <c r="T122" i="201"/>
  <c r="T65" i="201"/>
  <c r="E183" i="148"/>
  <c r="L185" i="148"/>
  <c r="T38" i="190" s="1"/>
  <c r="L50" i="147"/>
  <c r="S52" i="63" s="1"/>
  <c r="S129" i="201" s="1"/>
  <c r="S134" i="201"/>
  <c r="S72" i="201"/>
  <c r="L52" i="147"/>
  <c r="S54" i="63" s="1"/>
  <c r="S131" i="201" s="1"/>
  <c r="DC55" i="185"/>
  <c r="H186" i="201"/>
  <c r="DB54" i="185"/>
  <c r="H54" i="188" s="1"/>
  <c r="L51" i="147"/>
  <c r="S53" i="63" s="1"/>
  <c r="S130" i="201" s="1"/>
  <c r="L56" i="147"/>
  <c r="S58" i="63" s="1"/>
  <c r="DA58" i="185"/>
  <c r="H67" i="190"/>
  <c r="H68" i="190"/>
  <c r="S100" i="201"/>
  <c r="S43" i="201"/>
  <c r="S58" i="201"/>
  <c r="S115" i="201"/>
  <c r="S101" i="201"/>
  <c r="S44" i="201"/>
  <c r="S117" i="201"/>
  <c r="S60" i="201"/>
  <c r="H171" i="201"/>
  <c r="AN33" i="187"/>
  <c r="AO33" i="187" s="1"/>
  <c r="S121" i="201"/>
  <c r="S64" i="201"/>
  <c r="S112" i="201"/>
  <c r="S55" i="201"/>
  <c r="S42" i="201"/>
  <c r="S109" i="201"/>
  <c r="S52" i="201"/>
  <c r="S59" i="201"/>
  <c r="S116" i="201"/>
  <c r="S102" i="201"/>
  <c r="S45" i="201"/>
  <c r="S120" i="201"/>
  <c r="S63" i="201"/>
  <c r="S62" i="201"/>
  <c r="S119" i="201"/>
  <c r="S108" i="201"/>
  <c r="S110" i="201"/>
  <c r="S53" i="201"/>
  <c r="AN24" i="187"/>
  <c r="AO24" i="187" s="1"/>
  <c r="AN43" i="187"/>
  <c r="AO43" i="187" s="1"/>
  <c r="AN45" i="187"/>
  <c r="AN26" i="187"/>
  <c r="AO26" i="187" s="1"/>
  <c r="AN32" i="187"/>
  <c r="AO32" i="187" s="1"/>
  <c r="AN40" i="187"/>
  <c r="AO40" i="187" s="1"/>
  <c r="AN25" i="187"/>
  <c r="AO25" i="187" s="1"/>
  <c r="AN23" i="187"/>
  <c r="AO23" i="187" s="1"/>
  <c r="AN34" i="187"/>
  <c r="AO34" i="187" s="1"/>
  <c r="AN37" i="187"/>
  <c r="AO37" i="187" s="1"/>
  <c r="AN38" i="187"/>
  <c r="AO38" i="187" s="1"/>
  <c r="AN44" i="187"/>
  <c r="AO44" i="187" s="1"/>
  <c r="AG15" i="199"/>
  <c r="AG26" i="199"/>
  <c r="Y28" i="199"/>
  <c r="Y29" i="199"/>
  <c r="Y35" i="199"/>
  <c r="Y54" i="199"/>
  <c r="AG22" i="199"/>
  <c r="AG29" i="199"/>
  <c r="Y21" i="199"/>
  <c r="AG36" i="199"/>
  <c r="Y10" i="199"/>
  <c r="Y13" i="199"/>
  <c r="AG20" i="199"/>
  <c r="Y25" i="199"/>
  <c r="AG41" i="199"/>
  <c r="Y44" i="199"/>
  <c r="AG53" i="199"/>
  <c r="AG4" i="199"/>
  <c r="Y5" i="199"/>
  <c r="S8" i="199"/>
  <c r="Y8" i="199" s="1"/>
  <c r="Q11" i="199"/>
  <c r="Y43" i="199"/>
  <c r="Y49" i="199"/>
  <c r="AG16" i="199"/>
  <c r="AG21" i="199"/>
  <c r="AG7" i="199"/>
  <c r="AG19" i="199"/>
  <c r="AG23" i="199"/>
  <c r="AG25" i="199"/>
  <c r="AG27" i="199"/>
  <c r="AG13" i="199"/>
  <c r="AG14" i="199"/>
  <c r="Y17" i="199"/>
  <c r="Y23" i="199"/>
  <c r="AG24" i="199"/>
  <c r="AG30" i="199"/>
  <c r="AG31" i="199"/>
  <c r="AG50" i="199"/>
  <c r="S16" i="199"/>
  <c r="Y16" i="199" s="1"/>
  <c r="S27" i="199"/>
  <c r="Y27" i="199" s="1"/>
  <c r="Q37" i="199"/>
  <c r="S37" i="199"/>
  <c r="Y37" i="199" s="1"/>
  <c r="AG39" i="199"/>
  <c r="Q50" i="199"/>
  <c r="Y52" i="199"/>
  <c r="S30" i="199"/>
  <c r="Y30" i="199" s="1"/>
  <c r="Q30" i="199"/>
  <c r="AG34" i="199"/>
  <c r="Y53" i="199"/>
  <c r="AG44" i="199"/>
  <c r="Y56" i="199"/>
  <c r="S50" i="199"/>
  <c r="Y50" i="199" s="1"/>
  <c r="T126" i="201"/>
  <c r="W9" i="148"/>
  <c r="W8" i="148"/>
  <c r="W12" i="148"/>
  <c r="T107" i="201"/>
  <c r="T50" i="201"/>
  <c r="T123" i="201"/>
  <c r="DF30" i="185"/>
  <c r="T125" i="201"/>
  <c r="T68" i="201"/>
  <c r="DF19" i="185"/>
  <c r="L16" i="148"/>
  <c r="T18" i="63" s="1"/>
  <c r="T95" i="201" s="1"/>
  <c r="E14" i="148"/>
  <c r="AN16" i="187"/>
  <c r="AO16" i="187" s="1"/>
  <c r="DC29" i="185"/>
  <c r="L26" i="147"/>
  <c r="S28" i="63" s="1"/>
  <c r="AN15" i="187"/>
  <c r="AO15" i="187" s="1"/>
  <c r="L18" i="147"/>
  <c r="S20" i="63" s="1"/>
  <c r="S97" i="201" s="1"/>
  <c r="DB21" i="185"/>
  <c r="W22" i="147"/>
  <c r="W23" i="147"/>
  <c r="W10" i="147"/>
  <c r="W17" i="147"/>
  <c r="W16" i="147"/>
  <c r="L10" i="147"/>
  <c r="S12" i="63" s="1"/>
  <c r="S89" i="201" s="1"/>
  <c r="CY52" i="185"/>
  <c r="L49" i="147"/>
  <c r="S51" i="63" s="1"/>
  <c r="S128" i="201" s="1"/>
  <c r="H70" i="190"/>
  <c r="L53" i="147"/>
  <c r="S55" i="63" s="1"/>
  <c r="S132" i="201" s="1"/>
  <c r="CY56" i="185"/>
  <c r="E183" i="147"/>
  <c r="L185" i="147"/>
  <c r="S38" i="190" s="1"/>
  <c r="L186" i="146"/>
  <c r="R39" i="190" s="1"/>
  <c r="I185" i="146"/>
  <c r="I183" i="146" s="1"/>
  <c r="I48" i="146" s="1"/>
  <c r="CV51" i="185" s="1"/>
  <c r="AN53" i="187"/>
  <c r="AO53" i="187" s="1"/>
  <c r="CV56" i="185"/>
  <c r="L53" i="146"/>
  <c r="R55" i="63" s="1"/>
  <c r="R132" i="201" s="1"/>
  <c r="CU52" i="185"/>
  <c r="L49" i="146"/>
  <c r="R51" i="63" s="1"/>
  <c r="R128" i="201" s="1"/>
  <c r="R71" i="201"/>
  <c r="CU57" i="185"/>
  <c r="L54" i="146"/>
  <c r="R56" i="63" s="1"/>
  <c r="R133" i="201" s="1"/>
  <c r="G183" i="146"/>
  <c r="CY19" i="185"/>
  <c r="E14" i="147"/>
  <c r="S126" i="201"/>
  <c r="S69" i="201"/>
  <c r="S123" i="201"/>
  <c r="S66" i="201"/>
  <c r="S125" i="201"/>
  <c r="S68" i="201"/>
  <c r="S50" i="201"/>
  <c r="S107" i="201"/>
  <c r="L26" i="146"/>
  <c r="R28" i="63" s="1"/>
  <c r="CX29" i="185"/>
  <c r="R58" i="201"/>
  <c r="R115" i="201"/>
  <c r="R118" i="201"/>
  <c r="R61" i="201"/>
  <c r="H168" i="201"/>
  <c r="R100" i="201"/>
  <c r="R43" i="201"/>
  <c r="L11" i="146"/>
  <c r="R13" i="63" s="1"/>
  <c r="R33" i="201" s="1"/>
  <c r="CV30" i="185"/>
  <c r="L27" i="146"/>
  <c r="R29" i="63" s="1"/>
  <c r="I5" i="146"/>
  <c r="R112" i="201"/>
  <c r="R55" i="201"/>
  <c r="R101" i="201"/>
  <c r="R44" i="201"/>
  <c r="CV21" i="185"/>
  <c r="L18" i="146"/>
  <c r="R20" i="63" s="1"/>
  <c r="R126" i="201"/>
  <c r="R69" i="201"/>
  <c r="R68" i="201"/>
  <c r="R125" i="201"/>
  <c r="R64" i="201"/>
  <c r="R121" i="201"/>
  <c r="CU28" i="185"/>
  <c r="L25" i="146"/>
  <c r="R27" i="63" s="1"/>
  <c r="H14" i="146"/>
  <c r="H16" i="146"/>
  <c r="W10" i="146"/>
  <c r="W7" i="146"/>
  <c r="W11" i="146"/>
  <c r="L9" i="146"/>
  <c r="R11" i="63" s="1"/>
  <c r="R88" i="201" s="1"/>
  <c r="W9" i="146"/>
  <c r="W8" i="146"/>
  <c r="W12" i="146"/>
  <c r="R119" i="201"/>
  <c r="R62" i="201"/>
  <c r="R57" i="201"/>
  <c r="R114" i="201"/>
  <c r="R56" i="201"/>
  <c r="R113" i="201"/>
  <c r="R66" i="201"/>
  <c r="R123" i="201"/>
  <c r="Q48" i="201"/>
  <c r="Q105" i="201"/>
  <c r="Q50" i="201"/>
  <c r="Q118" i="201"/>
  <c r="Q64" i="201"/>
  <c r="Q87" i="201"/>
  <c r="W16" i="145"/>
  <c r="W17" i="145"/>
  <c r="L9" i="145"/>
  <c r="Q11" i="63" s="1"/>
  <c r="Q88" i="201" s="1"/>
  <c r="W9" i="145"/>
  <c r="W8" i="145"/>
  <c r="W7" i="145"/>
  <c r="W11" i="145"/>
  <c r="E14" i="145"/>
  <c r="CK17" i="185" s="1"/>
  <c r="E25" i="145"/>
  <c r="L27" i="145"/>
  <c r="Q29" i="63" s="1"/>
  <c r="CK30" i="185"/>
  <c r="Q68" i="201"/>
  <c r="CK21" i="185"/>
  <c r="L18" i="145"/>
  <c r="Q20" i="63" s="1"/>
  <c r="CK49" i="185"/>
  <c r="P69" i="201"/>
  <c r="P126" i="201"/>
  <c r="P101" i="201"/>
  <c r="P44" i="201"/>
  <c r="L16" i="144"/>
  <c r="P18" i="63" s="1"/>
  <c r="P95" i="201" s="1"/>
  <c r="AN14" i="187"/>
  <c r="AO14" i="187" s="1"/>
  <c r="H49" i="143"/>
  <c r="BZ52" i="185" s="1"/>
  <c r="BW58" i="185"/>
  <c r="L55" i="143"/>
  <c r="O57" i="63" s="1"/>
  <c r="E49" i="143"/>
  <c r="BW52" i="185" s="1"/>
  <c r="K49" i="142"/>
  <c r="BV52" i="185" s="1"/>
  <c r="I49" i="142"/>
  <c r="BT58" i="185"/>
  <c r="L55" i="142"/>
  <c r="N57" i="63" s="1"/>
  <c r="E185" i="145"/>
  <c r="L185" i="145" s="1"/>
  <c r="Q38" i="190" s="1"/>
  <c r="CK57" i="185"/>
  <c r="L54" i="145"/>
  <c r="Q56" i="63" s="1"/>
  <c r="Q133" i="201" s="1"/>
  <c r="L53" i="145"/>
  <c r="Q55" i="63" s="1"/>
  <c r="Q132" i="201" s="1"/>
  <c r="CK56" i="185"/>
  <c r="CI56" i="185"/>
  <c r="L53" i="144"/>
  <c r="P55" i="63" s="1"/>
  <c r="L184" i="144"/>
  <c r="P37" i="190" s="1"/>
  <c r="J49" i="144"/>
  <c r="CI52" i="185" s="1"/>
  <c r="J183" i="144"/>
  <c r="J48" i="144" s="1"/>
  <c r="CI51" i="185" s="1"/>
  <c r="I183" i="144"/>
  <c r="I48" i="144" s="1"/>
  <c r="CH51" i="185" s="1"/>
  <c r="Q119" i="201"/>
  <c r="Q62" i="201"/>
  <c r="Q45" i="201"/>
  <c r="Q102" i="201"/>
  <c r="Q111" i="201"/>
  <c r="Q117" i="201"/>
  <c r="Q60" i="201"/>
  <c r="Q101" i="201"/>
  <c r="Q44" i="201"/>
  <c r="Q114" i="201"/>
  <c r="Q57" i="201"/>
  <c r="Q123" i="201"/>
  <c r="Q66" i="201"/>
  <c r="Q109" i="201"/>
  <c r="Q52" i="201"/>
  <c r="Q100" i="201"/>
  <c r="Q43" i="201"/>
  <c r="Q122" i="201"/>
  <c r="Q65" i="201"/>
  <c r="Q120" i="201"/>
  <c r="Q63" i="201"/>
  <c r="Q58" i="201"/>
  <c r="Q115" i="201"/>
  <c r="Q108" i="201"/>
  <c r="Q51" i="201"/>
  <c r="Q99" i="201"/>
  <c r="Q112" i="201"/>
  <c r="CK35" i="185"/>
  <c r="Q61" i="201"/>
  <c r="K24" i="144"/>
  <c r="CJ27" i="185" s="1"/>
  <c r="P116" i="201"/>
  <c r="P59" i="201"/>
  <c r="P108" i="201"/>
  <c r="P51" i="201"/>
  <c r="P113" i="201"/>
  <c r="P56" i="201"/>
  <c r="P115" i="201"/>
  <c r="P58" i="201"/>
  <c r="P50" i="201"/>
  <c r="P107" i="201"/>
  <c r="P109" i="201"/>
  <c r="P52" i="201"/>
  <c r="P64" i="201"/>
  <c r="P121" i="201"/>
  <c r="P114" i="201"/>
  <c r="P57" i="201"/>
  <c r="BG57" i="201"/>
  <c r="G10" i="201"/>
  <c r="P135" i="201"/>
  <c r="P73" i="201"/>
  <c r="CE27" i="185"/>
  <c r="CE19" i="185"/>
  <c r="O64" i="201"/>
  <c r="BG64" i="201"/>
  <c r="BE44" i="63"/>
  <c r="O121" i="201"/>
  <c r="L186" i="143"/>
  <c r="O39" i="190" s="1"/>
  <c r="L187" i="143"/>
  <c r="O40" i="190" s="1"/>
  <c r="G70" i="190"/>
  <c r="CC56" i="185"/>
  <c r="L53" i="143"/>
  <c r="O55" i="63" s="1"/>
  <c r="O132" i="201" s="1"/>
  <c r="G69" i="190"/>
  <c r="K185" i="143"/>
  <c r="L185" i="143" s="1"/>
  <c r="O38" i="190" s="1"/>
  <c r="CC52" i="185"/>
  <c r="G68" i="190"/>
  <c r="G67" i="190"/>
  <c r="CD55" i="185"/>
  <c r="G55" i="188" s="1"/>
  <c r="L52" i="144"/>
  <c r="P54" i="63" s="1"/>
  <c r="E49" i="144"/>
  <c r="CD52" i="185" s="1"/>
  <c r="L186" i="144"/>
  <c r="P39" i="190" s="1"/>
  <c r="CE52" i="185"/>
  <c r="CE57" i="185"/>
  <c r="L54" i="144"/>
  <c r="P56" i="63" s="1"/>
  <c r="L188" i="144"/>
  <c r="P41" i="190" s="1"/>
  <c r="P129" i="201"/>
  <c r="P132" i="201"/>
  <c r="G180" i="201"/>
  <c r="P71" i="201"/>
  <c r="G183" i="144"/>
  <c r="L185" i="144"/>
  <c r="P38" i="190" s="1"/>
  <c r="W17" i="144"/>
  <c r="P68" i="201"/>
  <c r="W10" i="144"/>
  <c r="P54" i="201"/>
  <c r="P111" i="201"/>
  <c r="P117" i="201"/>
  <c r="P60" i="201"/>
  <c r="BE40" i="63"/>
  <c r="P123" i="201"/>
  <c r="P66" i="201"/>
  <c r="P99" i="201"/>
  <c r="P42" i="201"/>
  <c r="G150" i="201"/>
  <c r="L9" i="144"/>
  <c r="P11" i="63" s="1"/>
  <c r="P31" i="201" s="1"/>
  <c r="W7" i="144"/>
  <c r="W11" i="144"/>
  <c r="W9" i="144"/>
  <c r="W8" i="144"/>
  <c r="W12" i="144"/>
  <c r="L26" i="144"/>
  <c r="P28" i="63" s="1"/>
  <c r="CD29" i="185"/>
  <c r="W17" i="143"/>
  <c r="W16" i="143"/>
  <c r="O110" i="201"/>
  <c r="O53" i="201"/>
  <c r="W8" i="143"/>
  <c r="W12" i="143"/>
  <c r="O66" i="201"/>
  <c r="O123" i="201"/>
  <c r="O125" i="201"/>
  <c r="O68" i="201"/>
  <c r="O126" i="201"/>
  <c r="O69" i="201"/>
  <c r="G170" i="201"/>
  <c r="O113" i="201"/>
  <c r="O56" i="201"/>
  <c r="G158" i="201"/>
  <c r="G8" i="201"/>
  <c r="O112" i="201"/>
  <c r="O55" i="201"/>
  <c r="G172" i="201"/>
  <c r="I63" i="190" l="1"/>
  <c r="E107" i="201"/>
  <c r="I29" i="188"/>
  <c r="L34" i="188"/>
  <c r="L11" i="188"/>
  <c r="BA134" i="201"/>
  <c r="BA72" i="201"/>
  <c r="J36" i="188"/>
  <c r="J163" i="201" s="1"/>
  <c r="BQ20" i="185"/>
  <c r="L17" i="142"/>
  <c r="N19" i="63" s="1"/>
  <c r="AH99" i="201"/>
  <c r="L16" i="163"/>
  <c r="AI18" i="63" s="1"/>
  <c r="AR61" i="201"/>
  <c r="H34" i="188"/>
  <c r="H11" i="201" s="1"/>
  <c r="P36" i="188"/>
  <c r="P163" i="201" s="1"/>
  <c r="I58" i="188"/>
  <c r="E152" i="201"/>
  <c r="F25" i="188"/>
  <c r="IB30" i="185"/>
  <c r="L27" i="166"/>
  <c r="AL29" i="63" s="1"/>
  <c r="AB30" i="185"/>
  <c r="L27" i="136"/>
  <c r="H29" i="63" s="1"/>
  <c r="DW30" i="185"/>
  <c r="H30" i="188" s="1"/>
  <c r="H157" i="201" s="1"/>
  <c r="L27" i="150"/>
  <c r="V29" i="63" s="1"/>
  <c r="P45" i="63"/>
  <c r="W35" i="144"/>
  <c r="F11" i="188"/>
  <c r="GV30" i="185"/>
  <c r="K30" i="188" s="1"/>
  <c r="L27" i="161"/>
  <c r="AG29" i="63" s="1"/>
  <c r="L16" i="188"/>
  <c r="G29" i="188"/>
  <c r="W40" i="161"/>
  <c r="AG35" i="63"/>
  <c r="DF22" i="185"/>
  <c r="L19" i="148"/>
  <c r="T21" i="63" s="1"/>
  <c r="L18" i="156"/>
  <c r="AB20" i="63" s="1"/>
  <c r="L19" i="160"/>
  <c r="AF21" i="63" s="1"/>
  <c r="E24" i="188"/>
  <c r="E151" i="201" s="1"/>
  <c r="H152" i="201"/>
  <c r="H25" i="188"/>
  <c r="E35" i="188"/>
  <c r="E6" i="140"/>
  <c r="BB9" i="185" s="1"/>
  <c r="J15" i="188"/>
  <c r="M160" i="201"/>
  <c r="M10" i="201"/>
  <c r="GI27" i="185"/>
  <c r="L24" i="159"/>
  <c r="AE26" i="63" s="1"/>
  <c r="IZ48" i="185"/>
  <c r="L45" i="169"/>
  <c r="AO47" i="63" s="1"/>
  <c r="N171" i="201"/>
  <c r="N44" i="188"/>
  <c r="L10" i="188"/>
  <c r="AO19" i="185"/>
  <c r="L16" i="138"/>
  <c r="J18" i="63" s="1"/>
  <c r="DT27" i="185"/>
  <c r="L24" i="150"/>
  <c r="V26" i="63" s="1"/>
  <c r="L24" i="144"/>
  <c r="P26" i="63" s="1"/>
  <c r="U42" i="201"/>
  <c r="X134" i="201"/>
  <c r="K57" i="188"/>
  <c r="K184" i="201" s="1"/>
  <c r="M183" i="201"/>
  <c r="M152" i="201"/>
  <c r="E173" i="201"/>
  <c r="E46" i="188"/>
  <c r="L57" i="188"/>
  <c r="L184" i="201" s="1"/>
  <c r="F34" i="188"/>
  <c r="G25" i="188"/>
  <c r="LN19" i="185"/>
  <c r="O19" i="188" s="1"/>
  <c r="L16" i="178"/>
  <c r="AX18" i="63" s="1"/>
  <c r="J171" i="201"/>
  <c r="J44" i="188"/>
  <c r="L18" i="151"/>
  <c r="W20" i="63" s="1"/>
  <c r="G58" i="188"/>
  <c r="L16" i="170"/>
  <c r="AP18" i="63" s="1"/>
  <c r="JW18" i="185"/>
  <c r="AB32" i="201"/>
  <c r="AB89" i="201"/>
  <c r="E58" i="188"/>
  <c r="K25" i="188"/>
  <c r="P42" i="188"/>
  <c r="P169" i="201" s="1"/>
  <c r="K56" i="188"/>
  <c r="K5" i="146"/>
  <c r="K6" i="146"/>
  <c r="CX9" i="185" s="1"/>
  <c r="K5" i="147"/>
  <c r="DE8" i="185" s="1"/>
  <c r="DE7" i="185" s="1"/>
  <c r="K6" i="147"/>
  <c r="DE9" i="185" s="1"/>
  <c r="L27" i="159"/>
  <c r="AE29" i="63" s="1"/>
  <c r="P9" i="201"/>
  <c r="P159" i="201"/>
  <c r="G26" i="188"/>
  <c r="G153" i="201" s="1"/>
  <c r="O43" i="188"/>
  <c r="G35" i="188"/>
  <c r="I19" i="188"/>
  <c r="P13" i="188"/>
  <c r="L27" i="149"/>
  <c r="U29" i="63" s="1"/>
  <c r="N58" i="188"/>
  <c r="I11" i="188"/>
  <c r="G10" i="188"/>
  <c r="G59" i="188"/>
  <c r="M25" i="188"/>
  <c r="H170" i="201"/>
  <c r="K169" i="201"/>
  <c r="N41" i="188"/>
  <c r="G143" i="201"/>
  <c r="M20" i="188"/>
  <c r="M147" i="201" s="1"/>
  <c r="L18" i="8"/>
  <c r="E20" i="63" s="1"/>
  <c r="E40" i="201" s="1"/>
  <c r="L18" i="141"/>
  <c r="M20" i="63" s="1"/>
  <c r="F176" i="201"/>
  <c r="F63" i="190"/>
  <c r="L188" i="160"/>
  <c r="AF41" i="190" s="1"/>
  <c r="F183" i="201"/>
  <c r="K158" i="201"/>
  <c r="J150" i="201"/>
  <c r="P30" i="188"/>
  <c r="P44" i="188"/>
  <c r="H55" i="188"/>
  <c r="F163" i="201"/>
  <c r="E177" i="201"/>
  <c r="M17" i="188"/>
  <c r="L24" i="151"/>
  <c r="W26" i="63" s="1"/>
  <c r="L188" i="174"/>
  <c r="AT41" i="190" s="1"/>
  <c r="K58" i="188"/>
  <c r="AD57" i="201"/>
  <c r="AD114" i="201"/>
  <c r="G16" i="188"/>
  <c r="L41" i="188"/>
  <c r="L168" i="201" s="1"/>
  <c r="L38" i="188"/>
  <c r="I173" i="201"/>
  <c r="H163" i="201"/>
  <c r="K163" i="201"/>
  <c r="L36" i="188"/>
  <c r="L163" i="201" s="1"/>
  <c r="M163" i="201"/>
  <c r="E163" i="201"/>
  <c r="O174" i="201"/>
  <c r="J176" i="201"/>
  <c r="O49" i="188"/>
  <c r="O176" i="201" s="1"/>
  <c r="O47" i="188"/>
  <c r="E23" i="188"/>
  <c r="E150" i="201" s="1"/>
  <c r="L46" i="188"/>
  <c r="E50" i="188"/>
  <c r="Z73" i="201"/>
  <c r="Z135" i="201"/>
  <c r="N170" i="201"/>
  <c r="M168" i="201"/>
  <c r="L16" i="151"/>
  <c r="W18" i="63" s="1"/>
  <c r="L19" i="188"/>
  <c r="N19" i="188"/>
  <c r="H177" i="201"/>
  <c r="L19" i="154"/>
  <c r="Z21" i="63" s="1"/>
  <c r="P27" i="188"/>
  <c r="P154" i="201" s="1"/>
  <c r="AG48" i="201"/>
  <c r="O63" i="190"/>
  <c r="L52" i="138"/>
  <c r="J54" i="63" s="1"/>
  <c r="J131" i="201" s="1"/>
  <c r="E185" i="201"/>
  <c r="J20" i="188"/>
  <c r="F49" i="188"/>
  <c r="W117" i="201"/>
  <c r="W60" i="201"/>
  <c r="N47" i="188"/>
  <c r="N174" i="201" s="1"/>
  <c r="E44" i="188"/>
  <c r="E171" i="201" s="1"/>
  <c r="E47" i="188"/>
  <c r="E174" i="201" s="1"/>
  <c r="K41" i="188"/>
  <c r="K168" i="201" s="1"/>
  <c r="AP112" i="201"/>
  <c r="AP55" i="201"/>
  <c r="G168" i="201"/>
  <c r="L173" i="201"/>
  <c r="M46" i="188"/>
  <c r="E38" i="188"/>
  <c r="E165" i="201" s="1"/>
  <c r="F14" i="188"/>
  <c r="W34" i="168"/>
  <c r="N176" i="201"/>
  <c r="L24" i="181"/>
  <c r="BA26" i="63" s="1"/>
  <c r="N186" i="201"/>
  <c r="AZ117" i="201"/>
  <c r="AZ60" i="201"/>
  <c r="M43" i="188"/>
  <c r="M170" i="201" s="1"/>
  <c r="G41" i="188"/>
  <c r="G42" i="188"/>
  <c r="G169" i="201" s="1"/>
  <c r="O29" i="188"/>
  <c r="O156" i="201" s="1"/>
  <c r="AT112" i="201"/>
  <c r="AT55" i="201"/>
  <c r="G27" i="188"/>
  <c r="N59" i="188"/>
  <c r="AZ112" i="201"/>
  <c r="AZ55" i="201"/>
  <c r="I165" i="201"/>
  <c r="H174" i="201"/>
  <c r="H169" i="201"/>
  <c r="G163" i="201"/>
  <c r="E169" i="201"/>
  <c r="K170" i="201"/>
  <c r="K164" i="201"/>
  <c r="O163" i="201"/>
  <c r="J177" i="201"/>
  <c r="E176" i="201"/>
  <c r="L25" i="137"/>
  <c r="I27" i="63" s="1"/>
  <c r="N142" i="201"/>
  <c r="E48" i="188"/>
  <c r="L188" i="152"/>
  <c r="X41" i="190" s="1"/>
  <c r="K26" i="188"/>
  <c r="L153" i="201"/>
  <c r="L18" i="159"/>
  <c r="AE20" i="63" s="1"/>
  <c r="E42" i="188"/>
  <c r="E36" i="188"/>
  <c r="F56" i="188"/>
  <c r="K44" i="188"/>
  <c r="K171" i="201" s="1"/>
  <c r="AM122" i="201"/>
  <c r="AM65" i="201"/>
  <c r="G165" i="201"/>
  <c r="P168" i="201"/>
  <c r="O169" i="201"/>
  <c r="J169" i="201"/>
  <c r="N139" i="201"/>
  <c r="L17" i="180"/>
  <c r="AZ19" i="63" s="1"/>
  <c r="F5" i="8"/>
  <c r="L185" i="201"/>
  <c r="H150" i="201"/>
  <c r="E164" i="201"/>
  <c r="E186" i="201"/>
  <c r="J43" i="188"/>
  <c r="J170" i="201" s="1"/>
  <c r="H36" i="188"/>
  <c r="G36" i="188"/>
  <c r="M44" i="188"/>
  <c r="M171" i="201" s="1"/>
  <c r="AS135" i="201"/>
  <c r="AS73" i="201"/>
  <c r="Q6" i="8"/>
  <c r="Q20" i="8"/>
  <c r="H6" i="62"/>
  <c r="B5" i="191" s="1"/>
  <c r="M173" i="201"/>
  <c r="M161" i="201"/>
  <c r="G164" i="201"/>
  <c r="G12" i="201"/>
  <c r="G167" i="201"/>
  <c r="I162" i="201"/>
  <c r="P38" i="201"/>
  <c r="I71" i="190"/>
  <c r="HZ22" i="185"/>
  <c r="L22" i="188" s="1"/>
  <c r="L177" i="201"/>
  <c r="M184" i="201"/>
  <c r="N151" i="201"/>
  <c r="O170" i="201"/>
  <c r="P170" i="201"/>
  <c r="L17" i="172"/>
  <c r="AR19" i="63" s="1"/>
  <c r="L17" i="166"/>
  <c r="AL19" i="63" s="1"/>
  <c r="L18" i="155"/>
  <c r="AA20" i="63" s="1"/>
  <c r="AA97" i="201" s="1"/>
  <c r="K176" i="201"/>
  <c r="N177" i="201"/>
  <c r="L24" i="162"/>
  <c r="AH26" i="63" s="1"/>
  <c r="L25" i="181"/>
  <c r="BA27" i="63" s="1"/>
  <c r="L45" i="165"/>
  <c r="AK47" i="63" s="1"/>
  <c r="L186" i="201"/>
  <c r="O184" i="201"/>
  <c r="L114" i="201"/>
  <c r="L57" i="201"/>
  <c r="AB118" i="201"/>
  <c r="AB61" i="201"/>
  <c r="O102" i="201"/>
  <c r="O45" i="201"/>
  <c r="AS115" i="201"/>
  <c r="AS58" i="201"/>
  <c r="AX113" i="201"/>
  <c r="AX56" i="201"/>
  <c r="BA116" i="201"/>
  <c r="BA59" i="201"/>
  <c r="BA117" i="201"/>
  <c r="BA60" i="201"/>
  <c r="FV59" i="185"/>
  <c r="L56" i="157"/>
  <c r="AC58" i="63" s="1"/>
  <c r="JF20" i="185"/>
  <c r="L17" i="170"/>
  <c r="AP19" i="63" s="1"/>
  <c r="JR48" i="185"/>
  <c r="L45" i="172"/>
  <c r="AR47" i="63" s="1"/>
  <c r="M72" i="201"/>
  <c r="M134" i="201"/>
  <c r="AX55" i="201"/>
  <c r="AX112" i="201"/>
  <c r="GS48" i="185"/>
  <c r="L45" i="161"/>
  <c r="AG47" i="63" s="1"/>
  <c r="H181" i="201"/>
  <c r="K183" i="143"/>
  <c r="Y51" i="201"/>
  <c r="AK65" i="201"/>
  <c r="AR42" i="201"/>
  <c r="N71" i="190"/>
  <c r="E53" i="201"/>
  <c r="O153" i="201"/>
  <c r="F150" i="201"/>
  <c r="P151" i="201"/>
  <c r="E170" i="201"/>
  <c r="L16" i="145"/>
  <c r="Q18" i="63" s="1"/>
  <c r="Q95" i="201" s="1"/>
  <c r="L16" i="152"/>
  <c r="X18" i="63" s="1"/>
  <c r="L19" i="149"/>
  <c r="U21" i="63" s="1"/>
  <c r="L19" i="134"/>
  <c r="F21" i="63" s="1"/>
  <c r="L24" i="141"/>
  <c r="M26" i="63" s="1"/>
  <c r="L25" i="159"/>
  <c r="AE27" i="63" s="1"/>
  <c r="L187" i="179"/>
  <c r="AY40" i="190" s="1"/>
  <c r="O71" i="190" s="1"/>
  <c r="M185" i="201"/>
  <c r="J185" i="201"/>
  <c r="L53" i="170"/>
  <c r="AP55" i="63" s="1"/>
  <c r="AP132" i="201" s="1"/>
  <c r="E158" i="201"/>
  <c r="W39" i="165"/>
  <c r="K119" i="201"/>
  <c r="K62" i="201"/>
  <c r="H57" i="201"/>
  <c r="H114" i="201"/>
  <c r="BW48" i="185"/>
  <c r="L45" i="143"/>
  <c r="O47" i="63" s="1"/>
  <c r="AO115" i="201"/>
  <c r="AO58" i="201"/>
  <c r="AN22" i="185"/>
  <c r="F22" i="188" s="1"/>
  <c r="L19" i="138"/>
  <c r="J21" i="63" s="1"/>
  <c r="AV123" i="201"/>
  <c r="AV66" i="201"/>
  <c r="L45" i="145"/>
  <c r="Q47" i="63" s="1"/>
  <c r="I73" i="201"/>
  <c r="I135" i="201"/>
  <c r="L45" i="149"/>
  <c r="U47" i="63" s="1"/>
  <c r="BA101" i="201"/>
  <c r="BA44" i="201"/>
  <c r="Y134" i="201"/>
  <c r="JX22" i="185"/>
  <c r="N22" i="188" s="1"/>
  <c r="L19" i="173"/>
  <c r="AS21" i="63" s="1"/>
  <c r="AS41" i="201" s="1"/>
  <c r="H153" i="201"/>
  <c r="P150" i="201"/>
  <c r="P174" i="201"/>
  <c r="M139" i="201"/>
  <c r="M176" i="201"/>
  <c r="L25" i="170"/>
  <c r="AP27" i="63" s="1"/>
  <c r="L188" i="181"/>
  <c r="BA41" i="190" s="1"/>
  <c r="L188" i="184"/>
  <c r="BD41" i="190" s="1"/>
  <c r="P72" i="190" s="1"/>
  <c r="J140" i="201"/>
  <c r="L139" i="201"/>
  <c r="G60" i="201"/>
  <c r="G117" i="201"/>
  <c r="J49" i="8"/>
  <c r="J52" i="185" s="1"/>
  <c r="J183" i="8"/>
  <c r="J48" i="8" s="1"/>
  <c r="J51" i="185" s="1"/>
  <c r="AH117" i="201"/>
  <c r="AH60" i="201"/>
  <c r="L150" i="201"/>
  <c r="FO59" i="185"/>
  <c r="L56" i="156"/>
  <c r="AB58" i="63" s="1"/>
  <c r="LI27" i="185"/>
  <c r="O27" i="188" s="1"/>
  <c r="L24" i="178"/>
  <c r="AX26" i="63" s="1"/>
  <c r="LO27" i="185"/>
  <c r="L24" i="179"/>
  <c r="AY26" i="63" s="1"/>
  <c r="FM54" i="185"/>
  <c r="L51" i="156"/>
  <c r="AB53" i="63" s="1"/>
  <c r="AB130" i="201" s="1"/>
  <c r="L176" i="201"/>
  <c r="BE25" i="63"/>
  <c r="N150" i="201"/>
  <c r="N163" i="201"/>
  <c r="I142" i="201"/>
  <c r="M140" i="201"/>
  <c r="K139" i="201"/>
  <c r="L45" i="178"/>
  <c r="AX47" i="63" s="1"/>
  <c r="L27" i="176"/>
  <c r="AV29" i="63" s="1"/>
  <c r="E69" i="190"/>
  <c r="I185" i="201"/>
  <c r="G176" i="201"/>
  <c r="O63" i="201"/>
  <c r="O120" i="201"/>
  <c r="I183" i="201"/>
  <c r="AI116" i="201"/>
  <c r="AI59" i="201"/>
  <c r="F184" i="201"/>
  <c r="M150" i="201"/>
  <c r="IP19" i="185"/>
  <c r="L16" i="168"/>
  <c r="AN18" i="63" s="1"/>
  <c r="GL28" i="185"/>
  <c r="K28" i="188" s="1"/>
  <c r="L25" i="160"/>
  <c r="AF27" i="63" s="1"/>
  <c r="N124" i="201"/>
  <c r="N67" i="201"/>
  <c r="L25" i="8"/>
  <c r="E27" i="63" s="1"/>
  <c r="L24" i="170"/>
  <c r="AP26" i="63" s="1"/>
  <c r="L45" i="135"/>
  <c r="G47" i="63" s="1"/>
  <c r="Y112" i="201"/>
  <c r="Y55" i="201"/>
  <c r="G152" i="201"/>
  <c r="K151" i="201"/>
  <c r="F169" i="201"/>
  <c r="L16" i="174"/>
  <c r="AT18" i="63" s="1"/>
  <c r="K177" i="201"/>
  <c r="L24" i="138"/>
  <c r="J26" i="63" s="1"/>
  <c r="M156" i="201"/>
  <c r="P157" i="201"/>
  <c r="O183" i="201"/>
  <c r="P65" i="190"/>
  <c r="AZ68" i="201"/>
  <c r="AZ125" i="201"/>
  <c r="W114" i="201"/>
  <c r="W57" i="201"/>
  <c r="AQ136" i="201"/>
  <c r="AQ74" i="201"/>
  <c r="DT28" i="185"/>
  <c r="L25" i="150"/>
  <c r="V27" i="63" s="1"/>
  <c r="N168" i="201"/>
  <c r="LI59" i="185"/>
  <c r="O59" i="188" s="1"/>
  <c r="O186" i="201" s="1"/>
  <c r="L56" i="178"/>
  <c r="AX58" i="63" s="1"/>
  <c r="AW59" i="185"/>
  <c r="L56" i="139"/>
  <c r="K58" i="63" s="1"/>
  <c r="M169" i="201"/>
  <c r="L17" i="179"/>
  <c r="AY19" i="63" s="1"/>
  <c r="LO20" i="185"/>
  <c r="L17" i="150"/>
  <c r="V19" i="63" s="1"/>
  <c r="I67" i="201"/>
  <c r="I124" i="201"/>
  <c r="K185" i="201"/>
  <c r="M153" i="201"/>
  <c r="L152" i="201"/>
  <c r="E153" i="201"/>
  <c r="J153" i="201"/>
  <c r="G171" i="201"/>
  <c r="L142" i="201"/>
  <c r="L19" i="170"/>
  <c r="AP21" i="63" s="1"/>
  <c r="L141" i="201"/>
  <c r="E140" i="201"/>
  <c r="W34" i="163"/>
  <c r="N156" i="201"/>
  <c r="L45" i="159"/>
  <c r="AE47" i="63" s="1"/>
  <c r="H71" i="190"/>
  <c r="L188" i="178"/>
  <c r="AX41" i="190" s="1"/>
  <c r="O72" i="190" s="1"/>
  <c r="L187" i="155"/>
  <c r="AA40" i="190" s="1"/>
  <c r="F72" i="190"/>
  <c r="BG50" i="201"/>
  <c r="H9" i="201"/>
  <c r="O177" i="201"/>
  <c r="R73" i="201"/>
  <c r="R135" i="201"/>
  <c r="W113" i="201"/>
  <c r="W56" i="201"/>
  <c r="N117" i="201"/>
  <c r="N60" i="201"/>
  <c r="L27" i="134"/>
  <c r="F29" i="63" s="1"/>
  <c r="I153" i="201"/>
  <c r="G173" i="201"/>
  <c r="P171" i="201"/>
  <c r="AX114" i="201"/>
  <c r="AX57" i="201"/>
  <c r="BN22" i="185"/>
  <c r="L19" i="141"/>
  <c r="M21" i="63" s="1"/>
  <c r="EP48" i="185"/>
  <c r="L45" i="153"/>
  <c r="Y47" i="63" s="1"/>
  <c r="P156" i="201"/>
  <c r="LZ27" i="185"/>
  <c r="L24" i="180"/>
  <c r="AZ26" i="63" s="1"/>
  <c r="J156" i="201"/>
  <c r="L27" i="180"/>
  <c r="AZ29" i="63" s="1"/>
  <c r="L27" i="183"/>
  <c r="BC29" i="63" s="1"/>
  <c r="AB55" i="201"/>
  <c r="AB112" i="201"/>
  <c r="L27" i="174"/>
  <c r="AT29" i="63" s="1"/>
  <c r="K183" i="201"/>
  <c r="N153" i="201"/>
  <c r="K152" i="201"/>
  <c r="L151" i="201"/>
  <c r="M151" i="201"/>
  <c r="N152" i="201"/>
  <c r="E160" i="201"/>
  <c r="H141" i="201"/>
  <c r="G177" i="201"/>
  <c r="I176" i="201"/>
  <c r="L19" i="153"/>
  <c r="Y21" i="63" s="1"/>
  <c r="L156" i="201"/>
  <c r="F156" i="201"/>
  <c r="F185" i="201"/>
  <c r="J152" i="201"/>
  <c r="L158" i="201"/>
  <c r="J151" i="201"/>
  <c r="G174" i="201"/>
  <c r="W40" i="151"/>
  <c r="W35" i="63"/>
  <c r="M120" i="201"/>
  <c r="M63" i="201"/>
  <c r="AV30" i="185"/>
  <c r="L27" i="139"/>
  <c r="K29" i="63" s="1"/>
  <c r="AQ57" i="201"/>
  <c r="AQ114" i="201"/>
  <c r="Q26" i="188"/>
  <c r="AY115" i="201"/>
  <c r="AY58" i="201"/>
  <c r="GL59" i="185"/>
  <c r="L56" i="160"/>
  <c r="AF58" i="63" s="1"/>
  <c r="K156" i="201"/>
  <c r="L27" i="162"/>
  <c r="AH29" i="63" s="1"/>
  <c r="FC54" i="185"/>
  <c r="L51" i="155"/>
  <c r="AA53" i="63" s="1"/>
  <c r="AA130" i="201" s="1"/>
  <c r="I184" i="201"/>
  <c r="I139" i="201"/>
  <c r="L16" i="175"/>
  <c r="AU18" i="63" s="1"/>
  <c r="AU38" i="201" s="1"/>
  <c r="F151" i="201"/>
  <c r="I152" i="201"/>
  <c r="P152" i="201"/>
  <c r="F174" i="201"/>
  <c r="L174" i="201"/>
  <c r="L143" i="201"/>
  <c r="L16" i="169"/>
  <c r="AO18" i="63" s="1"/>
  <c r="N140" i="201"/>
  <c r="L18" i="175"/>
  <c r="AU20" i="63" s="1"/>
  <c r="O141" i="201"/>
  <c r="L25" i="147"/>
  <c r="S27" i="63" s="1"/>
  <c r="L25" i="158"/>
  <c r="AD27" i="63" s="1"/>
  <c r="AD47" i="201" s="1"/>
  <c r="V105" i="201"/>
  <c r="L184" i="176"/>
  <c r="AV37" i="190" s="1"/>
  <c r="AV71" i="201" s="1"/>
  <c r="E63" i="190"/>
  <c r="L188" i="168"/>
  <c r="AN41" i="190" s="1"/>
  <c r="BL30" i="185"/>
  <c r="L27" i="141"/>
  <c r="M29" i="63" s="1"/>
  <c r="W40" i="149"/>
  <c r="U35" i="63"/>
  <c r="AC117" i="201"/>
  <c r="AC60" i="201"/>
  <c r="F182" i="201"/>
  <c r="G151" i="201"/>
  <c r="AX107" i="201"/>
  <c r="AX50" i="201"/>
  <c r="K150" i="201"/>
  <c r="EK20" i="185"/>
  <c r="I20" i="188" s="1"/>
  <c r="L17" i="152"/>
  <c r="X19" i="63" s="1"/>
  <c r="L19" i="136"/>
  <c r="H21" i="63" s="1"/>
  <c r="J135" i="201"/>
  <c r="J73" i="201"/>
  <c r="L27" i="142"/>
  <c r="N29" i="63" s="1"/>
  <c r="L27" i="160"/>
  <c r="AF29" i="63" s="1"/>
  <c r="G29" i="201"/>
  <c r="G82" i="201"/>
  <c r="G5" i="63"/>
  <c r="G35" i="190" s="1"/>
  <c r="E82" i="201"/>
  <c r="E5" i="63"/>
  <c r="E35" i="190" s="1"/>
  <c r="E29" i="201"/>
  <c r="T20" i="8"/>
  <c r="T15" i="8"/>
  <c r="Q61" i="8"/>
  <c r="Q90" i="8" s="1"/>
  <c r="T6" i="8"/>
  <c r="C8" i="62"/>
  <c r="E7" i="62"/>
  <c r="M4" i="62" s="1"/>
  <c r="H66" i="199" s="1"/>
  <c r="V20" i="8"/>
  <c r="E2" i="134"/>
  <c r="V15" i="8"/>
  <c r="W61" i="8"/>
  <c r="W90" i="8" s="1"/>
  <c r="V6" i="8"/>
  <c r="K61" i="8"/>
  <c r="K90" i="8" s="1"/>
  <c r="R20" i="8"/>
  <c r="R6" i="8"/>
  <c r="R15" i="8"/>
  <c r="F82" i="201"/>
  <c r="F29" i="201"/>
  <c r="F5" i="63"/>
  <c r="F35" i="190" s="1"/>
  <c r="L185" i="182"/>
  <c r="BB38" i="190" s="1"/>
  <c r="L185" i="164"/>
  <c r="AJ38" i="190" s="1"/>
  <c r="L49" i="165"/>
  <c r="AK51" i="63" s="1"/>
  <c r="AK128" i="201" s="1"/>
  <c r="L183" i="165"/>
  <c r="AK36" i="190" s="1"/>
  <c r="AK70" i="201" s="1"/>
  <c r="L183" i="171"/>
  <c r="AQ36" i="190" s="1"/>
  <c r="AQ70" i="201" s="1"/>
  <c r="L49" i="175"/>
  <c r="AU51" i="63" s="1"/>
  <c r="AU128" i="201" s="1"/>
  <c r="IK52" i="185"/>
  <c r="L49" i="167"/>
  <c r="AM51" i="63" s="1"/>
  <c r="AM128" i="201" s="1"/>
  <c r="L49" i="171"/>
  <c r="AQ51" i="63" s="1"/>
  <c r="AQ128" i="201" s="1"/>
  <c r="L49" i="174"/>
  <c r="AT51" i="63" s="1"/>
  <c r="AT128" i="201" s="1"/>
  <c r="L185" i="142"/>
  <c r="N38" i="190" s="1"/>
  <c r="L183" i="135"/>
  <c r="G36" i="190" s="1"/>
  <c r="G70" i="201" s="1"/>
  <c r="N162" i="201"/>
  <c r="J159" i="201"/>
  <c r="J9" i="201"/>
  <c r="G9" i="201"/>
  <c r="G159" i="201"/>
  <c r="G161" i="201"/>
  <c r="G11" i="201"/>
  <c r="AE110" i="201"/>
  <c r="AE53" i="201"/>
  <c r="BG43" i="201"/>
  <c r="AE107" i="201"/>
  <c r="W39" i="144"/>
  <c r="AQ42" i="201"/>
  <c r="W39" i="156"/>
  <c r="AN52" i="201"/>
  <c r="G50" i="201"/>
  <c r="AY43" i="201"/>
  <c r="AY100" i="201"/>
  <c r="Z52" i="201"/>
  <c r="Z109" i="201"/>
  <c r="W39" i="155"/>
  <c r="AA22" i="63"/>
  <c r="P43" i="201"/>
  <c r="V43" i="201"/>
  <c r="W111" i="201"/>
  <c r="Y50" i="201"/>
  <c r="Z50" i="201"/>
  <c r="AF42" i="201"/>
  <c r="AH50" i="201"/>
  <c r="AJ54" i="201"/>
  <c r="AP108" i="201"/>
  <c r="AS51" i="201"/>
  <c r="AU44" i="201"/>
  <c r="W39" i="164"/>
  <c r="W34" i="164" s="1"/>
  <c r="W39" i="177"/>
  <c r="W39" i="181"/>
  <c r="AB43" i="201"/>
  <c r="E9" i="201"/>
  <c r="AC50" i="201"/>
  <c r="O151" i="201"/>
  <c r="G107" i="201"/>
  <c r="P158" i="201"/>
  <c r="W39" i="150"/>
  <c r="W34" i="150" s="1"/>
  <c r="AB108" i="201"/>
  <c r="AW111" i="201"/>
  <c r="BD111" i="201"/>
  <c r="N50" i="201"/>
  <c r="N107" i="201"/>
  <c r="J43" i="201"/>
  <c r="J100" i="201"/>
  <c r="AY99" i="201"/>
  <c r="AY42" i="201"/>
  <c r="AP45" i="201"/>
  <c r="AP102" i="201"/>
  <c r="AX43" i="201"/>
  <c r="AX100" i="201"/>
  <c r="AP101" i="201"/>
  <c r="AP44" i="201"/>
  <c r="AB107" i="201"/>
  <c r="AB50" i="201"/>
  <c r="AG43" i="201"/>
  <c r="AG100" i="201"/>
  <c r="Y54" i="201"/>
  <c r="Y111" i="201"/>
  <c r="AK52" i="201"/>
  <c r="AK109" i="201"/>
  <c r="AE101" i="201"/>
  <c r="AE44" i="201"/>
  <c r="AK100" i="201"/>
  <c r="AK43" i="201"/>
  <c r="AN108" i="201"/>
  <c r="AN51" i="201"/>
  <c r="AH102" i="201"/>
  <c r="AH45" i="201"/>
  <c r="BD108" i="201"/>
  <c r="BD51" i="201"/>
  <c r="AC102" i="201"/>
  <c r="AC45" i="201"/>
  <c r="AE102" i="201"/>
  <c r="AE45" i="201"/>
  <c r="U107" i="201"/>
  <c r="BG45" i="201"/>
  <c r="BG52" i="201"/>
  <c r="F152" i="201"/>
  <c r="BC100" i="201"/>
  <c r="BC43" i="201"/>
  <c r="AB110" i="201"/>
  <c r="AB53" i="201"/>
  <c r="T109" i="201"/>
  <c r="T52" i="201"/>
  <c r="H100" i="201"/>
  <c r="H43" i="201"/>
  <c r="K110" i="201"/>
  <c r="K53" i="201"/>
  <c r="N101" i="201"/>
  <c r="N44" i="201"/>
  <c r="Z99" i="201"/>
  <c r="AO53" i="201"/>
  <c r="H151" i="201"/>
  <c r="V51" i="201"/>
  <c r="AK45" i="201"/>
  <c r="W39" i="171"/>
  <c r="R111" i="201"/>
  <c r="W39" i="179"/>
  <c r="W34" i="179" s="1"/>
  <c r="AI43" i="201"/>
  <c r="AI100" i="201"/>
  <c r="AF102" i="201"/>
  <c r="AF45" i="201"/>
  <c r="AO45" i="201"/>
  <c r="AO102" i="201"/>
  <c r="BD53" i="201"/>
  <c r="BD110" i="201"/>
  <c r="Z45" i="201"/>
  <c r="Z102" i="201"/>
  <c r="O111" i="201"/>
  <c r="O54" i="201"/>
  <c r="T108" i="201"/>
  <c r="T51" i="201"/>
  <c r="K44" i="201"/>
  <c r="K101" i="201"/>
  <c r="AE108" i="201"/>
  <c r="AE51" i="201"/>
  <c r="AE109" i="201"/>
  <c r="AE52" i="201"/>
  <c r="G48" i="182"/>
  <c r="L183" i="182"/>
  <c r="BB36" i="190" s="1"/>
  <c r="BB70" i="201" s="1"/>
  <c r="M72" i="190"/>
  <c r="JP51" i="185"/>
  <c r="L48" i="171"/>
  <c r="AQ50" i="63" s="1"/>
  <c r="AQ127" i="201" s="1"/>
  <c r="J49" i="184"/>
  <c r="L184" i="184"/>
  <c r="BD37" i="190" s="1"/>
  <c r="BD71" i="201" s="1"/>
  <c r="J183" i="184"/>
  <c r="J48" i="184" s="1"/>
  <c r="NC51" i="185" s="1"/>
  <c r="F183" i="137"/>
  <c r="F48" i="137" s="1"/>
  <c r="AH51" i="185" s="1"/>
  <c r="F49" i="137"/>
  <c r="AH52" i="185" s="1"/>
  <c r="F49" i="141"/>
  <c r="F183" i="141"/>
  <c r="F48" i="141" s="1"/>
  <c r="BJ51" i="185" s="1"/>
  <c r="L184" i="141"/>
  <c r="M37" i="190" s="1"/>
  <c r="M71" i="201" s="1"/>
  <c r="JM55" i="185"/>
  <c r="L52" i="171"/>
  <c r="AQ54" i="63" s="1"/>
  <c r="AQ131" i="201" s="1"/>
  <c r="MS54" i="185"/>
  <c r="L51" i="183"/>
  <c r="BC53" i="63" s="1"/>
  <c r="BC130" i="201" s="1"/>
  <c r="HG52" i="185"/>
  <c r="MI57" i="185"/>
  <c r="P57" i="188" s="1"/>
  <c r="L54" i="181"/>
  <c r="BA56" i="63" s="1"/>
  <c r="BA133" i="201" s="1"/>
  <c r="LW52" i="185"/>
  <c r="L49" i="180"/>
  <c r="AZ51" i="63" s="1"/>
  <c r="AZ128" i="201" s="1"/>
  <c r="IG54" i="185"/>
  <c r="L51" i="166"/>
  <c r="AL53" i="63" s="1"/>
  <c r="AL130" i="201" s="1"/>
  <c r="KW56" i="185"/>
  <c r="N56" i="188" s="1"/>
  <c r="L53" i="176"/>
  <c r="AV55" i="63" s="1"/>
  <c r="AV132" i="201" s="1"/>
  <c r="KF55" i="185"/>
  <c r="L52" i="174"/>
  <c r="AT54" i="63" s="1"/>
  <c r="AT131" i="201" s="1"/>
  <c r="KV57" i="185"/>
  <c r="L54" i="176"/>
  <c r="AV56" i="63" s="1"/>
  <c r="AV133" i="201" s="1"/>
  <c r="L51" i="170"/>
  <c r="AP53" i="63" s="1"/>
  <c r="AP130" i="201" s="1"/>
  <c r="JI54" i="185"/>
  <c r="M54" i="188" s="1"/>
  <c r="AV73" i="201"/>
  <c r="AV135" i="201"/>
  <c r="AL72" i="201"/>
  <c r="AL134" i="201"/>
  <c r="KV58" i="185"/>
  <c r="L55" i="176"/>
  <c r="AV57" i="63" s="1"/>
  <c r="LJ54" i="185"/>
  <c r="L51" i="178"/>
  <c r="AX53" i="63" s="1"/>
  <c r="AX130" i="201" s="1"/>
  <c r="LW58" i="185"/>
  <c r="O58" i="188" s="1"/>
  <c r="L55" i="180"/>
  <c r="AZ57" i="63" s="1"/>
  <c r="K183" i="181"/>
  <c r="HB55" i="185"/>
  <c r="L52" i="162"/>
  <c r="AH54" i="63" s="1"/>
  <c r="AH131" i="201" s="1"/>
  <c r="L54" i="163"/>
  <c r="AI56" i="63" s="1"/>
  <c r="AI133" i="201" s="1"/>
  <c r="U72" i="201"/>
  <c r="U134" i="201"/>
  <c r="L49" i="144"/>
  <c r="P51" i="63" s="1"/>
  <c r="P128" i="201" s="1"/>
  <c r="L49" i="143"/>
  <c r="O51" i="63" s="1"/>
  <c r="O128" i="201" s="1"/>
  <c r="E183" i="145"/>
  <c r="H63" i="190"/>
  <c r="H182" i="201"/>
  <c r="L185" i="151"/>
  <c r="W38" i="190" s="1"/>
  <c r="I72" i="190"/>
  <c r="L54" i="154"/>
  <c r="Z56" i="63" s="1"/>
  <c r="Z133" i="201" s="1"/>
  <c r="L185" i="160"/>
  <c r="AF38" i="190" s="1"/>
  <c r="K62" i="190" s="1"/>
  <c r="L54" i="162"/>
  <c r="AH56" i="63" s="1"/>
  <c r="AH133" i="201" s="1"/>
  <c r="L185" i="167"/>
  <c r="AM38" i="190" s="1"/>
  <c r="E72" i="201"/>
  <c r="K183" i="183"/>
  <c r="K48" i="183" s="1"/>
  <c r="MW51" i="185" s="1"/>
  <c r="L185" i="183"/>
  <c r="BC38" i="190" s="1"/>
  <c r="I183" i="180"/>
  <c r="I48" i="180" s="1"/>
  <c r="LZ51" i="185" s="1"/>
  <c r="L185" i="180"/>
  <c r="AZ38" i="190" s="1"/>
  <c r="L185" i="177"/>
  <c r="AW38" i="190" s="1"/>
  <c r="I183" i="177"/>
  <c r="I48" i="177" s="1"/>
  <c r="LE51" i="185" s="1"/>
  <c r="J49" i="172"/>
  <c r="JW52" i="185" s="1"/>
  <c r="J183" i="172"/>
  <c r="J48" i="172" s="1"/>
  <c r="JW51" i="185" s="1"/>
  <c r="F49" i="164"/>
  <c r="L184" i="164"/>
  <c r="AJ37" i="190" s="1"/>
  <c r="F183" i="164"/>
  <c r="F48" i="164" s="1"/>
  <c r="HO51" i="185" s="1"/>
  <c r="H49" i="159"/>
  <c r="L184" i="159"/>
  <c r="AE37" i="190" s="1"/>
  <c r="H183" i="159"/>
  <c r="H48" i="159" s="1"/>
  <c r="GH51" i="185" s="1"/>
  <c r="F49" i="177"/>
  <c r="L184" i="177"/>
  <c r="AW37" i="190" s="1"/>
  <c r="F183" i="177"/>
  <c r="J49" i="173"/>
  <c r="J183" i="173"/>
  <c r="J48" i="173" s="1"/>
  <c r="KD51" i="185" s="1"/>
  <c r="H183" i="168"/>
  <c r="H48" i="168" s="1"/>
  <c r="IS51" i="185" s="1"/>
  <c r="H49" i="168"/>
  <c r="L184" i="168"/>
  <c r="AN37" i="190" s="1"/>
  <c r="BB54" i="185"/>
  <c r="F54" i="188" s="1"/>
  <c r="L51" i="140"/>
  <c r="L53" i="63" s="1"/>
  <c r="L130" i="201" s="1"/>
  <c r="AN73" i="201"/>
  <c r="AN135" i="201"/>
  <c r="E183" i="141"/>
  <c r="L185" i="141"/>
  <c r="M38" i="190" s="1"/>
  <c r="L185" i="139"/>
  <c r="K38" i="190" s="1"/>
  <c r="I183" i="139"/>
  <c r="I48" i="139" s="1"/>
  <c r="AY51" i="185" s="1"/>
  <c r="I49" i="136"/>
  <c r="AD52" i="185" s="1"/>
  <c r="I183" i="136"/>
  <c r="I48" i="136" s="1"/>
  <c r="AD51" i="185" s="1"/>
  <c r="L185" i="138"/>
  <c r="J38" i="190" s="1"/>
  <c r="E183" i="138"/>
  <c r="L63" i="190"/>
  <c r="L56" i="162"/>
  <c r="AH58" i="63" s="1"/>
  <c r="HA59" i="185"/>
  <c r="FJ57" i="185"/>
  <c r="J57" i="188" s="1"/>
  <c r="L54" i="156"/>
  <c r="AB56" i="63" s="1"/>
  <c r="AB133" i="201" s="1"/>
  <c r="GE55" i="185"/>
  <c r="J55" i="188" s="1"/>
  <c r="L52" i="159"/>
  <c r="AE54" i="63" s="1"/>
  <c r="AE131" i="201" s="1"/>
  <c r="GL54" i="185"/>
  <c r="L51" i="160"/>
  <c r="AF53" i="63" s="1"/>
  <c r="AF130" i="201" s="1"/>
  <c r="HG55" i="185"/>
  <c r="L52" i="163"/>
  <c r="AI54" i="63" s="1"/>
  <c r="AI131" i="201" s="1"/>
  <c r="L184" i="173"/>
  <c r="AS37" i="190" s="1"/>
  <c r="E48" i="163"/>
  <c r="LJ55" i="185"/>
  <c r="O55" i="188" s="1"/>
  <c r="L52" i="178"/>
  <c r="AX54" i="63" s="1"/>
  <c r="AX131" i="201" s="1"/>
  <c r="L51" i="135"/>
  <c r="G53" i="63" s="1"/>
  <c r="S54" i="185"/>
  <c r="E54" i="188" s="1"/>
  <c r="JV55" i="185"/>
  <c r="N55" i="188" s="1"/>
  <c r="L52" i="172"/>
  <c r="AR54" i="63" s="1"/>
  <c r="AR131" i="201" s="1"/>
  <c r="M56" i="185"/>
  <c r="E56" i="188" s="1"/>
  <c r="L53" i="134"/>
  <c r="F55" i="63" s="1"/>
  <c r="F132" i="201" s="1"/>
  <c r="E183" i="140"/>
  <c r="CN58" i="185"/>
  <c r="L55" i="145"/>
  <c r="Q57" i="63" s="1"/>
  <c r="K65" i="190"/>
  <c r="L187" i="166"/>
  <c r="AL40" i="190" s="1"/>
  <c r="L71" i="190" s="1"/>
  <c r="S51" i="185"/>
  <c r="L48" i="135"/>
  <c r="G50" i="63" s="1"/>
  <c r="G127" i="201" s="1"/>
  <c r="AG134" i="201"/>
  <c r="AG72" i="201"/>
  <c r="H72" i="201"/>
  <c r="H134" i="201"/>
  <c r="Z51" i="185"/>
  <c r="AZ73" i="201"/>
  <c r="AZ135" i="201"/>
  <c r="KX54" i="185"/>
  <c r="L51" i="176"/>
  <c r="AV53" i="63" s="1"/>
  <c r="AV130" i="201" s="1"/>
  <c r="L49" i="181"/>
  <c r="BA51" i="63" s="1"/>
  <c r="BA128" i="201" s="1"/>
  <c r="MI52" i="185"/>
  <c r="AX134" i="201"/>
  <c r="AX72" i="201"/>
  <c r="E71" i="190"/>
  <c r="LO51" i="185"/>
  <c r="L188" i="162"/>
  <c r="AH41" i="190" s="1"/>
  <c r="K72" i="190" s="1"/>
  <c r="AU73" i="201"/>
  <c r="AU135" i="201"/>
  <c r="M71" i="190"/>
  <c r="L183" i="175"/>
  <c r="AU36" i="190" s="1"/>
  <c r="AU70" i="201" s="1"/>
  <c r="E48" i="175"/>
  <c r="F49" i="162"/>
  <c r="F183" i="162"/>
  <c r="F48" i="162" s="1"/>
  <c r="HA51" i="185" s="1"/>
  <c r="L184" i="162"/>
  <c r="AH37" i="190" s="1"/>
  <c r="AH71" i="201" s="1"/>
  <c r="H49" i="177"/>
  <c r="LD52" i="185" s="1"/>
  <c r="H183" i="177"/>
  <c r="H48" i="177" s="1"/>
  <c r="LD51" i="185" s="1"/>
  <c r="K183" i="149"/>
  <c r="K48" i="149" s="1"/>
  <c r="DS51" i="185" s="1"/>
  <c r="L185" i="149"/>
  <c r="U38" i="190" s="1"/>
  <c r="L49" i="178"/>
  <c r="AX51" i="63" s="1"/>
  <c r="AX128" i="201" s="1"/>
  <c r="LH52" i="185"/>
  <c r="L185" i="146"/>
  <c r="R38" i="190" s="1"/>
  <c r="CY57" i="185"/>
  <c r="H57" i="188" s="1"/>
  <c r="H72" i="190"/>
  <c r="L53" i="152"/>
  <c r="X55" i="63" s="1"/>
  <c r="X132" i="201" s="1"/>
  <c r="L49" i="154"/>
  <c r="Z51" i="63" s="1"/>
  <c r="Z128" i="201" s="1"/>
  <c r="AS72" i="201"/>
  <c r="I183" i="142"/>
  <c r="H49" i="183"/>
  <c r="L184" i="183"/>
  <c r="BC37" i="190" s="1"/>
  <c r="BC71" i="201" s="1"/>
  <c r="H183" i="183"/>
  <c r="K183" i="179"/>
  <c r="K48" i="179" s="1"/>
  <c r="LU51" i="185" s="1"/>
  <c r="L185" i="179"/>
  <c r="AY38" i="190" s="1"/>
  <c r="E183" i="170"/>
  <c r="L185" i="170"/>
  <c r="AP38" i="190" s="1"/>
  <c r="M62" i="190" s="1"/>
  <c r="J183" i="163"/>
  <c r="J48" i="163" s="1"/>
  <c r="HL51" i="185" s="1"/>
  <c r="J49" i="163"/>
  <c r="HL52" i="185" s="1"/>
  <c r="F49" i="156"/>
  <c r="L184" i="156"/>
  <c r="AB37" i="190" s="1"/>
  <c r="F183" i="156"/>
  <c r="J49" i="176"/>
  <c r="KY52" i="185" s="1"/>
  <c r="J183" i="176"/>
  <c r="J48" i="176" s="1"/>
  <c r="KY51" i="185" s="1"/>
  <c r="L185" i="166"/>
  <c r="AL38" i="190" s="1"/>
  <c r="K183" i="166"/>
  <c r="BB52" i="185"/>
  <c r="F49" i="149"/>
  <c r="F183" i="149"/>
  <c r="L184" i="149"/>
  <c r="U37" i="190" s="1"/>
  <c r="I49" i="8"/>
  <c r="I52" i="185" s="1"/>
  <c r="I183" i="8"/>
  <c r="I48" i="8" s="1"/>
  <c r="I51" i="185" s="1"/>
  <c r="J49" i="141"/>
  <c r="BN52" i="185" s="1"/>
  <c r="J183" i="141"/>
  <c r="J48" i="141" s="1"/>
  <c r="BN51" i="185" s="1"/>
  <c r="E49" i="139"/>
  <c r="E183" i="139"/>
  <c r="L184" i="139"/>
  <c r="K37" i="190" s="1"/>
  <c r="K71" i="201" s="1"/>
  <c r="K183" i="137"/>
  <c r="K48" i="137" s="1"/>
  <c r="AM51" i="185" s="1"/>
  <c r="L185" i="137"/>
  <c r="I38" i="190" s="1"/>
  <c r="F49" i="136"/>
  <c r="F183" i="136"/>
  <c r="J49" i="140"/>
  <c r="BG52" i="185" s="1"/>
  <c r="J183" i="140"/>
  <c r="J48" i="140" s="1"/>
  <c r="BG51" i="185" s="1"/>
  <c r="L184" i="138"/>
  <c r="J37" i="190" s="1"/>
  <c r="J49" i="138"/>
  <c r="J183" i="138"/>
  <c r="J48" i="138" s="1"/>
  <c r="AS51" i="185" s="1"/>
  <c r="BZ54" i="185"/>
  <c r="L51" i="143"/>
  <c r="O53" i="63" s="1"/>
  <c r="O130" i="201" s="1"/>
  <c r="L184" i="137"/>
  <c r="I37" i="190" s="1"/>
  <c r="I71" i="201" s="1"/>
  <c r="E49" i="137"/>
  <c r="E183" i="137"/>
  <c r="BY57" i="185"/>
  <c r="G57" i="188" s="1"/>
  <c r="L54" i="143"/>
  <c r="O56" i="63" s="1"/>
  <c r="O133" i="201" s="1"/>
  <c r="L187" i="156"/>
  <c r="AB40" i="190" s="1"/>
  <c r="L187" i="157"/>
  <c r="AC40" i="190" s="1"/>
  <c r="MT56" i="185"/>
  <c r="P56" i="188" s="1"/>
  <c r="L53" i="183"/>
  <c r="BC55" i="63" s="1"/>
  <c r="BC132" i="201" s="1"/>
  <c r="LP54" i="185"/>
  <c r="L51" i="179"/>
  <c r="AY53" i="63" s="1"/>
  <c r="AY130" i="201" s="1"/>
  <c r="HQ54" i="185"/>
  <c r="L51" i="164"/>
  <c r="AJ53" i="63" s="1"/>
  <c r="AJ130" i="201" s="1"/>
  <c r="O67" i="190"/>
  <c r="ND54" i="185"/>
  <c r="L51" i="184"/>
  <c r="BD53" i="63" s="1"/>
  <c r="BD130" i="201" s="1"/>
  <c r="EW55" i="185"/>
  <c r="L52" i="154"/>
  <c r="Z54" i="63" s="1"/>
  <c r="Z131" i="201" s="1"/>
  <c r="HW54" i="185"/>
  <c r="L51" i="165"/>
  <c r="AK53" i="63" s="1"/>
  <c r="AK130" i="201" s="1"/>
  <c r="JY54" i="185"/>
  <c r="N54" i="188" s="1"/>
  <c r="L51" i="173"/>
  <c r="AS53" i="63" s="1"/>
  <c r="AS130" i="201" s="1"/>
  <c r="JN54" i="185"/>
  <c r="L51" i="171"/>
  <c r="AQ53" i="63" s="1"/>
  <c r="AQ130" i="201" s="1"/>
  <c r="L54" i="141"/>
  <c r="M56" i="63" s="1"/>
  <c r="M133" i="201" s="1"/>
  <c r="L53" i="156"/>
  <c r="AB55" i="63" s="1"/>
  <c r="AB132" i="201" s="1"/>
  <c r="FL56" i="185"/>
  <c r="J56" i="188" s="1"/>
  <c r="L188" i="135"/>
  <c r="G41" i="190" s="1"/>
  <c r="E72" i="190" s="1"/>
  <c r="MK54" i="185"/>
  <c r="L51" i="182"/>
  <c r="BB53" i="63" s="1"/>
  <c r="BB130" i="201" s="1"/>
  <c r="L187" i="140"/>
  <c r="L40" i="190" s="1"/>
  <c r="F71" i="190" s="1"/>
  <c r="BV56" i="185"/>
  <c r="G56" i="188" s="1"/>
  <c r="L53" i="142"/>
  <c r="N55" i="63" s="1"/>
  <c r="N132" i="201" s="1"/>
  <c r="CL54" i="185"/>
  <c r="L51" i="145"/>
  <c r="Q53" i="63" s="1"/>
  <c r="Q130" i="201" s="1"/>
  <c r="EI55" i="185"/>
  <c r="I55" i="188" s="1"/>
  <c r="L52" i="152"/>
  <c r="X54" i="63" s="1"/>
  <c r="X131" i="201" s="1"/>
  <c r="FA54" i="185"/>
  <c r="L51" i="154"/>
  <c r="Z53" i="63" s="1"/>
  <c r="Z130" i="201" s="1"/>
  <c r="Q135" i="201"/>
  <c r="Q73" i="201"/>
  <c r="L185" i="176"/>
  <c r="AV38" i="190" s="1"/>
  <c r="N62" i="190" s="1"/>
  <c r="MH54" i="185"/>
  <c r="P54" i="188" s="1"/>
  <c r="L51" i="181"/>
  <c r="BA53" i="63" s="1"/>
  <c r="BA130" i="201" s="1"/>
  <c r="MK58" i="185"/>
  <c r="P58" i="188" s="1"/>
  <c r="L55" i="182"/>
  <c r="BB57" i="63" s="1"/>
  <c r="AI135" i="201"/>
  <c r="AI73" i="201"/>
  <c r="V135" i="201"/>
  <c r="V73" i="201"/>
  <c r="HJ54" i="185"/>
  <c r="L51" i="163"/>
  <c r="AI53" i="63" s="1"/>
  <c r="AI130" i="201" s="1"/>
  <c r="AB134" i="201"/>
  <c r="AB72" i="201"/>
  <c r="L55" i="146"/>
  <c r="R57" i="63" s="1"/>
  <c r="AM73" i="201"/>
  <c r="AM135" i="201"/>
  <c r="AJ73" i="201"/>
  <c r="AJ135" i="201"/>
  <c r="L72" i="190"/>
  <c r="L185" i="178"/>
  <c r="AX38" i="190" s="1"/>
  <c r="K183" i="178"/>
  <c r="K48" i="178" s="1"/>
  <c r="LN51" i="185" s="1"/>
  <c r="J49" i="134"/>
  <c r="J183" i="134"/>
  <c r="J48" i="134" s="1"/>
  <c r="Q51" i="185" s="1"/>
  <c r="GS54" i="185"/>
  <c r="L51" i="161"/>
  <c r="AG53" i="63" s="1"/>
  <c r="AG130" i="201" s="1"/>
  <c r="IT55" i="185"/>
  <c r="L52" i="168"/>
  <c r="AN54" i="63" s="1"/>
  <c r="AN131" i="201" s="1"/>
  <c r="DQ56" i="185"/>
  <c r="H56" i="188" s="1"/>
  <c r="L53" i="149"/>
  <c r="U55" i="63" s="1"/>
  <c r="U132" i="201" s="1"/>
  <c r="EO54" i="185"/>
  <c r="I54" i="188" s="1"/>
  <c r="L51" i="153"/>
  <c r="Y53" i="63" s="1"/>
  <c r="Y130" i="201" s="1"/>
  <c r="AM134" i="201"/>
  <c r="AM72" i="201"/>
  <c r="G72" i="190"/>
  <c r="L53" i="157"/>
  <c r="AC55" i="63" s="1"/>
  <c r="AC132" i="201" s="1"/>
  <c r="L185" i="158"/>
  <c r="AD38" i="190" s="1"/>
  <c r="J62" i="190" s="1"/>
  <c r="L49" i="170"/>
  <c r="AP51" i="63" s="1"/>
  <c r="AP128" i="201" s="1"/>
  <c r="E183" i="184"/>
  <c r="L185" i="184"/>
  <c r="BD38" i="190" s="1"/>
  <c r="L184" i="179"/>
  <c r="AY37" i="190" s="1"/>
  <c r="AY71" i="201" s="1"/>
  <c r="F183" i="179"/>
  <c r="F49" i="179"/>
  <c r="H49" i="163"/>
  <c r="HJ52" i="185" s="1"/>
  <c r="H183" i="163"/>
  <c r="H48" i="163" s="1"/>
  <c r="HJ51" i="185" s="1"/>
  <c r="L184" i="163"/>
  <c r="AI37" i="190" s="1"/>
  <c r="AI71" i="201" s="1"/>
  <c r="H183" i="176"/>
  <c r="H48" i="176" s="1"/>
  <c r="KW51" i="185" s="1"/>
  <c r="H49" i="176"/>
  <c r="F49" i="172"/>
  <c r="L184" i="172"/>
  <c r="AR37" i="190" s="1"/>
  <c r="AR71" i="201" s="1"/>
  <c r="F183" i="172"/>
  <c r="J49" i="152"/>
  <c r="J183" i="152"/>
  <c r="J48" i="152" s="1"/>
  <c r="EM51" i="185" s="1"/>
  <c r="L184" i="152"/>
  <c r="X37" i="190" s="1"/>
  <c r="F183" i="145"/>
  <c r="F48" i="145" s="1"/>
  <c r="CL51" i="185" s="1"/>
  <c r="F49" i="145"/>
  <c r="L184" i="145"/>
  <c r="Q37" i="190" s="1"/>
  <c r="Q71" i="201" s="1"/>
  <c r="H183" i="8"/>
  <c r="H48" i="8" s="1"/>
  <c r="H51" i="185" s="1"/>
  <c r="H49" i="8"/>
  <c r="H52" i="185" s="1"/>
  <c r="E183" i="134"/>
  <c r="L185" i="134"/>
  <c r="F38" i="190" s="1"/>
  <c r="H49" i="137"/>
  <c r="AJ52" i="185" s="1"/>
  <c r="H183" i="137"/>
  <c r="H48" i="137" s="1"/>
  <c r="AJ51" i="185" s="1"/>
  <c r="G183" i="8"/>
  <c r="G48" i="8" s="1"/>
  <c r="G51" i="185" s="1"/>
  <c r="G49" i="8"/>
  <c r="G52" i="185" s="1"/>
  <c r="H49" i="140"/>
  <c r="BE52" i="185" s="1"/>
  <c r="H183" i="140"/>
  <c r="H48" i="140" s="1"/>
  <c r="BE51" i="185" s="1"/>
  <c r="L184" i="140"/>
  <c r="L37" i="190" s="1"/>
  <c r="L71" i="201" s="1"/>
  <c r="I183" i="141"/>
  <c r="I48" i="141" s="1"/>
  <c r="BM51" i="185" s="1"/>
  <c r="I49" i="141"/>
  <c r="BM52" i="185" s="1"/>
  <c r="F49" i="8"/>
  <c r="L184" i="8"/>
  <c r="E37" i="190" s="1"/>
  <c r="F183" i="8"/>
  <c r="L184" i="136"/>
  <c r="H37" i="190" s="1"/>
  <c r="H71" i="201" s="1"/>
  <c r="GL55" i="185"/>
  <c r="L52" i="160"/>
  <c r="AF54" i="63" s="1"/>
  <c r="AF131" i="201" s="1"/>
  <c r="L187" i="183"/>
  <c r="BC40" i="190" s="1"/>
  <c r="P71" i="190" s="1"/>
  <c r="L52" i="184"/>
  <c r="BD54" i="63" s="1"/>
  <c r="BD131" i="201" s="1"/>
  <c r="NA55" i="185"/>
  <c r="E48" i="178"/>
  <c r="KM55" i="185"/>
  <c r="L52" i="175"/>
  <c r="AU54" i="63" s="1"/>
  <c r="AU131" i="201" s="1"/>
  <c r="K55" i="185"/>
  <c r="E55" i="188" s="1"/>
  <c r="L52" i="8"/>
  <c r="E54" i="63" s="1"/>
  <c r="E131" i="201" s="1"/>
  <c r="F48" i="180"/>
  <c r="L52" i="135"/>
  <c r="G54" i="63" s="1"/>
  <c r="G131" i="201" s="1"/>
  <c r="S55" i="185"/>
  <c r="JT54" i="185"/>
  <c r="L51" i="172"/>
  <c r="AR53" i="63" s="1"/>
  <c r="AR130" i="201" s="1"/>
  <c r="KC55" i="185"/>
  <c r="L52" i="173"/>
  <c r="AS54" i="63" s="1"/>
  <c r="AS131" i="201" s="1"/>
  <c r="AD57" i="185"/>
  <c r="E57" i="188" s="1"/>
  <c r="L54" i="136"/>
  <c r="H56" i="63" s="1"/>
  <c r="H133" i="201" s="1"/>
  <c r="L187" i="145"/>
  <c r="Q40" i="190" s="1"/>
  <c r="G71" i="190" s="1"/>
  <c r="GG54" i="185"/>
  <c r="K54" i="188" s="1"/>
  <c r="L51" i="159"/>
  <c r="AE53" i="63" s="1"/>
  <c r="AE130" i="201" s="1"/>
  <c r="AQ134" i="201"/>
  <c r="AQ72" i="201"/>
  <c r="LA51" i="185"/>
  <c r="O73" i="201"/>
  <c r="O135" i="201"/>
  <c r="L188" i="176"/>
  <c r="AV41" i="190" s="1"/>
  <c r="N72" i="190" s="1"/>
  <c r="G48" i="176"/>
  <c r="O65" i="190"/>
  <c r="BA71" i="201"/>
  <c r="P61" i="190"/>
  <c r="MS55" i="185"/>
  <c r="P55" i="188" s="1"/>
  <c r="L52" i="183"/>
  <c r="BC54" i="63" s="1"/>
  <c r="BC131" i="201" s="1"/>
  <c r="L55" i="134"/>
  <c r="F57" i="63" s="1"/>
  <c r="L135" i="201"/>
  <c r="L73" i="201"/>
  <c r="AW134" i="201"/>
  <c r="AW72" i="201"/>
  <c r="K72" i="201"/>
  <c r="K134" i="201"/>
  <c r="HK56" i="185"/>
  <c r="L56" i="188" s="1"/>
  <c r="L53" i="163"/>
  <c r="AI55" i="63" s="1"/>
  <c r="AI132" i="201" s="1"/>
  <c r="F6" i="181"/>
  <c r="MD9" i="185" s="1"/>
  <c r="L27" i="167"/>
  <c r="AM29" i="63" s="1"/>
  <c r="II30" i="185"/>
  <c r="JS30" i="185"/>
  <c r="L27" i="172"/>
  <c r="AR29" i="63" s="1"/>
  <c r="LC30" i="185"/>
  <c r="O30" i="188" s="1"/>
  <c r="L27" i="177"/>
  <c r="AW29" i="63" s="1"/>
  <c r="S106" i="201"/>
  <c r="S49" i="201"/>
  <c r="FO30" i="185"/>
  <c r="L27" i="156"/>
  <c r="AB29" i="63" s="1"/>
  <c r="AV49" i="201"/>
  <c r="AV106" i="201"/>
  <c r="U106" i="201"/>
  <c r="U49" i="201"/>
  <c r="L27" i="164"/>
  <c r="AJ29" i="63" s="1"/>
  <c r="F5" i="143"/>
  <c r="BB90" i="201"/>
  <c r="H5" i="162"/>
  <c r="H4" i="162" s="1"/>
  <c r="I6" i="8"/>
  <c r="I9" i="185" s="1"/>
  <c r="E5" i="152"/>
  <c r="H6" i="167"/>
  <c r="IL9" i="185" s="1"/>
  <c r="I6" i="163"/>
  <c r="HK9" i="185" s="1"/>
  <c r="I6" i="164"/>
  <c r="HR9" i="185" s="1"/>
  <c r="J5" i="152"/>
  <c r="EM8" i="185" s="1"/>
  <c r="EM7" i="185" s="1"/>
  <c r="IP30" i="185"/>
  <c r="L27" i="168"/>
  <c r="AN29" i="63" s="1"/>
  <c r="LO30" i="185"/>
  <c r="L27" i="179"/>
  <c r="AY29" i="63" s="1"/>
  <c r="HW30" i="185"/>
  <c r="L30" i="188" s="1"/>
  <c r="L27" i="165"/>
  <c r="AK29" i="63" s="1"/>
  <c r="LH30" i="185"/>
  <c r="L27" i="178"/>
  <c r="AX29" i="63" s="1"/>
  <c r="BH30" i="185"/>
  <c r="L27" i="140"/>
  <c r="L29" i="63" s="1"/>
  <c r="AL49" i="201"/>
  <c r="AL106" i="201"/>
  <c r="L27" i="182"/>
  <c r="BB29" i="63" s="1"/>
  <c r="H106" i="201"/>
  <c r="H49" i="201"/>
  <c r="BB88" i="201"/>
  <c r="J6" i="174"/>
  <c r="KK9" i="185" s="1"/>
  <c r="AH88" i="201"/>
  <c r="J5" i="167"/>
  <c r="J4" i="167" s="1"/>
  <c r="J5" i="181"/>
  <c r="I5" i="169"/>
  <c r="I4" i="169" s="1"/>
  <c r="AN30" i="185"/>
  <c r="F30" i="188" s="1"/>
  <c r="L27" i="138"/>
  <c r="J29" i="63" s="1"/>
  <c r="FX30" i="185"/>
  <c r="L27" i="158"/>
  <c r="AD29" i="63" s="1"/>
  <c r="IY30" i="185"/>
  <c r="L27" i="169"/>
  <c r="AO29" i="63" s="1"/>
  <c r="KN30" i="185"/>
  <c r="L27" i="175"/>
  <c r="AU29" i="63" s="1"/>
  <c r="JM30" i="185"/>
  <c r="L27" i="171"/>
  <c r="AQ29" i="63" s="1"/>
  <c r="L27" i="181"/>
  <c r="BA29" i="63" s="1"/>
  <c r="BW30" i="185"/>
  <c r="G30" i="188" s="1"/>
  <c r="L27" i="143"/>
  <c r="O29" i="63" s="1"/>
  <c r="ES30" i="185"/>
  <c r="I30" i="188" s="1"/>
  <c r="L27" i="153"/>
  <c r="Y29" i="63" s="1"/>
  <c r="L27" i="184"/>
  <c r="BD29" i="63" s="1"/>
  <c r="L27" i="148"/>
  <c r="T29" i="63" s="1"/>
  <c r="AJ88" i="201"/>
  <c r="AW33" i="201"/>
  <c r="G6" i="184"/>
  <c r="MZ9" i="185" s="1"/>
  <c r="V31" i="201"/>
  <c r="BB8" i="185"/>
  <c r="BB7" i="185" s="1"/>
  <c r="K6" i="167"/>
  <c r="IO9" i="185" s="1"/>
  <c r="K5" i="175"/>
  <c r="K4" i="175" s="1"/>
  <c r="AU34" i="201"/>
  <c r="L27" i="170"/>
  <c r="AP29" i="63" s="1"/>
  <c r="JD30" i="185"/>
  <c r="HG30" i="185"/>
  <c r="L27" i="163"/>
  <c r="AI29" i="63" s="1"/>
  <c r="KB30" i="185"/>
  <c r="N30" i="188" s="1"/>
  <c r="L27" i="173"/>
  <c r="AS29" i="63" s="1"/>
  <c r="U30" i="185"/>
  <c r="E30" i="188" s="1"/>
  <c r="L27" i="135"/>
  <c r="G29" i="63" s="1"/>
  <c r="CH30" i="185"/>
  <c r="L27" i="144"/>
  <c r="P29" i="63" s="1"/>
  <c r="AG49" i="201"/>
  <c r="AG106" i="201"/>
  <c r="FC30" i="185"/>
  <c r="J30" i="188" s="1"/>
  <c r="L27" i="155"/>
  <c r="AA29" i="63" s="1"/>
  <c r="L27" i="137"/>
  <c r="I29" i="63" s="1"/>
  <c r="JY48" i="185"/>
  <c r="N48" i="188" s="1"/>
  <c r="L45" i="173"/>
  <c r="AS47" i="63" s="1"/>
  <c r="IB48" i="185"/>
  <c r="L48" i="188" s="1"/>
  <c r="L45" i="166"/>
  <c r="AL47" i="63" s="1"/>
  <c r="LE48" i="185"/>
  <c r="O48" i="188" s="1"/>
  <c r="L45" i="177"/>
  <c r="AW47" i="63" s="1"/>
  <c r="AH124" i="201"/>
  <c r="AH67" i="201"/>
  <c r="R124" i="201"/>
  <c r="R67" i="201"/>
  <c r="AE67" i="201"/>
  <c r="AE124" i="201"/>
  <c r="L45" i="182"/>
  <c r="BB47" i="63" s="1"/>
  <c r="H6" i="175"/>
  <c r="KP9" i="185" s="1"/>
  <c r="J5" i="141"/>
  <c r="J4" i="141" s="1"/>
  <c r="K6" i="165"/>
  <c r="IA9" i="185" s="1"/>
  <c r="F5" i="164"/>
  <c r="HO8" i="185" s="1"/>
  <c r="L45" i="175"/>
  <c r="AU47" i="63" s="1"/>
  <c r="KO48" i="185"/>
  <c r="L67" i="201"/>
  <c r="L124" i="201"/>
  <c r="S124" i="201"/>
  <c r="S67" i="201"/>
  <c r="AM67" i="201"/>
  <c r="AM124" i="201"/>
  <c r="E8" i="185"/>
  <c r="I6" i="151"/>
  <c r="EE9" i="185" s="1"/>
  <c r="K6" i="154"/>
  <c r="FB9" i="185" s="1"/>
  <c r="E6" i="146"/>
  <c r="CR9" i="185" s="1"/>
  <c r="MC48" i="185"/>
  <c r="L45" i="181"/>
  <c r="BA47" i="63" s="1"/>
  <c r="L45" i="141"/>
  <c r="M47" i="63" s="1"/>
  <c r="EH48" i="185"/>
  <c r="L45" i="152"/>
  <c r="X47" i="63" s="1"/>
  <c r="L45" i="176"/>
  <c r="AV47" i="63" s="1"/>
  <c r="IP48" i="185"/>
  <c r="M48" i="188" s="1"/>
  <c r="L45" i="168"/>
  <c r="AN47" i="63" s="1"/>
  <c r="MQ48" i="185"/>
  <c r="L45" i="183"/>
  <c r="BC47" i="63" s="1"/>
  <c r="FM48" i="185"/>
  <c r="J48" i="188" s="1"/>
  <c r="L45" i="156"/>
  <c r="AB47" i="63" s="1"/>
  <c r="MX48" i="185"/>
  <c r="L45" i="184"/>
  <c r="BD47" i="63" s="1"/>
  <c r="AK67" i="201"/>
  <c r="AK124" i="201"/>
  <c r="W124" i="201"/>
  <c r="W67" i="201"/>
  <c r="F5" i="170"/>
  <c r="F4" i="170" s="1"/>
  <c r="J6" i="183"/>
  <c r="MV9" i="185" s="1"/>
  <c r="AN48" i="185"/>
  <c r="F48" i="188" s="1"/>
  <c r="L45" i="138"/>
  <c r="J47" i="63" s="1"/>
  <c r="DY48" i="185"/>
  <c r="I48" i="188" s="1"/>
  <c r="L45" i="150"/>
  <c r="V47" i="63" s="1"/>
  <c r="JJ48" i="185"/>
  <c r="L45" i="170"/>
  <c r="AP47" i="63" s="1"/>
  <c r="K124" i="201"/>
  <c r="K67" i="201"/>
  <c r="T124" i="201"/>
  <c r="T67" i="201"/>
  <c r="LW48" i="185"/>
  <c r="L45" i="180"/>
  <c r="AZ47" i="63" s="1"/>
  <c r="H124" i="201"/>
  <c r="H67" i="201"/>
  <c r="AX67" i="201"/>
  <c r="AX124" i="201"/>
  <c r="L45" i="179"/>
  <c r="AY47" i="63" s="1"/>
  <c r="J5" i="163"/>
  <c r="J4" i="163" s="1"/>
  <c r="K5" i="166"/>
  <c r="IH8" i="185" s="1"/>
  <c r="G5" i="136"/>
  <c r="J5" i="151"/>
  <c r="J4" i="151" s="1"/>
  <c r="H5" i="161"/>
  <c r="H4" i="161" s="1"/>
  <c r="K6" i="140"/>
  <c r="BH9" i="185" s="1"/>
  <c r="G6" i="180"/>
  <c r="LX9" i="185" s="1"/>
  <c r="G6" i="165"/>
  <c r="HW9" i="185" s="1"/>
  <c r="K5" i="156"/>
  <c r="FP8" i="185" s="1"/>
  <c r="FP7" i="185" s="1"/>
  <c r="F5" i="150"/>
  <c r="F4" i="150" s="1"/>
  <c r="K5" i="141"/>
  <c r="BO8" i="185" s="1"/>
  <c r="BO7" i="185" s="1"/>
  <c r="G5" i="182"/>
  <c r="ML8" i="185" s="1"/>
  <c r="ML7" i="185" s="1"/>
  <c r="G6" i="183"/>
  <c r="MS9" i="185" s="1"/>
  <c r="G5" i="160"/>
  <c r="G4" i="160" s="1"/>
  <c r="E6" i="144"/>
  <c r="CD9" i="185" s="1"/>
  <c r="F5" i="181"/>
  <c r="F4" i="181" s="1"/>
  <c r="KF48" i="185"/>
  <c r="L45" i="174"/>
  <c r="AT47" i="63" s="1"/>
  <c r="L45" i="164"/>
  <c r="AJ47" i="63" s="1"/>
  <c r="L45" i="144"/>
  <c r="P47" i="63" s="1"/>
  <c r="CD48" i="185"/>
  <c r="G48" i="188" s="1"/>
  <c r="HH48" i="185"/>
  <c r="L45" i="163"/>
  <c r="AI47" i="63" s="1"/>
  <c r="L45" i="134"/>
  <c r="F47" i="63" s="1"/>
  <c r="AO124" i="201"/>
  <c r="AO67" i="201"/>
  <c r="L45" i="155"/>
  <c r="AA47" i="63" s="1"/>
  <c r="L45" i="171"/>
  <c r="AQ47" i="63" s="1"/>
  <c r="W32" i="201"/>
  <c r="JE8" i="185"/>
  <c r="JE7" i="185" s="1"/>
  <c r="L32" i="201"/>
  <c r="J5" i="134"/>
  <c r="J4" i="134" s="1"/>
  <c r="G6" i="163"/>
  <c r="HI9" i="185" s="1"/>
  <c r="L48" i="201"/>
  <c r="BB105" i="201"/>
  <c r="E156" i="201"/>
  <c r="V32" i="201"/>
  <c r="E6" i="152"/>
  <c r="EH9" i="185" s="1"/>
  <c r="I5" i="174"/>
  <c r="KJ8" i="185" s="1"/>
  <c r="KJ7" i="185" s="1"/>
  <c r="J139" i="201"/>
  <c r="K6" i="180"/>
  <c r="MB9" i="185" s="1"/>
  <c r="AW31" i="201"/>
  <c r="H4" i="144"/>
  <c r="H5" i="169"/>
  <c r="IZ8" i="185" s="1"/>
  <c r="IZ7" i="185" s="1"/>
  <c r="F6" i="8"/>
  <c r="F9" i="185" s="1"/>
  <c r="K4" i="147"/>
  <c r="H6" i="151"/>
  <c r="ED9" i="185" s="1"/>
  <c r="AK89" i="201"/>
  <c r="E5" i="155"/>
  <c r="FC8" i="185" s="1"/>
  <c r="FC7" i="185" s="1"/>
  <c r="J5" i="146"/>
  <c r="J4" i="146" s="1"/>
  <c r="E6" i="176"/>
  <c r="KT9" i="185" s="1"/>
  <c r="J6" i="177"/>
  <c r="LF9" i="185" s="1"/>
  <c r="K6" i="184"/>
  <c r="ND9" i="185" s="1"/>
  <c r="H5" i="177"/>
  <c r="H4" i="177" s="1"/>
  <c r="AH105" i="201"/>
  <c r="BA48" i="201"/>
  <c r="P89" i="201"/>
  <c r="F6" i="160"/>
  <c r="GM9" i="185" s="1"/>
  <c r="AF31" i="201"/>
  <c r="F6" i="157"/>
  <c r="FR9" i="185" s="1"/>
  <c r="Q91" i="201"/>
  <c r="AS33" i="201"/>
  <c r="MB8" i="185"/>
  <c r="MB7" i="185" s="1"/>
  <c r="F6" i="150"/>
  <c r="DU9" i="185" s="1"/>
  <c r="E6" i="179"/>
  <c r="LO9" i="185" s="1"/>
  <c r="AB33" i="201"/>
  <c r="J6" i="167"/>
  <c r="IN9" i="185" s="1"/>
  <c r="E6" i="171"/>
  <c r="JK9" i="185" s="1"/>
  <c r="K6" i="8"/>
  <c r="K9" i="185" s="1"/>
  <c r="K6" i="179"/>
  <c r="LU9" i="185" s="1"/>
  <c r="F6" i="142"/>
  <c r="BQ9" i="185" s="1"/>
  <c r="J105" i="201"/>
  <c r="I6" i="175"/>
  <c r="KQ9" i="185" s="1"/>
  <c r="J5" i="162"/>
  <c r="J4" i="162" s="1"/>
  <c r="E5" i="154"/>
  <c r="E4" i="154" s="1"/>
  <c r="H6" i="144"/>
  <c r="CG9" i="185" s="1"/>
  <c r="J5" i="137"/>
  <c r="AL8" i="185" s="1"/>
  <c r="AL7" i="185" s="1"/>
  <c r="G5" i="139"/>
  <c r="G4" i="139" s="1"/>
  <c r="K5" i="160"/>
  <c r="GR8" i="185" s="1"/>
  <c r="GR7" i="185" s="1"/>
  <c r="AA91" i="201"/>
  <c r="I5" i="157"/>
  <c r="I4" i="157" s="1"/>
  <c r="F5" i="159"/>
  <c r="GF8" i="185" s="1"/>
  <c r="GF7" i="185" s="1"/>
  <c r="H5" i="171"/>
  <c r="JN8" i="185" s="1"/>
  <c r="JN7" i="185" s="1"/>
  <c r="G5" i="168"/>
  <c r="G4" i="168" s="1"/>
  <c r="H6" i="146"/>
  <c r="K6" i="135"/>
  <c r="Y9" i="185" s="1"/>
  <c r="H6" i="164"/>
  <c r="HQ9" i="185" s="1"/>
  <c r="T33" i="201"/>
  <c r="AI105" i="201"/>
  <c r="AQ33" i="201"/>
  <c r="G6" i="168"/>
  <c r="IR9" i="185" s="1"/>
  <c r="F6" i="170"/>
  <c r="JE9" i="185" s="1"/>
  <c r="J5" i="136"/>
  <c r="J4" i="136" s="1"/>
  <c r="G6" i="177"/>
  <c r="LC9" i="185" s="1"/>
  <c r="J6" i="134"/>
  <c r="Q9" i="185" s="1"/>
  <c r="H6" i="152"/>
  <c r="EK9" i="185" s="1"/>
  <c r="K5" i="171"/>
  <c r="K4" i="171" s="1"/>
  <c r="F6" i="141"/>
  <c r="BJ9" i="185" s="1"/>
  <c r="J5" i="156"/>
  <c r="I5" i="159"/>
  <c r="I4" i="159" s="1"/>
  <c r="F6" i="162"/>
  <c r="HA9" i="185" s="1"/>
  <c r="I5" i="181"/>
  <c r="I4" i="181" s="1"/>
  <c r="E5" i="182"/>
  <c r="MJ8" i="185" s="1"/>
  <c r="MJ7" i="185" s="1"/>
  <c r="G5" i="167"/>
  <c r="G4" i="167" s="1"/>
  <c r="AZ48" i="201"/>
  <c r="AT48" i="201"/>
  <c r="AT105" i="201"/>
  <c r="J6" i="149"/>
  <c r="DR9" i="185" s="1"/>
  <c r="AT34" i="201"/>
  <c r="H5" i="165"/>
  <c r="H4" i="165" s="1"/>
  <c r="F6" i="140"/>
  <c r="BC9" i="185" s="1"/>
  <c r="E6" i="165"/>
  <c r="HU9" i="185" s="1"/>
  <c r="G6" i="164"/>
  <c r="HP9" i="185" s="1"/>
  <c r="G6" i="153"/>
  <c r="EQ9" i="185" s="1"/>
  <c r="E6" i="135"/>
  <c r="S9" i="185" s="1"/>
  <c r="E5" i="171"/>
  <c r="E4" i="171" s="1"/>
  <c r="K4" i="140"/>
  <c r="BH8" i="185"/>
  <c r="BH7" i="185" s="1"/>
  <c r="AB105" i="201"/>
  <c r="AB48" i="201"/>
  <c r="N48" i="201"/>
  <c r="N105" i="201"/>
  <c r="G156" i="201"/>
  <c r="I6" i="144"/>
  <c r="CH9" i="185" s="1"/>
  <c r="P143" i="201"/>
  <c r="K6" i="160"/>
  <c r="GR9" i="185" s="1"/>
  <c r="O105" i="201"/>
  <c r="O48" i="201"/>
  <c r="BD105" i="201"/>
  <c r="BD48" i="201"/>
  <c r="Z48" i="201"/>
  <c r="Z105" i="201"/>
  <c r="AD48" i="201"/>
  <c r="AD105" i="201"/>
  <c r="AV48" i="201"/>
  <c r="AV105" i="201"/>
  <c r="P33" i="201"/>
  <c r="EQ8" i="185"/>
  <c r="EQ7" i="185" s="1"/>
  <c r="E5" i="160"/>
  <c r="E4" i="160" s="1"/>
  <c r="AI88" i="201"/>
  <c r="AM31" i="201"/>
  <c r="E35" i="201"/>
  <c r="H6" i="142"/>
  <c r="BS9" i="185" s="1"/>
  <c r="J5" i="159"/>
  <c r="GJ8" i="185" s="1"/>
  <c r="GJ7" i="185" s="1"/>
  <c r="J6" i="142"/>
  <c r="BU9" i="185" s="1"/>
  <c r="I5" i="8"/>
  <c r="I8" i="185" s="1"/>
  <c r="I7" i="185" s="1"/>
  <c r="H143" i="201"/>
  <c r="H5" i="164"/>
  <c r="H4" i="164" s="1"/>
  <c r="I6" i="169"/>
  <c r="JA9" i="185" s="1"/>
  <c r="M92" i="201"/>
  <c r="E5" i="147"/>
  <c r="E4" i="147" s="1"/>
  <c r="E5" i="150"/>
  <c r="E4" i="150" s="1"/>
  <c r="F6" i="175"/>
  <c r="KN9" i="185" s="1"/>
  <c r="E6" i="170"/>
  <c r="JD9" i="185" s="1"/>
  <c r="F6" i="148"/>
  <c r="DG9" i="185" s="1"/>
  <c r="H6" i="148"/>
  <c r="DI9" i="185" s="1"/>
  <c r="E6" i="138"/>
  <c r="AN9" i="185" s="1"/>
  <c r="K5" i="8"/>
  <c r="K8" i="185" s="1"/>
  <c r="K7" i="185" s="1"/>
  <c r="E6" i="182"/>
  <c r="MJ9" i="185" s="1"/>
  <c r="L140" i="201"/>
  <c r="K5" i="134"/>
  <c r="R8" i="185" s="1"/>
  <c r="R7" i="185" s="1"/>
  <c r="H6" i="135"/>
  <c r="V9" i="185" s="1"/>
  <c r="M105" i="201"/>
  <c r="M48" i="201"/>
  <c r="AR105" i="201"/>
  <c r="AR48" i="201"/>
  <c r="AW48" i="201"/>
  <c r="AW105" i="201"/>
  <c r="AC48" i="201"/>
  <c r="AC105" i="201"/>
  <c r="G105" i="201"/>
  <c r="G48" i="201"/>
  <c r="AN105" i="201"/>
  <c r="AN48" i="201"/>
  <c r="F5" i="154"/>
  <c r="EW8" i="185" s="1"/>
  <c r="EW7" i="185" s="1"/>
  <c r="H5" i="178"/>
  <c r="H4" i="178" s="1"/>
  <c r="H6" i="149"/>
  <c r="DP9" i="185" s="1"/>
  <c r="K5" i="154"/>
  <c r="K4" i="154" s="1"/>
  <c r="W105" i="201"/>
  <c r="W48" i="201"/>
  <c r="AS105" i="201"/>
  <c r="AS48" i="201"/>
  <c r="X105" i="201"/>
  <c r="X48" i="201"/>
  <c r="H6" i="161"/>
  <c r="GV9" i="185" s="1"/>
  <c r="H4" i="175"/>
  <c r="J142" i="201"/>
  <c r="J6" i="173"/>
  <c r="KD9" i="185" s="1"/>
  <c r="H6" i="182"/>
  <c r="MM9" i="185" s="1"/>
  <c r="I141" i="201"/>
  <c r="AL48" i="201"/>
  <c r="AL105" i="201"/>
  <c r="AX105" i="201"/>
  <c r="AX48" i="201"/>
  <c r="K105" i="201"/>
  <c r="K48" i="201"/>
  <c r="H105" i="201"/>
  <c r="H48" i="201"/>
  <c r="I105" i="201"/>
  <c r="I48" i="201"/>
  <c r="AQ32" i="201"/>
  <c r="H5" i="146"/>
  <c r="CU8" i="185" s="1"/>
  <c r="CU7" i="185" s="1"/>
  <c r="K5" i="168"/>
  <c r="K4" i="168" s="1"/>
  <c r="F5" i="183"/>
  <c r="F4" i="183" s="1"/>
  <c r="I5" i="173"/>
  <c r="I4" i="173" s="1"/>
  <c r="AP33" i="201"/>
  <c r="J6" i="154"/>
  <c r="FA9" i="185" s="1"/>
  <c r="E5" i="144"/>
  <c r="CD8" i="185" s="1"/>
  <c r="CD7" i="185" s="1"/>
  <c r="I6" i="181"/>
  <c r="MG9" i="185" s="1"/>
  <c r="I6" i="177"/>
  <c r="LE9" i="185" s="1"/>
  <c r="K5" i="135"/>
  <c r="E6" i="142"/>
  <c r="BP9" i="185" s="1"/>
  <c r="E6" i="154"/>
  <c r="EV9" i="185" s="1"/>
  <c r="E6" i="153"/>
  <c r="EO9" i="185" s="1"/>
  <c r="F6" i="180"/>
  <c r="LW9" i="185" s="1"/>
  <c r="E6" i="166"/>
  <c r="IB9" i="185" s="1"/>
  <c r="F6" i="164"/>
  <c r="HO9" i="185" s="1"/>
  <c r="G5" i="180"/>
  <c r="LX8" i="185" s="1"/>
  <c r="LX7" i="185" s="1"/>
  <c r="G6" i="167"/>
  <c r="IK9" i="185" s="1"/>
  <c r="K5" i="145"/>
  <c r="K4" i="145" s="1"/>
  <c r="E5" i="169"/>
  <c r="E4" i="169" s="1"/>
  <c r="K6" i="176"/>
  <c r="KZ9" i="185" s="1"/>
  <c r="K5" i="136"/>
  <c r="AF8" i="185" s="1"/>
  <c r="AF7" i="185" s="1"/>
  <c r="H6" i="155"/>
  <c r="FF9" i="185" s="1"/>
  <c r="AU105" i="201"/>
  <c r="AU48" i="201"/>
  <c r="AQ48" i="201"/>
  <c r="AQ105" i="201"/>
  <c r="AA105" i="201"/>
  <c r="AA48" i="201"/>
  <c r="T105" i="201"/>
  <c r="T48" i="201"/>
  <c r="AO48" i="201"/>
  <c r="AO105" i="201"/>
  <c r="AE105" i="201"/>
  <c r="AE48" i="201"/>
  <c r="H4" i="140"/>
  <c r="BE8" i="185"/>
  <c r="BE7" i="185" s="1"/>
  <c r="F4" i="148"/>
  <c r="DG8" i="185"/>
  <c r="DG7" i="185" s="1"/>
  <c r="MN8" i="185"/>
  <c r="MN7" i="185" s="1"/>
  <c r="I4" i="182"/>
  <c r="KF28" i="185"/>
  <c r="L25" i="174"/>
  <c r="AT27" i="63" s="1"/>
  <c r="Y104" i="201"/>
  <c r="Y47" i="201"/>
  <c r="AE104" i="201"/>
  <c r="AE47" i="201"/>
  <c r="AW47" i="201"/>
  <c r="AW104" i="201"/>
  <c r="M104" i="201"/>
  <c r="M47" i="201"/>
  <c r="K6" i="171"/>
  <c r="JQ9" i="185" s="1"/>
  <c r="F6" i="158"/>
  <c r="FY9" i="185" s="1"/>
  <c r="L33" i="201"/>
  <c r="K5" i="165"/>
  <c r="K4" i="165" s="1"/>
  <c r="G5" i="142"/>
  <c r="BR8" i="185" s="1"/>
  <c r="BR7" i="185" s="1"/>
  <c r="H6" i="177"/>
  <c r="LD9" i="185" s="1"/>
  <c r="K5" i="176"/>
  <c r="K4" i="176" s="1"/>
  <c r="G5" i="172"/>
  <c r="G4" i="172" s="1"/>
  <c r="AW32" i="201"/>
  <c r="F5" i="144"/>
  <c r="F4" i="144" s="1"/>
  <c r="HO28" i="185"/>
  <c r="L28" i="188" s="1"/>
  <c r="L25" i="164"/>
  <c r="AJ27" i="63" s="1"/>
  <c r="JT28" i="185"/>
  <c r="L25" i="172"/>
  <c r="AR27" i="63" s="1"/>
  <c r="KV28" i="185"/>
  <c r="L25" i="176"/>
  <c r="AV27" i="63" s="1"/>
  <c r="MM28" i="185"/>
  <c r="P28" i="188" s="1"/>
  <c r="L25" i="182"/>
  <c r="BB27" i="63" s="1"/>
  <c r="KM28" i="185"/>
  <c r="L25" i="175"/>
  <c r="AU27" i="63" s="1"/>
  <c r="N28" i="185"/>
  <c r="E28" i="188" s="1"/>
  <c r="L25" i="134"/>
  <c r="F27" i="63" s="1"/>
  <c r="L25" i="157"/>
  <c r="AC27" i="63" s="1"/>
  <c r="L25" i="184"/>
  <c r="BD27" i="63" s="1"/>
  <c r="Q90" i="201"/>
  <c r="Q89" i="201"/>
  <c r="DB28" i="185"/>
  <c r="H28" i="188" s="1"/>
  <c r="FD28" i="185"/>
  <c r="J28" i="188" s="1"/>
  <c r="J155" i="201" s="1"/>
  <c r="AE91" i="201"/>
  <c r="AL31" i="201"/>
  <c r="E33" i="201"/>
  <c r="E5" i="166"/>
  <c r="IB8" i="185" s="1"/>
  <c r="IB7" i="185" s="1"/>
  <c r="I6" i="182"/>
  <c r="MN9" i="185" s="1"/>
  <c r="G4" i="163"/>
  <c r="J6" i="146"/>
  <c r="CW9" i="185" s="1"/>
  <c r="H5" i="135"/>
  <c r="G6" i="156"/>
  <c r="FL9" i="185" s="1"/>
  <c r="G6" i="140"/>
  <c r="BD9" i="185" s="1"/>
  <c r="I5" i="140"/>
  <c r="E5" i="176"/>
  <c r="E4" i="176" s="1"/>
  <c r="K6" i="145"/>
  <c r="CQ9" i="185" s="1"/>
  <c r="AZ33" i="201"/>
  <c r="K6" i="162"/>
  <c r="HF9" i="185" s="1"/>
  <c r="H6" i="172"/>
  <c r="JU9" i="185" s="1"/>
  <c r="AG32" i="201"/>
  <c r="K140" i="201"/>
  <c r="K6" i="136"/>
  <c r="AF9" i="185" s="1"/>
  <c r="H5" i="155"/>
  <c r="F5" i="165"/>
  <c r="F4" i="165" s="1"/>
  <c r="E6" i="183"/>
  <c r="MQ9" i="185" s="1"/>
  <c r="J5" i="177"/>
  <c r="J4" i="177" s="1"/>
  <c r="H32" i="201"/>
  <c r="F5" i="162"/>
  <c r="K6" i="182"/>
  <c r="MP9" i="185" s="1"/>
  <c r="E5" i="168"/>
  <c r="IP8" i="185" s="1"/>
  <c r="K6" i="173"/>
  <c r="KE9" i="185" s="1"/>
  <c r="EY28" i="185"/>
  <c r="I28" i="188" s="1"/>
  <c r="L25" i="154"/>
  <c r="Z27" i="63" s="1"/>
  <c r="HV28" i="185"/>
  <c r="L25" i="165"/>
  <c r="AK27" i="63" s="1"/>
  <c r="JZ28" i="185"/>
  <c r="N28" i="188" s="1"/>
  <c r="L25" i="173"/>
  <c r="AS27" i="63" s="1"/>
  <c r="BE28" i="185"/>
  <c r="F28" i="188" s="1"/>
  <c r="L25" i="140"/>
  <c r="L27" i="63" s="1"/>
  <c r="Z28" i="185"/>
  <c r="L25" i="136"/>
  <c r="H27" i="63" s="1"/>
  <c r="L25" i="163"/>
  <c r="AI27" i="63" s="1"/>
  <c r="L25" i="156"/>
  <c r="AB27" i="63" s="1"/>
  <c r="L25" i="144"/>
  <c r="P27" i="63" s="1"/>
  <c r="L25" i="135"/>
  <c r="G27" i="63" s="1"/>
  <c r="S28" i="185"/>
  <c r="L25" i="161"/>
  <c r="AG27" i="63" s="1"/>
  <c r="I47" i="201"/>
  <c r="I104" i="201"/>
  <c r="L25" i="171"/>
  <c r="AQ27" i="63" s="1"/>
  <c r="BC47" i="201"/>
  <c r="BC104" i="201"/>
  <c r="L25" i="151"/>
  <c r="W27" i="63" s="1"/>
  <c r="AN91" i="201"/>
  <c r="E5" i="156"/>
  <c r="FJ8" i="185" s="1"/>
  <c r="FJ7" i="185" s="1"/>
  <c r="I6" i="134"/>
  <c r="P9" i="185" s="1"/>
  <c r="F90" i="201"/>
  <c r="K6" i="138"/>
  <c r="AT9" i="185" s="1"/>
  <c r="G6" i="166"/>
  <c r="ID9" i="185" s="1"/>
  <c r="L25" i="169"/>
  <c r="AO27" i="63" s="1"/>
  <c r="IW28" i="185"/>
  <c r="M28" i="188" s="1"/>
  <c r="L25" i="143"/>
  <c r="O27" i="63" s="1"/>
  <c r="AP47" i="201"/>
  <c r="AP104" i="201"/>
  <c r="AD104" i="201"/>
  <c r="BA47" i="201"/>
  <c r="BA104" i="201"/>
  <c r="Z90" i="201"/>
  <c r="AJ90" i="201"/>
  <c r="AU32" i="201"/>
  <c r="I5" i="142"/>
  <c r="BT8" i="185" s="1"/>
  <c r="BT7" i="185" s="1"/>
  <c r="H5" i="142"/>
  <c r="BS8" i="185" s="1"/>
  <c r="I5" i="177"/>
  <c r="I4" i="177" s="1"/>
  <c r="J5" i="8"/>
  <c r="J4" i="8" s="1"/>
  <c r="F6" i="143"/>
  <c r="BX9" i="185" s="1"/>
  <c r="I5" i="164"/>
  <c r="HR8" i="185" s="1"/>
  <c r="HR7" i="185" s="1"/>
  <c r="J5" i="179"/>
  <c r="J4" i="179" s="1"/>
  <c r="J4" i="152"/>
  <c r="I6" i="159"/>
  <c r="GI9" i="185" s="1"/>
  <c r="F5" i="180"/>
  <c r="LW8" i="185" s="1"/>
  <c r="LW7" i="185" s="1"/>
  <c r="O88" i="201"/>
  <c r="I5" i="161"/>
  <c r="I4" i="161" s="1"/>
  <c r="H6" i="181"/>
  <c r="MF9" i="185" s="1"/>
  <c r="G6" i="172"/>
  <c r="JT9" i="185" s="1"/>
  <c r="E5" i="153"/>
  <c r="EO8" i="185" s="1"/>
  <c r="EO7" i="185" s="1"/>
  <c r="AO33" i="201"/>
  <c r="J6" i="152"/>
  <c r="EM9" i="185" s="1"/>
  <c r="BD88" i="201"/>
  <c r="DQ28" i="185"/>
  <c r="L25" i="149"/>
  <c r="U27" i="63" s="1"/>
  <c r="IB28" i="185"/>
  <c r="L25" i="166"/>
  <c r="AL27" i="63" s="1"/>
  <c r="L25" i="142"/>
  <c r="N27" i="63" s="1"/>
  <c r="BP28" i="185"/>
  <c r="DF28" i="185"/>
  <c r="L25" i="148"/>
  <c r="T27" i="63" s="1"/>
  <c r="L25" i="179"/>
  <c r="AY27" i="63" s="1"/>
  <c r="LO28" i="185"/>
  <c r="O28" i="188" s="1"/>
  <c r="LV28" i="185"/>
  <c r="L25" i="180"/>
  <c r="AZ27" i="63" s="1"/>
  <c r="J104" i="201"/>
  <c r="J47" i="201"/>
  <c r="AH104" i="201"/>
  <c r="AH47" i="201"/>
  <c r="AN104" i="201"/>
  <c r="AN47" i="201"/>
  <c r="K104" i="201"/>
  <c r="K47" i="201"/>
  <c r="AX47" i="201"/>
  <c r="AX104" i="201"/>
  <c r="L25" i="167"/>
  <c r="AM27" i="63" s="1"/>
  <c r="L24" i="148"/>
  <c r="T26" i="63" s="1"/>
  <c r="DH27" i="185"/>
  <c r="IY27" i="185"/>
  <c r="L24" i="169"/>
  <c r="AO26" i="63" s="1"/>
  <c r="M46" i="201"/>
  <c r="M103" i="201"/>
  <c r="L24" i="177"/>
  <c r="AW26" i="63" s="1"/>
  <c r="J46" i="201"/>
  <c r="J103" i="201"/>
  <c r="AH46" i="201"/>
  <c r="AH103" i="201"/>
  <c r="I5" i="147"/>
  <c r="DC8" i="185" s="1"/>
  <c r="DC7" i="185" s="1"/>
  <c r="X33" i="201"/>
  <c r="F6" i="159"/>
  <c r="GF9" i="185" s="1"/>
  <c r="AH89" i="201"/>
  <c r="H6" i="178"/>
  <c r="LK9" i="185" s="1"/>
  <c r="E6" i="168"/>
  <c r="IP9" i="185" s="1"/>
  <c r="H6" i="169"/>
  <c r="IZ9" i="185" s="1"/>
  <c r="H6" i="171"/>
  <c r="JN9" i="185" s="1"/>
  <c r="H5" i="141"/>
  <c r="BL8" i="185" s="1"/>
  <c r="BL7" i="185" s="1"/>
  <c r="J5" i="184"/>
  <c r="J4" i="184" s="1"/>
  <c r="X8" i="185"/>
  <c r="X7" i="185" s="1"/>
  <c r="E5" i="177"/>
  <c r="LA8" i="185" s="1"/>
  <c r="AC89" i="201"/>
  <c r="F143" i="201"/>
  <c r="U90" i="201"/>
  <c r="H5" i="147"/>
  <c r="DB8" i="185" s="1"/>
  <c r="DB7" i="185" s="1"/>
  <c r="G6" i="169"/>
  <c r="IY9" i="185" s="1"/>
  <c r="K5" i="167"/>
  <c r="IO8" i="185" s="1"/>
  <c r="IO7" i="185" s="1"/>
  <c r="K5" i="173"/>
  <c r="I6" i="172"/>
  <c r="JV9" i="185" s="1"/>
  <c r="J6" i="181"/>
  <c r="MH9" i="185" s="1"/>
  <c r="G5" i="143"/>
  <c r="G4" i="143" s="1"/>
  <c r="E5" i="167"/>
  <c r="II8" i="185" s="1"/>
  <c r="II7" i="185" s="1"/>
  <c r="H5" i="167"/>
  <c r="H4" i="167" s="1"/>
  <c r="H6" i="170"/>
  <c r="JG9" i="185" s="1"/>
  <c r="K5" i="172"/>
  <c r="K4" i="172" s="1"/>
  <c r="K5" i="143"/>
  <c r="CC8" i="185" s="1"/>
  <c r="CC7" i="185" s="1"/>
  <c r="IP27" i="185"/>
  <c r="L24" i="168"/>
  <c r="AN26" i="63" s="1"/>
  <c r="HG27" i="185"/>
  <c r="L24" i="163"/>
  <c r="AI26" i="63" s="1"/>
  <c r="II27" i="185"/>
  <c r="L24" i="167"/>
  <c r="AM26" i="63" s="1"/>
  <c r="JK27" i="185"/>
  <c r="L24" i="171"/>
  <c r="AQ26" i="63" s="1"/>
  <c r="L24" i="142"/>
  <c r="N26" i="63" s="1"/>
  <c r="L24" i="152"/>
  <c r="X26" i="63" s="1"/>
  <c r="L24" i="157"/>
  <c r="AC26" i="63" s="1"/>
  <c r="L24" i="149"/>
  <c r="U26" i="63" s="1"/>
  <c r="L24" i="139"/>
  <c r="K26" i="63" s="1"/>
  <c r="L24" i="156"/>
  <c r="AB26" i="63" s="1"/>
  <c r="L24" i="143"/>
  <c r="O26" i="63" s="1"/>
  <c r="L24" i="147"/>
  <c r="S26" i="63" s="1"/>
  <c r="KI27" i="185"/>
  <c r="L24" i="174"/>
  <c r="AT26" i="63" s="1"/>
  <c r="L24" i="161"/>
  <c r="AG26" i="63" s="1"/>
  <c r="F6" i="144"/>
  <c r="CE9" i="185" s="1"/>
  <c r="Q103" i="201"/>
  <c r="F6" i="165"/>
  <c r="HV9" i="185" s="1"/>
  <c r="H5" i="160"/>
  <c r="GO8" i="185" s="1"/>
  <c r="GO7" i="185" s="1"/>
  <c r="H4" i="8"/>
  <c r="H6" i="143"/>
  <c r="BZ9" i="185" s="1"/>
  <c r="Y34" i="201"/>
  <c r="I6" i="166"/>
  <c r="IF9" i="185" s="1"/>
  <c r="AV32" i="201"/>
  <c r="J6" i="137"/>
  <c r="AL9" i="185" s="1"/>
  <c r="I5" i="139"/>
  <c r="I4" i="139" s="1"/>
  <c r="G5" i="166"/>
  <c r="ID8" i="185" s="1"/>
  <c r="ID7" i="185" s="1"/>
  <c r="F5" i="166"/>
  <c r="F6" i="154"/>
  <c r="EW9" i="185" s="1"/>
  <c r="L14" i="163"/>
  <c r="AI16" i="63" s="1"/>
  <c r="K5" i="184"/>
  <c r="ND8" i="185" s="1"/>
  <c r="ND7" i="185" s="1"/>
  <c r="E5" i="146"/>
  <c r="I5" i="162"/>
  <c r="HD8" i="185" s="1"/>
  <c r="HD7" i="185" s="1"/>
  <c r="K5" i="158"/>
  <c r="G5" i="157"/>
  <c r="FS8" i="185" s="1"/>
  <c r="FS7" i="185" s="1"/>
  <c r="J6" i="160"/>
  <c r="GQ9" i="185" s="1"/>
  <c r="E5" i="163"/>
  <c r="HG8" i="185" s="1"/>
  <c r="HG7" i="185" s="1"/>
  <c r="I5" i="148"/>
  <c r="I4" i="148" s="1"/>
  <c r="AG27" i="185"/>
  <c r="L24" i="137"/>
  <c r="I26" i="63" s="1"/>
  <c r="L24" i="165"/>
  <c r="AK26" i="63" s="1"/>
  <c r="HU27" i="185"/>
  <c r="L27" i="188" s="1"/>
  <c r="L24" i="158"/>
  <c r="AD26" i="63" s="1"/>
  <c r="BA46" i="201"/>
  <c r="BA103" i="201"/>
  <c r="AJ103" i="201"/>
  <c r="AJ46" i="201"/>
  <c r="S27" i="185"/>
  <c r="L24" i="135"/>
  <c r="G26" i="63" s="1"/>
  <c r="BB103" i="201"/>
  <c r="BB46" i="201"/>
  <c r="EP27" i="185"/>
  <c r="I27" i="188" s="1"/>
  <c r="L24" i="153"/>
  <c r="Y26" i="63" s="1"/>
  <c r="L24" i="154"/>
  <c r="Z26" i="63" s="1"/>
  <c r="BC103" i="201"/>
  <c r="BC46" i="201"/>
  <c r="P92" i="201"/>
  <c r="F5" i="158"/>
  <c r="FY8" i="185" s="1"/>
  <c r="FY7" i="185" s="1"/>
  <c r="F5" i="160"/>
  <c r="F4" i="160" s="1"/>
  <c r="H5" i="174"/>
  <c r="H4" i="174" s="1"/>
  <c r="F5" i="169"/>
  <c r="F4" i="169" s="1"/>
  <c r="J6" i="170"/>
  <c r="JI9" i="185" s="1"/>
  <c r="I143" i="201"/>
  <c r="G5" i="184"/>
  <c r="G4" i="184" s="1"/>
  <c r="H5" i="149"/>
  <c r="H4" i="149" s="1"/>
  <c r="J6" i="148"/>
  <c r="DK9" i="185" s="1"/>
  <c r="H5" i="181"/>
  <c r="MF8" i="185" s="1"/>
  <c r="J5" i="149"/>
  <c r="I6" i="157"/>
  <c r="FU9" i="185" s="1"/>
  <c r="J5" i="139"/>
  <c r="AZ8" i="185" s="1"/>
  <c r="AZ7" i="185" s="1"/>
  <c r="H6" i="134"/>
  <c r="O9" i="185" s="1"/>
  <c r="F6" i="172"/>
  <c r="JS9" i="185" s="1"/>
  <c r="E6" i="157"/>
  <c r="FQ9" i="185" s="1"/>
  <c r="E5" i="173"/>
  <c r="E4" i="173" s="1"/>
  <c r="I5" i="154"/>
  <c r="EZ8" i="185" s="1"/>
  <c r="EZ7" i="185" s="1"/>
  <c r="H142" i="201"/>
  <c r="E6" i="169"/>
  <c r="IW9" i="185" s="1"/>
  <c r="GM27" i="185"/>
  <c r="K27" i="188" s="1"/>
  <c r="L24" i="160"/>
  <c r="AF26" i="63" s="1"/>
  <c r="L24" i="175"/>
  <c r="AU26" i="63" s="1"/>
  <c r="KM27" i="185"/>
  <c r="FC27" i="185"/>
  <c r="J27" i="188" s="1"/>
  <c r="J154" i="201" s="1"/>
  <c r="L24" i="155"/>
  <c r="AA26" i="63" s="1"/>
  <c r="L24" i="166"/>
  <c r="AL26" i="63" s="1"/>
  <c r="IC27" i="185"/>
  <c r="JZ27" i="185"/>
  <c r="N27" i="188" s="1"/>
  <c r="L24" i="173"/>
  <c r="AS26" i="63" s="1"/>
  <c r="L27" i="185"/>
  <c r="E27" i="188" s="1"/>
  <c r="L24" i="134"/>
  <c r="F26" i="63" s="1"/>
  <c r="BB27" i="185"/>
  <c r="L24" i="140"/>
  <c r="L26" i="63" s="1"/>
  <c r="L24" i="176"/>
  <c r="AV26" i="63" s="1"/>
  <c r="L24" i="184"/>
  <c r="BD26" i="63" s="1"/>
  <c r="Z27" i="185"/>
  <c r="L24" i="136"/>
  <c r="H26" i="63" s="1"/>
  <c r="V103" i="201"/>
  <c r="V46" i="201"/>
  <c r="AE46" i="201"/>
  <c r="AE103" i="201"/>
  <c r="L24" i="146"/>
  <c r="R26" i="63" s="1"/>
  <c r="L24" i="8"/>
  <c r="E26" i="63" s="1"/>
  <c r="L24" i="172"/>
  <c r="AR26" i="63" s="1"/>
  <c r="I6" i="178"/>
  <c r="LL9" i="185" s="1"/>
  <c r="I5" i="178"/>
  <c r="I4" i="178" s="1"/>
  <c r="E6" i="175"/>
  <c r="KM9" i="185" s="1"/>
  <c r="E5" i="175"/>
  <c r="KM8" i="185" s="1"/>
  <c r="KM7" i="185" s="1"/>
  <c r="I6" i="183"/>
  <c r="MU9" i="185" s="1"/>
  <c r="I5" i="183"/>
  <c r="MU8" i="185" s="1"/>
  <c r="MU7" i="185" s="1"/>
  <c r="G5" i="175"/>
  <c r="G6" i="175"/>
  <c r="KO9" i="185" s="1"/>
  <c r="AA68" i="201"/>
  <c r="AN92" i="201"/>
  <c r="I6" i="180"/>
  <c r="LZ9" i="185" s="1"/>
  <c r="H5" i="134"/>
  <c r="O8" i="185" s="1"/>
  <c r="O7" i="185" s="1"/>
  <c r="K6" i="134"/>
  <c r="R9" i="185" s="1"/>
  <c r="E6" i="147"/>
  <c r="CY9" i="185" s="1"/>
  <c r="E5" i="142"/>
  <c r="E4" i="142" s="1"/>
  <c r="H31" i="201"/>
  <c r="H88" i="201"/>
  <c r="U98" i="201"/>
  <c r="U41" i="201"/>
  <c r="MT22" i="185"/>
  <c r="L19" i="183"/>
  <c r="BC21" i="63" s="1"/>
  <c r="FM22" i="185"/>
  <c r="J22" i="188" s="1"/>
  <c r="L19" i="156"/>
  <c r="AB21" i="63" s="1"/>
  <c r="R41" i="201"/>
  <c r="R98" i="201"/>
  <c r="AA69" i="201"/>
  <c r="AA126" i="201"/>
  <c r="AB34" i="201"/>
  <c r="AB91" i="201"/>
  <c r="E88" i="201"/>
  <c r="E31" i="201"/>
  <c r="J4" i="174"/>
  <c r="KK8" i="185"/>
  <c r="KK7" i="185" s="1"/>
  <c r="I6" i="138"/>
  <c r="AR9" i="185" s="1"/>
  <c r="I5" i="138"/>
  <c r="AJ89" i="201"/>
  <c r="AJ32" i="201"/>
  <c r="G5" i="179"/>
  <c r="LQ8" i="185" s="1"/>
  <c r="LQ7" i="185" s="1"/>
  <c r="G6" i="179"/>
  <c r="LQ9" i="185" s="1"/>
  <c r="I6" i="150"/>
  <c r="DX9" i="185" s="1"/>
  <c r="I5" i="150"/>
  <c r="DX8" i="185" s="1"/>
  <c r="E6" i="181"/>
  <c r="MC9" i="185" s="1"/>
  <c r="E5" i="181"/>
  <c r="MC8" i="185" s="1"/>
  <c r="I5" i="167"/>
  <c r="I4" i="167" s="1"/>
  <c r="CX8" i="185"/>
  <c r="K4" i="146"/>
  <c r="E6" i="174"/>
  <c r="KF9" i="185" s="1"/>
  <c r="E5" i="174"/>
  <c r="E4" i="174" s="1"/>
  <c r="J5" i="161"/>
  <c r="J6" i="161"/>
  <c r="GX9" i="185" s="1"/>
  <c r="J5" i="175"/>
  <c r="KR8" i="185" s="1"/>
  <c r="KR7" i="185" s="1"/>
  <c r="J6" i="175"/>
  <c r="KR9" i="185" s="1"/>
  <c r="F5" i="182"/>
  <c r="F4" i="182" s="1"/>
  <c r="F6" i="182"/>
  <c r="MK9" i="185" s="1"/>
  <c r="J5" i="182"/>
  <c r="J4" i="182" s="1"/>
  <c r="J6" i="182"/>
  <c r="MO9" i="185" s="1"/>
  <c r="J6" i="155"/>
  <c r="FH9" i="185" s="1"/>
  <c r="J5" i="155"/>
  <c r="J4" i="155" s="1"/>
  <c r="K6" i="181"/>
  <c r="MI9" i="185" s="1"/>
  <c r="K5" i="181"/>
  <c r="MI8" i="185" s="1"/>
  <c r="MI7" i="185" s="1"/>
  <c r="BC33" i="201"/>
  <c r="BC90" i="201"/>
  <c r="AY89" i="201"/>
  <c r="AY32" i="201"/>
  <c r="F41" i="201"/>
  <c r="F98" i="201"/>
  <c r="X31" i="201"/>
  <c r="JL22" i="185"/>
  <c r="M22" i="188" s="1"/>
  <c r="L19" i="171"/>
  <c r="AQ21" i="63" s="1"/>
  <c r="H5" i="151"/>
  <c r="ED8" i="185" s="1"/>
  <c r="ED7" i="185" s="1"/>
  <c r="J5" i="144"/>
  <c r="CI8" i="185" s="1"/>
  <c r="CI7" i="185" s="1"/>
  <c r="J6" i="144"/>
  <c r="CI9" i="185" s="1"/>
  <c r="F6" i="155"/>
  <c r="FD9" i="185" s="1"/>
  <c r="E6" i="139"/>
  <c r="AU9" i="185" s="1"/>
  <c r="E5" i="139"/>
  <c r="E4" i="139" s="1"/>
  <c r="AV126" i="201"/>
  <c r="AV69" i="201"/>
  <c r="N68" i="201"/>
  <c r="N125" i="201"/>
  <c r="AZ69" i="201"/>
  <c r="AZ126" i="201"/>
  <c r="AH22" i="185"/>
  <c r="E22" i="188" s="1"/>
  <c r="L19" i="137"/>
  <c r="I21" i="63" s="1"/>
  <c r="BX22" i="185"/>
  <c r="L19" i="143"/>
  <c r="O21" i="63" s="1"/>
  <c r="K6" i="174"/>
  <c r="KL9" i="185" s="1"/>
  <c r="K5" i="174"/>
  <c r="K4" i="174" s="1"/>
  <c r="DV22" i="185"/>
  <c r="L19" i="150"/>
  <c r="V21" i="63" s="1"/>
  <c r="L19" i="168"/>
  <c r="AN21" i="63" s="1"/>
  <c r="MX22" i="185"/>
  <c r="L19" i="184"/>
  <c r="BD21" i="63" s="1"/>
  <c r="GW22" i="185"/>
  <c r="L19" i="161"/>
  <c r="AG21" i="63" s="1"/>
  <c r="AG41" i="201" s="1"/>
  <c r="Z41" i="201"/>
  <c r="Z98" i="201"/>
  <c r="LY22" i="185"/>
  <c r="L19" i="180"/>
  <c r="AZ21" i="63" s="1"/>
  <c r="E6" i="163"/>
  <c r="HG9" i="185" s="1"/>
  <c r="G89" i="201"/>
  <c r="G32" i="201"/>
  <c r="G6" i="135"/>
  <c r="U9" i="185" s="1"/>
  <c r="G5" i="135"/>
  <c r="G4" i="135" s="1"/>
  <c r="AS32" i="201"/>
  <c r="AS89" i="201"/>
  <c r="J5" i="169"/>
  <c r="J4" i="169" s="1"/>
  <c r="J6" i="140"/>
  <c r="BG9" i="185" s="1"/>
  <c r="J5" i="140"/>
  <c r="BG8" i="185" s="1"/>
  <c r="BG7" i="185" s="1"/>
  <c r="F6" i="176"/>
  <c r="KU9" i="185" s="1"/>
  <c r="F5" i="176"/>
  <c r="F4" i="176" s="1"/>
  <c r="G5" i="141"/>
  <c r="G6" i="141"/>
  <c r="BK9" i="185" s="1"/>
  <c r="H6" i="180"/>
  <c r="LY9" i="185" s="1"/>
  <c r="H5" i="180"/>
  <c r="H4" i="180" s="1"/>
  <c r="K6" i="175"/>
  <c r="KS9" i="185" s="1"/>
  <c r="K143" i="201"/>
  <c r="F6" i="167"/>
  <c r="IJ9" i="185" s="1"/>
  <c r="F5" i="167"/>
  <c r="IJ8" i="185" s="1"/>
  <c r="IJ7" i="185" s="1"/>
  <c r="I6" i="145"/>
  <c r="CO9" i="185" s="1"/>
  <c r="I5" i="145"/>
  <c r="CO8" i="185" s="1"/>
  <c r="CO7" i="185" s="1"/>
  <c r="O90" i="201"/>
  <c r="O33" i="201"/>
  <c r="AF126" i="201"/>
  <c r="AF69" i="201"/>
  <c r="M177" i="201"/>
  <c r="BE49" i="63"/>
  <c r="F8" i="185"/>
  <c r="F7" i="185" s="1"/>
  <c r="F4" i="8"/>
  <c r="E5" i="164"/>
  <c r="E6" i="164"/>
  <c r="HN9" i="185" s="1"/>
  <c r="I5" i="168"/>
  <c r="I4" i="168" s="1"/>
  <c r="I6" i="168"/>
  <c r="IT9" i="185" s="1"/>
  <c r="N34" i="201"/>
  <c r="N91" i="201"/>
  <c r="AE88" i="201"/>
  <c r="AE31" i="201"/>
  <c r="BC32" i="201"/>
  <c r="BC89" i="201"/>
  <c r="F88" i="201"/>
  <c r="F31" i="201"/>
  <c r="Y98" i="201"/>
  <c r="Y41" i="201"/>
  <c r="L19" i="167"/>
  <c r="AM21" i="63" s="1"/>
  <c r="II22" i="185"/>
  <c r="L19" i="176"/>
  <c r="AV21" i="63" s="1"/>
  <c r="KT22" i="185"/>
  <c r="I6" i="158"/>
  <c r="GB9" i="185" s="1"/>
  <c r="G5" i="152"/>
  <c r="EJ8" i="185" s="1"/>
  <c r="EJ7" i="185" s="1"/>
  <c r="G5" i="149"/>
  <c r="DO8" i="185" s="1"/>
  <c r="DO7" i="185" s="1"/>
  <c r="N141" i="201"/>
  <c r="F5" i="155"/>
  <c r="F4" i="155" s="1"/>
  <c r="I6" i="140"/>
  <c r="BF9" i="185" s="1"/>
  <c r="K5" i="159"/>
  <c r="GK8" i="185" s="1"/>
  <c r="GK7" i="185" s="1"/>
  <c r="I6" i="170"/>
  <c r="JH9" i="185" s="1"/>
  <c r="J6" i="139"/>
  <c r="AZ9" i="185" s="1"/>
  <c r="H5" i="172"/>
  <c r="H4" i="172" s="1"/>
  <c r="F5" i="175"/>
  <c r="F4" i="175" s="1"/>
  <c r="E6" i="143"/>
  <c r="BW9" i="185" s="1"/>
  <c r="I5" i="143"/>
  <c r="I4" i="143" s="1"/>
  <c r="F5" i="152"/>
  <c r="EI8" i="185" s="1"/>
  <c r="EI7" i="185" s="1"/>
  <c r="E6" i="161"/>
  <c r="GS9" i="185" s="1"/>
  <c r="E6" i="172"/>
  <c r="JR9" i="185" s="1"/>
  <c r="F5" i="179"/>
  <c r="LP8" i="185" s="1"/>
  <c r="LP7" i="185" s="1"/>
  <c r="F6" i="135"/>
  <c r="T9" i="185" s="1"/>
  <c r="I6" i="156"/>
  <c r="FN9" i="185" s="1"/>
  <c r="I5" i="171"/>
  <c r="I4" i="171" s="1"/>
  <c r="O139" i="201"/>
  <c r="I5" i="184"/>
  <c r="I4" i="184" s="1"/>
  <c r="K5" i="182"/>
  <c r="K4" i="182" s="1"/>
  <c r="I125" i="201"/>
  <c r="I68" i="201"/>
  <c r="DC22" i="185"/>
  <c r="H22" i="188" s="1"/>
  <c r="L19" i="147"/>
  <c r="S21" i="63" s="1"/>
  <c r="EE22" i="185"/>
  <c r="I22" i="188" s="1"/>
  <c r="L19" i="151"/>
  <c r="W21" i="63" s="1"/>
  <c r="MO22" i="185"/>
  <c r="L19" i="182"/>
  <c r="BB21" i="63" s="1"/>
  <c r="L19" i="145"/>
  <c r="Q21" i="63" s="1"/>
  <c r="J125" i="201"/>
  <c r="J68" i="201"/>
  <c r="F92" i="201"/>
  <c r="F35" i="201"/>
  <c r="L19" i="155"/>
  <c r="AA21" i="63" s="1"/>
  <c r="L19" i="8"/>
  <c r="E21" i="63" s="1"/>
  <c r="L19" i="181"/>
  <c r="BA21" i="63" s="1"/>
  <c r="L19" i="178"/>
  <c r="AX21" i="63" s="1"/>
  <c r="K41" i="201"/>
  <c r="K98" i="201"/>
  <c r="G5" i="158"/>
  <c r="G4" i="158" s="1"/>
  <c r="G5" i="150"/>
  <c r="G4" i="150" s="1"/>
  <c r="H139" i="201"/>
  <c r="J143" i="201"/>
  <c r="F6" i="161"/>
  <c r="GT9" i="185" s="1"/>
  <c r="E6" i="159"/>
  <c r="GE9" i="185" s="1"/>
  <c r="J5" i="173"/>
  <c r="J4" i="173" s="1"/>
  <c r="E141" i="201"/>
  <c r="K6" i="172"/>
  <c r="JX9" i="185" s="1"/>
  <c r="H5" i="183"/>
  <c r="H4" i="183" s="1"/>
  <c r="K6" i="143"/>
  <c r="CC9" i="185" s="1"/>
  <c r="H176" i="201"/>
  <c r="AW68" i="201"/>
  <c r="AW125" i="201"/>
  <c r="BD22" i="185"/>
  <c r="L19" i="140"/>
  <c r="L21" i="63" s="1"/>
  <c r="LA22" i="185"/>
  <c r="O22" i="188" s="1"/>
  <c r="L19" i="177"/>
  <c r="AW21" i="63" s="1"/>
  <c r="CJ22" i="185"/>
  <c r="L19" i="144"/>
  <c r="P21" i="63" s="1"/>
  <c r="H140" i="201"/>
  <c r="H5" i="170"/>
  <c r="H4" i="170" s="1"/>
  <c r="F6" i="173"/>
  <c r="JZ9" i="185" s="1"/>
  <c r="E142" i="201"/>
  <c r="F5" i="157"/>
  <c r="FR8" i="185" s="1"/>
  <c r="E5" i="157"/>
  <c r="E4" i="157" s="1"/>
  <c r="K6" i="177"/>
  <c r="LG9" i="185" s="1"/>
  <c r="G141" i="201"/>
  <c r="E6" i="173"/>
  <c r="JY9" i="185" s="1"/>
  <c r="K6" i="161"/>
  <c r="GY9" i="185" s="1"/>
  <c r="E6" i="149"/>
  <c r="DM9" i="185" s="1"/>
  <c r="J5" i="143"/>
  <c r="J4" i="143" s="1"/>
  <c r="G6" i="138"/>
  <c r="AP9" i="185" s="1"/>
  <c r="I6" i="167"/>
  <c r="IM9" i="185" s="1"/>
  <c r="BB126" i="201"/>
  <c r="BB69" i="201"/>
  <c r="BP22" i="185"/>
  <c r="L19" i="142"/>
  <c r="N21" i="63" s="1"/>
  <c r="L19" i="179"/>
  <c r="AY21" i="63" s="1"/>
  <c r="G41" i="201"/>
  <c r="G98" i="201"/>
  <c r="G88" i="201"/>
  <c r="G31" i="201"/>
  <c r="L19" i="152"/>
  <c r="X21" i="63" s="1"/>
  <c r="L19" i="157"/>
  <c r="AC21" i="63" s="1"/>
  <c r="L19" i="162"/>
  <c r="AH21" i="63" s="1"/>
  <c r="J6" i="165"/>
  <c r="HZ9" i="185" s="1"/>
  <c r="AY68" i="201"/>
  <c r="AY125" i="201"/>
  <c r="N69" i="201"/>
  <c r="N126" i="201"/>
  <c r="AR69" i="201"/>
  <c r="AR126" i="201"/>
  <c r="AB21" i="185"/>
  <c r="L18" i="136"/>
  <c r="H20" i="63" s="1"/>
  <c r="LC21" i="185"/>
  <c r="O21" i="188" s="1"/>
  <c r="L18" i="177"/>
  <c r="AW20" i="63" s="1"/>
  <c r="L18" i="140"/>
  <c r="L20" i="63" s="1"/>
  <c r="BB21" i="185"/>
  <c r="FQ21" i="185"/>
  <c r="L18" i="157"/>
  <c r="AC20" i="63" s="1"/>
  <c r="AU97" i="201"/>
  <c r="AU40" i="201"/>
  <c r="HN21" i="185"/>
  <c r="L21" i="188" s="1"/>
  <c r="L18" i="164"/>
  <c r="AJ20" i="63" s="1"/>
  <c r="LH21" i="185"/>
  <c r="L18" i="178"/>
  <c r="AX20" i="63" s="1"/>
  <c r="DM21" i="185"/>
  <c r="H21" i="188" s="1"/>
  <c r="L18" i="149"/>
  <c r="U20" i="63" s="1"/>
  <c r="L18" i="160"/>
  <c r="AF20" i="63" s="1"/>
  <c r="L18" i="144"/>
  <c r="P20" i="63" s="1"/>
  <c r="L18" i="135"/>
  <c r="G20" i="63" s="1"/>
  <c r="M97" i="201"/>
  <c r="M40" i="201"/>
  <c r="J6" i="143"/>
  <c r="CB9" i="185" s="1"/>
  <c r="S40" i="201"/>
  <c r="G5" i="147"/>
  <c r="G4" i="147" s="1"/>
  <c r="T35" i="201"/>
  <c r="L18" i="148"/>
  <c r="T20" i="63" s="1"/>
  <c r="T97" i="201" s="1"/>
  <c r="E5" i="149"/>
  <c r="DM8" i="185" s="1"/>
  <c r="AA35" i="201"/>
  <c r="GE8" i="185"/>
  <c r="GE7" i="185" s="1"/>
  <c r="AF32" i="201"/>
  <c r="AG35" i="201"/>
  <c r="AG34" i="201"/>
  <c r="AI33" i="201"/>
  <c r="AK92" i="201"/>
  <c r="AP31" i="201"/>
  <c r="AT90" i="201"/>
  <c r="AT92" i="201"/>
  <c r="E97" i="201"/>
  <c r="E6" i="155"/>
  <c r="FC9" i="185" s="1"/>
  <c r="K5" i="179"/>
  <c r="K4" i="179" s="1"/>
  <c r="E5" i="135"/>
  <c r="T34" i="201"/>
  <c r="F6" i="166"/>
  <c r="IC9" i="185" s="1"/>
  <c r="K6" i="152"/>
  <c r="EN9" i="185" s="1"/>
  <c r="E5" i="172"/>
  <c r="E4" i="172" s="1"/>
  <c r="K5" i="138"/>
  <c r="K4" i="138" s="1"/>
  <c r="K5" i="161"/>
  <c r="GY8" i="185" s="1"/>
  <c r="GY7" i="185" s="1"/>
  <c r="AQ91" i="201"/>
  <c r="I6" i="162"/>
  <c r="HD9" i="185" s="1"/>
  <c r="BD33" i="201"/>
  <c r="H90" i="201"/>
  <c r="F6" i="174"/>
  <c r="KG9" i="185" s="1"/>
  <c r="AB126" i="201"/>
  <c r="AB69" i="201"/>
  <c r="J126" i="201"/>
  <c r="J69" i="201"/>
  <c r="GY21" i="185"/>
  <c r="K21" i="188" s="1"/>
  <c r="L18" i="161"/>
  <c r="AG20" i="63" s="1"/>
  <c r="IP21" i="185"/>
  <c r="M21" i="188" s="1"/>
  <c r="L18" i="168"/>
  <c r="AN20" i="63" s="1"/>
  <c r="L18" i="176"/>
  <c r="AV20" i="63" s="1"/>
  <c r="KT21" i="185"/>
  <c r="FX21" i="185"/>
  <c r="L18" i="158"/>
  <c r="AD20" i="63" s="1"/>
  <c r="JK21" i="185"/>
  <c r="L18" i="171"/>
  <c r="AQ20" i="63" s="1"/>
  <c r="AI126" i="201"/>
  <c r="AI69" i="201"/>
  <c r="L18" i="184"/>
  <c r="BD20" i="63" s="1"/>
  <c r="HG21" i="185"/>
  <c r="L18" i="163"/>
  <c r="AI20" i="63" s="1"/>
  <c r="JI21" i="185"/>
  <c r="L18" i="170"/>
  <c r="AP20" i="63" s="1"/>
  <c r="BA126" i="201"/>
  <c r="BA69" i="201"/>
  <c r="F69" i="201"/>
  <c r="F126" i="201"/>
  <c r="L18" i="180"/>
  <c r="AZ20" i="63" s="1"/>
  <c r="AH97" i="201"/>
  <c r="AH40" i="201"/>
  <c r="AX69" i="201"/>
  <c r="AX126" i="201"/>
  <c r="BG69" i="201"/>
  <c r="R90" i="201"/>
  <c r="T89" i="201"/>
  <c r="W33" i="201"/>
  <c r="Z91" i="201"/>
  <c r="I6" i="154"/>
  <c r="EZ9" i="185" s="1"/>
  <c r="AA32" i="201"/>
  <c r="G6" i="157"/>
  <c r="FS9" i="185" s="1"/>
  <c r="G6" i="158"/>
  <c r="FZ9" i="185" s="1"/>
  <c r="AK34" i="201"/>
  <c r="AU31" i="201"/>
  <c r="F5" i="141"/>
  <c r="BJ8" i="185" s="1"/>
  <c r="BJ7" i="185" s="1"/>
  <c r="G6" i="146"/>
  <c r="CT9" i="185" s="1"/>
  <c r="F6" i="179"/>
  <c r="LP9" i="185" s="1"/>
  <c r="E5" i="183"/>
  <c r="MQ8" i="185" s="1"/>
  <c r="MQ7" i="185" s="1"/>
  <c r="K5" i="148"/>
  <c r="DL8" i="185" s="1"/>
  <c r="DL7" i="185" s="1"/>
  <c r="H5" i="179"/>
  <c r="LR8" i="185" s="1"/>
  <c r="LR7" i="185" s="1"/>
  <c r="F5" i="151"/>
  <c r="EB8" i="185" s="1"/>
  <c r="EB7" i="185" s="1"/>
  <c r="I5" i="160"/>
  <c r="I4" i="160" s="1"/>
  <c r="I5" i="172"/>
  <c r="I4" i="172" s="1"/>
  <c r="F5" i="135"/>
  <c r="E5" i="138"/>
  <c r="E4" i="138" s="1"/>
  <c r="I5" i="134"/>
  <c r="P8" i="185" s="1"/>
  <c r="P7" i="185" s="1"/>
  <c r="AG90" i="201"/>
  <c r="J5" i="160"/>
  <c r="J4" i="160" s="1"/>
  <c r="MW8" i="185"/>
  <c r="MW7" i="185" s="1"/>
  <c r="H6" i="162"/>
  <c r="HC9" i="185" s="1"/>
  <c r="I6" i="184"/>
  <c r="NB9" i="185" s="1"/>
  <c r="H6" i="183"/>
  <c r="MT9" i="185" s="1"/>
  <c r="E5" i="148"/>
  <c r="DF8" i="185" s="1"/>
  <c r="DF7" i="185" s="1"/>
  <c r="M69" i="201"/>
  <c r="M126" i="201"/>
  <c r="V126" i="201"/>
  <c r="V69" i="201"/>
  <c r="BP21" i="185"/>
  <c r="G21" i="188" s="1"/>
  <c r="G148" i="201" s="1"/>
  <c r="L18" i="142"/>
  <c r="N20" i="63" s="1"/>
  <c r="F68" i="201"/>
  <c r="F125" i="201"/>
  <c r="L18" i="137"/>
  <c r="I20" i="63" s="1"/>
  <c r="AG21" i="185"/>
  <c r="AY126" i="201"/>
  <c r="AY69" i="201"/>
  <c r="MC21" i="185"/>
  <c r="L18" i="181"/>
  <c r="BA20" i="63" s="1"/>
  <c r="AC69" i="201"/>
  <c r="AC126" i="201"/>
  <c r="L18" i="167"/>
  <c r="AM20" i="63" s="1"/>
  <c r="EH21" i="185"/>
  <c r="L18" i="152"/>
  <c r="X20" i="63" s="1"/>
  <c r="MJ21" i="185"/>
  <c r="L18" i="182"/>
  <c r="BB20" i="63" s="1"/>
  <c r="G6" i="150"/>
  <c r="DV9" i="185" s="1"/>
  <c r="K6" i="166"/>
  <c r="IH9" i="185" s="1"/>
  <c r="W34" i="153"/>
  <c r="E5" i="143"/>
  <c r="BW8" i="185" s="1"/>
  <c r="BW7" i="185" s="1"/>
  <c r="H5" i="143"/>
  <c r="H4" i="143" s="1"/>
  <c r="M142" i="201"/>
  <c r="H5" i="168"/>
  <c r="IS8" i="185" s="1"/>
  <c r="IS7" i="185" s="1"/>
  <c r="G5" i="144"/>
  <c r="H5" i="139"/>
  <c r="AX8" i="185" s="1"/>
  <c r="AX7" i="185" s="1"/>
  <c r="K6" i="155"/>
  <c r="FI9" i="185" s="1"/>
  <c r="H6" i="176"/>
  <c r="KW9" i="185" s="1"/>
  <c r="G6" i="181"/>
  <c r="ME9" i="185" s="1"/>
  <c r="J5" i="176"/>
  <c r="J4" i="176" s="1"/>
  <c r="H6" i="137"/>
  <c r="AJ9" i="185" s="1"/>
  <c r="E6" i="150"/>
  <c r="DT9" i="185" s="1"/>
  <c r="G140" i="201"/>
  <c r="G5" i="138"/>
  <c r="AP8" i="185" s="1"/>
  <c r="AP7" i="185" s="1"/>
  <c r="J5" i="145"/>
  <c r="CP8" i="185" s="1"/>
  <c r="CP7" i="185" s="1"/>
  <c r="AN21" i="185"/>
  <c r="F21" i="188" s="1"/>
  <c r="L18" i="138"/>
  <c r="J20" i="63" s="1"/>
  <c r="BD89" i="201"/>
  <c r="BD32" i="201"/>
  <c r="JR21" i="185"/>
  <c r="L18" i="172"/>
  <c r="AR20" i="63" s="1"/>
  <c r="LP21" i="185"/>
  <c r="L18" i="179"/>
  <c r="AY20" i="63" s="1"/>
  <c r="IW21" i="185"/>
  <c r="L18" i="169"/>
  <c r="AO20" i="63" s="1"/>
  <c r="L21" i="185"/>
  <c r="E21" i="188" s="1"/>
  <c r="L18" i="134"/>
  <c r="F20" i="63" s="1"/>
  <c r="IB21" i="185"/>
  <c r="L18" i="166"/>
  <c r="AL20" i="63" s="1"/>
  <c r="L18" i="139"/>
  <c r="K20" i="63" s="1"/>
  <c r="L18" i="173"/>
  <c r="AS20" i="63" s="1"/>
  <c r="JY21" i="185"/>
  <c r="N21" i="188" s="1"/>
  <c r="L18" i="150"/>
  <c r="V20" i="63" s="1"/>
  <c r="U126" i="201"/>
  <c r="U69" i="201"/>
  <c r="L18" i="183"/>
  <c r="BC20" i="63" s="1"/>
  <c r="MQ21" i="185"/>
  <c r="KF21" i="185"/>
  <c r="L18" i="174"/>
  <c r="AT20" i="63" s="1"/>
  <c r="L18" i="165"/>
  <c r="AK20" i="63" s="1"/>
  <c r="L18" i="143"/>
  <c r="O20" i="63" s="1"/>
  <c r="AI8" i="185"/>
  <c r="AI7" i="185" s="1"/>
  <c r="G4" i="137"/>
  <c r="E4" i="170"/>
  <c r="JD8" i="185"/>
  <c r="JD7" i="185" s="1"/>
  <c r="G4" i="179"/>
  <c r="J4" i="147"/>
  <c r="DD8" i="185"/>
  <c r="DD7" i="185" s="1"/>
  <c r="L17" i="155"/>
  <c r="AA19" i="63" s="1"/>
  <c r="R39" i="201"/>
  <c r="R96" i="201"/>
  <c r="AO96" i="201"/>
  <c r="AO39" i="201"/>
  <c r="AE96" i="201"/>
  <c r="AE39" i="201"/>
  <c r="W39" i="201"/>
  <c r="L14" i="151"/>
  <c r="W16" i="63" s="1"/>
  <c r="W36" i="201" s="1"/>
  <c r="F6" i="152"/>
  <c r="EI9" i="185" s="1"/>
  <c r="K5" i="155"/>
  <c r="K4" i="155" s="1"/>
  <c r="AE35" i="201"/>
  <c r="AF34" i="201"/>
  <c r="AH92" i="201"/>
  <c r="G5" i="164"/>
  <c r="HP8" i="185" s="1"/>
  <c r="J5" i="165"/>
  <c r="HZ8" i="185" s="1"/>
  <c r="HZ7" i="185" s="1"/>
  <c r="I6" i="171"/>
  <c r="JO9" i="185" s="1"/>
  <c r="AS31" i="201"/>
  <c r="AS92" i="201"/>
  <c r="AS34" i="201"/>
  <c r="AT88" i="201"/>
  <c r="J6" i="176"/>
  <c r="KY9" i="185" s="1"/>
  <c r="G6" i="152"/>
  <c r="EJ9" i="185" s="1"/>
  <c r="F5" i="172"/>
  <c r="I4" i="149"/>
  <c r="G6" i="136"/>
  <c r="AB9" i="185" s="1"/>
  <c r="G5" i="183"/>
  <c r="MS8" i="185" s="1"/>
  <c r="MS7" i="185" s="1"/>
  <c r="I5" i="165"/>
  <c r="I4" i="165" s="1"/>
  <c r="FM8" i="185"/>
  <c r="FM7" i="185" s="1"/>
  <c r="K6" i="150"/>
  <c r="DZ9" i="185" s="1"/>
  <c r="AI92" i="201"/>
  <c r="AI35" i="201"/>
  <c r="AJ92" i="201"/>
  <c r="AJ35" i="201"/>
  <c r="L17" i="182"/>
  <c r="BB19" i="63" s="1"/>
  <c r="MJ20" i="185"/>
  <c r="LH20" i="185"/>
  <c r="L17" i="178"/>
  <c r="AX19" i="63" s="1"/>
  <c r="BY20" i="185"/>
  <c r="G20" i="188" s="1"/>
  <c r="L17" i="143"/>
  <c r="O19" i="63" s="1"/>
  <c r="L17" i="168"/>
  <c r="AN19" i="63" s="1"/>
  <c r="L17" i="173"/>
  <c r="AS19" i="63" s="1"/>
  <c r="Q39" i="201"/>
  <c r="Q96" i="201"/>
  <c r="H96" i="201"/>
  <c r="H39" i="201"/>
  <c r="L17" i="154"/>
  <c r="Z19" i="63" s="1"/>
  <c r="L17" i="163"/>
  <c r="AI19" i="63" s="1"/>
  <c r="HG20" i="185"/>
  <c r="F6" i="146"/>
  <c r="CS9" i="185" s="1"/>
  <c r="F5" i="146"/>
  <c r="F4" i="142"/>
  <c r="BQ8" i="185"/>
  <c r="BQ7" i="185" s="1"/>
  <c r="H5" i="163"/>
  <c r="H6" i="163"/>
  <c r="HJ9" i="185" s="1"/>
  <c r="L17" i="174"/>
  <c r="AT19" i="63" s="1"/>
  <c r="K20" i="185"/>
  <c r="E20" i="188" s="1"/>
  <c r="L17" i="8"/>
  <c r="E19" i="63" s="1"/>
  <c r="AZ96" i="201"/>
  <c r="AZ39" i="201"/>
  <c r="AL96" i="201"/>
  <c r="AL39" i="201"/>
  <c r="P91" i="201"/>
  <c r="J6" i="147"/>
  <c r="DD9" i="185" s="1"/>
  <c r="E6" i="148"/>
  <c r="DF9" i="185" s="1"/>
  <c r="X35" i="201"/>
  <c r="AF90" i="201"/>
  <c r="AN89" i="201"/>
  <c r="AU35" i="201"/>
  <c r="G6" i="143"/>
  <c r="BY9" i="185" s="1"/>
  <c r="H5" i="153"/>
  <c r="ER8" i="185" s="1"/>
  <c r="ER7" i="185" s="1"/>
  <c r="H6" i="139"/>
  <c r="AX9" i="185" s="1"/>
  <c r="G6" i="137"/>
  <c r="AI9" i="185" s="1"/>
  <c r="E4" i="182"/>
  <c r="P142" i="201"/>
  <c r="H5" i="138"/>
  <c r="AQ8" i="185" s="1"/>
  <c r="AQ7" i="185" s="1"/>
  <c r="E6" i="134"/>
  <c r="L9" i="185" s="1"/>
  <c r="J6" i="145"/>
  <c r="CP9" i="185" s="1"/>
  <c r="L14" i="169"/>
  <c r="AO16" i="63" s="1"/>
  <c r="AO36" i="201" s="1"/>
  <c r="M141" i="201"/>
  <c r="G6" i="148"/>
  <c r="DH9" i="185" s="1"/>
  <c r="I6" i="173"/>
  <c r="KC9" i="185" s="1"/>
  <c r="H5" i="137"/>
  <c r="AJ8" i="185" s="1"/>
  <c r="H5" i="152"/>
  <c r="H4" i="152" s="1"/>
  <c r="I6" i="143"/>
  <c r="CA9" i="185" s="1"/>
  <c r="I31" i="201"/>
  <c r="K6" i="168"/>
  <c r="IV9" i="185" s="1"/>
  <c r="E5" i="161"/>
  <c r="GS8" i="185" s="1"/>
  <c r="GS7" i="185" s="1"/>
  <c r="F5" i="174"/>
  <c r="I5" i="156"/>
  <c r="FN8" i="185" s="1"/>
  <c r="FN7" i="185" s="1"/>
  <c r="AD91" i="201"/>
  <c r="AD34" i="201"/>
  <c r="BC92" i="201"/>
  <c r="BC35" i="201"/>
  <c r="G6" i="139"/>
  <c r="AW9" i="185" s="1"/>
  <c r="AZ88" i="201"/>
  <c r="AZ31" i="201"/>
  <c r="L17" i="162"/>
  <c r="AH19" i="63" s="1"/>
  <c r="GZ20" i="185"/>
  <c r="MQ20" i="185"/>
  <c r="L17" i="183"/>
  <c r="BC19" i="63" s="1"/>
  <c r="MC20" i="185"/>
  <c r="P20" i="188" s="1"/>
  <c r="L17" i="181"/>
  <c r="BA19" i="63" s="1"/>
  <c r="AC96" i="201"/>
  <c r="AC39" i="201"/>
  <c r="L17" i="148"/>
  <c r="T19" i="63" s="1"/>
  <c r="L17" i="184"/>
  <c r="BD19" i="63" s="1"/>
  <c r="MX20" i="185"/>
  <c r="N96" i="201"/>
  <c r="N39" i="201"/>
  <c r="L17" i="141"/>
  <c r="M19" i="63" s="1"/>
  <c r="L17" i="161"/>
  <c r="AG19" i="63" s="1"/>
  <c r="L17" i="164"/>
  <c r="AJ19" i="63" s="1"/>
  <c r="AX89" i="201"/>
  <c r="AX32" i="201"/>
  <c r="AJ20" i="185"/>
  <c r="L17" i="137"/>
  <c r="I19" i="63" s="1"/>
  <c r="E5" i="162"/>
  <c r="E6" i="162"/>
  <c r="GZ9" i="185" s="1"/>
  <c r="L17" i="144"/>
  <c r="P19" i="63" s="1"/>
  <c r="GL20" i="185"/>
  <c r="K20" i="188" s="1"/>
  <c r="L17" i="160"/>
  <c r="AF19" i="63" s="1"/>
  <c r="AV39" i="201"/>
  <c r="AV96" i="201"/>
  <c r="H6" i="147"/>
  <c r="DB9" i="185" s="1"/>
  <c r="J6" i="151"/>
  <c r="EF9" i="185" s="1"/>
  <c r="L14" i="161"/>
  <c r="AG16" i="63" s="1"/>
  <c r="E6" i="167"/>
  <c r="II9" i="185" s="1"/>
  <c r="K5" i="178"/>
  <c r="K4" i="178" s="1"/>
  <c r="O143" i="201"/>
  <c r="K5" i="142"/>
  <c r="BV8" i="185" s="1"/>
  <c r="BV7" i="185" s="1"/>
  <c r="L14" i="164"/>
  <c r="AJ16" i="63" s="1"/>
  <c r="AJ36" i="201" s="1"/>
  <c r="G5" i="155"/>
  <c r="FE8" i="185" s="1"/>
  <c r="FE7" i="185" s="1"/>
  <c r="HV20" i="185"/>
  <c r="L20" i="188" s="1"/>
  <c r="L17" i="165"/>
  <c r="AK19" i="63" s="1"/>
  <c r="AV92" i="201"/>
  <c r="AV35" i="201"/>
  <c r="L17" i="156"/>
  <c r="AB19" i="63" s="1"/>
  <c r="AP20" i="185"/>
  <c r="L17" i="138"/>
  <c r="J19" i="63" s="1"/>
  <c r="LB20" i="185"/>
  <c r="O20" i="188" s="1"/>
  <c r="L17" i="177"/>
  <c r="AW19" i="63" s="1"/>
  <c r="Y96" i="201"/>
  <c r="Y39" i="201"/>
  <c r="G4" i="8"/>
  <c r="G8" i="185"/>
  <c r="G7" i="185" s="1"/>
  <c r="L17" i="167"/>
  <c r="AM19" i="63" s="1"/>
  <c r="II20" i="185"/>
  <c r="L17" i="140"/>
  <c r="L19" i="63" s="1"/>
  <c r="L17" i="149"/>
  <c r="U19" i="63" s="1"/>
  <c r="DM20" i="185"/>
  <c r="H20" i="188" s="1"/>
  <c r="KM20" i="185"/>
  <c r="N20" i="188" s="1"/>
  <c r="L17" i="175"/>
  <c r="AU19" i="63" s="1"/>
  <c r="G96" i="201"/>
  <c r="G39" i="201"/>
  <c r="L17" i="171"/>
  <c r="AQ19" i="63" s="1"/>
  <c r="L17" i="134"/>
  <c r="F19" i="63" s="1"/>
  <c r="BE19" i="63" s="1"/>
  <c r="LT8" i="185"/>
  <c r="LT7" i="185" s="1"/>
  <c r="I4" i="135"/>
  <c r="W8" i="185"/>
  <c r="W7" i="185" s="1"/>
  <c r="MM8" i="185"/>
  <c r="MM7" i="185" s="1"/>
  <c r="H4" i="182"/>
  <c r="E5" i="137"/>
  <c r="E6" i="137"/>
  <c r="AG9" i="185" s="1"/>
  <c r="LR19" i="185"/>
  <c r="L16" i="179"/>
  <c r="AY18" i="63" s="1"/>
  <c r="L14" i="144"/>
  <c r="P16" i="63" s="1"/>
  <c r="T88" i="201"/>
  <c r="H5" i="148"/>
  <c r="H4" i="148" s="1"/>
  <c r="L16" i="158"/>
  <c r="AD18" i="63" s="1"/>
  <c r="AE95" i="201"/>
  <c r="I6" i="160"/>
  <c r="GP9" i="185" s="1"/>
  <c r="I6" i="165"/>
  <c r="HY9" i="185" s="1"/>
  <c r="L16" i="165"/>
  <c r="AK18" i="63" s="1"/>
  <c r="L16" i="166"/>
  <c r="AL18" i="63" s="1"/>
  <c r="AL38" i="201" s="1"/>
  <c r="AO34" i="201"/>
  <c r="AO92" i="201"/>
  <c r="L16" i="171"/>
  <c r="AQ18" i="63" s="1"/>
  <c r="L16" i="173"/>
  <c r="AS18" i="63" s="1"/>
  <c r="AS95" i="201" s="1"/>
  <c r="I5" i="175"/>
  <c r="KQ8" i="185" s="1"/>
  <c r="KQ7" i="185" s="1"/>
  <c r="F5" i="173"/>
  <c r="G6" i="155"/>
  <c r="FE9" i="185" s="1"/>
  <c r="J5" i="148"/>
  <c r="J4" i="148" s="1"/>
  <c r="E6" i="177"/>
  <c r="LA9" i="185" s="1"/>
  <c r="G6" i="182"/>
  <c r="ML9" i="185" s="1"/>
  <c r="L14" i="159"/>
  <c r="AE16" i="63" s="1"/>
  <c r="AE36" i="201" s="1"/>
  <c r="I6" i="139"/>
  <c r="AY9" i="185" s="1"/>
  <c r="O142" i="201"/>
  <c r="J5" i="170"/>
  <c r="J4" i="170" s="1"/>
  <c r="G91" i="201"/>
  <c r="L14" i="135"/>
  <c r="G16" i="63" s="1"/>
  <c r="G93" i="201" s="1"/>
  <c r="J6" i="136"/>
  <c r="AE9" i="185" s="1"/>
  <c r="H35" i="201"/>
  <c r="H92" i="201"/>
  <c r="AQ92" i="201"/>
  <c r="AQ35" i="201"/>
  <c r="AD88" i="201"/>
  <c r="AD31" i="201"/>
  <c r="AY92" i="201"/>
  <c r="AY35" i="201"/>
  <c r="R35" i="201"/>
  <c r="R92" i="201"/>
  <c r="S88" i="201"/>
  <c r="S31" i="201"/>
  <c r="BA90" i="201"/>
  <c r="BA33" i="201"/>
  <c r="BX19" i="185"/>
  <c r="G19" i="188" s="1"/>
  <c r="L16" i="143"/>
  <c r="O18" i="63" s="1"/>
  <c r="GP19" i="185"/>
  <c r="K19" i="188" s="1"/>
  <c r="L16" i="160"/>
  <c r="AF18" i="63" s="1"/>
  <c r="G5" i="134"/>
  <c r="G6" i="134"/>
  <c r="N9" i="185" s="1"/>
  <c r="N19" i="185"/>
  <c r="L16" i="134"/>
  <c r="F18" i="63" s="1"/>
  <c r="K4" i="136"/>
  <c r="L16" i="136"/>
  <c r="H18" i="63" s="1"/>
  <c r="W19" i="185"/>
  <c r="L16" i="135"/>
  <c r="G18" i="63" s="1"/>
  <c r="K5" i="177"/>
  <c r="AX95" i="201"/>
  <c r="AX38" i="201"/>
  <c r="E5" i="151"/>
  <c r="E6" i="151"/>
  <c r="EA9" i="185" s="1"/>
  <c r="I90" i="201"/>
  <c r="I33" i="201"/>
  <c r="O92" i="201"/>
  <c r="O35" i="201"/>
  <c r="I6" i="135"/>
  <c r="W9" i="185" s="1"/>
  <c r="AV88" i="201"/>
  <c r="AV31" i="201"/>
  <c r="S90" i="201"/>
  <c r="S33" i="201"/>
  <c r="F5" i="153"/>
  <c r="F6" i="153"/>
  <c r="EP9" i="185" s="1"/>
  <c r="X95" i="201"/>
  <c r="X38" i="201"/>
  <c r="N32" i="201"/>
  <c r="N89" i="201"/>
  <c r="AK19" i="185"/>
  <c r="L16" i="137"/>
  <c r="I18" i="63" s="1"/>
  <c r="H5" i="176"/>
  <c r="G6" i="144"/>
  <c r="CF9" i="185" s="1"/>
  <c r="CO19" i="185"/>
  <c r="L14" i="150"/>
  <c r="V16" i="63" s="1"/>
  <c r="V93" i="201" s="1"/>
  <c r="K5" i="150"/>
  <c r="DZ8" i="185" s="1"/>
  <c r="DZ7" i="185" s="1"/>
  <c r="W34" i="201"/>
  <c r="L16" i="153"/>
  <c r="Y18" i="63" s="1"/>
  <c r="Y95" i="201" s="1"/>
  <c r="J6" i="159"/>
  <c r="GJ9" i="185" s="1"/>
  <c r="AJ38" i="201"/>
  <c r="L14" i="174"/>
  <c r="AT16" i="63" s="1"/>
  <c r="G5" i="148"/>
  <c r="DH8" i="185" s="1"/>
  <c r="DH7" i="185" s="1"/>
  <c r="I4" i="180"/>
  <c r="H6" i="165"/>
  <c r="HX9" i="185" s="1"/>
  <c r="H6" i="179"/>
  <c r="LR9" i="185" s="1"/>
  <c r="I6" i="149"/>
  <c r="DQ9" i="185" s="1"/>
  <c r="K6" i="156"/>
  <c r="FP9" i="185" s="1"/>
  <c r="N143" i="201"/>
  <c r="M143" i="201"/>
  <c r="K6" i="142"/>
  <c r="BV9" i="185" s="1"/>
  <c r="L14" i="181"/>
  <c r="BA16" i="63" s="1"/>
  <c r="BA36" i="201" s="1"/>
  <c r="H6" i="138"/>
  <c r="AQ9" i="185" s="1"/>
  <c r="E4" i="165"/>
  <c r="N90" i="201"/>
  <c r="N33" i="201"/>
  <c r="AH90" i="201"/>
  <c r="AH33" i="201"/>
  <c r="K33" i="201"/>
  <c r="K90" i="201"/>
  <c r="AF92" i="201"/>
  <c r="AF35" i="201"/>
  <c r="BA32" i="201"/>
  <c r="BA89" i="201"/>
  <c r="L16" i="8"/>
  <c r="E18" i="63" s="1"/>
  <c r="E19" i="185"/>
  <c r="G6" i="145"/>
  <c r="CM9" i="185" s="1"/>
  <c r="G5" i="145"/>
  <c r="K5" i="169"/>
  <c r="K6" i="169"/>
  <c r="JC9" i="185" s="1"/>
  <c r="F5" i="184"/>
  <c r="F6" i="184"/>
  <c r="MY9" i="185" s="1"/>
  <c r="S92" i="201"/>
  <c r="S35" i="201"/>
  <c r="FQ19" i="185"/>
  <c r="L16" i="157"/>
  <c r="AC18" i="63" s="1"/>
  <c r="BI19" i="185"/>
  <c r="L16" i="141"/>
  <c r="M18" i="63" s="1"/>
  <c r="IJ17" i="185"/>
  <c r="L14" i="167"/>
  <c r="AM16" i="63" s="1"/>
  <c r="L16" i="162"/>
  <c r="AH18" i="63" s="1"/>
  <c r="I4" i="183"/>
  <c r="S91" i="201"/>
  <c r="S34" i="201"/>
  <c r="F5" i="161"/>
  <c r="L16" i="167"/>
  <c r="AM18" i="63" s="1"/>
  <c r="N95" i="201"/>
  <c r="N38" i="201"/>
  <c r="L16" i="139"/>
  <c r="K18" i="63" s="1"/>
  <c r="AU19" i="185"/>
  <c r="G90" i="201"/>
  <c r="G33" i="201"/>
  <c r="R89" i="201"/>
  <c r="R32" i="201"/>
  <c r="L16" i="177"/>
  <c r="AW18" i="63" s="1"/>
  <c r="L16" i="182"/>
  <c r="BB18" i="63" s="1"/>
  <c r="L16" i="176"/>
  <c r="AV18" i="63" s="1"/>
  <c r="J5" i="183"/>
  <c r="AR88" i="201"/>
  <c r="AR31" i="201"/>
  <c r="AD89" i="201"/>
  <c r="AD32" i="201"/>
  <c r="MQ19" i="185"/>
  <c r="L16" i="183"/>
  <c r="BC18" i="63" s="1"/>
  <c r="K5" i="163"/>
  <c r="K6" i="163"/>
  <c r="HM9" i="185" s="1"/>
  <c r="L16" i="147"/>
  <c r="S18" i="63" s="1"/>
  <c r="S95" i="201" s="1"/>
  <c r="L16" i="149"/>
  <c r="U18" i="63" s="1"/>
  <c r="U38" i="201" s="1"/>
  <c r="AQ88" i="201"/>
  <c r="L14" i="171"/>
  <c r="AQ16" i="63" s="1"/>
  <c r="AQ93" i="201" s="1"/>
  <c r="I5" i="170"/>
  <c r="I4" i="170" s="1"/>
  <c r="I5" i="166"/>
  <c r="IF8" i="185" s="1"/>
  <c r="IF7" i="185" s="1"/>
  <c r="G5" i="181"/>
  <c r="ME8" i="185" s="1"/>
  <c r="ME7" i="185" s="1"/>
  <c r="K5" i="162"/>
  <c r="K4" i="162" s="1"/>
  <c r="K6" i="148"/>
  <c r="DL9" i="185" s="1"/>
  <c r="G5" i="156"/>
  <c r="FL8" i="185" s="1"/>
  <c r="FL7" i="185" s="1"/>
  <c r="L14" i="160"/>
  <c r="AF16" i="63" s="1"/>
  <c r="AF93" i="201" s="1"/>
  <c r="G5" i="169"/>
  <c r="J6" i="179"/>
  <c r="LT9" i="185" s="1"/>
  <c r="K5" i="152"/>
  <c r="EN8" i="185" s="1"/>
  <c r="F6" i="151"/>
  <c r="EB9" i="185" s="1"/>
  <c r="K6" i="159"/>
  <c r="GK9" i="185" s="1"/>
  <c r="F5" i="140"/>
  <c r="AP91" i="201"/>
  <c r="AP34" i="201"/>
  <c r="AR89" i="201"/>
  <c r="AR32" i="201"/>
  <c r="AJ91" i="201"/>
  <c r="AJ34" i="201"/>
  <c r="F91" i="201"/>
  <c r="F34" i="201"/>
  <c r="BA88" i="201"/>
  <c r="BA31" i="201"/>
  <c r="L88" i="201"/>
  <c r="L31" i="201"/>
  <c r="AD92" i="201"/>
  <c r="AD35" i="201"/>
  <c r="G4" i="174"/>
  <c r="KH8" i="185"/>
  <c r="KH7" i="185" s="1"/>
  <c r="MD19" i="185"/>
  <c r="P19" i="188" s="1"/>
  <c r="L16" i="181"/>
  <c r="BA18" i="63" s="1"/>
  <c r="BB19" i="185"/>
  <c r="L16" i="140"/>
  <c r="L18" i="63" s="1"/>
  <c r="G5" i="177"/>
  <c r="G35" i="201"/>
  <c r="G92" i="201"/>
  <c r="I91" i="201"/>
  <c r="I34" i="201"/>
  <c r="GT19" i="185"/>
  <c r="L16" i="161"/>
  <c r="AG18" i="63" s="1"/>
  <c r="L16" i="184"/>
  <c r="BD18" i="63" s="1"/>
  <c r="N88" i="201"/>
  <c r="N31" i="201"/>
  <c r="L16" i="172"/>
  <c r="AR18" i="63" s="1"/>
  <c r="JR19" i="185"/>
  <c r="J95" i="201"/>
  <c r="J38" i="201"/>
  <c r="IL8" i="185"/>
  <c r="IL7" i="185" s="1"/>
  <c r="F4" i="171"/>
  <c r="JL8" i="185"/>
  <c r="JL7" i="185" s="1"/>
  <c r="I4" i="166"/>
  <c r="AH91" i="201"/>
  <c r="AH34" i="201"/>
  <c r="BS17" i="185"/>
  <c r="G17" i="188" s="1"/>
  <c r="L14" i="142"/>
  <c r="N16" i="63" s="1"/>
  <c r="J5" i="153"/>
  <c r="ET8" i="185" s="1"/>
  <c r="ET7" i="185" s="1"/>
  <c r="J6" i="153"/>
  <c r="ET9" i="185" s="1"/>
  <c r="J6" i="171"/>
  <c r="JP9" i="185" s="1"/>
  <c r="J5" i="171"/>
  <c r="J4" i="171" s="1"/>
  <c r="I89" i="201"/>
  <c r="I32" i="201"/>
  <c r="P140" i="201"/>
  <c r="U18" i="185"/>
  <c r="L15" i="135"/>
  <c r="G17" i="63" s="1"/>
  <c r="H6" i="158"/>
  <c r="GA9" i="185" s="1"/>
  <c r="H5" i="158"/>
  <c r="H4" i="158" s="1"/>
  <c r="MK18" i="185"/>
  <c r="L15" i="182"/>
  <c r="BB17" i="63" s="1"/>
  <c r="F89" i="201"/>
  <c r="F32" i="201"/>
  <c r="L15" i="142"/>
  <c r="N17" i="63" s="1"/>
  <c r="BP18" i="185"/>
  <c r="G18" i="188" s="1"/>
  <c r="K5" i="157"/>
  <c r="K6" i="157"/>
  <c r="FW9" i="185" s="1"/>
  <c r="JE18" i="185"/>
  <c r="L15" i="170"/>
  <c r="AP17" i="63" s="1"/>
  <c r="IZ18" i="185"/>
  <c r="M18" i="188" s="1"/>
  <c r="L15" i="169"/>
  <c r="AO17" i="63" s="1"/>
  <c r="G6" i="154"/>
  <c r="EX9" i="185" s="1"/>
  <c r="G5" i="154"/>
  <c r="FR17" i="185"/>
  <c r="L14" i="157"/>
  <c r="AC16" i="63" s="1"/>
  <c r="M17" i="185"/>
  <c r="L14" i="134"/>
  <c r="F16" i="63" s="1"/>
  <c r="H5" i="166"/>
  <c r="H6" i="166"/>
  <c r="IE9" i="185" s="1"/>
  <c r="F5" i="168"/>
  <c r="F6" i="168"/>
  <c r="IQ9" i="185" s="1"/>
  <c r="L15" i="168"/>
  <c r="AN17" i="63" s="1"/>
  <c r="I6" i="179"/>
  <c r="LS9" i="185" s="1"/>
  <c r="I5" i="179"/>
  <c r="H6" i="184"/>
  <c r="NA9" i="185" s="1"/>
  <c r="H5" i="184"/>
  <c r="J90" i="201"/>
  <c r="J33" i="201"/>
  <c r="J88" i="201"/>
  <c r="J31" i="201"/>
  <c r="K88" i="201"/>
  <c r="K31" i="201"/>
  <c r="M90" i="201"/>
  <c r="M33" i="201"/>
  <c r="U91" i="201"/>
  <c r="U34" i="201"/>
  <c r="E6" i="136"/>
  <c r="E5" i="136"/>
  <c r="Z18" i="185"/>
  <c r="L15" i="136"/>
  <c r="H17" i="63" s="1"/>
  <c r="L15" i="147"/>
  <c r="S17" i="63" s="1"/>
  <c r="CY18" i="185"/>
  <c r="H18" i="188" s="1"/>
  <c r="E5" i="180"/>
  <c r="E6" i="180"/>
  <c r="LV9" i="185" s="1"/>
  <c r="I5" i="153"/>
  <c r="I6" i="153"/>
  <c r="ES9" i="185" s="1"/>
  <c r="FX18" i="185"/>
  <c r="L15" i="158"/>
  <c r="AD17" i="63" s="1"/>
  <c r="KU18" i="185"/>
  <c r="L15" i="176"/>
  <c r="AV17" i="63" s="1"/>
  <c r="P88" i="201"/>
  <c r="BE14" i="63"/>
  <c r="BG35" i="201"/>
  <c r="U89" i="201"/>
  <c r="W93" i="201"/>
  <c r="X32" i="201"/>
  <c r="Y88" i="201"/>
  <c r="Y31" i="201"/>
  <c r="H6" i="154"/>
  <c r="EY9" i="185" s="1"/>
  <c r="H5" i="154"/>
  <c r="EY8" i="185" s="1"/>
  <c r="EY7" i="185" s="1"/>
  <c r="J5" i="154"/>
  <c r="FA8" i="185" s="1"/>
  <c r="FA7" i="185" s="1"/>
  <c r="GF17" i="185"/>
  <c r="AL34" i="201"/>
  <c r="AL91" i="201"/>
  <c r="G5" i="165"/>
  <c r="G4" i="165" s="1"/>
  <c r="DP8" i="185"/>
  <c r="DP7" i="185" s="1"/>
  <c r="V91" i="201"/>
  <c r="V34" i="201"/>
  <c r="AB31" i="201"/>
  <c r="AB88" i="201"/>
  <c r="AM90" i="201"/>
  <c r="AM33" i="201"/>
  <c r="BC31" i="201"/>
  <c r="BC88" i="201"/>
  <c r="W92" i="201"/>
  <c r="W35" i="201"/>
  <c r="AC91" i="201"/>
  <c r="AC34" i="201"/>
  <c r="AX90" i="201"/>
  <c r="AX33" i="201"/>
  <c r="AB8" i="185"/>
  <c r="AB7" i="185" s="1"/>
  <c r="G4" i="136"/>
  <c r="I4" i="144"/>
  <c r="CH8" i="185"/>
  <c r="CH7" i="185" s="1"/>
  <c r="Y89" i="201"/>
  <c r="Y32" i="201"/>
  <c r="E5" i="141"/>
  <c r="E6" i="141"/>
  <c r="BE17" i="185"/>
  <c r="L14" i="140"/>
  <c r="L16" i="63" s="1"/>
  <c r="I5" i="151"/>
  <c r="BW17" i="185"/>
  <c r="L14" i="143"/>
  <c r="O16" i="63" s="1"/>
  <c r="CN18" i="185"/>
  <c r="L15" i="145"/>
  <c r="Q17" i="63" s="1"/>
  <c r="EB18" i="185"/>
  <c r="I18" i="188" s="1"/>
  <c r="L15" i="151"/>
  <c r="W17" i="63" s="1"/>
  <c r="GZ17" i="185"/>
  <c r="K17" i="188" s="1"/>
  <c r="L14" i="162"/>
  <c r="AH16" i="63" s="1"/>
  <c r="AH36" i="201" s="1"/>
  <c r="IB17" i="185"/>
  <c r="L14" i="166"/>
  <c r="AL16" i="63" s="1"/>
  <c r="KK18" i="185"/>
  <c r="L15" i="174"/>
  <c r="AT17" i="63" s="1"/>
  <c r="MT17" i="185"/>
  <c r="P17" i="188" s="1"/>
  <c r="L14" i="183"/>
  <c r="BC16" i="63" s="1"/>
  <c r="F5" i="138"/>
  <c r="F6" i="138"/>
  <c r="G6" i="159"/>
  <c r="GG9" i="185" s="1"/>
  <c r="G5" i="159"/>
  <c r="L15" i="146"/>
  <c r="R17" i="63" s="1"/>
  <c r="J5" i="142"/>
  <c r="BU8" i="185" s="1"/>
  <c r="BU7" i="185" s="1"/>
  <c r="Y92" i="201"/>
  <c r="Y35" i="201"/>
  <c r="AV90" i="201"/>
  <c r="AV33" i="201"/>
  <c r="AX92" i="201"/>
  <c r="AX35" i="201"/>
  <c r="G6" i="161"/>
  <c r="GU9" i="185" s="1"/>
  <c r="G5" i="161"/>
  <c r="AO88" i="201"/>
  <c r="AO31" i="201"/>
  <c r="AR90" i="201"/>
  <c r="AR33" i="201"/>
  <c r="FD17" i="185"/>
  <c r="J17" i="188" s="1"/>
  <c r="L14" i="155"/>
  <c r="AA16" i="63" s="1"/>
  <c r="F5" i="178"/>
  <c r="BG34" i="201"/>
  <c r="BE15" i="63"/>
  <c r="Q31" i="201"/>
  <c r="U31" i="201"/>
  <c r="AA90" i="201"/>
  <c r="AA33" i="201"/>
  <c r="H91" i="201"/>
  <c r="H34" i="201"/>
  <c r="H6" i="136"/>
  <c r="AC9" i="185" s="1"/>
  <c r="H5" i="136"/>
  <c r="H4" i="136" s="1"/>
  <c r="I6" i="152"/>
  <c r="EL9" i="185" s="1"/>
  <c r="I5" i="152"/>
  <c r="EJ18" i="185"/>
  <c r="L15" i="152"/>
  <c r="X17" i="63" s="1"/>
  <c r="J6" i="158"/>
  <c r="GC9" i="185" s="1"/>
  <c r="J5" i="158"/>
  <c r="HP18" i="185"/>
  <c r="L18" i="188" s="1"/>
  <c r="L15" i="164"/>
  <c r="AJ17" i="63" s="1"/>
  <c r="G6" i="171"/>
  <c r="JM9" i="185" s="1"/>
  <c r="G5" i="171"/>
  <c r="G5" i="176"/>
  <c r="G6" i="176"/>
  <c r="J6" i="162"/>
  <c r="HE9" i="185" s="1"/>
  <c r="LQ17" i="185"/>
  <c r="L14" i="179"/>
  <c r="AY16" i="63" s="1"/>
  <c r="Y90" i="201"/>
  <c r="Y33" i="201"/>
  <c r="Z88" i="201"/>
  <c r="Z31" i="201"/>
  <c r="I5" i="137"/>
  <c r="I6" i="137"/>
  <c r="AK9" i="185" s="1"/>
  <c r="AH17" i="185"/>
  <c r="L14" i="137"/>
  <c r="I16" i="63" s="1"/>
  <c r="J6" i="138"/>
  <c r="AS9" i="185" s="1"/>
  <c r="J5" i="138"/>
  <c r="L14" i="156"/>
  <c r="AB16" i="63" s="1"/>
  <c r="F6" i="171"/>
  <c r="JL9" i="185" s="1"/>
  <c r="M88" i="201"/>
  <c r="M31" i="201"/>
  <c r="V90" i="201"/>
  <c r="V33" i="201"/>
  <c r="Q92" i="201"/>
  <c r="Q35" i="201"/>
  <c r="AK90" i="201"/>
  <c r="AK33" i="201"/>
  <c r="I92" i="201"/>
  <c r="I35" i="201"/>
  <c r="AZ35" i="201"/>
  <c r="AZ92" i="201"/>
  <c r="N35" i="201"/>
  <c r="N92" i="201"/>
  <c r="AY88" i="201"/>
  <c r="AY31" i="201"/>
  <c r="BD91" i="201"/>
  <c r="BD34" i="201"/>
  <c r="J92" i="201"/>
  <c r="J35" i="201"/>
  <c r="AZ34" i="201"/>
  <c r="AZ91" i="201"/>
  <c r="AW91" i="201"/>
  <c r="AW34" i="201"/>
  <c r="AY91" i="201"/>
  <c r="AY34" i="201"/>
  <c r="F141" i="201"/>
  <c r="F5" i="136"/>
  <c r="F6" i="136"/>
  <c r="AA9" i="185" s="1"/>
  <c r="I5" i="141"/>
  <c r="I6" i="141"/>
  <c r="BM9" i="185" s="1"/>
  <c r="O32" i="201"/>
  <c r="O89" i="201"/>
  <c r="L15" i="153"/>
  <c r="Y17" i="63" s="1"/>
  <c r="E5" i="134"/>
  <c r="AP92" i="201"/>
  <c r="AP35" i="201"/>
  <c r="O140" i="201"/>
  <c r="F5" i="145"/>
  <c r="F6" i="145"/>
  <c r="CL9" i="185" s="1"/>
  <c r="GL18" i="185"/>
  <c r="L15" i="160"/>
  <c r="AF17" i="63" s="1"/>
  <c r="IB18" i="185"/>
  <c r="L15" i="166"/>
  <c r="AL17" i="63" s="1"/>
  <c r="L15" i="155"/>
  <c r="AA17" i="63" s="1"/>
  <c r="FD18" i="185"/>
  <c r="J18" i="188" s="1"/>
  <c r="AI37" i="201"/>
  <c r="AI94" i="201"/>
  <c r="L15" i="138"/>
  <c r="J17" i="63" s="1"/>
  <c r="AR35" i="201"/>
  <c r="AR92" i="201"/>
  <c r="AV91" i="201"/>
  <c r="AV34" i="201"/>
  <c r="F6" i="177"/>
  <c r="LB9" i="185" s="1"/>
  <c r="F5" i="177"/>
  <c r="K6" i="137"/>
  <c r="AM9" i="185" s="1"/>
  <c r="K5" i="137"/>
  <c r="L15" i="154"/>
  <c r="Z17" i="63" s="1"/>
  <c r="EV18" i="185"/>
  <c r="F6" i="156"/>
  <c r="F5" i="156"/>
  <c r="FR18" i="185"/>
  <c r="L15" i="157"/>
  <c r="AC17" i="63" s="1"/>
  <c r="E5" i="178"/>
  <c r="E6" i="178"/>
  <c r="LH9" i="185" s="1"/>
  <c r="F6" i="134"/>
  <c r="M9" i="185" s="1"/>
  <c r="F5" i="134"/>
  <c r="L15" i="134"/>
  <c r="F17" i="63" s="1"/>
  <c r="F4" i="159"/>
  <c r="L15" i="177"/>
  <c r="AW17" i="63" s="1"/>
  <c r="LA18" i="185"/>
  <c r="O18" i="188" s="1"/>
  <c r="GG18" i="185"/>
  <c r="L15" i="159"/>
  <c r="AE17" i="63" s="1"/>
  <c r="MX18" i="185"/>
  <c r="L15" i="184"/>
  <c r="BD17" i="63" s="1"/>
  <c r="BD8" i="185"/>
  <c r="BD7" i="185" s="1"/>
  <c r="G4" i="140"/>
  <c r="K91" i="201"/>
  <c r="K34" i="201"/>
  <c r="L91" i="201"/>
  <c r="L34" i="201"/>
  <c r="I5" i="136"/>
  <c r="I6" i="136"/>
  <c r="AD9" i="185" s="1"/>
  <c r="K6" i="149"/>
  <c r="DS9" i="185" s="1"/>
  <c r="K5" i="149"/>
  <c r="DO17" i="185"/>
  <c r="L14" i="149"/>
  <c r="U16" i="63" s="1"/>
  <c r="J6" i="169"/>
  <c r="JB9" i="185" s="1"/>
  <c r="KT8" i="185"/>
  <c r="KT7" i="185" s="1"/>
  <c r="H6" i="168"/>
  <c r="IS9" i="185" s="1"/>
  <c r="L15" i="179"/>
  <c r="AY17" i="63" s="1"/>
  <c r="I5" i="176"/>
  <c r="I6" i="176"/>
  <c r="KX9" i="185" s="1"/>
  <c r="L14" i="172"/>
  <c r="AR16" i="63" s="1"/>
  <c r="L14" i="182"/>
  <c r="BB16" i="63" s="1"/>
  <c r="AC92" i="201"/>
  <c r="AC35" i="201"/>
  <c r="U92" i="201"/>
  <c r="U35" i="201"/>
  <c r="BB91" i="201"/>
  <c r="BB34" i="201"/>
  <c r="O34" i="201"/>
  <c r="O91" i="201"/>
  <c r="BB92" i="201"/>
  <c r="BB35" i="201"/>
  <c r="BA34" i="201"/>
  <c r="BA91" i="201"/>
  <c r="AY90" i="201"/>
  <c r="AY33" i="201"/>
  <c r="MQ18" i="185"/>
  <c r="L15" i="183"/>
  <c r="BC17" i="63" s="1"/>
  <c r="F6" i="149"/>
  <c r="DN9" i="185" s="1"/>
  <c r="F5" i="149"/>
  <c r="DT18" i="185"/>
  <c r="L15" i="150"/>
  <c r="V17" i="63" s="1"/>
  <c r="EJ17" i="185"/>
  <c r="I17" i="188" s="1"/>
  <c r="L14" i="152"/>
  <c r="X16" i="63" s="1"/>
  <c r="AO32" i="201"/>
  <c r="AO89" i="201"/>
  <c r="V92" i="201"/>
  <c r="V35" i="201"/>
  <c r="X91" i="201"/>
  <c r="X34" i="201"/>
  <c r="F5" i="139"/>
  <c r="F6" i="139"/>
  <c r="AV9" i="185" s="1"/>
  <c r="I6" i="155"/>
  <c r="FG9" i="185" s="1"/>
  <c r="I5" i="155"/>
  <c r="AR91" i="201"/>
  <c r="AR34" i="201"/>
  <c r="AU90" i="201"/>
  <c r="AU33" i="201"/>
  <c r="AW92" i="201"/>
  <c r="AW35" i="201"/>
  <c r="BC91" i="201"/>
  <c r="BC34" i="201"/>
  <c r="E18" i="185"/>
  <c r="L15" i="8"/>
  <c r="E17" i="63" s="1"/>
  <c r="G6" i="162"/>
  <c r="G5" i="162"/>
  <c r="K6" i="170"/>
  <c r="JJ9" i="185" s="1"/>
  <c r="K5" i="170"/>
  <c r="KR18" i="185"/>
  <c r="L15" i="175"/>
  <c r="AU17" i="63" s="1"/>
  <c r="BI18" i="185"/>
  <c r="L15" i="141"/>
  <c r="M17" i="63" s="1"/>
  <c r="Z92" i="201"/>
  <c r="Z35" i="201"/>
  <c r="AL92" i="201"/>
  <c r="AL35" i="201"/>
  <c r="JZ18" i="185"/>
  <c r="N18" i="188" s="1"/>
  <c r="L15" i="173"/>
  <c r="AS17" i="63" s="1"/>
  <c r="L14" i="141"/>
  <c r="M16" i="63" s="1"/>
  <c r="K6" i="153"/>
  <c r="EU9" i="185" s="1"/>
  <c r="K5" i="153"/>
  <c r="LH18" i="185"/>
  <c r="L15" i="178"/>
  <c r="AX17" i="63" s="1"/>
  <c r="J5" i="168"/>
  <c r="J6" i="168"/>
  <c r="IU9" i="185" s="1"/>
  <c r="J5" i="166"/>
  <c r="J6" i="166"/>
  <c r="IG9" i="185" s="1"/>
  <c r="LA17" i="185"/>
  <c r="O17" i="188" s="1"/>
  <c r="L14" i="177"/>
  <c r="AW16" i="63" s="1"/>
  <c r="H5" i="159"/>
  <c r="H6" i="159"/>
  <c r="GH9" i="185" s="1"/>
  <c r="HU18" i="185"/>
  <c r="L15" i="165"/>
  <c r="AK17" i="63" s="1"/>
  <c r="E6" i="184"/>
  <c r="E5" i="184"/>
  <c r="L14" i="168"/>
  <c r="AN16" i="63" s="1"/>
  <c r="J91" i="201"/>
  <c r="J34" i="201"/>
  <c r="J89" i="201"/>
  <c r="J32" i="201"/>
  <c r="K32" i="201"/>
  <c r="K89" i="201"/>
  <c r="L14" i="139"/>
  <c r="K16" i="63" s="1"/>
  <c r="AU17" i="185"/>
  <c r="F17" i="188" s="1"/>
  <c r="L14" i="170"/>
  <c r="AP16" i="63" s="1"/>
  <c r="L15" i="171"/>
  <c r="AQ17" i="63" s="1"/>
  <c r="L14" i="138"/>
  <c r="J16" i="63" s="1"/>
  <c r="L14" i="180"/>
  <c r="AZ16" i="63" s="1"/>
  <c r="LV17" i="185"/>
  <c r="J6" i="184"/>
  <c r="NC9" i="185" s="1"/>
  <c r="AM34" i="201"/>
  <c r="Z32" i="201"/>
  <c r="Z89" i="201"/>
  <c r="AI91" i="201"/>
  <c r="AI34" i="201"/>
  <c r="AX88" i="201"/>
  <c r="AX31" i="201"/>
  <c r="AA88" i="201"/>
  <c r="AA31" i="201"/>
  <c r="BB89" i="201"/>
  <c r="BB32" i="201"/>
  <c r="R91" i="201"/>
  <c r="R34" i="201"/>
  <c r="P141" i="201"/>
  <c r="G6" i="173"/>
  <c r="KA9" i="185" s="1"/>
  <c r="G5" i="173"/>
  <c r="AX91" i="201"/>
  <c r="AX34" i="201"/>
  <c r="BA92" i="201"/>
  <c r="BA35" i="201"/>
  <c r="BD92" i="201"/>
  <c r="BD35" i="201"/>
  <c r="L15" i="149"/>
  <c r="U17" i="63" s="1"/>
  <c r="DN18" i="185"/>
  <c r="J5" i="157"/>
  <c r="J6" i="157"/>
  <c r="FV9" i="185" s="1"/>
  <c r="L14" i="176"/>
  <c r="AV16" i="63" s="1"/>
  <c r="KT17" i="185"/>
  <c r="BC18" i="185"/>
  <c r="F18" i="188" s="1"/>
  <c r="L15" i="140"/>
  <c r="L17" i="63" s="1"/>
  <c r="GV18" i="185"/>
  <c r="L15" i="161"/>
  <c r="AG17" i="63" s="1"/>
  <c r="AP32" i="201"/>
  <c r="AP89" i="201"/>
  <c r="AB92" i="201"/>
  <c r="AB35" i="201"/>
  <c r="E17" i="185"/>
  <c r="L14" i="8"/>
  <c r="E16" i="63" s="1"/>
  <c r="BW18" i="185"/>
  <c r="L15" i="143"/>
  <c r="O17" i="63" s="1"/>
  <c r="H5" i="145"/>
  <c r="H6" i="145"/>
  <c r="CN9" i="185" s="1"/>
  <c r="L15" i="162"/>
  <c r="AH17" i="63" s="1"/>
  <c r="GZ18" i="185"/>
  <c r="MC18" i="185"/>
  <c r="L15" i="181"/>
  <c r="BA17" i="63" s="1"/>
  <c r="MR8" i="185"/>
  <c r="MR7" i="185" s="1"/>
  <c r="AM32" i="201"/>
  <c r="AM89" i="201"/>
  <c r="F6" i="147"/>
  <c r="CZ9" i="185" s="1"/>
  <c r="F5" i="147"/>
  <c r="F6" i="137"/>
  <c r="AH9" i="185" s="1"/>
  <c r="F5" i="137"/>
  <c r="L15" i="148"/>
  <c r="T17" i="63" s="1"/>
  <c r="FJ18" i="185"/>
  <c r="L15" i="156"/>
  <c r="AB17" i="63" s="1"/>
  <c r="LI17" i="185"/>
  <c r="L14" i="178"/>
  <c r="AX16" i="63" s="1"/>
  <c r="J5" i="180"/>
  <c r="J6" i="180"/>
  <c r="MA9" i="185" s="1"/>
  <c r="L15" i="139"/>
  <c r="K17" i="63" s="1"/>
  <c r="L15" i="144"/>
  <c r="P17" i="63" s="1"/>
  <c r="HU17" i="185"/>
  <c r="L17" i="188" s="1"/>
  <c r="L14" i="165"/>
  <c r="AK16" i="63" s="1"/>
  <c r="L14" i="184"/>
  <c r="BD16" i="63" s="1"/>
  <c r="K92" i="201"/>
  <c r="K35" i="201"/>
  <c r="L92" i="201"/>
  <c r="L35" i="201"/>
  <c r="M91" i="201"/>
  <c r="M34" i="201"/>
  <c r="M89" i="201"/>
  <c r="M32" i="201"/>
  <c r="Z17" i="185"/>
  <c r="L14" i="136"/>
  <c r="H16" i="63" s="1"/>
  <c r="K5" i="139"/>
  <c r="K6" i="139"/>
  <c r="BA9" i="185" s="1"/>
  <c r="J5" i="150"/>
  <c r="J6" i="150"/>
  <c r="DY9" i="185" s="1"/>
  <c r="J5" i="178"/>
  <c r="J6" i="178"/>
  <c r="LM9" i="185" s="1"/>
  <c r="G6" i="178"/>
  <c r="LJ9" i="185" s="1"/>
  <c r="G5" i="178"/>
  <c r="L15" i="137"/>
  <c r="I17" i="63" s="1"/>
  <c r="J4" i="181"/>
  <c r="MH8" i="185"/>
  <c r="MH7" i="185" s="1"/>
  <c r="FX17" i="185"/>
  <c r="L14" i="158"/>
  <c r="AD16" i="63" s="1"/>
  <c r="G6" i="170"/>
  <c r="G5" i="170"/>
  <c r="LV18" i="185"/>
  <c r="L15" i="180"/>
  <c r="AZ17" i="63" s="1"/>
  <c r="GV8" i="185"/>
  <c r="GV7" i="185" s="1"/>
  <c r="G166" i="201"/>
  <c r="G14" i="201"/>
  <c r="F164" i="201"/>
  <c r="F12" i="201"/>
  <c r="F173" i="201"/>
  <c r="AK60" i="201"/>
  <c r="AK117" i="201"/>
  <c r="AV58" i="201"/>
  <c r="AV115" i="201"/>
  <c r="BD62" i="201"/>
  <c r="BD119" i="201"/>
  <c r="F118" i="201"/>
  <c r="F61" i="201"/>
  <c r="BG61" i="201"/>
  <c r="BE41" i="63"/>
  <c r="AU62" i="201"/>
  <c r="AU119" i="201"/>
  <c r="AV60" i="201"/>
  <c r="AV117" i="201"/>
  <c r="P173" i="201"/>
  <c r="P13" i="201"/>
  <c r="P165" i="201"/>
  <c r="E65" i="201"/>
  <c r="E122" i="201"/>
  <c r="F166" i="201"/>
  <c r="F14" i="201"/>
  <c r="W40" i="139"/>
  <c r="K35" i="63"/>
  <c r="L12" i="201"/>
  <c r="L164" i="201"/>
  <c r="M166" i="201"/>
  <c r="M14" i="201"/>
  <c r="O167" i="201"/>
  <c r="P162" i="201"/>
  <c r="F162" i="201"/>
  <c r="AC54" i="201"/>
  <c r="AC111" i="201"/>
  <c r="BB57" i="201"/>
  <c r="BB114" i="201"/>
  <c r="AZ123" i="201"/>
  <c r="AZ66" i="201"/>
  <c r="BE42" i="63"/>
  <c r="EG8" i="185"/>
  <c r="EG7" i="185" s="1"/>
  <c r="K4" i="151"/>
  <c r="AF66" i="201"/>
  <c r="AF56" i="201"/>
  <c r="AH122" i="201"/>
  <c r="L172" i="201"/>
  <c r="M12" i="201"/>
  <c r="M164" i="201"/>
  <c r="AE116" i="201"/>
  <c r="AE59" i="201"/>
  <c r="X114" i="201"/>
  <c r="X57" i="201"/>
  <c r="BE37" i="63"/>
  <c r="W45" i="63"/>
  <c r="W35" i="151"/>
  <c r="T35" i="63"/>
  <c r="W40" i="148"/>
  <c r="S118" i="201"/>
  <c r="S61" i="201"/>
  <c r="Q59" i="201"/>
  <c r="Q116" i="201"/>
  <c r="P35" i="63"/>
  <c r="W40" i="144"/>
  <c r="N14" i="201"/>
  <c r="N166" i="201"/>
  <c r="AV119" i="201"/>
  <c r="AV62" i="201"/>
  <c r="G116" i="201"/>
  <c r="G59" i="201"/>
  <c r="BG59" i="201"/>
  <c r="BE39" i="63"/>
  <c r="AL122" i="201"/>
  <c r="AL65" i="201"/>
  <c r="N173" i="201"/>
  <c r="W40" i="8"/>
  <c r="E35" i="63"/>
  <c r="AE115" i="201"/>
  <c r="AE58" i="201"/>
  <c r="BG58" i="201"/>
  <c r="W35" i="158"/>
  <c r="AD45" i="63"/>
  <c r="AC61" i="201"/>
  <c r="AC118" i="201"/>
  <c r="AC56" i="201"/>
  <c r="AC113" i="201"/>
  <c r="AE35" i="63"/>
  <c r="W40" i="159"/>
  <c r="I164" i="201"/>
  <c r="I12" i="201"/>
  <c r="K162" i="201"/>
  <c r="KI9" i="185"/>
  <c r="AA45" i="63"/>
  <c r="W35" i="155"/>
  <c r="AI45" i="63"/>
  <c r="W35" i="163"/>
  <c r="AC114" i="201"/>
  <c r="AC57" i="201"/>
  <c r="K167" i="201"/>
  <c r="F165" i="201"/>
  <c r="F13" i="201"/>
  <c r="L13" i="201"/>
  <c r="L165" i="201"/>
  <c r="AN112" i="201"/>
  <c r="AN55" i="201"/>
  <c r="M13" i="201"/>
  <c r="M165" i="201"/>
  <c r="W35" i="177"/>
  <c r="AW45" i="63"/>
  <c r="AB54" i="201"/>
  <c r="AB111" i="201"/>
  <c r="AZ115" i="201"/>
  <c r="AZ58" i="201"/>
  <c r="P164" i="201"/>
  <c r="P12" i="201"/>
  <c r="O173" i="201"/>
  <c r="M111" i="201"/>
  <c r="M54" i="201"/>
  <c r="BG54" i="201"/>
  <c r="BE34" i="63"/>
  <c r="BA112" i="201"/>
  <c r="BA55" i="201"/>
  <c r="BE38" i="63"/>
  <c r="K5" i="144"/>
  <c r="K6" i="144"/>
  <c r="CJ9" i="185" s="1"/>
  <c r="AX60" i="201"/>
  <c r="AX117" i="201"/>
  <c r="AR122" i="201"/>
  <c r="AR65" i="201"/>
  <c r="O12" i="201"/>
  <c r="O164" i="201"/>
  <c r="H113" i="201"/>
  <c r="H56" i="201"/>
  <c r="BG56" i="201"/>
  <c r="G66" i="201"/>
  <c r="G123" i="201"/>
  <c r="BG66" i="201"/>
  <c r="G61" i="201"/>
  <c r="G118" i="201"/>
  <c r="BG62" i="201"/>
  <c r="AF119" i="201"/>
  <c r="BG60" i="201"/>
  <c r="AF117" i="201"/>
  <c r="AH120" i="201"/>
  <c r="AH63" i="201"/>
  <c r="BG63" i="201"/>
  <c r="BE43" i="63"/>
  <c r="AI35" i="63"/>
  <c r="W40" i="163"/>
  <c r="AK113" i="201"/>
  <c r="AK56" i="201"/>
  <c r="M167" i="201"/>
  <c r="AP117" i="201"/>
  <c r="AP60" i="201"/>
  <c r="AQ115" i="201"/>
  <c r="AQ58" i="201"/>
  <c r="W40" i="171"/>
  <c r="AQ35" i="63"/>
  <c r="AR63" i="201"/>
  <c r="AR120" i="201"/>
  <c r="AY123" i="201"/>
  <c r="AY66" i="201"/>
  <c r="AY62" i="201"/>
  <c r="AY119" i="201"/>
  <c r="F168" i="201"/>
  <c r="M162" i="201"/>
  <c r="W35" i="184"/>
  <c r="BD45" i="63"/>
  <c r="AH54" i="201"/>
  <c r="AH111" i="201"/>
  <c r="E4" i="156"/>
  <c r="E4" i="183"/>
  <c r="L166" i="201"/>
  <c r="L14" i="201"/>
  <c r="AR60" i="201"/>
  <c r="AR117" i="201"/>
  <c r="AU63" i="201"/>
  <c r="AU120" i="201"/>
  <c r="W40" i="182"/>
  <c r="BB35" i="63"/>
  <c r="BC118" i="201"/>
  <c r="BC61" i="201"/>
  <c r="E172" i="201"/>
  <c r="P167" i="201"/>
  <c r="O14" i="201"/>
  <c r="O166" i="201"/>
  <c r="AG65" i="201"/>
  <c r="AG122" i="201"/>
  <c r="S114" i="201"/>
  <c r="S57" i="201"/>
  <c r="W35" i="146"/>
  <c r="R45" i="63"/>
  <c r="O118" i="201"/>
  <c r="O61" i="201"/>
  <c r="W35" i="142"/>
  <c r="N45" i="63"/>
  <c r="N115" i="201"/>
  <c r="N58" i="201"/>
  <c r="M57" i="201"/>
  <c r="M114" i="201"/>
  <c r="L66" i="201"/>
  <c r="L123" i="201"/>
  <c r="F57" i="201"/>
  <c r="F114" i="201"/>
  <c r="G115" i="201"/>
  <c r="G58" i="201"/>
  <c r="AS117" i="201"/>
  <c r="AS60" i="201"/>
  <c r="BA61" i="201"/>
  <c r="BA118" i="201"/>
  <c r="AW60" i="201"/>
  <c r="AW117" i="201"/>
  <c r="K116" i="201"/>
  <c r="K59" i="201"/>
  <c r="K114" i="201"/>
  <c r="K57" i="201"/>
  <c r="AO116" i="201"/>
  <c r="AO59" i="201"/>
  <c r="M122" i="201"/>
  <c r="M65" i="201"/>
  <c r="AD111" i="201"/>
  <c r="AD54" i="201"/>
  <c r="AO111" i="201"/>
  <c r="AO54" i="201"/>
  <c r="AL113" i="201"/>
  <c r="AL56" i="201"/>
  <c r="AZ59" i="201"/>
  <c r="AZ116" i="201"/>
  <c r="BA63" i="201"/>
  <c r="BA120" i="201"/>
  <c r="BD114" i="201"/>
  <c r="BD57" i="201"/>
  <c r="AW119" i="201"/>
  <c r="AW62" i="201"/>
  <c r="I54" i="201"/>
  <c r="I111" i="201"/>
  <c r="G114" i="201"/>
  <c r="G57" i="201"/>
  <c r="F120" i="201"/>
  <c r="F63" i="201"/>
  <c r="AZ119" i="201"/>
  <c r="AZ62" i="201"/>
  <c r="E115" i="201"/>
  <c r="E58" i="201"/>
  <c r="EH8" i="185"/>
  <c r="EH7" i="185" s="1"/>
  <c r="E4" i="152"/>
  <c r="AJ112" i="201"/>
  <c r="AJ55" i="201"/>
  <c r="K61" i="201"/>
  <c r="K118" i="201"/>
  <c r="W35" i="180"/>
  <c r="AZ45" i="63"/>
  <c r="E54" i="201"/>
  <c r="E111" i="201"/>
  <c r="Q8" i="185"/>
  <c r="Q7" i="185" s="1"/>
  <c r="AZ57" i="201"/>
  <c r="AZ114" i="201"/>
  <c r="BA62" i="201"/>
  <c r="BA119" i="201"/>
  <c r="BD115" i="201"/>
  <c r="BD58" i="201"/>
  <c r="AZ111" i="201"/>
  <c r="AZ54" i="201"/>
  <c r="AV54" i="201"/>
  <c r="AV111" i="201"/>
  <c r="L122" i="201"/>
  <c r="L65" i="201"/>
  <c r="AL55" i="201"/>
  <c r="AL112" i="201"/>
  <c r="F115" i="201"/>
  <c r="F58" i="201"/>
  <c r="AN120" i="201"/>
  <c r="AN63" i="201"/>
  <c r="AN117" i="201"/>
  <c r="AN60" i="201"/>
  <c r="AY54" i="201"/>
  <c r="AY111" i="201"/>
  <c r="O172" i="201"/>
  <c r="K12" i="201"/>
  <c r="P172" i="201"/>
  <c r="N164" i="201"/>
  <c r="N12" i="201"/>
  <c r="P14" i="201"/>
  <c r="P166" i="201"/>
  <c r="O162" i="201"/>
  <c r="F112" i="201"/>
  <c r="F55" i="201"/>
  <c r="AE61" i="201"/>
  <c r="AE118" i="201"/>
  <c r="V45" i="63"/>
  <c r="W35" i="150"/>
  <c r="T62" i="201"/>
  <c r="T119" i="201"/>
  <c r="W35" i="147"/>
  <c r="S45" i="63"/>
  <c r="AY117" i="201"/>
  <c r="AY60" i="201"/>
  <c r="BD116" i="201"/>
  <c r="BD59" i="201"/>
  <c r="AW115" i="201"/>
  <c r="AW58" i="201"/>
  <c r="I6" i="142"/>
  <c r="BT9" i="185" s="1"/>
  <c r="BZ8" i="185"/>
  <c r="BZ7" i="185" s="1"/>
  <c r="W35" i="134"/>
  <c r="F45" i="63"/>
  <c r="AS56" i="201"/>
  <c r="AS113" i="201"/>
  <c r="AU115" i="201"/>
  <c r="AU58" i="201"/>
  <c r="BA123" i="201"/>
  <c r="BA66" i="201"/>
  <c r="BB117" i="201"/>
  <c r="BB60" i="201"/>
  <c r="O168" i="201"/>
  <c r="AW112" i="201"/>
  <c r="AW55" i="201"/>
  <c r="J112" i="201"/>
  <c r="J55" i="201"/>
  <c r="F167" i="201"/>
  <c r="I66" i="201"/>
  <c r="I123" i="201"/>
  <c r="W40" i="136"/>
  <c r="H35" i="63"/>
  <c r="W35" i="135"/>
  <c r="G45" i="63"/>
  <c r="F113" i="201"/>
  <c r="F56" i="201"/>
  <c r="AG112" i="201"/>
  <c r="AG55" i="201"/>
  <c r="W35" i="164"/>
  <c r="AJ45" i="63"/>
  <c r="W40" i="165"/>
  <c r="AK35" i="63"/>
  <c r="AN45" i="63"/>
  <c r="W35" i="168"/>
  <c r="AQ119" i="201"/>
  <c r="AQ62" i="201"/>
  <c r="W40" i="172"/>
  <c r="AR35" i="63"/>
  <c r="W35" i="179"/>
  <c r="AY45" i="63"/>
  <c r="W40" i="183"/>
  <c r="BC35" i="63"/>
  <c r="AU122" i="201"/>
  <c r="AU65" i="201"/>
  <c r="N167" i="201"/>
  <c r="AX111" i="201"/>
  <c r="AX54" i="201"/>
  <c r="AT65" i="201"/>
  <c r="AT122" i="201"/>
  <c r="K54" i="201"/>
  <c r="K111" i="201"/>
  <c r="AD63" i="201"/>
  <c r="AD120" i="201"/>
  <c r="W40" i="157"/>
  <c r="AC35" i="63"/>
  <c r="AE54" i="201"/>
  <c r="AE111" i="201"/>
  <c r="BI9" i="185"/>
  <c r="LO8" i="185"/>
  <c r="LO7" i="185" s="1"/>
  <c r="E4" i="179"/>
  <c r="H4" i="171"/>
  <c r="BD117" i="201"/>
  <c r="BD60" i="201"/>
  <c r="BA111" i="201"/>
  <c r="BA54" i="201"/>
  <c r="AR119" i="201"/>
  <c r="AR62" i="201"/>
  <c r="AS116" i="201"/>
  <c r="AS59" i="201"/>
  <c r="BC123" i="201"/>
  <c r="BC66" i="201"/>
  <c r="AS112" i="201"/>
  <c r="AS55" i="201"/>
  <c r="BD55" i="201"/>
  <c r="BD112" i="201"/>
  <c r="O165" i="201"/>
  <c r="O13" i="201"/>
  <c r="AQ65" i="201"/>
  <c r="AQ122" i="201"/>
  <c r="O45" i="63"/>
  <c r="W35" i="143"/>
  <c r="O58" i="201"/>
  <c r="O115" i="201"/>
  <c r="N63" i="201"/>
  <c r="N120" i="201"/>
  <c r="M117" i="201"/>
  <c r="M60" i="201"/>
  <c r="M113" i="201"/>
  <c r="M56" i="201"/>
  <c r="W35" i="139"/>
  <c r="K45" i="63"/>
  <c r="AI115" i="201"/>
  <c r="AI58" i="201"/>
  <c r="AK114" i="201"/>
  <c r="AK57" i="201"/>
  <c r="CT8" i="185"/>
  <c r="CT7" i="185" s="1"/>
  <c r="G4" i="146"/>
  <c r="BA57" i="201"/>
  <c r="BA114" i="201"/>
  <c r="AW56" i="201"/>
  <c r="AW113" i="201"/>
  <c r="K115" i="201"/>
  <c r="K58" i="201"/>
  <c r="H54" i="201"/>
  <c r="H111" i="201"/>
  <c r="BC113" i="201"/>
  <c r="BC56" i="201"/>
  <c r="AV112" i="201"/>
  <c r="AV55" i="201"/>
  <c r="BB63" i="201"/>
  <c r="BB120" i="201"/>
  <c r="BC63" i="201"/>
  <c r="BC120" i="201"/>
  <c r="BD56" i="201"/>
  <c r="BD113" i="201"/>
  <c r="BC58" i="201"/>
  <c r="BC115" i="201"/>
  <c r="AA111" i="201"/>
  <c r="AA54" i="201"/>
  <c r="W40" i="135"/>
  <c r="G35" i="63"/>
  <c r="F119" i="201"/>
  <c r="F62" i="201"/>
  <c r="AR116" i="201"/>
  <c r="AR59" i="201"/>
  <c r="W35" i="173"/>
  <c r="AS45" i="63"/>
  <c r="AZ118" i="201"/>
  <c r="AZ61" i="201"/>
  <c r="AC58" i="201"/>
  <c r="AC115" i="201"/>
  <c r="K60" i="201"/>
  <c r="K117" i="201"/>
  <c r="J111" i="201"/>
  <c r="J54" i="201"/>
  <c r="AV122" i="201"/>
  <c r="AV65" i="201"/>
  <c r="AA112" i="201"/>
  <c r="AA55" i="201"/>
  <c r="W35" i="181"/>
  <c r="BA45" i="63"/>
  <c r="W35" i="183"/>
  <c r="BC45" i="63"/>
  <c r="AW123" i="201"/>
  <c r="AW66" i="201"/>
  <c r="AP54" i="201"/>
  <c r="AP111" i="201"/>
  <c r="LE8" i="185"/>
  <c r="LE7" i="185" s="1"/>
  <c r="AL115" i="201"/>
  <c r="AL58" i="201"/>
  <c r="AP116" i="201"/>
  <c r="AP59" i="201"/>
  <c r="BB56" i="201"/>
  <c r="BB113" i="201"/>
  <c r="F54" i="201"/>
  <c r="F111" i="201"/>
  <c r="BB65" i="201"/>
  <c r="BB122" i="201"/>
  <c r="O161" i="201"/>
  <c r="O11" i="201"/>
  <c r="K160" i="201"/>
  <c r="K10" i="201"/>
  <c r="N158" i="201"/>
  <c r="N8" i="201"/>
  <c r="P10" i="201"/>
  <c r="P160" i="201"/>
  <c r="M9" i="201"/>
  <c r="M159" i="201"/>
  <c r="K161" i="201"/>
  <c r="K11" i="201"/>
  <c r="N10" i="201"/>
  <c r="N160" i="201"/>
  <c r="F158" i="201"/>
  <c r="F8" i="201"/>
  <c r="L11" i="201"/>
  <c r="L161" i="201"/>
  <c r="M158" i="201"/>
  <c r="M8" i="201"/>
  <c r="O10" i="201"/>
  <c r="O160" i="201"/>
  <c r="W34" i="144"/>
  <c r="AU50" i="201"/>
  <c r="AU107" i="201"/>
  <c r="AX99" i="201"/>
  <c r="AX42" i="201"/>
  <c r="W34" i="151"/>
  <c r="W34" i="177"/>
  <c r="G52" i="201"/>
  <c r="G109" i="201"/>
  <c r="K52" i="201"/>
  <c r="K109" i="201"/>
  <c r="N43" i="201"/>
  <c r="N100" i="201"/>
  <c r="W34" i="162"/>
  <c r="BC52" i="201"/>
  <c r="BC109" i="201"/>
  <c r="M101" i="201"/>
  <c r="M44" i="201"/>
  <c r="W39" i="8"/>
  <c r="E22" i="63"/>
  <c r="AZ43" i="201"/>
  <c r="AZ100" i="201"/>
  <c r="W34" i="159"/>
  <c r="J52" i="201"/>
  <c r="J109" i="201"/>
  <c r="W34" i="172"/>
  <c r="AG42" i="201"/>
  <c r="AG99" i="201"/>
  <c r="O44" i="201"/>
  <c r="U53" i="201"/>
  <c r="W102" i="201"/>
  <c r="AT107" i="201"/>
  <c r="W34" i="152"/>
  <c r="W34" i="170"/>
  <c r="W34" i="182"/>
  <c r="K159" i="201"/>
  <c r="K9" i="201"/>
  <c r="W34" i="178"/>
  <c r="R22" i="63"/>
  <c r="W39" i="146"/>
  <c r="W39" i="140"/>
  <c r="L22" i="63"/>
  <c r="G110" i="201"/>
  <c r="G53" i="201"/>
  <c r="AH108" i="201"/>
  <c r="AH51" i="201"/>
  <c r="AM51" i="201"/>
  <c r="AM108" i="201"/>
  <c r="AG101" i="201"/>
  <c r="AG44" i="201"/>
  <c r="AQ45" i="201"/>
  <c r="AQ102" i="201"/>
  <c r="I160" i="201"/>
  <c r="I10" i="201"/>
  <c r="AA102" i="201"/>
  <c r="AA45" i="201"/>
  <c r="BD101" i="201"/>
  <c r="BD44" i="201"/>
  <c r="H107" i="201"/>
  <c r="H50" i="201"/>
  <c r="K51" i="201"/>
  <c r="K108" i="201"/>
  <c r="AX108" i="201"/>
  <c r="AX51" i="201"/>
  <c r="BA43" i="201"/>
  <c r="BA100" i="201"/>
  <c r="W34" i="161"/>
  <c r="BG53" i="201"/>
  <c r="P45" i="201"/>
  <c r="BE23" i="63"/>
  <c r="H159" i="201"/>
  <c r="W42" i="201"/>
  <c r="AB99" i="201"/>
  <c r="AE42" i="201"/>
  <c r="AK42" i="201"/>
  <c r="M11" i="201"/>
  <c r="N9" i="201"/>
  <c r="AI102" i="201"/>
  <c r="AI45" i="201"/>
  <c r="N161" i="201"/>
  <c r="N11" i="201"/>
  <c r="J10" i="201"/>
  <c r="J160" i="201"/>
  <c r="W34" i="135"/>
  <c r="W34" i="134"/>
  <c r="W34" i="160"/>
  <c r="W34" i="169"/>
  <c r="W39" i="173"/>
  <c r="AS22" i="63"/>
  <c r="AT53" i="201"/>
  <c r="AT110" i="201"/>
  <c r="AT101" i="201"/>
  <c r="AT44" i="201"/>
  <c r="AU110" i="201"/>
  <c r="AU53" i="201"/>
  <c r="AY50" i="201"/>
  <c r="AY107" i="201"/>
  <c r="BA108" i="201"/>
  <c r="BA51" i="201"/>
  <c r="AW102" i="201"/>
  <c r="AW45" i="201"/>
  <c r="AL99" i="201"/>
  <c r="AL42" i="201"/>
  <c r="AH52" i="201"/>
  <c r="AH109" i="201"/>
  <c r="AI101" i="201"/>
  <c r="AI44" i="201"/>
  <c r="L110" i="201"/>
  <c r="L53" i="201"/>
  <c r="M52" i="201"/>
  <c r="M109" i="201"/>
  <c r="N102" i="201"/>
  <c r="N45" i="201"/>
  <c r="O108" i="201"/>
  <c r="O51" i="201"/>
  <c r="P53" i="201"/>
  <c r="P110" i="201"/>
  <c r="R45" i="201"/>
  <c r="R102" i="201"/>
  <c r="W107" i="201"/>
  <c r="W50" i="201"/>
  <c r="AH101" i="201"/>
  <c r="AH44" i="201"/>
  <c r="AW52" i="201"/>
  <c r="AW109" i="201"/>
  <c r="AO109" i="201"/>
  <c r="AO52" i="201"/>
  <c r="G108" i="201"/>
  <c r="G51" i="201"/>
  <c r="H102" i="201"/>
  <c r="H45" i="201"/>
  <c r="AV50" i="201"/>
  <c r="AV107" i="201"/>
  <c r="W101" i="201"/>
  <c r="W44" i="201"/>
  <c r="AR44" i="201"/>
  <c r="AR101" i="201"/>
  <c r="AZ102" i="201"/>
  <c r="AZ45" i="201"/>
  <c r="P11" i="201"/>
  <c r="P161" i="201"/>
  <c r="W39" i="184"/>
  <c r="BD22" i="63"/>
  <c r="M107" i="201"/>
  <c r="M50" i="201"/>
  <c r="AM109" i="201"/>
  <c r="AM52" i="201"/>
  <c r="BC108" i="201"/>
  <c r="BC51" i="201"/>
  <c r="W34" i="147"/>
  <c r="T22" i="63"/>
  <c r="W39" i="148"/>
  <c r="AT99" i="201"/>
  <c r="AT42" i="201"/>
  <c r="G102" i="201"/>
  <c r="G45" i="201"/>
  <c r="W34" i="141"/>
  <c r="AX109" i="201"/>
  <c r="AX52" i="201"/>
  <c r="O8" i="201"/>
  <c r="O158" i="201"/>
  <c r="L160" i="201"/>
  <c r="L10" i="201"/>
  <c r="W34" i="143"/>
  <c r="AT43" i="201"/>
  <c r="AT100" i="201"/>
  <c r="AZ99" i="201"/>
  <c r="AZ42" i="201"/>
  <c r="AQ101" i="201"/>
  <c r="AQ44" i="201"/>
  <c r="W34" i="181"/>
  <c r="AI99" i="201"/>
  <c r="AI42" i="201"/>
  <c r="N52" i="201"/>
  <c r="N109" i="201"/>
  <c r="AH110" i="201"/>
  <c r="AH53" i="201"/>
  <c r="AI109" i="201"/>
  <c r="AI52" i="201"/>
  <c r="AM44" i="201"/>
  <c r="AM101" i="201"/>
  <c r="O159" i="201"/>
  <c r="O9" i="201"/>
  <c r="BA107" i="201"/>
  <c r="BA50" i="201"/>
  <c r="F109" i="201"/>
  <c r="F52" i="201"/>
  <c r="F10" i="201"/>
  <c r="F160" i="201"/>
  <c r="AV100" i="201"/>
  <c r="AV43" i="201"/>
  <c r="W109" i="201"/>
  <c r="W52" i="201"/>
  <c r="AR107" i="201"/>
  <c r="AR50" i="201"/>
  <c r="AZ51" i="201"/>
  <c r="AZ108" i="201"/>
  <c r="AU102" i="201"/>
  <c r="AU45" i="201"/>
  <c r="W39" i="142"/>
  <c r="H52" i="201"/>
  <c r="H109" i="201"/>
  <c r="BC99" i="201"/>
  <c r="BC42" i="201"/>
  <c r="BG51" i="201"/>
  <c r="BE10" i="63"/>
  <c r="H161" i="201"/>
  <c r="E43" i="201"/>
  <c r="AF101" i="201"/>
  <c r="AF44" i="201"/>
  <c r="AF50" i="201"/>
  <c r="AF107" i="201"/>
  <c r="F159" i="201"/>
  <c r="F9" i="201"/>
  <c r="AG108" i="201"/>
  <c r="AG51" i="201"/>
  <c r="F11" i="201"/>
  <c r="F161" i="201"/>
  <c r="W34" i="149"/>
  <c r="W39" i="176"/>
  <c r="AB109" i="201"/>
  <c r="AB52" i="201"/>
  <c r="AS45" i="201"/>
  <c r="AS102" i="201"/>
  <c r="W39" i="180"/>
  <c r="AW110" i="201"/>
  <c r="AW53" i="201"/>
  <c r="AL100" i="201"/>
  <c r="AL43" i="201"/>
  <c r="W39" i="167"/>
  <c r="AM22" i="63"/>
  <c r="AO101" i="201"/>
  <c r="AO44" i="201"/>
  <c r="W34" i="157"/>
  <c r="AW50" i="201"/>
  <c r="AW107" i="201"/>
  <c r="F108" i="201"/>
  <c r="F51" i="201"/>
  <c r="W39" i="175"/>
  <c r="AU22" i="63"/>
  <c r="W34" i="183"/>
  <c r="BE33" i="63"/>
  <c r="BG44" i="201"/>
  <c r="BE32" i="63"/>
  <c r="BE30" i="63"/>
  <c r="BE9" i="63"/>
  <c r="AI108" i="201"/>
  <c r="AI51" i="201"/>
  <c r="Q110" i="201"/>
  <c r="Q53" i="201"/>
  <c r="W34" i="154"/>
  <c r="W34" i="145"/>
  <c r="W34" i="165"/>
  <c r="AD43" i="201"/>
  <c r="AD100" i="201"/>
  <c r="AG109" i="201"/>
  <c r="AG52" i="201"/>
  <c r="AS43" i="201"/>
  <c r="AS100" i="201"/>
  <c r="W39" i="136"/>
  <c r="H22" i="63"/>
  <c r="AA108" i="201"/>
  <c r="AA51" i="201"/>
  <c r="BA42" i="201"/>
  <c r="BA99" i="201"/>
  <c r="E101" i="201"/>
  <c r="E44" i="201"/>
  <c r="H108" i="201"/>
  <c r="H51" i="201"/>
  <c r="W39" i="139"/>
  <c r="K22" i="63"/>
  <c r="Y52" i="201"/>
  <c r="Y109" i="201"/>
  <c r="AJ100" i="201"/>
  <c r="AJ43" i="201"/>
  <c r="AM53" i="201"/>
  <c r="AM110" i="201"/>
  <c r="AO43" i="201"/>
  <c r="AO100" i="201"/>
  <c r="W34" i="156"/>
  <c r="M99" i="201"/>
  <c r="M42" i="201"/>
  <c r="AQ108" i="201"/>
  <c r="AQ51" i="201"/>
  <c r="W34" i="171"/>
  <c r="W39" i="158"/>
  <c r="Y101" i="201"/>
  <c r="Y44" i="201"/>
  <c r="Z44" i="201"/>
  <c r="Z101" i="201"/>
  <c r="BD100" i="201"/>
  <c r="BD43" i="201"/>
  <c r="AW100" i="201"/>
  <c r="AW43" i="201"/>
  <c r="W39" i="138"/>
  <c r="J22" i="63"/>
  <c r="AV110" i="201"/>
  <c r="AV53" i="201"/>
  <c r="N99" i="201"/>
  <c r="N42" i="201"/>
  <c r="W39" i="174"/>
  <c r="AZ110" i="201"/>
  <c r="AZ53" i="201"/>
  <c r="W39" i="166"/>
  <c r="E10" i="201"/>
  <c r="Q33" i="188"/>
  <c r="E162" i="201"/>
  <c r="E139" i="201"/>
  <c r="Q37" i="188"/>
  <c r="Q23" i="188"/>
  <c r="E12" i="201"/>
  <c r="E13" i="201"/>
  <c r="Q34" i="188"/>
  <c r="Q44" i="188"/>
  <c r="E11" i="201"/>
  <c r="E166" i="201"/>
  <c r="Q40" i="188"/>
  <c r="Q42" i="188"/>
  <c r="Q10" i="188"/>
  <c r="E159" i="201"/>
  <c r="E14" i="201"/>
  <c r="Q39" i="188"/>
  <c r="Q25" i="188"/>
  <c r="Q24" i="188"/>
  <c r="Q43" i="188"/>
  <c r="E143" i="201"/>
  <c r="E8" i="201"/>
  <c r="AU41" i="201"/>
  <c r="KP17" i="185"/>
  <c r="L14" i="175"/>
  <c r="AU16" i="63" s="1"/>
  <c r="AU95" i="201"/>
  <c r="AT32" i="201"/>
  <c r="N146" i="201"/>
  <c r="AT38" i="201"/>
  <c r="AT95" i="201"/>
  <c r="AT98" i="201"/>
  <c r="AT41" i="201"/>
  <c r="E48" i="174"/>
  <c r="L183" i="174"/>
  <c r="AT36" i="190" s="1"/>
  <c r="AT70" i="201" s="1"/>
  <c r="BE12" i="63"/>
  <c r="BG32" i="201"/>
  <c r="H5" i="173"/>
  <c r="H6" i="173"/>
  <c r="G48" i="173"/>
  <c r="AS98" i="201"/>
  <c r="L14" i="173"/>
  <c r="AS16" i="63" s="1"/>
  <c r="JY17" i="185"/>
  <c r="M4" i="201" s="1"/>
  <c r="J5" i="172"/>
  <c r="J6" i="172"/>
  <c r="JW9" i="185" s="1"/>
  <c r="AR94" i="201"/>
  <c r="AR37" i="201"/>
  <c r="AR41" i="201"/>
  <c r="AR134" i="201"/>
  <c r="AR72" i="201"/>
  <c r="AQ41" i="201"/>
  <c r="AQ98" i="201"/>
  <c r="AQ95" i="201"/>
  <c r="AQ38" i="201"/>
  <c r="AP38" i="201"/>
  <c r="AP95" i="201"/>
  <c r="AP98" i="201"/>
  <c r="AP41" i="201"/>
  <c r="I48" i="169"/>
  <c r="L183" i="169"/>
  <c r="AO36" i="190" s="1"/>
  <c r="AO70" i="201" s="1"/>
  <c r="G48" i="168"/>
  <c r="AO98" i="201"/>
  <c r="AO41" i="201"/>
  <c r="AO95" i="201"/>
  <c r="AO38" i="201"/>
  <c r="AN31" i="201"/>
  <c r="AN98" i="201"/>
  <c r="AN41" i="201"/>
  <c r="I48" i="167"/>
  <c r="L183" i="167"/>
  <c r="AM36" i="190" s="1"/>
  <c r="AM70" i="201" s="1"/>
  <c r="L9" i="201"/>
  <c r="L159" i="201"/>
  <c r="L19" i="166"/>
  <c r="AL21" i="63" s="1"/>
  <c r="AL41" i="201" s="1"/>
  <c r="BG33" i="201"/>
  <c r="AL33" i="201"/>
  <c r="BE13" i="63"/>
  <c r="AK88" i="201"/>
  <c r="AK98" i="201"/>
  <c r="AK41" i="201"/>
  <c r="AN47" i="187"/>
  <c r="J4" i="165"/>
  <c r="AJ125" i="201"/>
  <c r="K6" i="164"/>
  <c r="HT9" i="185" s="1"/>
  <c r="K5" i="164"/>
  <c r="L19" i="164"/>
  <c r="AJ21" i="63" s="1"/>
  <c r="HS8" i="185"/>
  <c r="HS7" i="185" s="1"/>
  <c r="J4" i="164"/>
  <c r="AN42" i="187"/>
  <c r="AO42" i="187" s="1"/>
  <c r="L62" i="190"/>
  <c r="HY51" i="185"/>
  <c r="L48" i="165"/>
  <c r="AK50" i="63" s="1"/>
  <c r="AK127" i="201" s="1"/>
  <c r="K48" i="164"/>
  <c r="L8" i="201"/>
  <c r="L183" i="201"/>
  <c r="L162" i="201"/>
  <c r="AI98" i="201"/>
  <c r="AI41" i="201"/>
  <c r="I4" i="163"/>
  <c r="HK8" i="185"/>
  <c r="K8" i="201"/>
  <c r="K71" i="190"/>
  <c r="F6" i="163"/>
  <c r="HH9" i="185" s="1"/>
  <c r="F5" i="163"/>
  <c r="K172" i="201"/>
  <c r="AI38" i="201"/>
  <c r="AI95" i="201"/>
  <c r="K165" i="201"/>
  <c r="K48" i="162"/>
  <c r="Q31" i="188"/>
  <c r="AG31" i="201"/>
  <c r="AG98" i="201"/>
  <c r="G48" i="161"/>
  <c r="L183" i="161"/>
  <c r="AG36" i="190" s="1"/>
  <c r="AG70" i="201" s="1"/>
  <c r="E48" i="160"/>
  <c r="L183" i="160"/>
  <c r="AF36" i="190" s="1"/>
  <c r="AF70" i="201" s="1"/>
  <c r="Q53" i="188"/>
  <c r="E6" i="160"/>
  <c r="GL9" i="185" s="1"/>
  <c r="GL48" i="185"/>
  <c r="K48" i="188" s="1"/>
  <c r="L45" i="160"/>
  <c r="AF47" i="63" s="1"/>
  <c r="L19" i="159"/>
  <c r="AE21" i="63" s="1"/>
  <c r="AE98" i="201" s="1"/>
  <c r="AN13" i="187"/>
  <c r="AO13" i="187" s="1"/>
  <c r="AN11" i="187"/>
  <c r="AO11" i="187" s="1"/>
  <c r="Q11" i="188"/>
  <c r="AE49" i="201"/>
  <c r="AE106" i="201"/>
  <c r="AN35" i="187"/>
  <c r="AO35" i="187" s="1"/>
  <c r="AN36" i="187"/>
  <c r="AO36" i="187" s="1"/>
  <c r="E48" i="159"/>
  <c r="AN22" i="187"/>
  <c r="AO22" i="187" s="1"/>
  <c r="J158" i="201"/>
  <c r="J8" i="201"/>
  <c r="I5" i="158"/>
  <c r="I4" i="158" s="1"/>
  <c r="L45" i="158"/>
  <c r="AD47" i="63" s="1"/>
  <c r="GB48" i="185"/>
  <c r="J72" i="190"/>
  <c r="L19" i="158"/>
  <c r="AD21" i="63" s="1"/>
  <c r="J147" i="201"/>
  <c r="AD96" i="201"/>
  <c r="AD39" i="201"/>
  <c r="E6" i="158"/>
  <c r="E5" i="158"/>
  <c r="AD95" i="201"/>
  <c r="AD38" i="201"/>
  <c r="AC88" i="201"/>
  <c r="H5" i="157"/>
  <c r="H6" i="157"/>
  <c r="FT9" i="185" s="1"/>
  <c r="L45" i="157"/>
  <c r="AC47" i="63" s="1"/>
  <c r="FT48" i="185"/>
  <c r="AC49" i="201"/>
  <c r="AC106" i="201"/>
  <c r="AN30" i="187"/>
  <c r="AO30" i="187" s="1"/>
  <c r="J11" i="201"/>
  <c r="J161" i="201"/>
  <c r="E48" i="158"/>
  <c r="L183" i="158"/>
  <c r="AD36" i="190" s="1"/>
  <c r="AD70" i="201" s="1"/>
  <c r="FX52" i="185"/>
  <c r="L49" i="158"/>
  <c r="AD51" i="63" s="1"/>
  <c r="AD128" i="201" s="1"/>
  <c r="J184" i="201"/>
  <c r="L49" i="157"/>
  <c r="AC51" i="63" s="1"/>
  <c r="AC128" i="201" s="1"/>
  <c r="H48" i="157"/>
  <c r="L183" i="157"/>
  <c r="AC36" i="190" s="1"/>
  <c r="AC70" i="201" s="1"/>
  <c r="L16" i="156"/>
  <c r="AB18" i="63" s="1"/>
  <c r="AB40" i="201"/>
  <c r="AB97" i="201"/>
  <c r="J141" i="201"/>
  <c r="AO45" i="187"/>
  <c r="J165" i="201"/>
  <c r="J13" i="201"/>
  <c r="J12" i="201"/>
  <c r="J164" i="201"/>
  <c r="J14" i="201"/>
  <c r="J166" i="201"/>
  <c r="J162" i="201"/>
  <c r="J167" i="201"/>
  <c r="AO47" i="187"/>
  <c r="J173" i="201"/>
  <c r="AA40" i="201"/>
  <c r="J172" i="201"/>
  <c r="I13" i="201"/>
  <c r="Q46" i="188"/>
  <c r="Q36" i="188"/>
  <c r="AA38" i="201"/>
  <c r="AA104" i="201"/>
  <c r="AA47" i="201"/>
  <c r="I146" i="201"/>
  <c r="L16" i="154"/>
  <c r="Z18" i="63" s="1"/>
  <c r="Z38" i="201" s="1"/>
  <c r="L14" i="154"/>
  <c r="Z16" i="63" s="1"/>
  <c r="L183" i="155"/>
  <c r="AA36" i="190" s="1"/>
  <c r="E48" i="155"/>
  <c r="BE52" i="63"/>
  <c r="Z134" i="201"/>
  <c r="Z72" i="201"/>
  <c r="Y135" i="201"/>
  <c r="Y73" i="201"/>
  <c r="AN59" i="187"/>
  <c r="AO59" i="187" s="1"/>
  <c r="I186" i="201"/>
  <c r="I48" i="153"/>
  <c r="L183" i="153"/>
  <c r="Y36" i="190" s="1"/>
  <c r="Y70" i="201" s="1"/>
  <c r="I159" i="201"/>
  <c r="I9" i="201"/>
  <c r="I62" i="190"/>
  <c r="L183" i="154"/>
  <c r="Z36" i="190" s="1"/>
  <c r="Z70" i="201" s="1"/>
  <c r="E48" i="154"/>
  <c r="I166" i="201"/>
  <c r="I14" i="201"/>
  <c r="I167" i="201"/>
  <c r="BE48" i="63"/>
  <c r="Z68" i="201"/>
  <c r="BG68" i="201"/>
  <c r="Z97" i="201"/>
  <c r="Z40" i="201"/>
  <c r="AN31" i="187"/>
  <c r="AO31" i="187" s="1"/>
  <c r="Y66" i="201"/>
  <c r="I156" i="201"/>
  <c r="Y48" i="201"/>
  <c r="Y105" i="201"/>
  <c r="L14" i="153"/>
  <c r="Y16" i="63" s="1"/>
  <c r="Y93" i="201" s="1"/>
  <c r="L18" i="153"/>
  <c r="Y20" i="63" s="1"/>
  <c r="Y40" i="201" s="1"/>
  <c r="AN21" i="187"/>
  <c r="AO21" i="187" s="1"/>
  <c r="I8" i="201"/>
  <c r="I158" i="201"/>
  <c r="I172" i="201"/>
  <c r="Q45" i="188"/>
  <c r="G48" i="152"/>
  <c r="L183" i="152"/>
  <c r="X36" i="190" s="1"/>
  <c r="X70" i="201" s="1"/>
  <c r="X106" i="201"/>
  <c r="X49" i="201"/>
  <c r="AN20" i="187"/>
  <c r="AO20" i="187" s="1"/>
  <c r="I161" i="201"/>
  <c r="I11" i="201"/>
  <c r="W103" i="201"/>
  <c r="W46" i="201"/>
  <c r="W88" i="201"/>
  <c r="W106" i="201"/>
  <c r="G5" i="151"/>
  <c r="G6" i="151"/>
  <c r="W38" i="201"/>
  <c r="W95" i="201"/>
  <c r="E183" i="151"/>
  <c r="L183" i="151" s="1"/>
  <c r="W36" i="190" s="1"/>
  <c r="W97" i="201"/>
  <c r="W40" i="201"/>
  <c r="L183" i="150"/>
  <c r="V36" i="190" s="1"/>
  <c r="V70" i="201" s="1"/>
  <c r="E48" i="150"/>
  <c r="H6" i="150"/>
  <c r="DW9" i="185" s="1"/>
  <c r="H4" i="150"/>
  <c r="DW8" i="185"/>
  <c r="DW7" i="185" s="1"/>
  <c r="V95" i="201"/>
  <c r="V38" i="201"/>
  <c r="DM29" i="185"/>
  <c r="H29" i="188" s="1"/>
  <c r="L26" i="149"/>
  <c r="U28" i="63" s="1"/>
  <c r="BE28" i="63" s="1"/>
  <c r="U95" i="201"/>
  <c r="H172" i="201"/>
  <c r="S96" i="201"/>
  <c r="S39" i="201"/>
  <c r="L55" i="148"/>
  <c r="T57" i="63" s="1"/>
  <c r="DJ58" i="185"/>
  <c r="H58" i="188" s="1"/>
  <c r="T40" i="201"/>
  <c r="T38" i="201"/>
  <c r="L183" i="148"/>
  <c r="T36" i="190" s="1"/>
  <c r="T70" i="201" s="1"/>
  <c r="E48" i="148"/>
  <c r="H62" i="190"/>
  <c r="S135" i="201"/>
  <c r="S73" i="201"/>
  <c r="Q38" i="188"/>
  <c r="H160" i="201"/>
  <c r="H10" i="201"/>
  <c r="DF17" i="185"/>
  <c r="L14" i="148"/>
  <c r="T16" i="63" s="1"/>
  <c r="S105" i="201"/>
  <c r="S48" i="201"/>
  <c r="S104" i="201"/>
  <c r="S47" i="201"/>
  <c r="S32" i="201"/>
  <c r="AN19" i="187"/>
  <c r="AO19" i="187" s="1"/>
  <c r="E48" i="147"/>
  <c r="L183" i="147"/>
  <c r="S36" i="190" s="1"/>
  <c r="S70" i="201" s="1"/>
  <c r="G48" i="146"/>
  <c r="L183" i="146"/>
  <c r="R36" i="190" s="1"/>
  <c r="AN12" i="187"/>
  <c r="AO12" i="187" s="1"/>
  <c r="AA13" i="201"/>
  <c r="Q50" i="188"/>
  <c r="CY17" i="185"/>
  <c r="L14" i="147"/>
  <c r="S16" i="63" s="1"/>
  <c r="AN49" i="187"/>
  <c r="AO49" i="187" s="1"/>
  <c r="H8" i="201"/>
  <c r="H158" i="201"/>
  <c r="AN29" i="187"/>
  <c r="AO29" i="187" s="1"/>
  <c r="R48" i="201"/>
  <c r="R105" i="201"/>
  <c r="H167" i="201"/>
  <c r="H12" i="201"/>
  <c r="H164" i="201"/>
  <c r="H166" i="201"/>
  <c r="H14" i="201"/>
  <c r="H162" i="201"/>
  <c r="H165" i="201"/>
  <c r="H13" i="201"/>
  <c r="H173" i="201"/>
  <c r="R106" i="201"/>
  <c r="R49" i="201"/>
  <c r="CV8" i="185"/>
  <c r="I4" i="146"/>
  <c r="R31" i="201"/>
  <c r="R97" i="201"/>
  <c r="R40" i="201"/>
  <c r="AA12" i="201"/>
  <c r="CU17" i="185"/>
  <c r="H17" i="188" s="1"/>
  <c r="L14" i="146"/>
  <c r="R16" i="63" s="1"/>
  <c r="R104" i="201"/>
  <c r="R47" i="201"/>
  <c r="CU19" i="185"/>
  <c r="H19" i="188" s="1"/>
  <c r="H146" i="201" s="1"/>
  <c r="L16" i="146"/>
  <c r="R18" i="63" s="1"/>
  <c r="CU9" i="185"/>
  <c r="Q47" i="188"/>
  <c r="G139" i="201"/>
  <c r="G13" i="201"/>
  <c r="G160" i="201"/>
  <c r="Q38" i="201"/>
  <c r="L14" i="145"/>
  <c r="Q16" i="63" s="1"/>
  <c r="E5" i="145"/>
  <c r="E6" i="145"/>
  <c r="CK28" i="185"/>
  <c r="L25" i="145"/>
  <c r="Q27" i="63" s="1"/>
  <c r="Q49" i="201"/>
  <c r="Q106" i="201"/>
  <c r="Q97" i="201"/>
  <c r="Q40" i="201"/>
  <c r="O134" i="201"/>
  <c r="O72" i="201"/>
  <c r="BT52" i="185"/>
  <c r="L49" i="142"/>
  <c r="N51" i="63" s="1"/>
  <c r="N128" i="201" s="1"/>
  <c r="N134" i="201"/>
  <c r="N72" i="201"/>
  <c r="G62" i="190"/>
  <c r="E48" i="145"/>
  <c r="G183" i="201"/>
  <c r="G186" i="201"/>
  <c r="P103" i="201"/>
  <c r="P46" i="201"/>
  <c r="AN27" i="187"/>
  <c r="AO27" i="187" s="1"/>
  <c r="G142" i="201"/>
  <c r="BX8" i="185"/>
  <c r="F4" i="143"/>
  <c r="G63" i="190"/>
  <c r="K48" i="143"/>
  <c r="L183" i="143"/>
  <c r="O36" i="190" s="1"/>
  <c r="O70" i="201" s="1"/>
  <c r="P131" i="201"/>
  <c r="G182" i="201"/>
  <c r="P133" i="201"/>
  <c r="G48" i="144"/>
  <c r="L183" i="144"/>
  <c r="P36" i="190" s="1"/>
  <c r="Q49" i="188"/>
  <c r="BE11" i="63"/>
  <c r="BG31" i="201"/>
  <c r="P105" i="201"/>
  <c r="P48" i="201"/>
  <c r="E19" i="188" l="1"/>
  <c r="U4" i="201" s="1"/>
  <c r="AJ7" i="185"/>
  <c r="AF98" i="201"/>
  <c r="AF41" i="201"/>
  <c r="O9" i="188"/>
  <c r="H9" i="188"/>
  <c r="M30" i="188"/>
  <c r="J157" i="201"/>
  <c r="J54" i="188"/>
  <c r="J181" i="201" s="1"/>
  <c r="G22" i="188"/>
  <c r="F59" i="188"/>
  <c r="F186" i="201" s="1"/>
  <c r="P18" i="188"/>
  <c r="E17" i="188"/>
  <c r="MC7" i="185"/>
  <c r="L146" i="201"/>
  <c r="M19" i="188"/>
  <c r="O154" i="201"/>
  <c r="K22" i="188"/>
  <c r="K149" i="201" s="1"/>
  <c r="J148" i="201"/>
  <c r="F19" i="188"/>
  <c r="HX8" i="185"/>
  <c r="HX7" i="185" s="1"/>
  <c r="IV8" i="185"/>
  <c r="IV7" i="185" s="1"/>
  <c r="J71" i="190"/>
  <c r="G54" i="188"/>
  <c r="E62" i="190"/>
  <c r="AW8" i="185"/>
  <c r="AW7" i="185" s="1"/>
  <c r="DX7" i="185"/>
  <c r="BG46" i="201"/>
  <c r="L9" i="188"/>
  <c r="BE57" i="63"/>
  <c r="AE97" i="201"/>
  <c r="AE40" i="201"/>
  <c r="F27" i="188"/>
  <c r="U8" i="201" s="1"/>
  <c r="N57" i="188"/>
  <c r="N184" i="201" s="1"/>
  <c r="K55" i="188"/>
  <c r="H183" i="201"/>
  <c r="K59" i="188"/>
  <c r="I21" i="188"/>
  <c r="I148" i="201" s="1"/>
  <c r="P149" i="201"/>
  <c r="E18" i="188"/>
  <c r="K18" i="188"/>
  <c r="P21" i="188"/>
  <c r="M27" i="188"/>
  <c r="M154" i="201" s="1"/>
  <c r="G28" i="188"/>
  <c r="L54" i="188"/>
  <c r="O54" i="188"/>
  <c r="O181" i="201" s="1"/>
  <c r="J186" i="201"/>
  <c r="J59" i="188"/>
  <c r="J21" i="188"/>
  <c r="H27" i="188"/>
  <c r="H154" i="201" s="1"/>
  <c r="N17" i="188"/>
  <c r="T41" i="201"/>
  <c r="T98" i="201"/>
  <c r="P65" i="201"/>
  <c r="P122" i="201"/>
  <c r="P22" i="188"/>
  <c r="M145" i="201"/>
  <c r="F20" i="188"/>
  <c r="F147" i="201" s="1"/>
  <c r="P147" i="201"/>
  <c r="J149" i="201"/>
  <c r="IP7" i="185"/>
  <c r="P48" i="188"/>
  <c r="I157" i="201"/>
  <c r="L182" i="201"/>
  <c r="M55" i="188"/>
  <c r="N183" i="201"/>
  <c r="I147" i="201"/>
  <c r="L149" i="201"/>
  <c r="J19" i="188"/>
  <c r="J146" i="201" s="1"/>
  <c r="V49" i="201"/>
  <c r="V106" i="201"/>
  <c r="I155" i="201"/>
  <c r="H156" i="201"/>
  <c r="Q29" i="188"/>
  <c r="E175" i="201"/>
  <c r="AS38" i="201"/>
  <c r="G4" i="149"/>
  <c r="L145" i="201"/>
  <c r="J145" i="201"/>
  <c r="E147" i="201"/>
  <c r="E149" i="201"/>
  <c r="P184" i="201"/>
  <c r="H41" i="201"/>
  <c r="H98" i="201"/>
  <c r="M49" i="201"/>
  <c r="M106" i="201"/>
  <c r="K73" i="201"/>
  <c r="K135" i="201"/>
  <c r="AP103" i="201"/>
  <c r="AP46" i="201"/>
  <c r="O67" i="201"/>
  <c r="O124" i="201"/>
  <c r="AR124" i="201"/>
  <c r="AR67" i="201"/>
  <c r="GM8" i="185"/>
  <c r="GM7" i="185" s="1"/>
  <c r="G146" i="201"/>
  <c r="I149" i="201"/>
  <c r="E154" i="201"/>
  <c r="I154" i="201"/>
  <c r="BS7" i="185"/>
  <c r="P182" i="201"/>
  <c r="E182" i="201"/>
  <c r="I181" i="201"/>
  <c r="P183" i="201"/>
  <c r="AH49" i="201"/>
  <c r="AH106" i="201"/>
  <c r="W112" i="201"/>
  <c r="W55" i="201"/>
  <c r="M98" i="201"/>
  <c r="M41" i="201"/>
  <c r="F106" i="201"/>
  <c r="F49" i="201"/>
  <c r="K153" i="201"/>
  <c r="V96" i="201"/>
  <c r="V39" i="201"/>
  <c r="E47" i="201"/>
  <c r="E104" i="201"/>
  <c r="AX46" i="201"/>
  <c r="AX103" i="201"/>
  <c r="P146" i="201"/>
  <c r="O185" i="201"/>
  <c r="AX135" i="201"/>
  <c r="AX73" i="201"/>
  <c r="U124" i="201"/>
  <c r="U67" i="201"/>
  <c r="AG124" i="201"/>
  <c r="AG67" i="201"/>
  <c r="AP96" i="201"/>
  <c r="AP39" i="201"/>
  <c r="L147" i="201"/>
  <c r="O146" i="201"/>
  <c r="O147" i="201"/>
  <c r="P148" i="201"/>
  <c r="N157" i="201"/>
  <c r="AZ46" i="201"/>
  <c r="AZ103" i="201"/>
  <c r="I4" i="145"/>
  <c r="K147" i="201"/>
  <c r="N148" i="201"/>
  <c r="M148" i="201"/>
  <c r="F148" i="201"/>
  <c r="N154" i="201"/>
  <c r="L157" i="201"/>
  <c r="P185" i="201"/>
  <c r="O182" i="201"/>
  <c r="AT49" i="201"/>
  <c r="AT106" i="201"/>
  <c r="J98" i="201"/>
  <c r="J41" i="201"/>
  <c r="Q21" i="188"/>
  <c r="HP7" i="185"/>
  <c r="AL95" i="201"/>
  <c r="IN8" i="185"/>
  <c r="IN7" i="185" s="1"/>
  <c r="F146" i="201"/>
  <c r="E146" i="201"/>
  <c r="K154" i="201"/>
  <c r="K157" i="201"/>
  <c r="N181" i="201"/>
  <c r="J182" i="201"/>
  <c r="AF49" i="201"/>
  <c r="AF106" i="201"/>
  <c r="X39" i="201"/>
  <c r="X96" i="201"/>
  <c r="AF47" i="201"/>
  <c r="AF104" i="201"/>
  <c r="AB73" i="201"/>
  <c r="AB135" i="201"/>
  <c r="H148" i="201"/>
  <c r="G181" i="201"/>
  <c r="N145" i="201"/>
  <c r="H4" i="168"/>
  <c r="EF8" i="185"/>
  <c r="EF7" i="185" s="1"/>
  <c r="M146" i="201"/>
  <c r="CX7" i="185"/>
  <c r="P62" i="190"/>
  <c r="M182" i="201"/>
  <c r="G184" i="201"/>
  <c r="H184" i="201"/>
  <c r="E183" i="201"/>
  <c r="F181" i="201"/>
  <c r="N185" i="201"/>
  <c r="N49" i="201"/>
  <c r="N106" i="201"/>
  <c r="AF73" i="201"/>
  <c r="AF135" i="201"/>
  <c r="K106" i="201"/>
  <c r="K49" i="201"/>
  <c r="Y124" i="201"/>
  <c r="Y67" i="201"/>
  <c r="AY39" i="201"/>
  <c r="AY96" i="201"/>
  <c r="AY46" i="201"/>
  <c r="AY103" i="201"/>
  <c r="Q67" i="201"/>
  <c r="Q124" i="201"/>
  <c r="AC73" i="201"/>
  <c r="AC135" i="201"/>
  <c r="F149" i="201"/>
  <c r="E7" i="185"/>
  <c r="J183" i="201"/>
  <c r="U112" i="201"/>
  <c r="U55" i="201"/>
  <c r="K186" i="201"/>
  <c r="BC106" i="201"/>
  <c r="BC49" i="201"/>
  <c r="G145" i="201"/>
  <c r="M149" i="201"/>
  <c r="G157" i="201"/>
  <c r="F145" i="201"/>
  <c r="N147" i="201"/>
  <c r="L148" i="201"/>
  <c r="W34" i="155"/>
  <c r="N149" i="201"/>
  <c r="F157" i="201"/>
  <c r="AZ106" i="201"/>
  <c r="AZ49" i="201"/>
  <c r="V47" i="201"/>
  <c r="V104" i="201"/>
  <c r="G67" i="201"/>
  <c r="G124" i="201"/>
  <c r="AN38" i="201"/>
  <c r="AN95" i="201"/>
  <c r="AR96" i="201"/>
  <c r="AR39" i="201"/>
  <c r="E184" i="201"/>
  <c r="G149" i="201"/>
  <c r="E181" i="201"/>
  <c r="G185" i="201"/>
  <c r="H82" i="201"/>
  <c r="H29" i="201"/>
  <c r="H5" i="63"/>
  <c r="H35" i="190" s="1"/>
  <c r="H7" i="62"/>
  <c r="B6" i="191" s="1"/>
  <c r="I181" i="134"/>
  <c r="K2" i="134"/>
  <c r="J2" i="134"/>
  <c r="E181" i="134"/>
  <c r="H2" i="134"/>
  <c r="K181" i="134"/>
  <c r="F181" i="134"/>
  <c r="G2" i="134"/>
  <c r="J181" i="134"/>
  <c r="G181" i="134"/>
  <c r="I2" i="134"/>
  <c r="P6" i="134"/>
  <c r="P20" i="134"/>
  <c r="P15" i="134"/>
  <c r="H181" i="134"/>
  <c r="F2" i="134"/>
  <c r="E61" i="134"/>
  <c r="E90" i="134" s="1"/>
  <c r="C9" i="62"/>
  <c r="E8" i="62"/>
  <c r="H8" i="62" s="1"/>
  <c r="B7" i="191" s="1"/>
  <c r="L183" i="159"/>
  <c r="AE36" i="190" s="1"/>
  <c r="L183" i="164"/>
  <c r="AJ36" i="190" s="1"/>
  <c r="L183" i="173"/>
  <c r="AS36" i="190" s="1"/>
  <c r="L183" i="145"/>
  <c r="Q36" i="190" s="1"/>
  <c r="Q70" i="201" s="1"/>
  <c r="L183" i="180"/>
  <c r="AZ36" i="190" s="1"/>
  <c r="AZ70" i="201" s="1"/>
  <c r="L183" i="162"/>
  <c r="AH36" i="190" s="1"/>
  <c r="AH70" i="201" s="1"/>
  <c r="E4" i="155"/>
  <c r="AA99" i="201"/>
  <c r="AA42" i="201"/>
  <c r="K4" i="166"/>
  <c r="HE8" i="185"/>
  <c r="HE7" i="185" s="1"/>
  <c r="MG8" i="185"/>
  <c r="GN8" i="185"/>
  <c r="GN7" i="185" s="1"/>
  <c r="H4" i="147"/>
  <c r="DU8" i="185"/>
  <c r="DU7" i="185" s="1"/>
  <c r="Q32" i="188"/>
  <c r="K4" i="156"/>
  <c r="I182" i="201"/>
  <c r="KV51" i="185"/>
  <c r="N51" i="188" s="1"/>
  <c r="L48" i="176"/>
  <c r="AV50" i="63" s="1"/>
  <c r="AV127" i="201" s="1"/>
  <c r="F52" i="185"/>
  <c r="E52" i="188" s="1"/>
  <c r="L49" i="8"/>
  <c r="E51" i="63" s="1"/>
  <c r="F48" i="172"/>
  <c r="L183" i="172"/>
  <c r="AR36" i="190" s="1"/>
  <c r="AR70" i="201" s="1"/>
  <c r="LP52" i="185"/>
  <c r="L49" i="179"/>
  <c r="AY51" i="63" s="1"/>
  <c r="AY128" i="201" s="1"/>
  <c r="E48" i="184"/>
  <c r="L183" i="184"/>
  <c r="BD36" i="190" s="1"/>
  <c r="BD70" i="201" s="1"/>
  <c r="BB72" i="201"/>
  <c r="BB134" i="201"/>
  <c r="E48" i="137"/>
  <c r="L183" i="137"/>
  <c r="I36" i="190" s="1"/>
  <c r="I70" i="201" s="1"/>
  <c r="AU52" i="185"/>
  <c r="L49" i="139"/>
  <c r="K51" i="63" s="1"/>
  <c r="K128" i="201" s="1"/>
  <c r="KM51" i="185"/>
  <c r="L48" i="175"/>
  <c r="AU50" i="63" s="1"/>
  <c r="AU127" i="201" s="1"/>
  <c r="Q72" i="201"/>
  <c r="Q134" i="201"/>
  <c r="HG51" i="185"/>
  <c r="L48" i="163"/>
  <c r="AI50" i="63" s="1"/>
  <c r="AI127" i="201" s="1"/>
  <c r="AW71" i="201"/>
  <c r="O61" i="190"/>
  <c r="K48" i="181"/>
  <c r="L183" i="181"/>
  <c r="BA36" i="190" s="1"/>
  <c r="BE56" i="63"/>
  <c r="L183" i="168"/>
  <c r="AN36" i="190" s="1"/>
  <c r="AN70" i="201" s="1"/>
  <c r="F134" i="201"/>
  <c r="F72" i="201"/>
  <c r="L183" i="178"/>
  <c r="AX36" i="190" s="1"/>
  <c r="AX70" i="201" s="1"/>
  <c r="X71" i="201"/>
  <c r="I61" i="190"/>
  <c r="F48" i="179"/>
  <c r="L183" i="179"/>
  <c r="AY36" i="190" s="1"/>
  <c r="AY70" i="201" s="1"/>
  <c r="AG52" i="185"/>
  <c r="L49" i="137"/>
  <c r="I51" i="63" s="1"/>
  <c r="I128" i="201" s="1"/>
  <c r="U71" i="201"/>
  <c r="H61" i="190"/>
  <c r="L49" i="140"/>
  <c r="L51" i="63" s="1"/>
  <c r="L128" i="201" s="1"/>
  <c r="MT52" i="185"/>
  <c r="P52" i="188" s="1"/>
  <c r="L49" i="183"/>
  <c r="BC51" i="63" s="1"/>
  <c r="BC128" i="201" s="1"/>
  <c r="AS71" i="201"/>
  <c r="N61" i="190"/>
  <c r="E48" i="141"/>
  <c r="L183" i="141"/>
  <c r="M36" i="190" s="1"/>
  <c r="M70" i="201" s="1"/>
  <c r="LB52" i="185"/>
  <c r="O52" i="188" s="1"/>
  <c r="L49" i="177"/>
  <c r="AW51" i="63" s="1"/>
  <c r="AW128" i="201" s="1"/>
  <c r="AZ134" i="201"/>
  <c r="AZ72" i="201"/>
  <c r="AV72" i="201"/>
  <c r="AV134" i="201"/>
  <c r="E48" i="170"/>
  <c r="L183" i="170"/>
  <c r="AP36" i="190" s="1"/>
  <c r="AP70" i="201" s="1"/>
  <c r="G130" i="201"/>
  <c r="BE53" i="63"/>
  <c r="AH135" i="201"/>
  <c r="AH73" i="201"/>
  <c r="BE58" i="63"/>
  <c r="BG73" i="201"/>
  <c r="GH52" i="185"/>
  <c r="L49" i="159"/>
  <c r="AE51" i="63" s="1"/>
  <c r="AE128" i="201" s="1"/>
  <c r="BE55" i="63"/>
  <c r="N182" i="201"/>
  <c r="LH51" i="185"/>
  <c r="L48" i="178"/>
  <c r="AX50" i="63" s="1"/>
  <c r="AX127" i="201" s="1"/>
  <c r="F48" i="8"/>
  <c r="L183" i="8"/>
  <c r="E36" i="190" s="1"/>
  <c r="JS52" i="185"/>
  <c r="L49" i="172"/>
  <c r="AR51" i="63" s="1"/>
  <c r="AR128" i="201" s="1"/>
  <c r="AS52" i="185"/>
  <c r="F52" i="188" s="1"/>
  <c r="L49" i="138"/>
  <c r="J51" i="63" s="1"/>
  <c r="J128" i="201" s="1"/>
  <c r="F48" i="136"/>
  <c r="L183" i="136"/>
  <c r="H36" i="190" s="1"/>
  <c r="H70" i="201" s="1"/>
  <c r="F48" i="149"/>
  <c r="L183" i="149"/>
  <c r="U36" i="190" s="1"/>
  <c r="U70" i="201" s="1"/>
  <c r="K48" i="166"/>
  <c r="L183" i="166"/>
  <c r="AL36" i="190" s="1"/>
  <c r="AL70" i="201" s="1"/>
  <c r="F48" i="156"/>
  <c r="L183" i="156"/>
  <c r="AB36" i="190" s="1"/>
  <c r="AB70" i="201" s="1"/>
  <c r="L183" i="142"/>
  <c r="N36" i="190" s="1"/>
  <c r="N70" i="201" s="1"/>
  <c r="I48" i="142"/>
  <c r="E48" i="140"/>
  <c r="L183" i="140"/>
  <c r="L36" i="190" s="1"/>
  <c r="L70" i="201" s="1"/>
  <c r="K181" i="201"/>
  <c r="E48" i="138"/>
  <c r="L183" i="138"/>
  <c r="J36" i="190" s="1"/>
  <c r="M61" i="190"/>
  <c r="AN71" i="201"/>
  <c r="KD52" i="185"/>
  <c r="N52" i="188" s="1"/>
  <c r="L49" i="173"/>
  <c r="AS51" i="63" s="1"/>
  <c r="AS128" i="201" s="1"/>
  <c r="AJ71" i="201"/>
  <c r="L61" i="190"/>
  <c r="BJ52" i="185"/>
  <c r="L49" i="141"/>
  <c r="M51" i="63" s="1"/>
  <c r="M128" i="201" s="1"/>
  <c r="ML51" i="185"/>
  <c r="L48" i="182"/>
  <c r="BB50" i="63" s="1"/>
  <c r="BB127" i="201" s="1"/>
  <c r="LW51" i="185"/>
  <c r="L48" i="180"/>
  <c r="AZ50" i="63" s="1"/>
  <c r="AZ127" i="201" s="1"/>
  <c r="L49" i="156"/>
  <c r="AB51" i="63" s="1"/>
  <c r="AB128" i="201" s="1"/>
  <c r="FK52" i="185"/>
  <c r="J52" i="188" s="1"/>
  <c r="BE54" i="63"/>
  <c r="BG72" i="201"/>
  <c r="L183" i="176"/>
  <c r="AV36" i="190" s="1"/>
  <c r="AV70" i="201" s="1"/>
  <c r="K182" i="201"/>
  <c r="E61" i="190"/>
  <c r="E71" i="201"/>
  <c r="E48" i="134"/>
  <c r="L183" i="134"/>
  <c r="F36" i="190" s="1"/>
  <c r="F70" i="201" s="1"/>
  <c r="CL52" i="185"/>
  <c r="G52" i="188" s="1"/>
  <c r="L49" i="145"/>
  <c r="Q51" i="63" s="1"/>
  <c r="Q128" i="201" s="1"/>
  <c r="EM52" i="185"/>
  <c r="I52" i="188" s="1"/>
  <c r="L49" i="152"/>
  <c r="X51" i="63" s="1"/>
  <c r="X128" i="201" s="1"/>
  <c r="KW52" i="185"/>
  <c r="L49" i="176"/>
  <c r="AV51" i="63" s="1"/>
  <c r="AV128" i="201" s="1"/>
  <c r="Q52" i="185"/>
  <c r="L49" i="134"/>
  <c r="F51" i="63" s="1"/>
  <c r="F128" i="201" s="1"/>
  <c r="R134" i="201"/>
  <c r="R72" i="201"/>
  <c r="P181" i="201"/>
  <c r="L181" i="201"/>
  <c r="J71" i="201"/>
  <c r="F61" i="190"/>
  <c r="AA52" i="185"/>
  <c r="L49" i="136"/>
  <c r="H51" i="63" s="1"/>
  <c r="H128" i="201" s="1"/>
  <c r="E48" i="139"/>
  <c r="L183" i="139"/>
  <c r="K36" i="190" s="1"/>
  <c r="K70" i="201" s="1"/>
  <c r="DN52" i="185"/>
  <c r="H52" i="188" s="1"/>
  <c r="L49" i="149"/>
  <c r="U51" i="63" s="1"/>
  <c r="U128" i="201" s="1"/>
  <c r="AB71" i="201"/>
  <c r="J61" i="190"/>
  <c r="L183" i="183"/>
  <c r="BC36" i="190" s="1"/>
  <c r="BC70" i="201" s="1"/>
  <c r="H48" i="183"/>
  <c r="HA52" i="185"/>
  <c r="L49" i="162"/>
  <c r="AH51" i="63" s="1"/>
  <c r="AH128" i="201" s="1"/>
  <c r="L183" i="163"/>
  <c r="AI36" i="190" s="1"/>
  <c r="AI70" i="201" s="1"/>
  <c r="F62" i="190"/>
  <c r="IS52" i="185"/>
  <c r="M52" i="188" s="1"/>
  <c r="L49" i="168"/>
  <c r="AN51" i="63" s="1"/>
  <c r="AN128" i="201" s="1"/>
  <c r="F48" i="177"/>
  <c r="L183" i="177"/>
  <c r="AW36" i="190" s="1"/>
  <c r="AE71" i="201"/>
  <c r="K61" i="190"/>
  <c r="HO52" i="185"/>
  <c r="L52" i="188" s="1"/>
  <c r="L49" i="164"/>
  <c r="AJ51" i="63" s="1"/>
  <c r="AJ128" i="201" s="1"/>
  <c r="O62" i="190"/>
  <c r="M181" i="201"/>
  <c r="L49" i="163"/>
  <c r="AI51" i="63" s="1"/>
  <c r="AI128" i="201" s="1"/>
  <c r="L49" i="184"/>
  <c r="BD51" i="63" s="1"/>
  <c r="BD128" i="201" s="1"/>
  <c r="NC52" i="185"/>
  <c r="G61" i="190"/>
  <c r="AD49" i="201"/>
  <c r="AD106" i="201"/>
  <c r="BN8" i="185"/>
  <c r="HC8" i="185"/>
  <c r="HC7" i="185" s="1"/>
  <c r="HL8" i="185"/>
  <c r="HL7" i="185" s="1"/>
  <c r="JA8" i="185"/>
  <c r="JA7" i="185" s="1"/>
  <c r="AA106" i="201"/>
  <c r="AA49" i="201"/>
  <c r="P106" i="201"/>
  <c r="P49" i="201"/>
  <c r="AS49" i="201"/>
  <c r="AS106" i="201"/>
  <c r="Y49" i="201"/>
  <c r="Y106" i="201"/>
  <c r="BA49" i="201"/>
  <c r="BA106" i="201"/>
  <c r="O157" i="201"/>
  <c r="AM106" i="201"/>
  <c r="AM49" i="201"/>
  <c r="BD49" i="201"/>
  <c r="BD106" i="201"/>
  <c r="AU49" i="201"/>
  <c r="AU106" i="201"/>
  <c r="BB106" i="201"/>
  <c r="BB49" i="201"/>
  <c r="L49" i="201"/>
  <c r="L106" i="201"/>
  <c r="AK49" i="201"/>
  <c r="AK106" i="201"/>
  <c r="AN49" i="201"/>
  <c r="AN106" i="201"/>
  <c r="AB49" i="201"/>
  <c r="AB106" i="201"/>
  <c r="AJ93" i="201"/>
  <c r="AP49" i="201"/>
  <c r="AP106" i="201"/>
  <c r="AQ106" i="201"/>
  <c r="AQ49" i="201"/>
  <c r="AO106" i="201"/>
  <c r="AO49" i="201"/>
  <c r="J106" i="201"/>
  <c r="J49" i="201"/>
  <c r="AX106" i="201"/>
  <c r="AX49" i="201"/>
  <c r="AY106" i="201"/>
  <c r="AY49" i="201"/>
  <c r="AR106" i="201"/>
  <c r="AR49" i="201"/>
  <c r="I106" i="201"/>
  <c r="I49" i="201"/>
  <c r="AW106" i="201"/>
  <c r="AW49" i="201"/>
  <c r="JU8" i="185"/>
  <c r="IW8" i="185"/>
  <c r="IW7" i="185" s="1"/>
  <c r="NB8" i="185"/>
  <c r="NB7" i="185" s="1"/>
  <c r="K4" i="148"/>
  <c r="KS8" i="185"/>
  <c r="KS7" i="185" s="1"/>
  <c r="G49" i="201"/>
  <c r="G106" i="201"/>
  <c r="BG49" i="201"/>
  <c r="BE29" i="63"/>
  <c r="AI49" i="201"/>
  <c r="AI106" i="201"/>
  <c r="T49" i="201"/>
  <c r="T106" i="201"/>
  <c r="O49" i="201"/>
  <c r="O106" i="201"/>
  <c r="M157" i="201"/>
  <c r="AJ49" i="201"/>
  <c r="AJ106" i="201"/>
  <c r="M175" i="201"/>
  <c r="P175" i="201"/>
  <c r="F67" i="201"/>
  <c r="F124" i="201"/>
  <c r="AY67" i="201"/>
  <c r="AY124" i="201"/>
  <c r="AS124" i="201"/>
  <c r="AS67" i="201"/>
  <c r="HV8" i="185"/>
  <c r="HV7" i="185" s="1"/>
  <c r="E4" i="181"/>
  <c r="G4" i="180"/>
  <c r="FB8" i="185"/>
  <c r="AI124" i="201"/>
  <c r="AI67" i="201"/>
  <c r="V124" i="201"/>
  <c r="V67" i="201"/>
  <c r="AN124" i="201"/>
  <c r="AN67" i="201"/>
  <c r="BB124" i="201"/>
  <c r="BB67" i="201"/>
  <c r="J4" i="154"/>
  <c r="F4" i="157"/>
  <c r="K4" i="160"/>
  <c r="F4" i="164"/>
  <c r="H4" i="134"/>
  <c r="E4" i="166"/>
  <c r="LD8" i="185"/>
  <c r="LD7" i="185" s="1"/>
  <c r="I4" i="174"/>
  <c r="JO8" i="185"/>
  <c r="JO7" i="185" s="1"/>
  <c r="G4" i="182"/>
  <c r="L4" i="182" s="1"/>
  <c r="BB6" i="63" s="1"/>
  <c r="BB83" i="201" s="1"/>
  <c r="E4" i="153"/>
  <c r="EV8" i="185"/>
  <c r="EV7" i="185" s="1"/>
  <c r="K4" i="134"/>
  <c r="MD8" i="185"/>
  <c r="MD7" i="185" s="1"/>
  <c r="AT124" i="201"/>
  <c r="AT67" i="201"/>
  <c r="H175" i="201"/>
  <c r="M67" i="201"/>
  <c r="M124" i="201"/>
  <c r="AL124" i="201"/>
  <c r="AL67" i="201"/>
  <c r="AQ124" i="201"/>
  <c r="AQ67" i="201"/>
  <c r="P124" i="201"/>
  <c r="P67" i="201"/>
  <c r="F175" i="201"/>
  <c r="X124" i="201"/>
  <c r="X67" i="201"/>
  <c r="AU124" i="201"/>
  <c r="AU67" i="201"/>
  <c r="AW124" i="201"/>
  <c r="AW67" i="201"/>
  <c r="L175" i="201"/>
  <c r="AA67" i="201"/>
  <c r="AA124" i="201"/>
  <c r="AJ124" i="201"/>
  <c r="AJ67" i="201"/>
  <c r="AZ67" i="201"/>
  <c r="AZ124" i="201"/>
  <c r="AB124" i="201"/>
  <c r="AB67" i="201"/>
  <c r="I175" i="201"/>
  <c r="N175" i="201"/>
  <c r="H4" i="146"/>
  <c r="E4" i="175"/>
  <c r="J4" i="175"/>
  <c r="E4" i="167"/>
  <c r="KC8" i="185"/>
  <c r="KC7" i="185" s="1"/>
  <c r="K4" i="143"/>
  <c r="K4" i="141"/>
  <c r="G175" i="201"/>
  <c r="AP67" i="201"/>
  <c r="AP124" i="201"/>
  <c r="J124" i="201"/>
  <c r="J67" i="201"/>
  <c r="BD67" i="201"/>
  <c r="BD124" i="201"/>
  <c r="BC124" i="201"/>
  <c r="BC67" i="201"/>
  <c r="AV67" i="201"/>
  <c r="AV124" i="201"/>
  <c r="BA124" i="201"/>
  <c r="BA67" i="201"/>
  <c r="E4" i="163"/>
  <c r="IX8" i="185"/>
  <c r="IX7" i="185" s="1"/>
  <c r="CY8" i="185"/>
  <c r="CY7" i="185" s="1"/>
  <c r="E4" i="148"/>
  <c r="FD8" i="185"/>
  <c r="FD7" i="185" s="1"/>
  <c r="IR8" i="185"/>
  <c r="IR7" i="185" s="1"/>
  <c r="I4" i="175"/>
  <c r="L6" i="8"/>
  <c r="E8" i="63" s="1"/>
  <c r="E30" i="201" s="1"/>
  <c r="H4" i="160"/>
  <c r="G4" i="166"/>
  <c r="AE8" i="185"/>
  <c r="AE7" i="185" s="1"/>
  <c r="J4" i="140"/>
  <c r="GI8" i="185"/>
  <c r="GI7" i="185" s="1"/>
  <c r="K4" i="161"/>
  <c r="H4" i="169"/>
  <c r="F4" i="179"/>
  <c r="J4" i="137"/>
  <c r="G4" i="152"/>
  <c r="I4" i="8"/>
  <c r="JI8" i="185"/>
  <c r="JI7" i="185" s="1"/>
  <c r="FQ8" i="185"/>
  <c r="FQ7" i="185" s="1"/>
  <c r="L6" i="167"/>
  <c r="AM8" i="63" s="1"/>
  <c r="AM85" i="201" s="1"/>
  <c r="KD8" i="185"/>
  <c r="KD7" i="185" s="1"/>
  <c r="BY8" i="185"/>
  <c r="BY7" i="185" s="1"/>
  <c r="G36" i="201"/>
  <c r="JQ8" i="185"/>
  <c r="JQ7" i="185" s="1"/>
  <c r="F4" i="154"/>
  <c r="MT8" i="185"/>
  <c r="MT7" i="185" s="1"/>
  <c r="FU8" i="185"/>
  <c r="FU7" i="185" s="1"/>
  <c r="K4" i="8"/>
  <c r="CW8" i="185"/>
  <c r="CW7" i="185" s="1"/>
  <c r="LK8" i="185"/>
  <c r="LK7" i="185" s="1"/>
  <c r="I4" i="162"/>
  <c r="L5" i="146"/>
  <c r="R7" i="63" s="1"/>
  <c r="R84" i="201" s="1"/>
  <c r="J4" i="156"/>
  <c r="FO8" i="185"/>
  <c r="FO7" i="185" s="1"/>
  <c r="DA8" i="185"/>
  <c r="DA7" i="185" s="1"/>
  <c r="DT8" i="185"/>
  <c r="F4" i="151"/>
  <c r="E4" i="144"/>
  <c r="MZ8" i="185"/>
  <c r="MZ7" i="185" s="1"/>
  <c r="K4" i="181"/>
  <c r="KF8" i="185"/>
  <c r="KF7" i="185" s="1"/>
  <c r="G4" i="155"/>
  <c r="IK8" i="185"/>
  <c r="IK7" i="185" s="1"/>
  <c r="JK8" i="185"/>
  <c r="JK7" i="185" s="1"/>
  <c r="BG48" i="201"/>
  <c r="L5" i="8"/>
  <c r="E7" i="63" s="1"/>
  <c r="E84" i="201" s="1"/>
  <c r="J8" i="185"/>
  <c r="J7" i="185" s="1"/>
  <c r="AY8" i="185"/>
  <c r="AY7" i="185" s="1"/>
  <c r="CQ8" i="185"/>
  <c r="CQ7" i="185" s="1"/>
  <c r="I4" i="154"/>
  <c r="H4" i="141"/>
  <c r="J4" i="144"/>
  <c r="AA4" i="201"/>
  <c r="GL8" i="185"/>
  <c r="AU8" i="185"/>
  <c r="AU7" i="185" s="1"/>
  <c r="E4" i="177"/>
  <c r="I4" i="150"/>
  <c r="KY8" i="185"/>
  <c r="KY7" i="185" s="1"/>
  <c r="KU8" i="185"/>
  <c r="KU7" i="185" s="1"/>
  <c r="JV8" i="185"/>
  <c r="JV7" i="185" s="1"/>
  <c r="JR8" i="185"/>
  <c r="JR7" i="185" s="1"/>
  <c r="GW8" i="185"/>
  <c r="GW7" i="185" s="1"/>
  <c r="L5" i="174"/>
  <c r="AT7" i="63" s="1"/>
  <c r="AT84" i="201" s="1"/>
  <c r="G4" i="142"/>
  <c r="H4" i="139"/>
  <c r="JY8" i="185"/>
  <c r="JY7" i="185" s="1"/>
  <c r="CE8" i="185"/>
  <c r="CE7" i="185" s="1"/>
  <c r="Y8" i="185"/>
  <c r="Y7" i="185" s="1"/>
  <c r="K4" i="135"/>
  <c r="L5" i="150"/>
  <c r="V7" i="63" s="1"/>
  <c r="V84" i="201" s="1"/>
  <c r="L5" i="171"/>
  <c r="AQ7" i="63" s="1"/>
  <c r="AQ84" i="201" s="1"/>
  <c r="I4" i="156"/>
  <c r="J4" i="159"/>
  <c r="H4" i="181"/>
  <c r="G4" i="148"/>
  <c r="KL8" i="185"/>
  <c r="KL7" i="185" s="1"/>
  <c r="J4" i="139"/>
  <c r="P139" i="201"/>
  <c r="AA7" i="201"/>
  <c r="AO93" i="201"/>
  <c r="HQ8" i="185"/>
  <c r="HQ7" i="185" s="1"/>
  <c r="MK8" i="185"/>
  <c r="MK7" i="185" s="1"/>
  <c r="O155" i="201"/>
  <c r="P155" i="201"/>
  <c r="F155" i="201"/>
  <c r="T104" i="201"/>
  <c r="T47" i="201"/>
  <c r="AQ104" i="201"/>
  <c r="AQ47" i="201"/>
  <c r="AU104" i="201"/>
  <c r="AU47" i="201"/>
  <c r="AV47" i="201"/>
  <c r="AV104" i="201"/>
  <c r="L6" i="146"/>
  <c r="R8" i="63" s="1"/>
  <c r="R85" i="201" s="1"/>
  <c r="F4" i="152"/>
  <c r="LU8" i="185"/>
  <c r="LU7" i="185" s="1"/>
  <c r="IA8" i="185"/>
  <c r="IA7" i="185" s="1"/>
  <c r="F140" i="201"/>
  <c r="K4" i="167"/>
  <c r="AM104" i="201"/>
  <c r="AM47" i="201"/>
  <c r="M155" i="201"/>
  <c r="W104" i="201"/>
  <c r="W47" i="201"/>
  <c r="G47" i="201"/>
  <c r="G104" i="201"/>
  <c r="AS104" i="201"/>
  <c r="AS47" i="201"/>
  <c r="L6" i="143"/>
  <c r="O8" i="63" s="1"/>
  <c r="O85" i="201" s="1"/>
  <c r="Q13" i="188"/>
  <c r="L6" i="148"/>
  <c r="T8" i="63" s="1"/>
  <c r="T30" i="201" s="1"/>
  <c r="FZ8" i="185"/>
  <c r="FZ7" i="185" s="1"/>
  <c r="AE93" i="201"/>
  <c r="I4" i="164"/>
  <c r="KI8" i="185"/>
  <c r="KI7" i="185" s="1"/>
  <c r="MO8" i="185"/>
  <c r="MO7" i="185" s="1"/>
  <c r="J4" i="145"/>
  <c r="F4" i="167"/>
  <c r="F4" i="141"/>
  <c r="H4" i="142"/>
  <c r="I4" i="142"/>
  <c r="JB8" i="185"/>
  <c r="JB7" i="185" s="1"/>
  <c r="E4" i="168"/>
  <c r="NC8" i="185"/>
  <c r="NC7" i="185" s="1"/>
  <c r="AN8" i="185"/>
  <c r="AN7" i="185" s="1"/>
  <c r="AT8" i="185"/>
  <c r="AT7" i="185" s="1"/>
  <c r="E4" i="161"/>
  <c r="CA8" i="185"/>
  <c r="CA7" i="185" s="1"/>
  <c r="KZ8" i="185"/>
  <c r="KZ7" i="185" s="1"/>
  <c r="JT8" i="185"/>
  <c r="JT7" i="185" s="1"/>
  <c r="JX8" i="185"/>
  <c r="JX7" i="185" s="1"/>
  <c r="LY8" i="185"/>
  <c r="LY7" i="185" s="1"/>
  <c r="F4" i="180"/>
  <c r="LF8" i="185"/>
  <c r="LF7" i="185" s="1"/>
  <c r="U47" i="201"/>
  <c r="U104" i="201"/>
  <c r="AO47" i="201"/>
  <c r="AO104" i="201"/>
  <c r="P47" i="201"/>
  <c r="P104" i="201"/>
  <c r="HA8" i="185"/>
  <c r="HA7" i="185" s="1"/>
  <c r="F4" i="162"/>
  <c r="F47" i="201"/>
  <c r="F104" i="201"/>
  <c r="BB104" i="201"/>
  <c r="BB47" i="201"/>
  <c r="AR104" i="201"/>
  <c r="AR47" i="201"/>
  <c r="AZ47" i="201"/>
  <c r="AZ104" i="201"/>
  <c r="AL47" i="201"/>
  <c r="AL104" i="201"/>
  <c r="O47" i="201"/>
  <c r="O104" i="201"/>
  <c r="AI104" i="201"/>
  <c r="AI47" i="201"/>
  <c r="I4" i="140"/>
  <c r="BF8" i="185"/>
  <c r="BF7" i="185" s="1"/>
  <c r="BD104" i="201"/>
  <c r="BD47" i="201"/>
  <c r="AJ104" i="201"/>
  <c r="AJ47" i="201"/>
  <c r="AF36" i="201"/>
  <c r="L5" i="167"/>
  <c r="AM7" i="63" s="1"/>
  <c r="AM84" i="201" s="1"/>
  <c r="L5" i="140"/>
  <c r="L7" i="63" s="1"/>
  <c r="L84" i="201" s="1"/>
  <c r="H4" i="151"/>
  <c r="IM8" i="185"/>
  <c r="IM7" i="185" s="1"/>
  <c r="H104" i="201"/>
  <c r="H47" i="201"/>
  <c r="Z47" i="201"/>
  <c r="Z104" i="201"/>
  <c r="AC104" i="201"/>
  <c r="AC47" i="201"/>
  <c r="AT104" i="201"/>
  <c r="AT47" i="201"/>
  <c r="HF8" i="185"/>
  <c r="HF7" i="185" s="1"/>
  <c r="L5" i="180"/>
  <c r="AZ7" i="63" s="1"/>
  <c r="AZ84" i="201" s="1"/>
  <c r="L5" i="169"/>
  <c r="AO7" i="63" s="1"/>
  <c r="AO84" i="201" s="1"/>
  <c r="AA5" i="201"/>
  <c r="AY104" i="201"/>
  <c r="AY47" i="201"/>
  <c r="N47" i="201"/>
  <c r="N104" i="201"/>
  <c r="AG104" i="201"/>
  <c r="AG47" i="201"/>
  <c r="AB47" i="201"/>
  <c r="AB104" i="201"/>
  <c r="L104" i="201"/>
  <c r="L47" i="201"/>
  <c r="AK104" i="201"/>
  <c r="AK47" i="201"/>
  <c r="FF8" i="185"/>
  <c r="FF7" i="185" s="1"/>
  <c r="H4" i="155"/>
  <c r="H4" i="135"/>
  <c r="V8" i="185"/>
  <c r="V7" i="185" s="1"/>
  <c r="K4" i="201"/>
  <c r="K144" i="201"/>
  <c r="R103" i="201"/>
  <c r="R46" i="201"/>
  <c r="F46" i="201"/>
  <c r="F103" i="201"/>
  <c r="AT103" i="201"/>
  <c r="AT46" i="201"/>
  <c r="AM46" i="201"/>
  <c r="AM103" i="201"/>
  <c r="T46" i="201"/>
  <c r="T103" i="201"/>
  <c r="E4" i="149"/>
  <c r="DV8" i="185"/>
  <c r="DV7" i="185" s="1"/>
  <c r="KN8" i="185"/>
  <c r="KN7" i="185" s="1"/>
  <c r="L5" i="182"/>
  <c r="BB7" i="63" s="1"/>
  <c r="BB84" i="201" s="1"/>
  <c r="L6" i="135"/>
  <c r="G8" i="63" s="1"/>
  <c r="G30" i="201" s="1"/>
  <c r="LN8" i="185"/>
  <c r="LN7" i="185" s="1"/>
  <c r="H4" i="153"/>
  <c r="L6" i="174"/>
  <c r="AT8" i="63" s="1"/>
  <c r="AT85" i="201" s="1"/>
  <c r="BP8" i="185"/>
  <c r="BP7" i="185" s="1"/>
  <c r="DJ8" i="185"/>
  <c r="DJ7" i="185" s="1"/>
  <c r="MP8" i="185"/>
  <c r="MP7" i="185" s="1"/>
  <c r="IT8" i="185"/>
  <c r="IT7" i="185" s="1"/>
  <c r="G4" i="157"/>
  <c r="AV103" i="201"/>
  <c r="AV46" i="201"/>
  <c r="AL46" i="201"/>
  <c r="AL103" i="201"/>
  <c r="AU46" i="201"/>
  <c r="AU103" i="201"/>
  <c r="Y46" i="201"/>
  <c r="Y103" i="201"/>
  <c r="G46" i="201"/>
  <c r="G103" i="201"/>
  <c r="AK46" i="201"/>
  <c r="AK103" i="201"/>
  <c r="K4" i="158"/>
  <c r="GD8" i="185"/>
  <c r="GD7" i="185" s="1"/>
  <c r="AI93" i="201"/>
  <c r="AI36" i="201"/>
  <c r="K103" i="201"/>
  <c r="K46" i="201"/>
  <c r="N103" i="201"/>
  <c r="N46" i="201"/>
  <c r="AO46" i="201"/>
  <c r="AO103" i="201"/>
  <c r="L5" i="176"/>
  <c r="AV7" i="63" s="1"/>
  <c r="AV84" i="201" s="1"/>
  <c r="Z103" i="201"/>
  <c r="Z46" i="201"/>
  <c r="L154" i="201"/>
  <c r="AB103" i="201"/>
  <c r="AB46" i="201"/>
  <c r="AN46" i="201"/>
  <c r="AN103" i="201"/>
  <c r="I4" i="147"/>
  <c r="FI8" i="185"/>
  <c r="FI7" i="185" s="1"/>
  <c r="F4" i="158"/>
  <c r="N144" i="201"/>
  <c r="G4" i="164"/>
  <c r="K4" i="159"/>
  <c r="F139" i="201"/>
  <c r="L6" i="140"/>
  <c r="L8" i="63" s="1"/>
  <c r="L85" i="201" s="1"/>
  <c r="K4" i="184"/>
  <c r="JG8" i="185"/>
  <c r="JG7" i="185" s="1"/>
  <c r="L5" i="135"/>
  <c r="G7" i="63" s="1"/>
  <c r="G84" i="201" s="1"/>
  <c r="AR103" i="201"/>
  <c r="AR46" i="201"/>
  <c r="H46" i="201"/>
  <c r="H103" i="201"/>
  <c r="L46" i="201"/>
  <c r="L103" i="201"/>
  <c r="AS103" i="201"/>
  <c r="AS46" i="201"/>
  <c r="AA103" i="201"/>
  <c r="AA46" i="201"/>
  <c r="J4" i="149"/>
  <c r="DR8" i="185"/>
  <c r="DR7" i="185" s="1"/>
  <c r="I103" i="201"/>
  <c r="I46" i="201"/>
  <c r="S46" i="201"/>
  <c r="S103" i="201"/>
  <c r="U46" i="201"/>
  <c r="U103" i="201"/>
  <c r="AQ103" i="201"/>
  <c r="AQ46" i="201"/>
  <c r="AI103" i="201"/>
  <c r="AI46" i="201"/>
  <c r="K4" i="173"/>
  <c r="KE8" i="185"/>
  <c r="KE7" i="185" s="1"/>
  <c r="AW103" i="201"/>
  <c r="AW46" i="201"/>
  <c r="BD103" i="201"/>
  <c r="BD46" i="201"/>
  <c r="X103" i="201"/>
  <c r="X46" i="201"/>
  <c r="CB8" i="185"/>
  <c r="CB7" i="185" s="1"/>
  <c r="BE26" i="63"/>
  <c r="E46" i="201"/>
  <c r="E103" i="201"/>
  <c r="AF103" i="201"/>
  <c r="AF46" i="201"/>
  <c r="AD46" i="201"/>
  <c r="AD103" i="201"/>
  <c r="CR8" i="185"/>
  <c r="CR7" i="185" s="1"/>
  <c r="E4" i="146"/>
  <c r="IC8" i="185"/>
  <c r="IC7" i="185" s="1"/>
  <c r="F4" i="166"/>
  <c r="AG103" i="201"/>
  <c r="AG46" i="201"/>
  <c r="O46" i="201"/>
  <c r="O103" i="201"/>
  <c r="AC46" i="201"/>
  <c r="AC103" i="201"/>
  <c r="AC41" i="201"/>
  <c r="AC98" i="201"/>
  <c r="N98" i="201"/>
  <c r="N41" i="201"/>
  <c r="AW41" i="201"/>
  <c r="AW98" i="201"/>
  <c r="BA98" i="201"/>
  <c r="BA41" i="201"/>
  <c r="BB98" i="201"/>
  <c r="BB41" i="201"/>
  <c r="S41" i="201"/>
  <c r="S98" i="201"/>
  <c r="BK8" i="185"/>
  <c r="BK7" i="185" s="1"/>
  <c r="G4" i="141"/>
  <c r="BD41" i="201"/>
  <c r="BD98" i="201"/>
  <c r="K4" i="150"/>
  <c r="K4" i="152"/>
  <c r="H4" i="154"/>
  <c r="L5" i="165"/>
  <c r="AK7" i="63" s="1"/>
  <c r="AK84" i="201" s="1"/>
  <c r="L5" i="175"/>
  <c r="AU7" i="63" s="1"/>
  <c r="AU84" i="201" s="1"/>
  <c r="L6" i="175"/>
  <c r="AU8" i="63" s="1"/>
  <c r="AU85" i="201" s="1"/>
  <c r="FH8" i="185"/>
  <c r="FH7" i="185" s="1"/>
  <c r="L5" i="155"/>
  <c r="AA7" i="63" s="1"/>
  <c r="AA84" i="201" s="1"/>
  <c r="U8" i="185"/>
  <c r="U7" i="185" s="1"/>
  <c r="H4" i="179"/>
  <c r="G4" i="138"/>
  <c r="X41" i="201"/>
  <c r="X98" i="201"/>
  <c r="O149" i="201"/>
  <c r="E98" i="201"/>
  <c r="E41" i="201"/>
  <c r="H149" i="201"/>
  <c r="AV98" i="201"/>
  <c r="AV41" i="201"/>
  <c r="I41" i="201"/>
  <c r="I98" i="201"/>
  <c r="GX8" i="185"/>
  <c r="GX7" i="185" s="1"/>
  <c r="J4" i="161"/>
  <c r="BC98" i="201"/>
  <c r="BC41" i="201"/>
  <c r="L6" i="182"/>
  <c r="BB8" i="63" s="1"/>
  <c r="BB85" i="201" s="1"/>
  <c r="L5" i="144"/>
  <c r="P7" i="63" s="1"/>
  <c r="P84" i="201" s="1"/>
  <c r="GQ8" i="185"/>
  <c r="GQ7" i="185" s="1"/>
  <c r="LL8" i="185"/>
  <c r="LL7" i="185" s="1"/>
  <c r="L6" i="181"/>
  <c r="BA8" i="63" s="1"/>
  <c r="P98" i="201"/>
  <c r="P41" i="201"/>
  <c r="L41" i="201"/>
  <c r="L98" i="201"/>
  <c r="AA98" i="201"/>
  <c r="AA41" i="201"/>
  <c r="W98" i="201"/>
  <c r="W41" i="201"/>
  <c r="E4" i="164"/>
  <c r="HN8" i="185"/>
  <c r="HN7" i="185" s="1"/>
  <c r="AZ41" i="201"/>
  <c r="AZ98" i="201"/>
  <c r="L5" i="160"/>
  <c r="AF7" i="63" s="1"/>
  <c r="AF84" i="201" s="1"/>
  <c r="DI8" i="185"/>
  <c r="DI7" i="185" s="1"/>
  <c r="EK8" i="185"/>
  <c r="EK7" i="185" s="1"/>
  <c r="L6" i="141"/>
  <c r="M8" i="63" s="1"/>
  <c r="M30" i="201" s="1"/>
  <c r="AH41" i="201"/>
  <c r="AH98" i="201"/>
  <c r="AY41" i="201"/>
  <c r="AY98" i="201"/>
  <c r="AX98" i="201"/>
  <c r="AX41" i="201"/>
  <c r="Q41" i="201"/>
  <c r="Q98" i="201"/>
  <c r="AM41" i="201"/>
  <c r="AM98" i="201"/>
  <c r="V98" i="201"/>
  <c r="V41" i="201"/>
  <c r="O98" i="201"/>
  <c r="O41" i="201"/>
  <c r="I4" i="138"/>
  <c r="AR8" i="185"/>
  <c r="AR7" i="185" s="1"/>
  <c r="AB98" i="201"/>
  <c r="AB41" i="201"/>
  <c r="KO8" i="185"/>
  <c r="KO7" i="185" s="1"/>
  <c r="G4" i="175"/>
  <c r="X40" i="201"/>
  <c r="X97" i="201"/>
  <c r="AQ97" i="201"/>
  <c r="AQ40" i="201"/>
  <c r="G4" i="181"/>
  <c r="K4" i="142"/>
  <c r="HW8" i="185"/>
  <c r="HW7" i="185" s="1"/>
  <c r="L144" i="201"/>
  <c r="L5" i="166"/>
  <c r="AL7" i="63" s="1"/>
  <c r="AL84" i="201" s="1"/>
  <c r="H4" i="138"/>
  <c r="AT40" i="201"/>
  <c r="AT97" i="201"/>
  <c r="AS40" i="201"/>
  <c r="AS97" i="201"/>
  <c r="F40" i="201"/>
  <c r="F97" i="201"/>
  <c r="AY97" i="201"/>
  <c r="AY40" i="201"/>
  <c r="BA40" i="201"/>
  <c r="BA97" i="201"/>
  <c r="N97" i="201"/>
  <c r="N40" i="201"/>
  <c r="AZ97" i="201"/>
  <c r="AZ40" i="201"/>
  <c r="BD97" i="201"/>
  <c r="BD40" i="201"/>
  <c r="AV40" i="201"/>
  <c r="AV97" i="201"/>
  <c r="E4" i="135"/>
  <c r="S8" i="185"/>
  <c r="S7" i="185" s="1"/>
  <c r="U40" i="201"/>
  <c r="U97" i="201"/>
  <c r="AJ40" i="201"/>
  <c r="AJ97" i="201"/>
  <c r="AC40" i="201"/>
  <c r="AC97" i="201"/>
  <c r="AW40" i="201"/>
  <c r="AW97" i="201"/>
  <c r="AK97" i="201"/>
  <c r="AK40" i="201"/>
  <c r="BC97" i="201"/>
  <c r="BC40" i="201"/>
  <c r="AP40" i="201"/>
  <c r="AP97" i="201"/>
  <c r="AG40" i="201"/>
  <c r="AG97" i="201"/>
  <c r="AF97" i="201"/>
  <c r="AF40" i="201"/>
  <c r="L40" i="201"/>
  <c r="L97" i="201"/>
  <c r="L5" i="143"/>
  <c r="O7" i="63" s="1"/>
  <c r="O84" i="201" s="1"/>
  <c r="AA3" i="201"/>
  <c r="GB8" i="185"/>
  <c r="GB7" i="185" s="1"/>
  <c r="Q14" i="188"/>
  <c r="L6" i="154"/>
  <c r="Z8" i="63" s="1"/>
  <c r="Z30" i="201" s="1"/>
  <c r="GP8" i="185"/>
  <c r="GP7" i="185" s="1"/>
  <c r="HY8" i="185"/>
  <c r="HY7" i="185" s="1"/>
  <c r="L5" i="181"/>
  <c r="BA7" i="63" s="1"/>
  <c r="BA84" i="201" s="1"/>
  <c r="L6" i="155"/>
  <c r="AA8" i="63" s="1"/>
  <c r="AA30" i="201" s="1"/>
  <c r="E4" i="143"/>
  <c r="Q15" i="188"/>
  <c r="L5" i="156"/>
  <c r="AB7" i="63" s="1"/>
  <c r="AB84" i="201" s="1"/>
  <c r="L6" i="180"/>
  <c r="AZ8" i="63" s="1"/>
  <c r="AZ30" i="201" s="1"/>
  <c r="I4" i="134"/>
  <c r="L6" i="165"/>
  <c r="AK8" i="63" s="1"/>
  <c r="AK85" i="201" s="1"/>
  <c r="K97" i="201"/>
  <c r="K40" i="201"/>
  <c r="E148" i="201"/>
  <c r="G4" i="144"/>
  <c r="CF8" i="185"/>
  <c r="CF7" i="185" s="1"/>
  <c r="BB40" i="201"/>
  <c r="BB97" i="201"/>
  <c r="AM40" i="201"/>
  <c r="AM97" i="201"/>
  <c r="I97" i="201"/>
  <c r="I40" i="201"/>
  <c r="F4" i="135"/>
  <c r="T8" i="185"/>
  <c r="T7" i="185" s="1"/>
  <c r="AI97" i="201"/>
  <c r="AI40" i="201"/>
  <c r="AD97" i="201"/>
  <c r="AD40" i="201"/>
  <c r="AN97" i="201"/>
  <c r="AN40" i="201"/>
  <c r="G40" i="201"/>
  <c r="G97" i="201"/>
  <c r="O148" i="201"/>
  <c r="Q12" i="188"/>
  <c r="J4" i="153"/>
  <c r="L5" i="164"/>
  <c r="AJ7" i="63" s="1"/>
  <c r="AJ84" i="201" s="1"/>
  <c r="M6" i="201"/>
  <c r="L6" i="183"/>
  <c r="BC8" i="63" s="1"/>
  <c r="O40" i="201"/>
  <c r="O97" i="201"/>
  <c r="V97" i="201"/>
  <c r="V40" i="201"/>
  <c r="AL97" i="201"/>
  <c r="AL40" i="201"/>
  <c r="AO97" i="201"/>
  <c r="AO40" i="201"/>
  <c r="AR40" i="201"/>
  <c r="AR97" i="201"/>
  <c r="J97" i="201"/>
  <c r="J40" i="201"/>
  <c r="P40" i="201"/>
  <c r="P97" i="201"/>
  <c r="AX40" i="201"/>
  <c r="AX97" i="201"/>
  <c r="H97" i="201"/>
  <c r="H40" i="201"/>
  <c r="H147" i="201"/>
  <c r="AU96" i="201"/>
  <c r="AU39" i="201"/>
  <c r="BC39" i="201"/>
  <c r="BC96" i="201"/>
  <c r="M5" i="201"/>
  <c r="AC8" i="185"/>
  <c r="AC7" i="185" s="1"/>
  <c r="DK8" i="185"/>
  <c r="DK7" i="185" s="1"/>
  <c r="L5" i="142"/>
  <c r="N7" i="63" s="1"/>
  <c r="N84" i="201" s="1"/>
  <c r="G4" i="156"/>
  <c r="BC8" i="185"/>
  <c r="BC7" i="185" s="1"/>
  <c r="BA93" i="201"/>
  <c r="AQ96" i="201"/>
  <c r="AQ39" i="201"/>
  <c r="J39" i="201"/>
  <c r="J96" i="201"/>
  <c r="P39" i="201"/>
  <c r="P96" i="201"/>
  <c r="AG39" i="201"/>
  <c r="AG96" i="201"/>
  <c r="KG8" i="185"/>
  <c r="KG7" i="185" s="1"/>
  <c r="F4" i="174"/>
  <c r="E96" i="201"/>
  <c r="BG39" i="201"/>
  <c r="E39" i="201"/>
  <c r="H4" i="163"/>
  <c r="HJ8" i="185"/>
  <c r="HJ7" i="185" s="1"/>
  <c r="AI39" i="201"/>
  <c r="AI96" i="201"/>
  <c r="O39" i="201"/>
  <c r="O96" i="201"/>
  <c r="AA96" i="201"/>
  <c r="AA39" i="201"/>
  <c r="F96" i="201"/>
  <c r="F39" i="201"/>
  <c r="AJ39" i="201"/>
  <c r="AJ96" i="201"/>
  <c r="CS8" i="185"/>
  <c r="F4" i="146"/>
  <c r="AN39" i="201"/>
  <c r="AN96" i="201"/>
  <c r="F4" i="172"/>
  <c r="JS8" i="185"/>
  <c r="JS7" i="185" s="1"/>
  <c r="AA6" i="201"/>
  <c r="L6" i="144"/>
  <c r="P8" i="63" s="1"/>
  <c r="P85" i="201" s="1"/>
  <c r="M3" i="201"/>
  <c r="L5" i="183"/>
  <c r="BC7" i="63" s="1"/>
  <c r="BC84" i="201" s="1"/>
  <c r="L5" i="153"/>
  <c r="Y7" i="63" s="1"/>
  <c r="Y84" i="201" s="1"/>
  <c r="G4" i="183"/>
  <c r="H4" i="137"/>
  <c r="F4" i="140"/>
  <c r="JH8" i="185"/>
  <c r="JH7" i="185" s="1"/>
  <c r="AM39" i="201"/>
  <c r="AM96" i="201"/>
  <c r="AK39" i="201"/>
  <c r="AK96" i="201"/>
  <c r="AG93" i="201"/>
  <c r="AG36" i="201"/>
  <c r="M39" i="201"/>
  <c r="M96" i="201"/>
  <c r="BD39" i="201"/>
  <c r="BD96" i="201"/>
  <c r="BA96" i="201"/>
  <c r="BA39" i="201"/>
  <c r="Z39" i="201"/>
  <c r="Z96" i="201"/>
  <c r="BB96" i="201"/>
  <c r="BB39" i="201"/>
  <c r="L39" i="201"/>
  <c r="L96" i="201"/>
  <c r="I96" i="201"/>
  <c r="I39" i="201"/>
  <c r="L6" i="152"/>
  <c r="X8" i="63" s="1"/>
  <c r="X85" i="201" s="1"/>
  <c r="M144" i="201"/>
  <c r="L6" i="134"/>
  <c r="F8" i="63" s="1"/>
  <c r="F30" i="201" s="1"/>
  <c r="U96" i="201"/>
  <c r="U39" i="201"/>
  <c r="AW96" i="201"/>
  <c r="AW39" i="201"/>
  <c r="AB96" i="201"/>
  <c r="AB39" i="201"/>
  <c r="AF96" i="201"/>
  <c r="AF39" i="201"/>
  <c r="GZ8" i="185"/>
  <c r="GZ7" i="185" s="1"/>
  <c r="E4" i="162"/>
  <c r="T96" i="201"/>
  <c r="T39" i="201"/>
  <c r="AH39" i="201"/>
  <c r="AH96" i="201"/>
  <c r="AT39" i="201"/>
  <c r="AT96" i="201"/>
  <c r="AS96" i="201"/>
  <c r="AS39" i="201"/>
  <c r="AX96" i="201"/>
  <c r="AX39" i="201"/>
  <c r="P144" i="201"/>
  <c r="P4" i="201"/>
  <c r="P6" i="201"/>
  <c r="P7" i="201"/>
  <c r="K4" i="163"/>
  <c r="HM8" i="185"/>
  <c r="HM7" i="185" s="1"/>
  <c r="F4" i="161"/>
  <c r="GT8" i="185"/>
  <c r="GT7" i="185" s="1"/>
  <c r="I38" i="201"/>
  <c r="I95" i="201"/>
  <c r="F95" i="201"/>
  <c r="F38" i="201"/>
  <c r="S38" i="201"/>
  <c r="L5" i="148"/>
  <c r="T7" i="63" s="1"/>
  <c r="T84" i="201" s="1"/>
  <c r="L6" i="149"/>
  <c r="U8" i="63" s="1"/>
  <c r="U85" i="201" s="1"/>
  <c r="L6" i="153"/>
  <c r="Y8" i="63" s="1"/>
  <c r="Y85" i="201" s="1"/>
  <c r="L6" i="159"/>
  <c r="AE8" i="63" s="1"/>
  <c r="AE85" i="201" s="1"/>
  <c r="Q16" i="188"/>
  <c r="L6" i="166"/>
  <c r="AL8" i="63" s="1"/>
  <c r="AL30" i="201" s="1"/>
  <c r="JP8" i="185"/>
  <c r="JP7" i="185" s="1"/>
  <c r="G4" i="169"/>
  <c r="G5" i="201"/>
  <c r="BD38" i="201"/>
  <c r="BD95" i="201"/>
  <c r="L95" i="201"/>
  <c r="L38" i="201"/>
  <c r="BC95" i="201"/>
  <c r="BC38" i="201"/>
  <c r="BB95" i="201"/>
  <c r="BB38" i="201"/>
  <c r="AH95" i="201"/>
  <c r="AH38" i="201"/>
  <c r="K4" i="169"/>
  <c r="JC8" i="185"/>
  <c r="JC7" i="185" s="1"/>
  <c r="E95" i="201"/>
  <c r="E38" i="201"/>
  <c r="EP8" i="185"/>
  <c r="EP7" i="185" s="1"/>
  <c r="F4" i="153"/>
  <c r="E4" i="151"/>
  <c r="EA8" i="185"/>
  <c r="EA7" i="185" s="1"/>
  <c r="G95" i="201"/>
  <c r="G38" i="201"/>
  <c r="K146" i="201"/>
  <c r="AK38" i="201"/>
  <c r="AK95" i="201"/>
  <c r="AY38" i="201"/>
  <c r="AY95" i="201"/>
  <c r="E4" i="137"/>
  <c r="AG8" i="185"/>
  <c r="AG7" i="185" s="1"/>
  <c r="G4" i="177"/>
  <c r="LC8" i="185"/>
  <c r="LC7" i="185" s="1"/>
  <c r="K38" i="201"/>
  <c r="K95" i="201"/>
  <c r="K4" i="177"/>
  <c r="LG8" i="185"/>
  <c r="LG7" i="185" s="1"/>
  <c r="V36" i="201"/>
  <c r="Y38" i="201"/>
  <c r="M7" i="201"/>
  <c r="L6" i="177"/>
  <c r="AW8" i="63" s="1"/>
  <c r="AW30" i="201" s="1"/>
  <c r="IY8" i="185"/>
  <c r="IY7" i="185" s="1"/>
  <c r="I6" i="201"/>
  <c r="AR38" i="201"/>
  <c r="AR95" i="201"/>
  <c r="AG38" i="201"/>
  <c r="AG95" i="201"/>
  <c r="AW95" i="201"/>
  <c r="AW38" i="201"/>
  <c r="AM93" i="201"/>
  <c r="AM36" i="201"/>
  <c r="AC95" i="201"/>
  <c r="AC38" i="201"/>
  <c r="G4" i="145"/>
  <c r="CM8" i="185"/>
  <c r="CM7" i="185" s="1"/>
  <c r="O38" i="201"/>
  <c r="O95" i="201"/>
  <c r="AV38" i="201"/>
  <c r="AV95" i="201"/>
  <c r="M38" i="201"/>
  <c r="M95" i="201"/>
  <c r="AF95" i="201"/>
  <c r="AF38" i="201"/>
  <c r="F4" i="173"/>
  <c r="JZ8" i="185"/>
  <c r="AQ36" i="201"/>
  <c r="L5" i="177"/>
  <c r="AW7" i="63" s="1"/>
  <c r="AW84" i="201" s="1"/>
  <c r="L6" i="179"/>
  <c r="AY8" i="63" s="1"/>
  <c r="AY85" i="201" s="1"/>
  <c r="L5" i="161"/>
  <c r="AG7" i="63" s="1"/>
  <c r="AG84" i="201" s="1"/>
  <c r="F4" i="201"/>
  <c r="BA38" i="201"/>
  <c r="BA95" i="201"/>
  <c r="MV8" i="185"/>
  <c r="MV7" i="185" s="1"/>
  <c r="J4" i="183"/>
  <c r="AM95" i="201"/>
  <c r="AM38" i="201"/>
  <c r="F4" i="184"/>
  <c r="MY8" i="185"/>
  <c r="MY7" i="185" s="1"/>
  <c r="AT93" i="201"/>
  <c r="AT36" i="201"/>
  <c r="H4" i="176"/>
  <c r="KW8" i="185"/>
  <c r="KW7" i="185" s="1"/>
  <c r="H38" i="201"/>
  <c r="H95" i="201"/>
  <c r="N8" i="185"/>
  <c r="N7" i="185" s="1"/>
  <c r="G4" i="134"/>
  <c r="P93" i="201"/>
  <c r="P36" i="201"/>
  <c r="AH8" i="185"/>
  <c r="AH7" i="185" s="1"/>
  <c r="L5" i="137"/>
  <c r="I7" i="63" s="1"/>
  <c r="I84" i="201" s="1"/>
  <c r="F4" i="137"/>
  <c r="O94" i="201"/>
  <c r="O37" i="201"/>
  <c r="BC37" i="201"/>
  <c r="BC94" i="201"/>
  <c r="AE94" i="201"/>
  <c r="AE37" i="201"/>
  <c r="E4" i="178"/>
  <c r="LH8" i="185"/>
  <c r="LH7" i="185" s="1"/>
  <c r="AL94" i="201"/>
  <c r="AL37" i="201"/>
  <c r="G4" i="154"/>
  <c r="EX8" i="185"/>
  <c r="EX7" i="185" s="1"/>
  <c r="LJ8" i="185"/>
  <c r="LJ7" i="185" s="1"/>
  <c r="G4" i="178"/>
  <c r="AK36" i="201"/>
  <c r="AK93" i="201"/>
  <c r="F4" i="147"/>
  <c r="CZ8" i="185"/>
  <c r="CZ7" i="185" s="1"/>
  <c r="L94" i="201"/>
  <c r="L37" i="201"/>
  <c r="AZ36" i="201"/>
  <c r="AZ93" i="201"/>
  <c r="AN36" i="201"/>
  <c r="AN93" i="201"/>
  <c r="M93" i="201"/>
  <c r="M36" i="201"/>
  <c r="X36" i="201"/>
  <c r="X93" i="201"/>
  <c r="F4" i="149"/>
  <c r="DN8" i="185"/>
  <c r="DN7" i="185" s="1"/>
  <c r="F94" i="201"/>
  <c r="F37" i="201"/>
  <c r="FK9" i="185"/>
  <c r="J9" i="188" s="1"/>
  <c r="L6" i="156"/>
  <c r="AB8" i="63" s="1"/>
  <c r="L8" i="185"/>
  <c r="L7" i="185" s="1"/>
  <c r="E4" i="134"/>
  <c r="AB93" i="201"/>
  <c r="AB36" i="201"/>
  <c r="J4" i="158"/>
  <c r="GC8" i="185"/>
  <c r="GC7" i="185" s="1"/>
  <c r="I4" i="152"/>
  <c r="EL8" i="185"/>
  <c r="EL7" i="185" s="1"/>
  <c r="AT37" i="201"/>
  <c r="AT94" i="201"/>
  <c r="W94" i="201"/>
  <c r="W37" i="201"/>
  <c r="BI8" i="185"/>
  <c r="BI7" i="185" s="1"/>
  <c r="E4" i="141"/>
  <c r="S37" i="201"/>
  <c r="S94" i="201"/>
  <c r="F93" i="201"/>
  <c r="F36" i="201"/>
  <c r="L5" i="152"/>
  <c r="X7" i="63" s="1"/>
  <c r="X84" i="201" s="1"/>
  <c r="L5" i="154"/>
  <c r="Z7" i="63" s="1"/>
  <c r="Z84" i="201" s="1"/>
  <c r="GA8" i="185"/>
  <c r="GA7" i="185" s="1"/>
  <c r="L5" i="134"/>
  <c r="F7" i="63" s="1"/>
  <c r="F84" i="201" s="1"/>
  <c r="G4" i="170"/>
  <c r="JF8" i="185"/>
  <c r="JF7" i="185" s="1"/>
  <c r="L5" i="170"/>
  <c r="AP7" i="63" s="1"/>
  <c r="AP84" i="201" s="1"/>
  <c r="K4" i="139"/>
  <c r="BA8" i="185"/>
  <c r="BA7" i="185" s="1"/>
  <c r="AB37" i="201"/>
  <c r="AB94" i="201"/>
  <c r="FV8" i="185"/>
  <c r="FV7" i="185" s="1"/>
  <c r="J4" i="157"/>
  <c r="K93" i="201"/>
  <c r="K36" i="201"/>
  <c r="AU94" i="201"/>
  <c r="AU37" i="201"/>
  <c r="G4" i="162"/>
  <c r="HB8" i="185"/>
  <c r="HB7" i="185" s="1"/>
  <c r="L5" i="162"/>
  <c r="AH7" i="63" s="1"/>
  <c r="AH84" i="201" s="1"/>
  <c r="AV8" i="185"/>
  <c r="AV7" i="185" s="1"/>
  <c r="F4" i="139"/>
  <c r="KX8" i="185"/>
  <c r="I4" i="176"/>
  <c r="U93" i="201"/>
  <c r="U36" i="201"/>
  <c r="AW37" i="201"/>
  <c r="AW94" i="201"/>
  <c r="F4" i="134"/>
  <c r="M8" i="185"/>
  <c r="M7" i="185" s="1"/>
  <c r="AC37" i="201"/>
  <c r="AC94" i="201"/>
  <c r="K4" i="137"/>
  <c r="AM8" i="185"/>
  <c r="AM7" i="185" s="1"/>
  <c r="F4" i="145"/>
  <c r="CL8" i="185"/>
  <c r="CL7" i="185" s="1"/>
  <c r="Y37" i="201"/>
  <c r="Y94" i="201"/>
  <c r="J4" i="138"/>
  <c r="AS8" i="185"/>
  <c r="AS7" i="185" s="1"/>
  <c r="AA36" i="201"/>
  <c r="AA93" i="201"/>
  <c r="AO9" i="185"/>
  <c r="F9" i="188" s="1"/>
  <c r="L6" i="138"/>
  <c r="J8" i="63" s="1"/>
  <c r="L93" i="201"/>
  <c r="L36" i="201"/>
  <c r="L6" i="169"/>
  <c r="AO8" i="63" s="1"/>
  <c r="AV94" i="201"/>
  <c r="AV37" i="201"/>
  <c r="Z8" i="185"/>
  <c r="Z7" i="185" s="1"/>
  <c r="E4" i="136"/>
  <c r="NA8" i="185"/>
  <c r="NA7" i="185" s="1"/>
  <c r="H4" i="184"/>
  <c r="LS8" i="185"/>
  <c r="LS7" i="185" s="1"/>
  <c r="I4" i="179"/>
  <c r="IQ8" i="185"/>
  <c r="IQ7" i="185" s="1"/>
  <c r="F4" i="168"/>
  <c r="FW8" i="185"/>
  <c r="FW7" i="185" s="1"/>
  <c r="K4" i="157"/>
  <c r="K4" i="144"/>
  <c r="L6" i="147"/>
  <c r="S8" i="63" s="1"/>
  <c r="S85" i="201" s="1"/>
  <c r="L5" i="147"/>
  <c r="S7" i="63" s="1"/>
  <c r="S84" i="201" s="1"/>
  <c r="L5" i="149"/>
  <c r="U7" i="63" s="1"/>
  <c r="U84" i="201" s="1"/>
  <c r="K6" i="201"/>
  <c r="L6" i="168"/>
  <c r="AN8" i="63" s="1"/>
  <c r="AN30" i="201" s="1"/>
  <c r="L6" i="171"/>
  <c r="AQ8" i="63" s="1"/>
  <c r="AQ30" i="201" s="1"/>
  <c r="L5" i="136"/>
  <c r="H7" i="63" s="1"/>
  <c r="H84" i="201" s="1"/>
  <c r="L5" i="178"/>
  <c r="AX7" i="63" s="1"/>
  <c r="AX84" i="201" s="1"/>
  <c r="L6" i="139"/>
  <c r="K8" i="63" s="1"/>
  <c r="K85" i="201" s="1"/>
  <c r="J4" i="142"/>
  <c r="L6" i="137"/>
  <c r="I8" i="63" s="1"/>
  <c r="I30" i="201" s="1"/>
  <c r="JF9" i="185"/>
  <c r="M9" i="188" s="1"/>
  <c r="L6" i="170"/>
  <c r="AP8" i="63" s="1"/>
  <c r="H93" i="201"/>
  <c r="H36" i="201"/>
  <c r="F142" i="201"/>
  <c r="P94" i="201"/>
  <c r="P37" i="201"/>
  <c r="J4" i="180"/>
  <c r="MA8" i="185"/>
  <c r="MA7" i="185" s="1"/>
  <c r="E36" i="201"/>
  <c r="E93" i="201"/>
  <c r="G4" i="173"/>
  <c r="KA8" i="185"/>
  <c r="KA7" i="185" s="1"/>
  <c r="P5" i="201"/>
  <c r="AQ37" i="201"/>
  <c r="AQ94" i="201"/>
  <c r="MX9" i="185"/>
  <c r="P9" i="188" s="1"/>
  <c r="L6" i="184"/>
  <c r="BD8" i="63" s="1"/>
  <c r="H4" i="159"/>
  <c r="GH8" i="185"/>
  <c r="GH7" i="185" s="1"/>
  <c r="IG8" i="185"/>
  <c r="IG7" i="185" s="1"/>
  <c r="J4" i="166"/>
  <c r="EU8" i="185"/>
  <c r="EU7" i="185" s="1"/>
  <c r="K4" i="153"/>
  <c r="HB9" i="185"/>
  <c r="K9" i="188" s="1"/>
  <c r="L6" i="162"/>
  <c r="AH8" i="63" s="1"/>
  <c r="FG8" i="185"/>
  <c r="I4" i="155"/>
  <c r="V94" i="201"/>
  <c r="V37" i="201"/>
  <c r="BB36" i="201"/>
  <c r="BB93" i="201"/>
  <c r="AY94" i="201"/>
  <c r="AY37" i="201"/>
  <c r="I4" i="136"/>
  <c r="AD8" i="185"/>
  <c r="AD7" i="185" s="1"/>
  <c r="BD94" i="201"/>
  <c r="BD37" i="201"/>
  <c r="Z37" i="201"/>
  <c r="Z94" i="201"/>
  <c r="AF94" i="201"/>
  <c r="AF37" i="201"/>
  <c r="AK8" i="185"/>
  <c r="AK7" i="185" s="1"/>
  <c r="I4" i="137"/>
  <c r="KV9" i="185"/>
  <c r="L6" i="176"/>
  <c r="AV8" i="63" s="1"/>
  <c r="AJ94" i="201"/>
  <c r="AJ37" i="201"/>
  <c r="X37" i="201"/>
  <c r="X94" i="201"/>
  <c r="R94" i="201"/>
  <c r="R37" i="201"/>
  <c r="F4" i="138"/>
  <c r="AO8" i="185"/>
  <c r="L5" i="138"/>
  <c r="J7" i="63" s="1"/>
  <c r="J84" i="201" s="1"/>
  <c r="BC36" i="201"/>
  <c r="BC93" i="201"/>
  <c r="AL36" i="201"/>
  <c r="AL93" i="201"/>
  <c r="Q37" i="201"/>
  <c r="Q94" i="201"/>
  <c r="I4" i="151"/>
  <c r="EE8" i="185"/>
  <c r="EE7" i="185" s="1"/>
  <c r="ES8" i="185"/>
  <c r="ES7" i="185" s="1"/>
  <c r="I4" i="153"/>
  <c r="LV8" i="185"/>
  <c r="LV7" i="185" s="1"/>
  <c r="E4" i="180"/>
  <c r="Z9" i="185"/>
  <c r="E9" i="188" s="1"/>
  <c r="L6" i="136"/>
  <c r="H8" i="63" s="1"/>
  <c r="AC93" i="201"/>
  <c r="AC36" i="201"/>
  <c r="AO94" i="201"/>
  <c r="AO37" i="201"/>
  <c r="AP94" i="201"/>
  <c r="AP37" i="201"/>
  <c r="BB37" i="201"/>
  <c r="BB94" i="201"/>
  <c r="G94" i="201"/>
  <c r="G37" i="201"/>
  <c r="K94" i="201"/>
  <c r="K37" i="201"/>
  <c r="BA94" i="201"/>
  <c r="BA37" i="201"/>
  <c r="AG37" i="201"/>
  <c r="AG94" i="201"/>
  <c r="AX94" i="201"/>
  <c r="AX37" i="201"/>
  <c r="E37" i="201"/>
  <c r="E94" i="201"/>
  <c r="BE17" i="63"/>
  <c r="BG37" i="201"/>
  <c r="O145" i="201"/>
  <c r="JM8" i="185"/>
  <c r="JM7" i="185" s="1"/>
  <c r="G4" i="171"/>
  <c r="L4" i="171" s="1"/>
  <c r="AQ6" i="63" s="1"/>
  <c r="AQ83" i="201" s="1"/>
  <c r="O93" i="201"/>
  <c r="O36" i="201"/>
  <c r="N36" i="201"/>
  <c r="N93" i="201"/>
  <c r="L6" i="157"/>
  <c r="AC8" i="63" s="1"/>
  <c r="AC30" i="201" s="1"/>
  <c r="K7" i="201"/>
  <c r="K3" i="201"/>
  <c r="AH93" i="201"/>
  <c r="L5" i="141"/>
  <c r="M7" i="63" s="1"/>
  <c r="M84" i="201" s="1"/>
  <c r="E4" i="184"/>
  <c r="MX8" i="185"/>
  <c r="MX7" i="185" s="1"/>
  <c r="L5" i="184"/>
  <c r="BD7" i="63" s="1"/>
  <c r="BD84" i="201" s="1"/>
  <c r="CJ8" i="185"/>
  <c r="CJ7" i="185" s="1"/>
  <c r="K5" i="201"/>
  <c r="L6" i="161"/>
  <c r="AG8" i="63" s="1"/>
  <c r="AG30" i="201" s="1"/>
  <c r="L5" i="201"/>
  <c r="L5" i="168"/>
  <c r="AN7" i="63" s="1"/>
  <c r="AN84" i="201" s="1"/>
  <c r="L6" i="178"/>
  <c r="AX8" i="63" s="1"/>
  <c r="AX30" i="201" s="1"/>
  <c r="L5" i="139"/>
  <c r="K7" i="63" s="1"/>
  <c r="K84" i="201" s="1"/>
  <c r="L5" i="179"/>
  <c r="AY7" i="63" s="1"/>
  <c r="AY84" i="201" s="1"/>
  <c r="AZ37" i="201"/>
  <c r="AZ94" i="201"/>
  <c r="AD36" i="201"/>
  <c r="AD93" i="201"/>
  <c r="I94" i="201"/>
  <c r="I37" i="201"/>
  <c r="J4" i="178"/>
  <c r="LM8" i="185"/>
  <c r="LM7" i="185" s="1"/>
  <c r="DY8" i="185"/>
  <c r="DY7" i="185" s="1"/>
  <c r="J4" i="150"/>
  <c r="BD93" i="201"/>
  <c r="BD36" i="201"/>
  <c r="AX36" i="201"/>
  <c r="AX93" i="201"/>
  <c r="T94" i="201"/>
  <c r="T37" i="201"/>
  <c r="AH94" i="201"/>
  <c r="AH37" i="201"/>
  <c r="CN8" i="185"/>
  <c r="CN7" i="185" s="1"/>
  <c r="H4" i="145"/>
  <c r="AV36" i="201"/>
  <c r="AV93" i="201"/>
  <c r="U94" i="201"/>
  <c r="U37" i="201"/>
  <c r="J36" i="201"/>
  <c r="J93" i="201"/>
  <c r="AP93" i="201"/>
  <c r="AP36" i="201"/>
  <c r="AK94" i="201"/>
  <c r="AK37" i="201"/>
  <c r="AW93" i="201"/>
  <c r="AW36" i="201"/>
  <c r="IU8" i="185"/>
  <c r="J4" i="168"/>
  <c r="AS94" i="201"/>
  <c r="AS37" i="201"/>
  <c r="M37" i="201"/>
  <c r="M94" i="201"/>
  <c r="JJ8" i="185"/>
  <c r="JJ7" i="185" s="1"/>
  <c r="K4" i="170"/>
  <c r="AR93" i="201"/>
  <c r="AR36" i="201"/>
  <c r="DS8" i="185"/>
  <c r="DS7" i="185" s="1"/>
  <c r="K4" i="149"/>
  <c r="FK8" i="185"/>
  <c r="FK7" i="185" s="1"/>
  <c r="F4" i="156"/>
  <c r="LB8" i="185"/>
  <c r="F4" i="177"/>
  <c r="J94" i="201"/>
  <c r="J37" i="201"/>
  <c r="AA94" i="201"/>
  <c r="AA37" i="201"/>
  <c r="K145" i="201"/>
  <c r="BM8" i="185"/>
  <c r="BM7" i="185" s="1"/>
  <c r="I4" i="141"/>
  <c r="AA8" i="185"/>
  <c r="AA7" i="185" s="1"/>
  <c r="F4" i="136"/>
  <c r="P3" i="201"/>
  <c r="I36" i="201"/>
  <c r="I93" i="201"/>
  <c r="AY93" i="201"/>
  <c r="AY36" i="201"/>
  <c r="G4" i="176"/>
  <c r="KV8" i="185"/>
  <c r="KV7" i="185" s="1"/>
  <c r="I145" i="201"/>
  <c r="F4" i="178"/>
  <c r="LI8" i="185"/>
  <c r="LI7" i="185" s="1"/>
  <c r="G4" i="161"/>
  <c r="GU8" i="185"/>
  <c r="GU7" i="185" s="1"/>
  <c r="G4" i="159"/>
  <c r="GG8" i="185"/>
  <c r="L5" i="159"/>
  <c r="AE7" i="63" s="1"/>
  <c r="AE84" i="201" s="1"/>
  <c r="AD37" i="201"/>
  <c r="AD94" i="201"/>
  <c r="H145" i="201"/>
  <c r="H94" i="201"/>
  <c r="H37" i="201"/>
  <c r="AN94" i="201"/>
  <c r="AN37" i="201"/>
  <c r="H4" i="166"/>
  <c r="IE8" i="185"/>
  <c r="IE7" i="185" s="1"/>
  <c r="N94" i="201"/>
  <c r="N37" i="201"/>
  <c r="P145" i="201"/>
  <c r="G55" i="201"/>
  <c r="G112" i="201"/>
  <c r="O122" i="201"/>
  <c r="O65" i="201"/>
  <c r="LA7" i="185"/>
  <c r="AN65" i="201"/>
  <c r="AN122" i="201"/>
  <c r="G162" i="201"/>
  <c r="Q35" i="188"/>
  <c r="Q41" i="188"/>
  <c r="AS65" i="201"/>
  <c r="AS122" i="201"/>
  <c r="F122" i="201"/>
  <c r="F65" i="201"/>
  <c r="L6" i="142"/>
  <c r="N8" i="63" s="1"/>
  <c r="AW85" i="201"/>
  <c r="N65" i="201"/>
  <c r="N122" i="201"/>
  <c r="R122" i="201"/>
  <c r="R65" i="201"/>
  <c r="BD122" i="201"/>
  <c r="BD65" i="201"/>
  <c r="AI112" i="201"/>
  <c r="AI55" i="201"/>
  <c r="AA122" i="201"/>
  <c r="AA65" i="201"/>
  <c r="AD122" i="201"/>
  <c r="AD65" i="201"/>
  <c r="T55" i="201"/>
  <c r="T112" i="201"/>
  <c r="BA122" i="201"/>
  <c r="BA65" i="201"/>
  <c r="AC55" i="201"/>
  <c r="AC112" i="201"/>
  <c r="BC55" i="201"/>
  <c r="BC112" i="201"/>
  <c r="AR55" i="201"/>
  <c r="AR112" i="201"/>
  <c r="AJ65" i="201"/>
  <c r="AJ122" i="201"/>
  <c r="H112" i="201"/>
  <c r="H55" i="201"/>
  <c r="S65" i="201"/>
  <c r="S122" i="201"/>
  <c r="MF7" i="185"/>
  <c r="AQ55" i="201"/>
  <c r="AQ112" i="201"/>
  <c r="AI65" i="201"/>
  <c r="AI122" i="201"/>
  <c r="BG65" i="201"/>
  <c r="P112" i="201"/>
  <c r="P55" i="201"/>
  <c r="W122" i="201"/>
  <c r="W65" i="201"/>
  <c r="K112" i="201"/>
  <c r="K55" i="201"/>
  <c r="BE45" i="63"/>
  <c r="V65" i="201"/>
  <c r="V122" i="201"/>
  <c r="AZ122" i="201"/>
  <c r="AZ65" i="201"/>
  <c r="AW65" i="201"/>
  <c r="AW122" i="201"/>
  <c r="AE112" i="201"/>
  <c r="AE55" i="201"/>
  <c r="L6" i="160"/>
  <c r="AF8" i="63" s="1"/>
  <c r="AF30" i="201" s="1"/>
  <c r="L6" i="172"/>
  <c r="AR8" i="63" s="1"/>
  <c r="AR30" i="201" s="1"/>
  <c r="BC122" i="201"/>
  <c r="BC65" i="201"/>
  <c r="K122" i="201"/>
  <c r="K65" i="201"/>
  <c r="BB30" i="201"/>
  <c r="AY122" i="201"/>
  <c r="AY65" i="201"/>
  <c r="AK55" i="201"/>
  <c r="AK112" i="201"/>
  <c r="G122" i="201"/>
  <c r="G65" i="201"/>
  <c r="BB112" i="201"/>
  <c r="BB55" i="201"/>
  <c r="E112" i="201"/>
  <c r="BG55" i="201"/>
  <c r="E55" i="201"/>
  <c r="BE35" i="63"/>
  <c r="AU99" i="201"/>
  <c r="AU42" i="201"/>
  <c r="T42" i="201"/>
  <c r="T99" i="201"/>
  <c r="E42" i="201"/>
  <c r="BE22" i="63"/>
  <c r="E99" i="201"/>
  <c r="BG42" i="201"/>
  <c r="K42" i="201"/>
  <c r="K99" i="201"/>
  <c r="H99" i="201"/>
  <c r="H42" i="201"/>
  <c r="W34" i="176"/>
  <c r="W34" i="8"/>
  <c r="W34" i="166"/>
  <c r="J99" i="201"/>
  <c r="J42" i="201"/>
  <c r="W34" i="139"/>
  <c r="W34" i="136"/>
  <c r="AM99" i="201"/>
  <c r="AM42" i="201"/>
  <c r="W34" i="184"/>
  <c r="W34" i="140"/>
  <c r="W34" i="158"/>
  <c r="W34" i="180"/>
  <c r="AS99" i="201"/>
  <c r="AS42" i="201"/>
  <c r="R99" i="201"/>
  <c r="R42" i="201"/>
  <c r="W34" i="174"/>
  <c r="W34" i="175"/>
  <c r="BD99" i="201"/>
  <c r="BD42" i="201"/>
  <c r="W34" i="173"/>
  <c r="L99" i="201"/>
  <c r="L42" i="201"/>
  <c r="W34" i="138"/>
  <c r="W34" i="167"/>
  <c r="W34" i="142"/>
  <c r="W34" i="148"/>
  <c r="W34" i="146"/>
  <c r="AU36" i="201"/>
  <c r="AU93" i="201"/>
  <c r="KF51" i="185"/>
  <c r="L48" i="174"/>
  <c r="AT50" i="63" s="1"/>
  <c r="AT127" i="201" s="1"/>
  <c r="KB8" i="185"/>
  <c r="H4" i="173"/>
  <c r="L5" i="173"/>
  <c r="AS7" i="63" s="1"/>
  <c r="AS84" i="201" s="1"/>
  <c r="KB9" i="185"/>
  <c r="N9" i="188" s="1"/>
  <c r="L6" i="173"/>
  <c r="AS8" i="63" s="1"/>
  <c r="AS70" i="201"/>
  <c r="KA51" i="185"/>
  <c r="L48" i="173"/>
  <c r="AS50" i="63" s="1"/>
  <c r="AS127" i="201" s="1"/>
  <c r="AS93" i="201"/>
  <c r="AS36" i="201"/>
  <c r="JW8" i="185"/>
  <c r="JW7" i="185" s="1"/>
  <c r="J4" i="172"/>
  <c r="L5" i="172"/>
  <c r="AR7" i="63" s="1"/>
  <c r="AR84" i="201" s="1"/>
  <c r="JA51" i="185"/>
  <c r="L48" i="169"/>
  <c r="AO50" i="63" s="1"/>
  <c r="AO127" i="201" s="1"/>
  <c r="IR51" i="185"/>
  <c r="L48" i="168"/>
  <c r="AN50" i="63" s="1"/>
  <c r="AN127" i="201" s="1"/>
  <c r="L48" i="167"/>
  <c r="AM50" i="63" s="1"/>
  <c r="AM127" i="201" s="1"/>
  <c r="IM51" i="185"/>
  <c r="IH7" i="185"/>
  <c r="AL98" i="201"/>
  <c r="L4" i="165"/>
  <c r="AK6" i="63" s="1"/>
  <c r="AK83" i="201" s="1"/>
  <c r="L6" i="164"/>
  <c r="AJ8" i="63" s="1"/>
  <c r="K4" i="164"/>
  <c r="HT8" i="185"/>
  <c r="HT7" i="185" s="1"/>
  <c r="AJ98" i="201"/>
  <c r="AJ41" i="201"/>
  <c r="HT51" i="185"/>
  <c r="L48" i="164"/>
  <c r="AJ50" i="63" s="1"/>
  <c r="AJ127" i="201" s="1"/>
  <c r="AJ70" i="201"/>
  <c r="L60" i="190"/>
  <c r="HO7" i="185"/>
  <c r="HK7" i="185"/>
  <c r="L6" i="163"/>
  <c r="AI8" i="63" s="1"/>
  <c r="AI30" i="201" s="1"/>
  <c r="F4" i="163"/>
  <c r="HH8" i="185"/>
  <c r="HH7" i="185" s="1"/>
  <c r="L5" i="163"/>
  <c r="AI7" i="63" s="1"/>
  <c r="AI84" i="201" s="1"/>
  <c r="HF51" i="185"/>
  <c r="L48" i="162"/>
  <c r="AH50" i="63" s="1"/>
  <c r="AH127" i="201" s="1"/>
  <c r="GU51" i="185"/>
  <c r="L48" i="161"/>
  <c r="AG50" i="63" s="1"/>
  <c r="AG127" i="201" s="1"/>
  <c r="L48" i="160"/>
  <c r="AF50" i="63" s="1"/>
  <c r="AF127" i="201" s="1"/>
  <c r="GL51" i="185"/>
  <c r="K51" i="188" s="1"/>
  <c r="AF124" i="201"/>
  <c r="AF67" i="201"/>
  <c r="K175" i="201"/>
  <c r="AE41" i="201"/>
  <c r="U7" i="201"/>
  <c r="L48" i="159"/>
  <c r="AE50" i="63" s="1"/>
  <c r="AE127" i="201" s="1"/>
  <c r="GE51" i="185"/>
  <c r="AD67" i="201"/>
  <c r="AD124" i="201"/>
  <c r="AD41" i="201"/>
  <c r="BG41" i="201"/>
  <c r="AD98" i="201"/>
  <c r="BE21" i="63"/>
  <c r="L5" i="158"/>
  <c r="AD7" i="63" s="1"/>
  <c r="AD84" i="201" s="1"/>
  <c r="FX8" i="185"/>
  <c r="FX7" i="185" s="1"/>
  <c r="E4" i="158"/>
  <c r="FX9" i="185"/>
  <c r="L6" i="158"/>
  <c r="AD8" i="63" s="1"/>
  <c r="AN48" i="187"/>
  <c r="AO48" i="187" s="1"/>
  <c r="AC67" i="201"/>
  <c r="BG67" i="201"/>
  <c r="AC124" i="201"/>
  <c r="BE47" i="63"/>
  <c r="FT8" i="185"/>
  <c r="FT7" i="185" s="1"/>
  <c r="H4" i="157"/>
  <c r="L5" i="157"/>
  <c r="AC7" i="63" s="1"/>
  <c r="AC84" i="201" s="1"/>
  <c r="FR7" i="185"/>
  <c r="L48" i="158"/>
  <c r="AD50" i="63" s="1"/>
  <c r="AD127" i="201" s="1"/>
  <c r="FX51" i="185"/>
  <c r="FT51" i="185"/>
  <c r="L48" i="157"/>
  <c r="AC50" i="63" s="1"/>
  <c r="AC127" i="201" s="1"/>
  <c r="AB38" i="201"/>
  <c r="AB95" i="201"/>
  <c r="Z95" i="201"/>
  <c r="Z85" i="201"/>
  <c r="Z93" i="201"/>
  <c r="Z36" i="201"/>
  <c r="L48" i="155"/>
  <c r="AA50" i="63" s="1"/>
  <c r="AA127" i="201" s="1"/>
  <c r="FC51" i="185"/>
  <c r="AA70" i="201"/>
  <c r="Q59" i="188"/>
  <c r="ES51" i="185"/>
  <c r="L48" i="153"/>
  <c r="Y50" i="63" s="1"/>
  <c r="Y127" i="201" s="1"/>
  <c r="EV51" i="185"/>
  <c r="L48" i="154"/>
  <c r="Z50" i="63" s="1"/>
  <c r="Z127" i="201" s="1"/>
  <c r="U6" i="201"/>
  <c r="Y36" i="201"/>
  <c r="Y97" i="201"/>
  <c r="BG40" i="201"/>
  <c r="BE20" i="63"/>
  <c r="EN7" i="185"/>
  <c r="EJ51" i="185"/>
  <c r="L48" i="152"/>
  <c r="X50" i="63" s="1"/>
  <c r="X127" i="201" s="1"/>
  <c r="EC9" i="185"/>
  <c r="I9" i="188" s="1"/>
  <c r="L6" i="151"/>
  <c r="W8" i="63" s="1"/>
  <c r="G4" i="151"/>
  <c r="L5" i="151"/>
  <c r="W7" i="63" s="1"/>
  <c r="W84" i="201" s="1"/>
  <c r="EC8" i="185"/>
  <c r="E48" i="151"/>
  <c r="L48" i="151" s="1"/>
  <c r="W50" i="63" s="1"/>
  <c r="W127" i="201" s="1"/>
  <c r="W70" i="201"/>
  <c r="I60" i="190"/>
  <c r="DT51" i="185"/>
  <c r="L48" i="150"/>
  <c r="V50" i="63" s="1"/>
  <c r="V127" i="201" s="1"/>
  <c r="L6" i="150"/>
  <c r="V8" i="63" s="1"/>
  <c r="V85" i="201" s="1"/>
  <c r="DT7" i="185"/>
  <c r="DM7" i="185"/>
  <c r="U105" i="201"/>
  <c r="U48" i="201"/>
  <c r="AN58" i="187"/>
  <c r="AO58" i="187" s="1"/>
  <c r="T134" i="201"/>
  <c r="T72" i="201"/>
  <c r="DF51" i="185"/>
  <c r="L48" i="148"/>
  <c r="T50" i="63" s="1"/>
  <c r="T127" i="201" s="1"/>
  <c r="AA14" i="201"/>
  <c r="AB12" i="201" s="1"/>
  <c r="T36" i="201"/>
  <c r="T93" i="201"/>
  <c r="U10" i="201"/>
  <c r="H155" i="201"/>
  <c r="CY51" i="185"/>
  <c r="L48" i="147"/>
  <c r="S50" i="63" s="1"/>
  <c r="S127" i="201" s="1"/>
  <c r="R70" i="201"/>
  <c r="CT51" i="185"/>
  <c r="L48" i="146"/>
  <c r="R50" i="63" s="1"/>
  <c r="R127" i="201" s="1"/>
  <c r="S93" i="201"/>
  <c r="S36" i="201"/>
  <c r="AN17" i="187"/>
  <c r="AO17" i="187" s="1"/>
  <c r="CV7" i="185"/>
  <c r="R93" i="201"/>
  <c r="R36" i="201"/>
  <c r="BE18" i="63"/>
  <c r="R95" i="201"/>
  <c r="R38" i="201"/>
  <c r="BG38" i="201"/>
  <c r="G3" i="201"/>
  <c r="G4" i="201"/>
  <c r="G6" i="201"/>
  <c r="G144" i="201"/>
  <c r="G7" i="201"/>
  <c r="Q36" i="201"/>
  <c r="Q93" i="201"/>
  <c r="BG36" i="201"/>
  <c r="BE16" i="63"/>
  <c r="Q104" i="201"/>
  <c r="Q47" i="201"/>
  <c r="BE27" i="63"/>
  <c r="BG47" i="201"/>
  <c r="AN28" i="187"/>
  <c r="AO28" i="187" s="1"/>
  <c r="CK9" i="185"/>
  <c r="G9" i="188" s="1"/>
  <c r="L6" i="145"/>
  <c r="Q8" i="63" s="1"/>
  <c r="L5" i="145"/>
  <c r="Q7" i="63" s="1"/>
  <c r="Q84" i="201" s="1"/>
  <c r="CK8" i="185"/>
  <c r="CK7" i="185" s="1"/>
  <c r="E4" i="145"/>
  <c r="AN52" i="187"/>
  <c r="AO52" i="187" s="1"/>
  <c r="CK51" i="185"/>
  <c r="L48" i="145"/>
  <c r="Q50" i="63" s="1"/>
  <c r="Q127" i="201" s="1"/>
  <c r="G154" i="201"/>
  <c r="BX7" i="185"/>
  <c r="L48" i="143"/>
  <c r="O50" i="63" s="1"/>
  <c r="O127" i="201" s="1"/>
  <c r="CC51" i="185"/>
  <c r="CF51" i="185"/>
  <c r="L48" i="144"/>
  <c r="P50" i="63" s="1"/>
  <c r="P70" i="201"/>
  <c r="P8" i="188" l="1"/>
  <c r="JU7" i="185"/>
  <c r="N8" i="188"/>
  <c r="U5" i="201"/>
  <c r="I8" i="188"/>
  <c r="H51" i="188"/>
  <c r="BN7" i="185"/>
  <c r="G7" i="188" s="1"/>
  <c r="G8" i="188"/>
  <c r="FB7" i="185"/>
  <c r="J8" i="188"/>
  <c r="E7" i="188"/>
  <c r="L8" i="188"/>
  <c r="E8" i="188"/>
  <c r="L4" i="183"/>
  <c r="BC6" i="63" s="1"/>
  <c r="BC83" i="201" s="1"/>
  <c r="M8" i="188"/>
  <c r="GG7" i="185"/>
  <c r="K8" i="188"/>
  <c r="L7" i="188"/>
  <c r="KX7" i="185"/>
  <c r="O7" i="188" s="1"/>
  <c r="O8" i="188"/>
  <c r="F154" i="201"/>
  <c r="CS7" i="185"/>
  <c r="H7" i="188" s="1"/>
  <c r="H8" i="188"/>
  <c r="K52" i="188"/>
  <c r="F8" i="188"/>
  <c r="N4" i="62"/>
  <c r="I66" i="199" s="1"/>
  <c r="Q56" i="188"/>
  <c r="E85" i="201"/>
  <c r="L4" i="174"/>
  <c r="AT6" i="63" s="1"/>
  <c r="AT83" i="201" s="1"/>
  <c r="Q57" i="188"/>
  <c r="IU7" i="185"/>
  <c r="M7" i="188" s="1"/>
  <c r="H179" i="201"/>
  <c r="I179" i="201"/>
  <c r="K155" i="201"/>
  <c r="K148" i="201"/>
  <c r="U11" i="201"/>
  <c r="Q27" i="188"/>
  <c r="Q19" i="188"/>
  <c r="G147" i="201"/>
  <c r="T85" i="201"/>
  <c r="I64" i="190"/>
  <c r="AK30" i="201"/>
  <c r="GL7" i="185"/>
  <c r="F179" i="201"/>
  <c r="AO7" i="185"/>
  <c r="F7" i="188" s="1"/>
  <c r="Q20" i="188"/>
  <c r="MG7" i="185"/>
  <c r="P7" i="188" s="1"/>
  <c r="JZ7" i="185"/>
  <c r="LB7" i="185"/>
  <c r="FG7" i="185"/>
  <c r="K179" i="201"/>
  <c r="G179" i="201"/>
  <c r="L4" i="143"/>
  <c r="O6" i="63" s="1"/>
  <c r="O83" i="201" s="1"/>
  <c r="J179" i="201"/>
  <c r="M179" i="201"/>
  <c r="K60" i="190"/>
  <c r="K64" i="190" s="1"/>
  <c r="E157" i="201"/>
  <c r="S6" i="134"/>
  <c r="S15" i="134"/>
  <c r="N61" i="134"/>
  <c r="N90" i="134" s="1"/>
  <c r="S20" i="134"/>
  <c r="T6" i="134"/>
  <c r="Q61" i="134"/>
  <c r="Q90" i="134" s="1"/>
  <c r="T20" i="134"/>
  <c r="T15" i="134"/>
  <c r="T61" i="134"/>
  <c r="T90" i="134" s="1"/>
  <c r="U6" i="134"/>
  <c r="U20" i="134"/>
  <c r="U15" i="134"/>
  <c r="H61" i="134"/>
  <c r="H90" i="134" s="1"/>
  <c r="Q20" i="134"/>
  <c r="Q6" i="134"/>
  <c r="Q15" i="134"/>
  <c r="R20" i="134"/>
  <c r="R6" i="134"/>
  <c r="R15" i="134"/>
  <c r="K61" i="134"/>
  <c r="K90" i="134" s="1"/>
  <c r="E9" i="62"/>
  <c r="H9" i="62" s="1"/>
  <c r="B8" i="191" s="1"/>
  <c r="C10" i="62"/>
  <c r="V15" i="134"/>
  <c r="W61" i="134"/>
  <c r="W90" i="134" s="1"/>
  <c r="V6" i="134"/>
  <c r="V20" i="134"/>
  <c r="E2" i="135"/>
  <c r="AE70" i="201"/>
  <c r="K178" i="201"/>
  <c r="L64" i="190"/>
  <c r="P179" i="201"/>
  <c r="G60" i="190"/>
  <c r="G64" i="190" s="1"/>
  <c r="N60" i="190"/>
  <c r="L30" i="201"/>
  <c r="L4" i="148"/>
  <c r="T6" i="63" s="1"/>
  <c r="T83" i="201" s="1"/>
  <c r="L4" i="179"/>
  <c r="AY6" i="63" s="1"/>
  <c r="AY83" i="201" s="1"/>
  <c r="AU51" i="185"/>
  <c r="L48" i="139"/>
  <c r="K50" i="63" s="1"/>
  <c r="K127" i="201" s="1"/>
  <c r="E60" i="190"/>
  <c r="E64" i="190" s="1"/>
  <c r="E70" i="201"/>
  <c r="BA70" i="201"/>
  <c r="P60" i="190"/>
  <c r="P64" i="190" s="1"/>
  <c r="H60" i="190"/>
  <c r="H64" i="190" s="1"/>
  <c r="AW70" i="201"/>
  <c r="O60" i="190"/>
  <c r="O64" i="190" s="1"/>
  <c r="L48" i="183"/>
  <c r="BC50" i="63" s="1"/>
  <c r="BC127" i="201" s="1"/>
  <c r="MT51" i="185"/>
  <c r="F60" i="190"/>
  <c r="F64" i="190" s="1"/>
  <c r="J70" i="201"/>
  <c r="BB51" i="185"/>
  <c r="L48" i="140"/>
  <c r="L50" i="63" s="1"/>
  <c r="L127" i="201" s="1"/>
  <c r="L48" i="156"/>
  <c r="AB50" i="63" s="1"/>
  <c r="AB127" i="201" s="1"/>
  <c r="FK51" i="185"/>
  <c r="J51" i="188" s="1"/>
  <c r="J178" i="201" s="1"/>
  <c r="DN51" i="185"/>
  <c r="L48" i="149"/>
  <c r="U50" i="63" s="1"/>
  <c r="U127" i="201" s="1"/>
  <c r="F51" i="185"/>
  <c r="L48" i="8"/>
  <c r="E50" i="63" s="1"/>
  <c r="E127" i="201" s="1"/>
  <c r="O179" i="201"/>
  <c r="MI51" i="185"/>
  <c r="L48" i="181"/>
  <c r="BA50" i="63" s="1"/>
  <c r="BA127" i="201" s="1"/>
  <c r="AG51" i="185"/>
  <c r="L48" i="137"/>
  <c r="I50" i="63" s="1"/>
  <c r="I127" i="201" s="1"/>
  <c r="L48" i="184"/>
  <c r="BD50" i="63" s="1"/>
  <c r="BD127" i="201" s="1"/>
  <c r="MX51" i="185"/>
  <c r="JS51" i="185"/>
  <c r="L48" i="172"/>
  <c r="AR50" i="63" s="1"/>
  <c r="AR127" i="201" s="1"/>
  <c r="M60" i="190"/>
  <c r="M64" i="190" s="1"/>
  <c r="N64" i="190"/>
  <c r="L179" i="201"/>
  <c r="LB51" i="185"/>
  <c r="L48" i="177"/>
  <c r="AW50" i="63" s="1"/>
  <c r="AW127" i="201" s="1"/>
  <c r="L51" i="185"/>
  <c r="L48" i="134"/>
  <c r="F50" i="63" s="1"/>
  <c r="F127" i="201" s="1"/>
  <c r="N179" i="201"/>
  <c r="AN51" i="185"/>
  <c r="L48" i="138"/>
  <c r="J50" i="63" s="1"/>
  <c r="J127" i="201" s="1"/>
  <c r="BT51" i="185"/>
  <c r="G51" i="188" s="1"/>
  <c r="L48" i="142"/>
  <c r="N50" i="63" s="1"/>
  <c r="N127" i="201" s="1"/>
  <c r="LP51" i="185"/>
  <c r="L48" i="179"/>
  <c r="AY50" i="63" s="1"/>
  <c r="AY127" i="201" s="1"/>
  <c r="Q54" i="188"/>
  <c r="E128" i="201"/>
  <c r="BG71" i="201"/>
  <c r="Q55" i="188"/>
  <c r="BE51" i="63"/>
  <c r="J60" i="190"/>
  <c r="J64" i="190" s="1"/>
  <c r="IH51" i="185"/>
  <c r="L51" i="188" s="1"/>
  <c r="L48" i="166"/>
  <c r="AL50" i="63" s="1"/>
  <c r="AL127" i="201" s="1"/>
  <c r="AA51" i="185"/>
  <c r="L48" i="136"/>
  <c r="H50" i="63" s="1"/>
  <c r="H127" i="201" s="1"/>
  <c r="JD51" i="185"/>
  <c r="M51" i="188" s="1"/>
  <c r="L48" i="170"/>
  <c r="AP50" i="63" s="1"/>
  <c r="AP127" i="201" s="1"/>
  <c r="BI51" i="185"/>
  <c r="L48" i="141"/>
  <c r="M50" i="63" s="1"/>
  <c r="M127" i="201" s="1"/>
  <c r="L4" i="160"/>
  <c r="AF6" i="63" s="1"/>
  <c r="AF83" i="201" s="1"/>
  <c r="AA8" i="201"/>
  <c r="AB7" i="201" s="1"/>
  <c r="Q30" i="188"/>
  <c r="L4" i="167"/>
  <c r="AM6" i="63" s="1"/>
  <c r="AM83" i="201" s="1"/>
  <c r="X30" i="201"/>
  <c r="AM30" i="201"/>
  <c r="K30" i="201"/>
  <c r="L4" i="175"/>
  <c r="AU6" i="63" s="1"/>
  <c r="AU83" i="201" s="1"/>
  <c r="O175" i="201"/>
  <c r="AL85" i="201"/>
  <c r="AN85" i="201"/>
  <c r="G85" i="201"/>
  <c r="L4" i="161"/>
  <c r="AG6" i="63" s="1"/>
  <c r="AG83" i="201" s="1"/>
  <c r="L4" i="180"/>
  <c r="AZ6" i="63" s="1"/>
  <c r="AZ83" i="201" s="1"/>
  <c r="L4" i="155"/>
  <c r="AA6" i="63" s="1"/>
  <c r="AA83" i="201" s="1"/>
  <c r="L4" i="152"/>
  <c r="X6" i="63" s="1"/>
  <c r="X83" i="201" s="1"/>
  <c r="L4" i="140"/>
  <c r="L6" i="63" s="1"/>
  <c r="L83" i="201" s="1"/>
  <c r="L4" i="8"/>
  <c r="E6" i="63" s="1"/>
  <c r="E83" i="201" s="1"/>
  <c r="N7" i="201"/>
  <c r="N5" i="201"/>
  <c r="AU30" i="201"/>
  <c r="L4" i="146"/>
  <c r="R6" i="63" s="1"/>
  <c r="R83" i="201" s="1"/>
  <c r="N3" i="201"/>
  <c r="AG85" i="201"/>
  <c r="N4" i="201"/>
  <c r="R30" i="201"/>
  <c r="U30" i="201"/>
  <c r="N6" i="201"/>
  <c r="L4" i="154"/>
  <c r="Z6" i="63" s="1"/>
  <c r="Z83" i="201" s="1"/>
  <c r="O30" i="201"/>
  <c r="L4" i="177"/>
  <c r="AW6" i="63" s="1"/>
  <c r="AW83" i="201" s="1"/>
  <c r="L4" i="144"/>
  <c r="P6" i="63" s="1"/>
  <c r="P83" i="201" s="1"/>
  <c r="L4" i="181"/>
  <c r="BA6" i="63" s="1"/>
  <c r="BA83" i="201" s="1"/>
  <c r="AT30" i="201"/>
  <c r="L4" i="147"/>
  <c r="S6" i="63" s="1"/>
  <c r="S83" i="201" s="1"/>
  <c r="L4" i="163"/>
  <c r="AI6" i="63" s="1"/>
  <c r="AI83" i="201" s="1"/>
  <c r="AY30" i="201"/>
  <c r="L4" i="142"/>
  <c r="N6" i="63" s="1"/>
  <c r="N83" i="201" s="1"/>
  <c r="E155" i="201"/>
  <c r="N155" i="201"/>
  <c r="L155" i="201"/>
  <c r="L4" i="159"/>
  <c r="AE6" i="63" s="1"/>
  <c r="AE83" i="201" s="1"/>
  <c r="L4" i="162"/>
  <c r="AH6" i="63" s="1"/>
  <c r="AH83" i="201" s="1"/>
  <c r="AA85" i="201"/>
  <c r="I85" i="201"/>
  <c r="M85" i="201"/>
  <c r="P30" i="201"/>
  <c r="F3" i="201"/>
  <c r="L4" i="164"/>
  <c r="AJ6" i="63" s="1"/>
  <c r="AJ83" i="201" s="1"/>
  <c r="L4" i="135"/>
  <c r="G6" i="63" s="1"/>
  <c r="G83" i="201" s="1"/>
  <c r="L4" i="150"/>
  <c r="V6" i="63" s="1"/>
  <c r="V83" i="201" s="1"/>
  <c r="L4" i="138"/>
  <c r="J6" i="63" s="1"/>
  <c r="J83" i="201" s="1"/>
  <c r="I7" i="201"/>
  <c r="L4" i="151"/>
  <c r="W6" i="63" s="1"/>
  <c r="W83" i="201" s="1"/>
  <c r="L4" i="157"/>
  <c r="AC6" i="63" s="1"/>
  <c r="AC83" i="201" s="1"/>
  <c r="AX85" i="201"/>
  <c r="Q22" i="188"/>
  <c r="AQ85" i="201"/>
  <c r="AZ85" i="201"/>
  <c r="BA30" i="201"/>
  <c r="BA85" i="201"/>
  <c r="L4" i="176"/>
  <c r="AV6" i="63" s="1"/>
  <c r="AV83" i="201" s="1"/>
  <c r="L4" i="141"/>
  <c r="M6" i="63" s="1"/>
  <c r="M83" i="201" s="1"/>
  <c r="L7" i="201"/>
  <c r="L4" i="201"/>
  <c r="L6" i="201"/>
  <c r="L3" i="201"/>
  <c r="S30" i="201"/>
  <c r="AC85" i="201"/>
  <c r="F85" i="201"/>
  <c r="L4" i="156"/>
  <c r="AB6" i="63" s="1"/>
  <c r="AB83" i="201" s="1"/>
  <c r="L4" i="168"/>
  <c r="AN6" i="63" s="1"/>
  <c r="AN83" i="201" s="1"/>
  <c r="BC85" i="201"/>
  <c r="BC30" i="201"/>
  <c r="Y30" i="201"/>
  <c r="I4" i="201"/>
  <c r="F144" i="201"/>
  <c r="I3" i="201"/>
  <c r="I144" i="201"/>
  <c r="L4" i="172"/>
  <c r="AR6" i="63" s="1"/>
  <c r="AR83" i="201" s="1"/>
  <c r="L4" i="153"/>
  <c r="Y6" i="63" s="1"/>
  <c r="Y83" i="201" s="1"/>
  <c r="F7" i="201"/>
  <c r="L4" i="169"/>
  <c r="AO6" i="63" s="1"/>
  <c r="AO83" i="201" s="1"/>
  <c r="I5" i="201"/>
  <c r="L4" i="173"/>
  <c r="AS6" i="63" s="1"/>
  <c r="AS83" i="201" s="1"/>
  <c r="L4" i="149"/>
  <c r="U6" i="63" s="1"/>
  <c r="U83" i="201" s="1"/>
  <c r="F6" i="201"/>
  <c r="F5" i="201"/>
  <c r="L4" i="145"/>
  <c r="Q6" i="63" s="1"/>
  <c r="Q83" i="201" s="1"/>
  <c r="L4" i="136"/>
  <c r="H6" i="63" s="1"/>
  <c r="H83" i="201" s="1"/>
  <c r="L4" i="178"/>
  <c r="AX6" i="63" s="1"/>
  <c r="AX83" i="201" s="1"/>
  <c r="L4" i="158"/>
  <c r="AD6" i="63" s="1"/>
  <c r="AD83" i="201" s="1"/>
  <c r="L4" i="166"/>
  <c r="AL6" i="63" s="1"/>
  <c r="AL83" i="201" s="1"/>
  <c r="L4" i="139"/>
  <c r="K6" i="63" s="1"/>
  <c r="K83" i="201" s="1"/>
  <c r="AE30" i="201"/>
  <c r="L4" i="184"/>
  <c r="BD6" i="63" s="1"/>
  <c r="BD83" i="201" s="1"/>
  <c r="J144" i="201"/>
  <c r="J7" i="201"/>
  <c r="J3" i="201"/>
  <c r="J5" i="201"/>
  <c r="J6" i="201"/>
  <c r="J4" i="201"/>
  <c r="AB30" i="201"/>
  <c r="AB85" i="201"/>
  <c r="AR85" i="201"/>
  <c r="O144" i="201"/>
  <c r="O3" i="201"/>
  <c r="O4" i="201"/>
  <c r="O5" i="201"/>
  <c r="O7" i="201"/>
  <c r="O6" i="201"/>
  <c r="AV85" i="201"/>
  <c r="AV30" i="201"/>
  <c r="J85" i="201"/>
  <c r="J30" i="201"/>
  <c r="E145" i="201"/>
  <c r="U3" i="201"/>
  <c r="Q18" i="188"/>
  <c r="L4" i="170"/>
  <c r="AP6" i="63" s="1"/>
  <c r="AP83" i="201" s="1"/>
  <c r="L4" i="134"/>
  <c r="F6" i="63" s="1"/>
  <c r="F83" i="201" s="1"/>
  <c r="AP30" i="201"/>
  <c r="AP85" i="201"/>
  <c r="Q17" i="188"/>
  <c r="E144" i="201"/>
  <c r="E7" i="201"/>
  <c r="E6" i="201"/>
  <c r="E4" i="201"/>
  <c r="E5" i="201"/>
  <c r="E3" i="201"/>
  <c r="H85" i="201"/>
  <c r="H30" i="201"/>
  <c r="AH30" i="201"/>
  <c r="AH85" i="201"/>
  <c r="BD85" i="201"/>
  <c r="BD30" i="201"/>
  <c r="AO30" i="201"/>
  <c r="AO85" i="201"/>
  <c r="L4" i="137"/>
  <c r="I6" i="63" s="1"/>
  <c r="I83" i="201" s="1"/>
  <c r="AF85" i="201"/>
  <c r="N30" i="201"/>
  <c r="N85" i="201"/>
  <c r="N178" i="201"/>
  <c r="AS85" i="201"/>
  <c r="AS30" i="201"/>
  <c r="KB7" i="185"/>
  <c r="AJ85" i="201"/>
  <c r="AJ30" i="201"/>
  <c r="AI85" i="201"/>
  <c r="AD85" i="201"/>
  <c r="AD30" i="201"/>
  <c r="Q48" i="188"/>
  <c r="J175" i="201"/>
  <c r="W30" i="201"/>
  <c r="W85" i="201"/>
  <c r="EC7" i="185"/>
  <c r="I7" i="188" s="1"/>
  <c r="AN9" i="187"/>
  <c r="AO9" i="187" s="1"/>
  <c r="EA51" i="185"/>
  <c r="I51" i="188" s="1"/>
  <c r="I178" i="201" s="1"/>
  <c r="BE8" i="63"/>
  <c r="AB13" i="201"/>
  <c r="V30" i="201"/>
  <c r="H185" i="201"/>
  <c r="Q58" i="188"/>
  <c r="H5" i="201"/>
  <c r="H144" i="201"/>
  <c r="H6" i="201"/>
  <c r="H7" i="201"/>
  <c r="H4" i="201"/>
  <c r="H3" i="201"/>
  <c r="BG30" i="201"/>
  <c r="BE7" i="63"/>
  <c r="AN8" i="187"/>
  <c r="AO8" i="187" s="1"/>
  <c r="Q85" i="201"/>
  <c r="Q30" i="201"/>
  <c r="G155" i="201"/>
  <c r="U9" i="201"/>
  <c r="Q28" i="188"/>
  <c r="P127" i="201"/>
  <c r="O51" i="188" l="1"/>
  <c r="K7" i="188"/>
  <c r="J7" i="188"/>
  <c r="F51" i="188"/>
  <c r="F178" i="201" s="1"/>
  <c r="P51" i="188"/>
  <c r="P178" i="201" s="1"/>
  <c r="N7" i="188"/>
  <c r="E51" i="188"/>
  <c r="I82" i="201"/>
  <c r="I29" i="201"/>
  <c r="I5" i="63"/>
  <c r="I35" i="190" s="1"/>
  <c r="O4" i="62"/>
  <c r="J66" i="199" s="1"/>
  <c r="H178" i="201"/>
  <c r="L178" i="201"/>
  <c r="M178" i="201"/>
  <c r="U12" i="201"/>
  <c r="V11" i="201" s="1"/>
  <c r="AB3" i="201"/>
  <c r="AB6" i="201"/>
  <c r="AB4" i="201"/>
  <c r="AB5" i="201"/>
  <c r="E61" i="135"/>
  <c r="E90" i="135" s="1"/>
  <c r="H2" i="135"/>
  <c r="I181" i="135"/>
  <c r="I2" i="135"/>
  <c r="P20" i="135"/>
  <c r="P15" i="135"/>
  <c r="F2" i="135"/>
  <c r="P6" i="135"/>
  <c r="G181" i="135"/>
  <c r="H181" i="135"/>
  <c r="J181" i="135"/>
  <c r="K2" i="135"/>
  <c r="J2" i="135"/>
  <c r="E181" i="135"/>
  <c r="F181" i="135"/>
  <c r="G2" i="135"/>
  <c r="K181" i="135"/>
  <c r="E10" i="62"/>
  <c r="H10" i="62" s="1"/>
  <c r="B9" i="191" s="1"/>
  <c r="C11" i="62"/>
  <c r="O178" i="201"/>
  <c r="BG70" i="201"/>
  <c r="BE50" i="63"/>
  <c r="E178" i="201"/>
  <c r="E179" i="201"/>
  <c r="Q52" i="188"/>
  <c r="Q9" i="188"/>
  <c r="BE6" i="63"/>
  <c r="Q8" i="188"/>
  <c r="Q7" i="188"/>
  <c r="AN7" i="187"/>
  <c r="AO7" i="187" s="1"/>
  <c r="AN51" i="187"/>
  <c r="AO51" i="187" s="1"/>
  <c r="G178" i="201"/>
  <c r="P4" i="62" l="1"/>
  <c r="K66" i="199" s="1"/>
  <c r="J29" i="201"/>
  <c r="J82" i="201"/>
  <c r="J5" i="63"/>
  <c r="J35" i="190" s="1"/>
  <c r="V4" i="201"/>
  <c r="V9" i="201"/>
  <c r="V7" i="201"/>
  <c r="V3" i="201"/>
  <c r="V10" i="201"/>
  <c r="V6" i="201"/>
  <c r="V5" i="201"/>
  <c r="V8" i="201"/>
  <c r="Q6" i="135"/>
  <c r="H61" i="135"/>
  <c r="H90" i="135" s="1"/>
  <c r="Q20" i="135"/>
  <c r="Q15" i="135"/>
  <c r="U6" i="135"/>
  <c r="U15" i="135"/>
  <c r="T61" i="135"/>
  <c r="T90" i="135" s="1"/>
  <c r="U20" i="135"/>
  <c r="C12" i="62"/>
  <c r="E11" i="62"/>
  <c r="Q4" i="62" s="1"/>
  <c r="L66" i="199" s="1"/>
  <c r="R20" i="135"/>
  <c r="K61" i="135"/>
  <c r="K90" i="135" s="1"/>
  <c r="R15" i="135"/>
  <c r="R6" i="135"/>
  <c r="V6" i="135"/>
  <c r="W61" i="135"/>
  <c r="W90" i="135" s="1"/>
  <c r="V20" i="135"/>
  <c r="V15" i="135"/>
  <c r="E2" i="136"/>
  <c r="T20" i="135"/>
  <c r="Q61" i="135"/>
  <c r="Q90" i="135" s="1"/>
  <c r="T15" i="135"/>
  <c r="T6" i="135"/>
  <c r="S20" i="135"/>
  <c r="N61" i="135"/>
  <c r="N90" i="135" s="1"/>
  <c r="S6" i="135"/>
  <c r="S15" i="135"/>
  <c r="Q51" i="188"/>
  <c r="K5" i="63" l="1"/>
  <c r="K35" i="190" s="1"/>
  <c r="K29" i="201"/>
  <c r="K82" i="201"/>
  <c r="H11" i="62"/>
  <c r="B10" i="191" s="1"/>
  <c r="L82" i="201"/>
  <c r="L29" i="201"/>
  <c r="L5" i="63"/>
  <c r="L35" i="190" s="1"/>
  <c r="C13" i="62"/>
  <c r="E12" i="62"/>
  <c r="R4" i="62" s="1"/>
  <c r="M66" i="199" s="1"/>
  <c r="P15" i="136"/>
  <c r="G2" i="136"/>
  <c r="K2" i="136"/>
  <c r="F181" i="136"/>
  <c r="E61" i="136"/>
  <c r="E90" i="136" s="1"/>
  <c r="I2" i="136"/>
  <c r="E181" i="136"/>
  <c r="I181" i="136"/>
  <c r="P20" i="136"/>
  <c r="P6" i="136"/>
  <c r="H2" i="136"/>
  <c r="J2" i="136"/>
  <c r="K181" i="136"/>
  <c r="G181" i="136"/>
  <c r="H181" i="136"/>
  <c r="F2" i="136"/>
  <c r="J181" i="136"/>
  <c r="M29" i="201" l="1"/>
  <c r="M82" i="201"/>
  <c r="M5" i="63"/>
  <c r="M35" i="190" s="1"/>
  <c r="T15" i="136"/>
  <c r="T6" i="136"/>
  <c r="Q61" i="136"/>
  <c r="Q90" i="136" s="1"/>
  <c r="T20" i="136"/>
  <c r="E13" i="62"/>
  <c r="H13" i="62" s="1"/>
  <c r="B12" i="191" s="1"/>
  <c r="C14" i="62"/>
  <c r="Q15" i="136"/>
  <c r="Q20" i="136"/>
  <c r="H61" i="136"/>
  <c r="H90" i="136" s="1"/>
  <c r="Q6" i="136"/>
  <c r="U20" i="136"/>
  <c r="U6" i="136"/>
  <c r="T61" i="136"/>
  <c r="T90" i="136" s="1"/>
  <c r="U15" i="136"/>
  <c r="H12" i="62"/>
  <c r="B11" i="191" s="1"/>
  <c r="R15" i="136"/>
  <c r="R6" i="136"/>
  <c r="K61" i="136"/>
  <c r="K90" i="136" s="1"/>
  <c r="R20" i="136"/>
  <c r="S20" i="136"/>
  <c r="S15" i="136"/>
  <c r="N61" i="136"/>
  <c r="N90" i="136" s="1"/>
  <c r="S6" i="136"/>
  <c r="E2" i="137"/>
  <c r="W61" i="136"/>
  <c r="W90" i="136" s="1"/>
  <c r="V15" i="136"/>
  <c r="V20" i="136"/>
  <c r="V6" i="136"/>
  <c r="S4" i="62" l="1"/>
  <c r="N66" i="199" s="1"/>
  <c r="H181" i="137"/>
  <c r="G181" i="137"/>
  <c r="P6" i="137"/>
  <c r="I2" i="137"/>
  <c r="K181" i="137"/>
  <c r="F181" i="137"/>
  <c r="I181" i="137"/>
  <c r="J181" i="137"/>
  <c r="E181" i="137"/>
  <c r="G2" i="137"/>
  <c r="J2" i="137"/>
  <c r="P20" i="137"/>
  <c r="E61" i="137"/>
  <c r="E90" i="137" s="1"/>
  <c r="P15" i="137"/>
  <c r="K2" i="137"/>
  <c r="H2" i="137"/>
  <c r="F2" i="137"/>
  <c r="C15" i="62"/>
  <c r="E14" i="62"/>
  <c r="T4" i="62"/>
  <c r="O66" i="199" s="1"/>
  <c r="H14" i="62"/>
  <c r="B13" i="191" s="1"/>
  <c r="N5" i="63" l="1"/>
  <c r="N35" i="190" s="1"/>
  <c r="N29" i="201"/>
  <c r="N82" i="201"/>
  <c r="C16" i="62"/>
  <c r="E15" i="62"/>
  <c r="H15" i="62" s="1"/>
  <c r="B14" i="191" s="1"/>
  <c r="O82" i="201"/>
  <c r="O5" i="63"/>
  <c r="O35" i="190" s="1"/>
  <c r="O29" i="201"/>
  <c r="N61" i="137"/>
  <c r="N90" i="137" s="1"/>
  <c r="S20" i="137"/>
  <c r="S15" i="137"/>
  <c r="S6" i="137"/>
  <c r="Q61" i="137"/>
  <c r="Q90" i="137" s="1"/>
  <c r="T15" i="137"/>
  <c r="T20" i="137"/>
  <c r="T6" i="137"/>
  <c r="K61" i="137"/>
  <c r="K90" i="137" s="1"/>
  <c r="R6" i="137"/>
  <c r="R15" i="137"/>
  <c r="R20" i="137"/>
  <c r="H61" i="137"/>
  <c r="H90" i="137" s="1"/>
  <c r="Q6" i="137"/>
  <c r="Q15" i="137"/>
  <c r="Q20" i="137"/>
  <c r="V6" i="137"/>
  <c r="V20" i="137"/>
  <c r="V15" i="137"/>
  <c r="W61" i="137"/>
  <c r="W90" i="137" s="1"/>
  <c r="E2" i="138"/>
  <c r="U6" i="137"/>
  <c r="U20" i="137"/>
  <c r="T61" i="137"/>
  <c r="T90" i="137" s="1"/>
  <c r="U15" i="137"/>
  <c r="U4" i="62" l="1"/>
  <c r="P66" i="199" s="1"/>
  <c r="E16" i="62"/>
  <c r="V4" i="62" s="1"/>
  <c r="Q66" i="199" s="1"/>
  <c r="C17" i="62"/>
  <c r="H2" i="138"/>
  <c r="E61" i="138"/>
  <c r="E90" i="138" s="1"/>
  <c r="H181" i="138"/>
  <c r="J181" i="138"/>
  <c r="F181" i="138"/>
  <c r="E181" i="138"/>
  <c r="G181" i="138"/>
  <c r="J2" i="138"/>
  <c r="G2" i="138"/>
  <c r="K2" i="138"/>
  <c r="P20" i="138"/>
  <c r="F2" i="138"/>
  <c r="P15" i="138"/>
  <c r="K181" i="138"/>
  <c r="I2" i="138"/>
  <c r="P6" i="138"/>
  <c r="I181" i="138"/>
  <c r="P82" i="201" l="1"/>
  <c r="P29" i="201"/>
  <c r="P5" i="63"/>
  <c r="P35" i="190" s="1"/>
  <c r="Q5" i="63"/>
  <c r="Q35" i="190" s="1"/>
  <c r="Q29" i="201"/>
  <c r="Q82" i="201"/>
  <c r="R6" i="138"/>
  <c r="K61" i="138"/>
  <c r="K90" i="138" s="1"/>
  <c r="R15" i="138"/>
  <c r="R20" i="138"/>
  <c r="U20" i="138"/>
  <c r="U15" i="138"/>
  <c r="U6" i="138"/>
  <c r="T61" i="138"/>
  <c r="T90" i="138" s="1"/>
  <c r="T20" i="138"/>
  <c r="T15" i="138"/>
  <c r="Q61" i="138"/>
  <c r="Q90" i="138" s="1"/>
  <c r="T6" i="138"/>
  <c r="H16" i="62"/>
  <c r="B15" i="191" s="1"/>
  <c r="N61" i="138"/>
  <c r="N90" i="138" s="1"/>
  <c r="S20" i="138"/>
  <c r="S6" i="138"/>
  <c r="S15" i="138"/>
  <c r="Q6" i="138"/>
  <c r="H61" i="138"/>
  <c r="H90" i="138" s="1"/>
  <c r="Q20" i="138"/>
  <c r="Q15" i="138"/>
  <c r="W61" i="138"/>
  <c r="W90" i="138" s="1"/>
  <c r="E2" i="139"/>
  <c r="V6" i="138"/>
  <c r="V20" i="138"/>
  <c r="V15" i="138"/>
  <c r="C18" i="62"/>
  <c r="E17" i="62"/>
  <c r="H17" i="62" s="1"/>
  <c r="B16" i="191" s="1"/>
  <c r="W4" i="62" l="1"/>
  <c r="R66" i="199" s="1"/>
  <c r="E18" i="62"/>
  <c r="X4" i="62" s="1"/>
  <c r="S66" i="199" s="1"/>
  <c r="C19" i="62"/>
  <c r="K181" i="139"/>
  <c r="E61" i="139"/>
  <c r="E90" i="139" s="1"/>
  <c r="F181" i="139"/>
  <c r="G181" i="139"/>
  <c r="E181" i="139"/>
  <c r="F2" i="139"/>
  <c r="P20" i="139"/>
  <c r="H181" i="139"/>
  <c r="I2" i="139"/>
  <c r="K2" i="139"/>
  <c r="J181" i="139"/>
  <c r="J2" i="139"/>
  <c r="H2" i="139"/>
  <c r="P15" i="139"/>
  <c r="I181" i="139"/>
  <c r="G2" i="139"/>
  <c r="P6" i="139"/>
  <c r="H18" i="62" l="1"/>
  <c r="B17" i="191" s="1"/>
  <c r="S5" i="63"/>
  <c r="S35" i="190" s="1"/>
  <c r="S82" i="201"/>
  <c r="S29" i="201"/>
  <c r="S20" i="139"/>
  <c r="N61" i="139"/>
  <c r="N90" i="139" s="1"/>
  <c r="S15" i="139"/>
  <c r="S6" i="139"/>
  <c r="T15" i="139"/>
  <c r="T6" i="139"/>
  <c r="Q61" i="139"/>
  <c r="Q90" i="139" s="1"/>
  <c r="T20" i="139"/>
  <c r="R6" i="139"/>
  <c r="R20" i="139"/>
  <c r="K61" i="139"/>
  <c r="K90" i="139" s="1"/>
  <c r="R15" i="139"/>
  <c r="U6" i="139"/>
  <c r="T61" i="139"/>
  <c r="T90" i="139" s="1"/>
  <c r="U20" i="139"/>
  <c r="U15" i="139"/>
  <c r="C20" i="62"/>
  <c r="E19" i="62"/>
  <c r="Y4" i="62" s="1"/>
  <c r="T66" i="199" s="1"/>
  <c r="R29" i="201"/>
  <c r="R82" i="201"/>
  <c r="R5" i="63"/>
  <c r="R35" i="190" s="1"/>
  <c r="W61" i="139"/>
  <c r="W90" i="139" s="1"/>
  <c r="V6" i="139"/>
  <c r="E2" i="140"/>
  <c r="V15" i="139"/>
  <c r="V20" i="139"/>
  <c r="Q15" i="139"/>
  <c r="Q6" i="139"/>
  <c r="H61" i="139"/>
  <c r="H90" i="139" s="1"/>
  <c r="Q20" i="139"/>
  <c r="H19" i="62" l="1"/>
  <c r="B18" i="191" s="1"/>
  <c r="T82" i="201"/>
  <c r="T29" i="201"/>
  <c r="T5" i="63"/>
  <c r="T35" i="190" s="1"/>
  <c r="H2" i="140"/>
  <c r="I2" i="140"/>
  <c r="P15" i="140"/>
  <c r="J2" i="140"/>
  <c r="F2" i="140"/>
  <c r="J181" i="140"/>
  <c r="E61" i="140"/>
  <c r="E90" i="140" s="1"/>
  <c r="K181" i="140"/>
  <c r="H181" i="140"/>
  <c r="I181" i="140"/>
  <c r="P20" i="140"/>
  <c r="G2" i="140"/>
  <c r="F181" i="140"/>
  <c r="E181" i="140"/>
  <c r="K2" i="140"/>
  <c r="P6" i="140"/>
  <c r="G181" i="140"/>
  <c r="C21" i="62"/>
  <c r="E20" i="62"/>
  <c r="H20" i="62"/>
  <c r="B19" i="191" s="1"/>
  <c r="Z4" i="62"/>
  <c r="U66" i="199" s="1"/>
  <c r="U29" i="201" l="1"/>
  <c r="U82" i="201"/>
  <c r="U5" i="63"/>
  <c r="U35" i="190" s="1"/>
  <c r="H61" i="140"/>
  <c r="H90" i="140" s="1"/>
  <c r="Q15" i="140"/>
  <c r="Q20" i="140"/>
  <c r="Q6" i="140"/>
  <c r="S15" i="140"/>
  <c r="S20" i="140"/>
  <c r="N61" i="140"/>
  <c r="N90" i="140" s="1"/>
  <c r="S6" i="140"/>
  <c r="C22" i="62"/>
  <c r="E21" i="62"/>
  <c r="AA4" i="62" s="1"/>
  <c r="V66" i="199" s="1"/>
  <c r="Q61" i="140"/>
  <c r="Q90" i="140" s="1"/>
  <c r="T6" i="140"/>
  <c r="T20" i="140"/>
  <c r="T15" i="140"/>
  <c r="R6" i="140"/>
  <c r="R20" i="140"/>
  <c r="K61" i="140"/>
  <c r="K90" i="140" s="1"/>
  <c r="R15" i="140"/>
  <c r="T61" i="140"/>
  <c r="T90" i="140" s="1"/>
  <c r="U20" i="140"/>
  <c r="U6" i="140"/>
  <c r="U15" i="140"/>
  <c r="V20" i="140"/>
  <c r="E2" i="141"/>
  <c r="W61" i="140"/>
  <c r="W90" i="140" s="1"/>
  <c r="V15" i="140"/>
  <c r="V6" i="140"/>
  <c r="H21" i="62" l="1"/>
  <c r="B20" i="191" s="1"/>
  <c r="V29" i="201"/>
  <c r="V5" i="63"/>
  <c r="V35" i="190" s="1"/>
  <c r="V82" i="201"/>
  <c r="C23" i="62"/>
  <c r="E22" i="62"/>
  <c r="AB4" i="62" s="1"/>
  <c r="W66" i="199" s="1"/>
  <c r="J181" i="141"/>
  <c r="H2" i="141"/>
  <c r="I181" i="141"/>
  <c r="P20" i="141"/>
  <c r="F2" i="141"/>
  <c r="E181" i="141"/>
  <c r="P15" i="141"/>
  <c r="K2" i="141"/>
  <c r="I2" i="141"/>
  <c r="F181" i="141"/>
  <c r="J2" i="141"/>
  <c r="P6" i="141"/>
  <c r="K181" i="141"/>
  <c r="G2" i="141"/>
  <c r="E61" i="141"/>
  <c r="E90" i="141" s="1"/>
  <c r="H181" i="141"/>
  <c r="G181" i="141"/>
  <c r="H22" i="62" l="1"/>
  <c r="B21" i="191" s="1"/>
  <c r="T6" i="141"/>
  <c r="T20" i="141"/>
  <c r="T15" i="141"/>
  <c r="Q61" i="141"/>
  <c r="Q90" i="141" s="1"/>
  <c r="Q6" i="141"/>
  <c r="H61" i="141"/>
  <c r="H90" i="141" s="1"/>
  <c r="Q20" i="141"/>
  <c r="Q15" i="141"/>
  <c r="K61" i="141"/>
  <c r="K90" i="141" s="1"/>
  <c r="R6" i="141"/>
  <c r="R15" i="141"/>
  <c r="R20" i="141"/>
  <c r="S20" i="141"/>
  <c r="S6" i="141"/>
  <c r="N61" i="141"/>
  <c r="N90" i="141" s="1"/>
  <c r="S15" i="141"/>
  <c r="W5" i="63"/>
  <c r="W35" i="190" s="1"/>
  <c r="W82" i="201"/>
  <c r="W29" i="201"/>
  <c r="V15" i="141"/>
  <c r="V6" i="141"/>
  <c r="W61" i="141"/>
  <c r="W90" i="141" s="1"/>
  <c r="E2" i="142"/>
  <c r="V20" i="141"/>
  <c r="U20" i="141"/>
  <c r="U15" i="141"/>
  <c r="U6" i="141"/>
  <c r="T61" i="141"/>
  <c r="T90" i="141" s="1"/>
  <c r="C24" i="62"/>
  <c r="E23" i="62"/>
  <c r="AC4" i="62" s="1"/>
  <c r="X66" i="199" s="1"/>
  <c r="H23" i="62" l="1"/>
  <c r="B22" i="191" s="1"/>
  <c r="X5" i="63"/>
  <c r="X35" i="190" s="1"/>
  <c r="X29" i="201"/>
  <c r="X82" i="201"/>
  <c r="E24" i="62"/>
  <c r="H24" i="62" s="1"/>
  <c r="B23" i="191" s="1"/>
  <c r="C25" i="62"/>
  <c r="G181" i="142"/>
  <c r="J181" i="142"/>
  <c r="P6" i="142"/>
  <c r="I2" i="142"/>
  <c r="F2" i="142"/>
  <c r="H181" i="142"/>
  <c r="P20" i="142"/>
  <c r="J2" i="142"/>
  <c r="K2" i="142"/>
  <c r="H2" i="142"/>
  <c r="E61" i="142"/>
  <c r="E90" i="142" s="1"/>
  <c r="E181" i="142"/>
  <c r="K181" i="142"/>
  <c r="F181" i="142"/>
  <c r="I181" i="142"/>
  <c r="P15" i="142"/>
  <c r="G2" i="142"/>
  <c r="AD4" i="62" l="1"/>
  <c r="Y66" i="199" s="1"/>
  <c r="S20" i="142"/>
  <c r="S6" i="142"/>
  <c r="S15" i="142"/>
  <c r="N61" i="142"/>
  <c r="N90" i="142" s="1"/>
  <c r="Q6" i="142"/>
  <c r="H61" i="142"/>
  <c r="H90" i="142" s="1"/>
  <c r="Q15" i="142"/>
  <c r="Q20" i="142"/>
  <c r="U6" i="142"/>
  <c r="U15" i="142"/>
  <c r="U20" i="142"/>
  <c r="T61" i="142"/>
  <c r="T90" i="142" s="1"/>
  <c r="T6" i="142"/>
  <c r="T15" i="142"/>
  <c r="T20" i="142"/>
  <c r="Q61" i="142"/>
  <c r="Q90" i="142" s="1"/>
  <c r="C26" i="62"/>
  <c r="E25" i="62"/>
  <c r="AE4" i="62" s="1"/>
  <c r="Z66" i="199" s="1"/>
  <c r="R6" i="142"/>
  <c r="K61" i="142"/>
  <c r="K90" i="142" s="1"/>
  <c r="R15" i="142"/>
  <c r="R20" i="142"/>
  <c r="W61" i="142"/>
  <c r="W90" i="142" s="1"/>
  <c r="V6" i="142"/>
  <c r="E2" i="143"/>
  <c r="V15" i="142"/>
  <c r="V20" i="142"/>
  <c r="H25" i="62" l="1"/>
  <c r="B24" i="191" s="1"/>
  <c r="Y82" i="201"/>
  <c r="Y5" i="63"/>
  <c r="Y35" i="190" s="1"/>
  <c r="Y29" i="201"/>
  <c r="E26" i="62"/>
  <c r="H26" i="62" s="1"/>
  <c r="B25" i="191" s="1"/>
  <c r="C27" i="62"/>
  <c r="Z82" i="201"/>
  <c r="Z5" i="63"/>
  <c r="Z35" i="190" s="1"/>
  <c r="Z29" i="201"/>
  <c r="I181" i="143"/>
  <c r="J2" i="143"/>
  <c r="G2" i="143"/>
  <c r="E61" i="143"/>
  <c r="E90" i="143" s="1"/>
  <c r="P15" i="143"/>
  <c r="E181" i="143"/>
  <c r="I2" i="143"/>
  <c r="F181" i="143"/>
  <c r="P6" i="143"/>
  <c r="J181" i="143"/>
  <c r="F2" i="143"/>
  <c r="K2" i="143"/>
  <c r="H181" i="143"/>
  <c r="P20" i="143"/>
  <c r="K181" i="143"/>
  <c r="H2" i="143"/>
  <c r="G181" i="143"/>
  <c r="S6" i="143" l="1"/>
  <c r="S15" i="143"/>
  <c r="S20" i="143"/>
  <c r="N61" i="143"/>
  <c r="N90" i="143" s="1"/>
  <c r="W61" i="143"/>
  <c r="W90" i="143" s="1"/>
  <c r="E2" i="144"/>
  <c r="V15" i="143"/>
  <c r="V20" i="143"/>
  <c r="V6" i="143"/>
  <c r="AF4" i="62"/>
  <c r="AA66" i="199" s="1"/>
  <c r="T61" i="143"/>
  <c r="T90" i="143" s="1"/>
  <c r="U20" i="143"/>
  <c r="U15" i="143"/>
  <c r="U6" i="143"/>
  <c r="Q15" i="143"/>
  <c r="Q6" i="143"/>
  <c r="H61" i="143"/>
  <c r="H90" i="143" s="1"/>
  <c r="Q20" i="143"/>
  <c r="T6" i="143"/>
  <c r="T15" i="143"/>
  <c r="Q61" i="143"/>
  <c r="Q90" i="143" s="1"/>
  <c r="T20" i="143"/>
  <c r="R6" i="143"/>
  <c r="K61" i="143"/>
  <c r="K90" i="143" s="1"/>
  <c r="R20" i="143"/>
  <c r="R15" i="143"/>
  <c r="E27" i="62"/>
  <c r="AG4" i="62" s="1"/>
  <c r="AB66" i="199" s="1"/>
  <c r="H27" i="62"/>
  <c r="B26" i="191" s="1"/>
  <c r="C28" i="62"/>
  <c r="AB29" i="201" l="1"/>
  <c r="AB5" i="63"/>
  <c r="AB35" i="190" s="1"/>
  <c r="AB82" i="201"/>
  <c r="E28" i="62"/>
  <c r="AH4" i="62" s="1"/>
  <c r="AC66" i="199" s="1"/>
  <c r="C29" i="62"/>
  <c r="AA5" i="63"/>
  <c r="AA35" i="190" s="1"/>
  <c r="AA82" i="201"/>
  <c r="AA29" i="201"/>
  <c r="G2" i="144"/>
  <c r="P6" i="144"/>
  <c r="I2" i="144"/>
  <c r="P15" i="144"/>
  <c r="F181" i="144"/>
  <c r="E61" i="144"/>
  <c r="E90" i="144" s="1"/>
  <c r="G181" i="144"/>
  <c r="J181" i="144"/>
  <c r="F2" i="144"/>
  <c r="K181" i="144"/>
  <c r="H2" i="144"/>
  <c r="J2" i="144"/>
  <c r="K2" i="144"/>
  <c r="H181" i="144"/>
  <c r="I181" i="144"/>
  <c r="P20" i="144"/>
  <c r="E181" i="144"/>
  <c r="H28" i="62" l="1"/>
  <c r="B27" i="191" s="1"/>
  <c r="AC29" i="201"/>
  <c r="AC5" i="63"/>
  <c r="AC35" i="190" s="1"/>
  <c r="AC82" i="201"/>
  <c r="N61" i="144"/>
  <c r="N90" i="144" s="1"/>
  <c r="S15" i="144"/>
  <c r="S20" i="144"/>
  <c r="S6" i="144"/>
  <c r="T20" i="144"/>
  <c r="T15" i="144"/>
  <c r="T6" i="144"/>
  <c r="Q61" i="144"/>
  <c r="Q90" i="144" s="1"/>
  <c r="V15" i="144"/>
  <c r="V6" i="144"/>
  <c r="E2" i="145"/>
  <c r="V20" i="144"/>
  <c r="W61" i="144"/>
  <c r="W90" i="144" s="1"/>
  <c r="Q20" i="144"/>
  <c r="Q6" i="144"/>
  <c r="H61" i="144"/>
  <c r="H90" i="144" s="1"/>
  <c r="Q15" i="144"/>
  <c r="R15" i="144"/>
  <c r="R20" i="144"/>
  <c r="K61" i="144"/>
  <c r="K90" i="144" s="1"/>
  <c r="R6" i="144"/>
  <c r="T61" i="144"/>
  <c r="T90" i="144" s="1"/>
  <c r="U20" i="144"/>
  <c r="U15" i="144"/>
  <c r="U6" i="144"/>
  <c r="C30" i="62"/>
  <c r="E29" i="62"/>
  <c r="AI4" i="62" s="1"/>
  <c r="AD66" i="199" s="1"/>
  <c r="H29" i="62"/>
  <c r="B28" i="191" s="1"/>
  <c r="AD29" i="201" l="1"/>
  <c r="AD5" i="63"/>
  <c r="AD35" i="190" s="1"/>
  <c r="AD82" i="201"/>
  <c r="E30" i="62"/>
  <c r="H30" i="62" s="1"/>
  <c r="B29" i="191" s="1"/>
  <c r="C31" i="62"/>
  <c r="E181" i="145"/>
  <c r="J2" i="145"/>
  <c r="J181" i="145"/>
  <c r="P6" i="145"/>
  <c r="F2" i="145"/>
  <c r="K181" i="145"/>
  <c r="I2" i="145"/>
  <c r="P15" i="145"/>
  <c r="G2" i="145"/>
  <c r="H2" i="145"/>
  <c r="H181" i="145"/>
  <c r="E61" i="145"/>
  <c r="E90" i="145" s="1"/>
  <c r="K2" i="145"/>
  <c r="F181" i="145"/>
  <c r="G181" i="145"/>
  <c r="P20" i="145"/>
  <c r="I181" i="145"/>
  <c r="V6" i="145" l="1"/>
  <c r="E2" i="146"/>
  <c r="V20" i="145"/>
  <c r="V15" i="145"/>
  <c r="W61" i="145"/>
  <c r="W90" i="145" s="1"/>
  <c r="H61" i="145"/>
  <c r="H90" i="145" s="1"/>
  <c r="Q20" i="145"/>
  <c r="Q6" i="145"/>
  <c r="Q15" i="145"/>
  <c r="AJ4" i="62"/>
  <c r="AE66" i="199" s="1"/>
  <c r="S20" i="145"/>
  <c r="S6" i="145"/>
  <c r="N61" i="145"/>
  <c r="N90" i="145" s="1"/>
  <c r="S15" i="145"/>
  <c r="U20" i="145"/>
  <c r="T61" i="145"/>
  <c r="T90" i="145" s="1"/>
  <c r="U15" i="145"/>
  <c r="U6" i="145"/>
  <c r="R6" i="145"/>
  <c r="K61" i="145"/>
  <c r="K90" i="145" s="1"/>
  <c r="R20" i="145"/>
  <c r="R15" i="145"/>
  <c r="T6" i="145"/>
  <c r="T20" i="145"/>
  <c r="Q61" i="145"/>
  <c r="Q90" i="145" s="1"/>
  <c r="T15" i="145"/>
  <c r="E31" i="62"/>
  <c r="H31" i="62" s="1"/>
  <c r="B30" i="191" s="1"/>
  <c r="C32" i="62"/>
  <c r="AK4" i="62" l="1"/>
  <c r="AF66" i="199" s="1"/>
  <c r="E32" i="62"/>
  <c r="H32" i="62" s="1"/>
  <c r="B31" i="191" s="1"/>
  <c r="AL4" i="62"/>
  <c r="AG66" i="199" s="1"/>
  <c r="C33" i="62"/>
  <c r="AE5" i="63"/>
  <c r="AE35" i="190" s="1"/>
  <c r="AE82" i="201"/>
  <c r="AE29" i="201"/>
  <c r="H2" i="146"/>
  <c r="E61" i="146"/>
  <c r="E90" i="146" s="1"/>
  <c r="G181" i="146"/>
  <c r="K181" i="146"/>
  <c r="J2" i="146"/>
  <c r="G2" i="146"/>
  <c r="K2" i="146"/>
  <c r="F2" i="146"/>
  <c r="E181" i="146"/>
  <c r="I2" i="146"/>
  <c r="H181" i="146"/>
  <c r="P6" i="146"/>
  <c r="F181" i="146"/>
  <c r="P20" i="146"/>
  <c r="J181" i="146"/>
  <c r="P15" i="146"/>
  <c r="I181" i="146"/>
  <c r="AF82" i="201" l="1"/>
  <c r="AF5" i="63"/>
  <c r="AF35" i="190" s="1"/>
  <c r="AF29" i="201"/>
  <c r="AG29" i="201"/>
  <c r="AG82" i="201"/>
  <c r="AG5" i="63"/>
  <c r="AG35" i="190" s="1"/>
  <c r="T6" i="146"/>
  <c r="Q61" i="146"/>
  <c r="Q90" i="146" s="1"/>
  <c r="T15" i="146"/>
  <c r="T20" i="146"/>
  <c r="R15" i="146"/>
  <c r="R20" i="146"/>
  <c r="R6" i="146"/>
  <c r="K61" i="146"/>
  <c r="K90" i="146" s="1"/>
  <c r="U20" i="146"/>
  <c r="T61" i="146"/>
  <c r="T90" i="146" s="1"/>
  <c r="U15" i="146"/>
  <c r="U6" i="146"/>
  <c r="S15" i="146"/>
  <c r="S20" i="146"/>
  <c r="N61" i="146"/>
  <c r="N90" i="146" s="1"/>
  <c r="S6" i="146"/>
  <c r="C34" i="62"/>
  <c r="E33" i="62"/>
  <c r="H33" i="62" s="1"/>
  <c r="B32" i="191" s="1"/>
  <c r="V15" i="146"/>
  <c r="E2" i="147"/>
  <c r="V20" i="146"/>
  <c r="W61" i="146"/>
  <c r="W90" i="146" s="1"/>
  <c r="V6" i="146"/>
  <c r="Q6" i="146"/>
  <c r="Q20" i="146"/>
  <c r="Q15" i="146"/>
  <c r="H61" i="146"/>
  <c r="H90" i="146" s="1"/>
  <c r="AM4" i="62" l="1"/>
  <c r="AH66" i="199" s="1"/>
  <c r="I2" i="147"/>
  <c r="K2" i="147"/>
  <c r="K181" i="147"/>
  <c r="E181" i="147"/>
  <c r="F181" i="147"/>
  <c r="I181" i="147"/>
  <c r="J2" i="147"/>
  <c r="P6" i="147"/>
  <c r="G181" i="147"/>
  <c r="H181" i="147"/>
  <c r="J181" i="147"/>
  <c r="P20" i="147"/>
  <c r="G2" i="147"/>
  <c r="F2" i="147"/>
  <c r="E61" i="147"/>
  <c r="E90" i="147" s="1"/>
  <c r="H2" i="147"/>
  <c r="P15" i="147"/>
  <c r="C35" i="62"/>
  <c r="E34" i="62"/>
  <c r="AN4" i="62" s="1"/>
  <c r="AI66" i="199" s="1"/>
  <c r="H34" i="62"/>
  <c r="B33" i="191" s="1"/>
  <c r="AH82" i="201" l="1"/>
  <c r="AH5" i="63"/>
  <c r="AH35" i="190" s="1"/>
  <c r="AH29" i="201"/>
  <c r="AI5" i="63"/>
  <c r="AI35" i="190" s="1"/>
  <c r="AI29" i="201"/>
  <c r="AI82" i="201"/>
  <c r="S6" i="147"/>
  <c r="S20" i="147"/>
  <c r="N61" i="147"/>
  <c r="N90" i="147" s="1"/>
  <c r="S15" i="147"/>
  <c r="U20" i="147"/>
  <c r="T61" i="147"/>
  <c r="T90" i="147" s="1"/>
  <c r="U15" i="147"/>
  <c r="U6" i="147"/>
  <c r="E35" i="62"/>
  <c r="H35" i="62" s="1"/>
  <c r="B34" i="191" s="1"/>
  <c r="C36" i="62"/>
  <c r="R15" i="147"/>
  <c r="R6" i="147"/>
  <c r="K61" i="147"/>
  <c r="K90" i="147" s="1"/>
  <c r="R20" i="147"/>
  <c r="T20" i="147"/>
  <c r="Q61" i="147"/>
  <c r="Q90" i="147" s="1"/>
  <c r="T15" i="147"/>
  <c r="T6" i="147"/>
  <c r="H61" i="147"/>
  <c r="H90" i="147" s="1"/>
  <c r="Q15" i="147"/>
  <c r="Q6" i="147"/>
  <c r="Q20" i="147"/>
  <c r="E2" i="148"/>
  <c r="V15" i="147"/>
  <c r="W61" i="147"/>
  <c r="W90" i="147" s="1"/>
  <c r="V20" i="147"/>
  <c r="V6" i="147"/>
  <c r="C37" i="62" l="1"/>
  <c r="E36" i="62"/>
  <c r="H36" i="62" s="1"/>
  <c r="B35" i="191" s="1"/>
  <c r="K181" i="148"/>
  <c r="J181" i="148"/>
  <c r="I2" i="148"/>
  <c r="P6" i="148"/>
  <c r="H181" i="148"/>
  <c r="E181" i="148"/>
  <c r="H2" i="148"/>
  <c r="K2" i="148"/>
  <c r="G181" i="148"/>
  <c r="F2" i="148"/>
  <c r="I181" i="148"/>
  <c r="P20" i="148"/>
  <c r="G2" i="148"/>
  <c r="F181" i="148"/>
  <c r="E61" i="148"/>
  <c r="E90" i="148" s="1"/>
  <c r="J2" i="148"/>
  <c r="P15" i="148"/>
  <c r="AO4" i="62"/>
  <c r="AJ66" i="199" s="1"/>
  <c r="AP4" i="62" l="1"/>
  <c r="AK66" i="199" s="1"/>
  <c r="U15" i="148"/>
  <c r="U20" i="148"/>
  <c r="T61" i="148"/>
  <c r="T90" i="148" s="1"/>
  <c r="U6" i="148"/>
  <c r="V15" i="148"/>
  <c r="V6" i="148"/>
  <c r="E2" i="149"/>
  <c r="V20" i="148"/>
  <c r="W61" i="148"/>
  <c r="W90" i="148" s="1"/>
  <c r="S20" i="148"/>
  <c r="N61" i="148"/>
  <c r="N90" i="148" s="1"/>
  <c r="S6" i="148"/>
  <c r="S15" i="148"/>
  <c r="T20" i="148"/>
  <c r="T15" i="148"/>
  <c r="Q61" i="148"/>
  <c r="Q90" i="148" s="1"/>
  <c r="T6" i="148"/>
  <c r="R6" i="148"/>
  <c r="R20" i="148"/>
  <c r="R15" i="148"/>
  <c r="K61" i="148"/>
  <c r="K90" i="148" s="1"/>
  <c r="AJ82" i="201"/>
  <c r="AJ29" i="201"/>
  <c r="AJ5" i="63"/>
  <c r="AJ35" i="190" s="1"/>
  <c r="H61" i="148"/>
  <c r="H90" i="148" s="1"/>
  <c r="Q15" i="148"/>
  <c r="Q20" i="148"/>
  <c r="Q6" i="148"/>
  <c r="C38" i="62"/>
  <c r="E37" i="62"/>
  <c r="AQ4" i="62" s="1"/>
  <c r="AL66" i="199" s="1"/>
  <c r="AK5" i="63" l="1"/>
  <c r="AK35" i="190" s="1"/>
  <c r="AK82" i="201"/>
  <c r="AK29" i="201"/>
  <c r="AL29" i="201"/>
  <c r="AL5" i="63"/>
  <c r="AL35" i="190" s="1"/>
  <c r="AL82" i="201"/>
  <c r="E38" i="62"/>
  <c r="H38" i="62" s="1"/>
  <c r="B37" i="191" s="1"/>
  <c r="AR4" i="62"/>
  <c r="AM66" i="199" s="1"/>
  <c r="C39" i="62"/>
  <c r="H37" i="62"/>
  <c r="B36" i="191" s="1"/>
  <c r="I2" i="149"/>
  <c r="H2" i="149"/>
  <c r="P6" i="149"/>
  <c r="J2" i="149"/>
  <c r="G2" i="149"/>
  <c r="H181" i="149"/>
  <c r="E181" i="149"/>
  <c r="E61" i="149"/>
  <c r="E90" i="149" s="1"/>
  <c r="F181" i="149"/>
  <c r="K181" i="149"/>
  <c r="F2" i="149"/>
  <c r="P20" i="149"/>
  <c r="G181" i="149"/>
  <c r="K2" i="149"/>
  <c r="I181" i="149"/>
  <c r="J181" i="149"/>
  <c r="P15" i="149"/>
  <c r="AM29" i="201" l="1"/>
  <c r="AM5" i="63"/>
  <c r="AM35" i="190" s="1"/>
  <c r="AM82" i="201"/>
  <c r="U20" i="149"/>
  <c r="U15" i="149"/>
  <c r="T61" i="149"/>
  <c r="T90" i="149" s="1"/>
  <c r="U6" i="149"/>
  <c r="H61" i="149"/>
  <c r="H90" i="149" s="1"/>
  <c r="Q15" i="149"/>
  <c r="Q6" i="149"/>
  <c r="Q20" i="149"/>
  <c r="K61" i="149"/>
  <c r="K90" i="149" s="1"/>
  <c r="R20" i="149"/>
  <c r="R6" i="149"/>
  <c r="R15" i="149"/>
  <c r="Q61" i="149"/>
  <c r="Q90" i="149" s="1"/>
  <c r="T15" i="149"/>
  <c r="T20" i="149"/>
  <c r="T6" i="149"/>
  <c r="V15" i="149"/>
  <c r="W61" i="149"/>
  <c r="W90" i="149" s="1"/>
  <c r="E2" i="150"/>
  <c r="V20" i="149"/>
  <c r="V6" i="149"/>
  <c r="S6" i="149"/>
  <c r="S20" i="149"/>
  <c r="N61" i="149"/>
  <c r="N90" i="149" s="1"/>
  <c r="S15" i="149"/>
  <c r="C40" i="62"/>
  <c r="E39" i="62"/>
  <c r="H39" i="62" s="1"/>
  <c r="B38" i="191" s="1"/>
  <c r="AS4" i="62" l="1"/>
  <c r="AN66" i="199" s="1"/>
  <c r="E40" i="62"/>
  <c r="H40" i="62" s="1"/>
  <c r="B39" i="191" s="1"/>
  <c r="AT4" i="62"/>
  <c r="AO66" i="199" s="1"/>
  <c r="C41" i="62"/>
  <c r="F2" i="150"/>
  <c r="F181" i="150"/>
  <c r="H181" i="150"/>
  <c r="P15" i="150"/>
  <c r="K181" i="150"/>
  <c r="E61" i="150"/>
  <c r="E90" i="150" s="1"/>
  <c r="J181" i="150"/>
  <c r="P20" i="150"/>
  <c r="G2" i="150"/>
  <c r="K2" i="150"/>
  <c r="I2" i="150"/>
  <c r="P6" i="150"/>
  <c r="G181" i="150"/>
  <c r="J2" i="150"/>
  <c r="E181" i="150"/>
  <c r="H2" i="150"/>
  <c r="I181" i="150"/>
  <c r="AN29" i="201" l="1"/>
  <c r="AN82" i="201"/>
  <c r="AN5" i="63"/>
  <c r="AN35" i="190" s="1"/>
  <c r="AO5" i="63"/>
  <c r="AO35" i="190" s="1"/>
  <c r="AO29" i="201"/>
  <c r="AO82" i="201"/>
  <c r="Q20" i="150"/>
  <c r="H61" i="150"/>
  <c r="H90" i="150" s="1"/>
  <c r="Q15" i="150"/>
  <c r="Q6" i="150"/>
  <c r="S6" i="150"/>
  <c r="N61" i="150"/>
  <c r="N90" i="150" s="1"/>
  <c r="S15" i="150"/>
  <c r="S20" i="150"/>
  <c r="T61" i="150"/>
  <c r="T90" i="150" s="1"/>
  <c r="U15" i="150"/>
  <c r="U20" i="150"/>
  <c r="U6" i="150"/>
  <c r="E2" i="151"/>
  <c r="V15" i="150"/>
  <c r="V20" i="150"/>
  <c r="V6" i="150"/>
  <c r="W61" i="150"/>
  <c r="W90" i="150" s="1"/>
  <c r="R20" i="150"/>
  <c r="K61" i="150"/>
  <c r="K90" i="150" s="1"/>
  <c r="R6" i="150"/>
  <c r="R15" i="150"/>
  <c r="T15" i="150"/>
  <c r="Q61" i="150"/>
  <c r="Q90" i="150" s="1"/>
  <c r="T6" i="150"/>
  <c r="T20" i="150"/>
  <c r="E41" i="62"/>
  <c r="H41" i="62" s="1"/>
  <c r="B40" i="191" s="1"/>
  <c r="C42" i="62"/>
  <c r="AU4" i="62" l="1"/>
  <c r="AP66" i="199" s="1"/>
  <c r="C43" i="62"/>
  <c r="E42" i="62"/>
  <c r="H42" i="62" s="1"/>
  <c r="B41" i="191" s="1"/>
  <c r="J181" i="151"/>
  <c r="K181" i="151"/>
  <c r="E181" i="151"/>
  <c r="P20" i="151"/>
  <c r="E61" i="151"/>
  <c r="E90" i="151" s="1"/>
  <c r="J2" i="151"/>
  <c r="I181" i="151"/>
  <c r="F2" i="151"/>
  <c r="F181" i="151"/>
  <c r="K2" i="151"/>
  <c r="H2" i="151"/>
  <c r="I2" i="151"/>
  <c r="H181" i="151"/>
  <c r="P6" i="151"/>
  <c r="G181" i="151"/>
  <c r="G2" i="151"/>
  <c r="P15" i="151"/>
  <c r="AV4" i="62" l="1"/>
  <c r="AQ66" i="199" s="1"/>
  <c r="AP5" i="63"/>
  <c r="AP35" i="190" s="1"/>
  <c r="AP82" i="201"/>
  <c r="AP29" i="201"/>
  <c r="W61" i="151"/>
  <c r="W90" i="151" s="1"/>
  <c r="V6" i="151"/>
  <c r="V15" i="151"/>
  <c r="V20" i="151"/>
  <c r="E2" i="152"/>
  <c r="U6" i="151"/>
  <c r="U15" i="151"/>
  <c r="T61" i="151"/>
  <c r="T90" i="151" s="1"/>
  <c r="U20" i="151"/>
  <c r="C44" i="62"/>
  <c r="E43" i="62"/>
  <c r="H43" i="62" s="1"/>
  <c r="B42" i="191" s="1"/>
  <c r="R20" i="151"/>
  <c r="R6" i="151"/>
  <c r="R15" i="151"/>
  <c r="K61" i="151"/>
  <c r="K90" i="151" s="1"/>
  <c r="T15" i="151"/>
  <c r="T6" i="151"/>
  <c r="Q61" i="151"/>
  <c r="Q90" i="151" s="1"/>
  <c r="T20" i="151"/>
  <c r="Q15" i="151"/>
  <c r="H61" i="151"/>
  <c r="H90" i="151" s="1"/>
  <c r="Q6" i="151"/>
  <c r="Q20" i="151"/>
  <c r="S15" i="151"/>
  <c r="S20" i="151"/>
  <c r="S6" i="151"/>
  <c r="N61" i="151"/>
  <c r="N90" i="151" s="1"/>
  <c r="AQ82" i="201" l="1"/>
  <c r="AQ29" i="201"/>
  <c r="AQ5" i="63"/>
  <c r="AQ35" i="190" s="1"/>
  <c r="AW4" i="62"/>
  <c r="AR66" i="199" s="1"/>
  <c r="E44" i="62"/>
  <c r="AX4" i="62" s="1"/>
  <c r="AS66" i="199" s="1"/>
  <c r="C45" i="62"/>
  <c r="F181" i="152"/>
  <c r="E61" i="152"/>
  <c r="E90" i="152" s="1"/>
  <c r="I181" i="152"/>
  <c r="P15" i="152"/>
  <c r="H181" i="152"/>
  <c r="J2" i="152"/>
  <c r="K2" i="152"/>
  <c r="P6" i="152"/>
  <c r="H2" i="152"/>
  <c r="G181" i="152"/>
  <c r="J181" i="152"/>
  <c r="K181" i="152"/>
  <c r="F2" i="152"/>
  <c r="I2" i="152"/>
  <c r="E181" i="152"/>
  <c r="P20" i="152"/>
  <c r="G2" i="152"/>
  <c r="AR29" i="201" l="1"/>
  <c r="AR5" i="63"/>
  <c r="AR35" i="190" s="1"/>
  <c r="AR82" i="201"/>
  <c r="AS5" i="63"/>
  <c r="AS35" i="190" s="1"/>
  <c r="AS82" i="201"/>
  <c r="AS29" i="201"/>
  <c r="K61" i="152"/>
  <c r="K90" i="152" s="1"/>
  <c r="R15" i="152"/>
  <c r="R6" i="152"/>
  <c r="R20" i="152"/>
  <c r="S15" i="152"/>
  <c r="N61" i="152"/>
  <c r="N90" i="152" s="1"/>
  <c r="S6" i="152"/>
  <c r="S20" i="152"/>
  <c r="C46" i="62"/>
  <c r="E45" i="62"/>
  <c r="AY4" i="62" s="1"/>
  <c r="AT66" i="199" s="1"/>
  <c r="W61" i="152"/>
  <c r="W90" i="152" s="1"/>
  <c r="V15" i="152"/>
  <c r="V6" i="152"/>
  <c r="V20" i="152"/>
  <c r="E2" i="153"/>
  <c r="H44" i="62"/>
  <c r="B43" i="191" s="1"/>
  <c r="H61" i="152"/>
  <c r="H90" i="152" s="1"/>
  <c r="Q6" i="152"/>
  <c r="Q20" i="152"/>
  <c r="Q15" i="152"/>
  <c r="Q61" i="152"/>
  <c r="Q90" i="152" s="1"/>
  <c r="T20" i="152"/>
  <c r="T6" i="152"/>
  <c r="T15" i="152"/>
  <c r="U6" i="152"/>
  <c r="U20" i="152"/>
  <c r="U15" i="152"/>
  <c r="T61" i="152"/>
  <c r="T90" i="152" s="1"/>
  <c r="H45" i="62" l="1"/>
  <c r="B44" i="191" s="1"/>
  <c r="AT5" i="63"/>
  <c r="AT35" i="190" s="1"/>
  <c r="AT29" i="201"/>
  <c r="AT82" i="201"/>
  <c r="H181" i="153"/>
  <c r="G2" i="153"/>
  <c r="P15" i="153"/>
  <c r="F181" i="153"/>
  <c r="K181" i="153"/>
  <c r="F2" i="153"/>
  <c r="G181" i="153"/>
  <c r="J2" i="153"/>
  <c r="J181" i="153"/>
  <c r="E61" i="153"/>
  <c r="E90" i="153" s="1"/>
  <c r="I2" i="153"/>
  <c r="P6" i="153"/>
  <c r="H2" i="153"/>
  <c r="I181" i="153"/>
  <c r="P20" i="153"/>
  <c r="E181" i="153"/>
  <c r="K2" i="153"/>
  <c r="E46" i="62"/>
  <c r="H46" i="62" s="1"/>
  <c r="B45" i="191" s="1"/>
  <c r="C47" i="62"/>
  <c r="Q6" i="153" l="1"/>
  <c r="Q15" i="153"/>
  <c r="Q20" i="153"/>
  <c r="H61" i="153"/>
  <c r="H90" i="153" s="1"/>
  <c r="R20" i="153"/>
  <c r="R15" i="153"/>
  <c r="R6" i="153"/>
  <c r="K61" i="153"/>
  <c r="K90" i="153" s="1"/>
  <c r="E47" i="62"/>
  <c r="BA4" i="62" s="1"/>
  <c r="AV66" i="199" s="1"/>
  <c r="C48" i="62"/>
  <c r="S15" i="153"/>
  <c r="S6" i="153"/>
  <c r="N61" i="153"/>
  <c r="N90" i="153" s="1"/>
  <c r="S20" i="153"/>
  <c r="AZ4" i="62"/>
  <c r="AU66" i="199" s="1"/>
  <c r="U15" i="153"/>
  <c r="U6" i="153"/>
  <c r="T61" i="153"/>
  <c r="T90" i="153" s="1"/>
  <c r="U20" i="153"/>
  <c r="V15" i="153"/>
  <c r="E2" i="154"/>
  <c r="W61" i="153"/>
  <c r="W90" i="153" s="1"/>
  <c r="V20" i="153"/>
  <c r="V6" i="153"/>
  <c r="T20" i="153"/>
  <c r="T15" i="153"/>
  <c r="T6" i="153"/>
  <c r="Q61" i="153"/>
  <c r="Q90" i="153" s="1"/>
  <c r="AV29" i="201" l="1"/>
  <c r="AV5" i="63"/>
  <c r="AV35" i="190" s="1"/>
  <c r="AV82" i="201"/>
  <c r="AU29" i="201"/>
  <c r="AU82" i="201"/>
  <c r="AU5" i="63"/>
  <c r="AU35" i="190" s="1"/>
  <c r="I181" i="154"/>
  <c r="H2" i="154"/>
  <c r="H181" i="154"/>
  <c r="P6" i="154"/>
  <c r="J2" i="154"/>
  <c r="K181" i="154"/>
  <c r="E61" i="154"/>
  <c r="E90" i="154" s="1"/>
  <c r="K2" i="154"/>
  <c r="F2" i="154"/>
  <c r="I2" i="154"/>
  <c r="G181" i="154"/>
  <c r="F181" i="154"/>
  <c r="P20" i="154"/>
  <c r="G2" i="154"/>
  <c r="J181" i="154"/>
  <c r="E181" i="154"/>
  <c r="P15" i="154"/>
  <c r="H47" i="62"/>
  <c r="B46" i="191" s="1"/>
  <c r="C49" i="62"/>
  <c r="E48" i="62"/>
  <c r="H48" i="62" s="1"/>
  <c r="B47" i="191" s="1"/>
  <c r="BB4" i="62" l="1"/>
  <c r="AW66" i="199" s="1"/>
  <c r="T20" i="154"/>
  <c r="Q61" i="154"/>
  <c r="Q90" i="154" s="1"/>
  <c r="T6" i="154"/>
  <c r="T15" i="154"/>
  <c r="S6" i="154"/>
  <c r="S20" i="154"/>
  <c r="S15" i="154"/>
  <c r="N61" i="154"/>
  <c r="N90" i="154" s="1"/>
  <c r="Q6" i="154"/>
  <c r="H61" i="154"/>
  <c r="H90" i="154" s="1"/>
  <c r="Q20" i="154"/>
  <c r="Q15" i="154"/>
  <c r="U20" i="154"/>
  <c r="U6" i="154"/>
  <c r="T61" i="154"/>
  <c r="T90" i="154" s="1"/>
  <c r="U15" i="154"/>
  <c r="C50" i="62"/>
  <c r="E49" i="62"/>
  <c r="BC4" i="62" s="1"/>
  <c r="AX66" i="199" s="1"/>
  <c r="R15" i="154"/>
  <c r="R20" i="154"/>
  <c r="R6" i="154"/>
  <c r="K61" i="154"/>
  <c r="K90" i="154" s="1"/>
  <c r="V15" i="154"/>
  <c r="V6" i="154"/>
  <c r="E2" i="155"/>
  <c r="W61" i="154"/>
  <c r="W90" i="154" s="1"/>
  <c r="V20" i="154"/>
  <c r="AW5" i="63" l="1"/>
  <c r="AW35" i="190" s="1"/>
  <c r="AW82" i="201"/>
  <c r="AW29" i="201"/>
  <c r="H49" i="62"/>
  <c r="B48" i="191" s="1"/>
  <c r="E50" i="62"/>
  <c r="H50" i="62" s="1"/>
  <c r="B49" i="191" s="1"/>
  <c r="C51" i="62"/>
  <c r="AX29" i="201"/>
  <c r="AX5" i="63"/>
  <c r="AX35" i="190" s="1"/>
  <c r="AX82" i="201"/>
  <c r="G181" i="155"/>
  <c r="J2" i="155"/>
  <c r="P20" i="155"/>
  <c r="K2" i="155"/>
  <c r="P6" i="155"/>
  <c r="E181" i="155"/>
  <c r="F181" i="155"/>
  <c r="H181" i="155"/>
  <c r="F2" i="155"/>
  <c r="I2" i="155"/>
  <c r="H2" i="155"/>
  <c r="G2" i="155"/>
  <c r="E61" i="155"/>
  <c r="E90" i="155" s="1"/>
  <c r="K181" i="155"/>
  <c r="P15" i="155"/>
  <c r="I181" i="155"/>
  <c r="J181" i="155"/>
  <c r="U15" i="155" l="1"/>
  <c r="U20" i="155"/>
  <c r="T61" i="155"/>
  <c r="T90" i="155" s="1"/>
  <c r="U6" i="155"/>
  <c r="C52" i="62"/>
  <c r="E51" i="62"/>
  <c r="BE4" i="62" s="1"/>
  <c r="AZ66" i="199" s="1"/>
  <c r="R20" i="155"/>
  <c r="R6" i="155"/>
  <c r="R15" i="155"/>
  <c r="K61" i="155"/>
  <c r="K90" i="155" s="1"/>
  <c r="E2" i="156"/>
  <c r="W61" i="155"/>
  <c r="W90" i="155" s="1"/>
  <c r="V20" i="155"/>
  <c r="V15" i="155"/>
  <c r="V6" i="155"/>
  <c r="BD4" i="62"/>
  <c r="AY66" i="199" s="1"/>
  <c r="T15" i="155"/>
  <c r="Q61" i="155"/>
  <c r="Q90" i="155" s="1"/>
  <c r="T20" i="155"/>
  <c r="T6" i="155"/>
  <c r="Q20" i="155"/>
  <c r="Q15" i="155"/>
  <c r="H61" i="155"/>
  <c r="H90" i="155" s="1"/>
  <c r="Q6" i="155"/>
  <c r="S20" i="155"/>
  <c r="S6" i="155"/>
  <c r="S15" i="155"/>
  <c r="N61" i="155"/>
  <c r="N90" i="155" s="1"/>
  <c r="H51" i="62" l="1"/>
  <c r="B50" i="191" s="1"/>
  <c r="AZ82" i="201"/>
  <c r="AZ29" i="201"/>
  <c r="AZ5" i="63"/>
  <c r="AZ35" i="190" s="1"/>
  <c r="K2" i="156"/>
  <c r="H181" i="156"/>
  <c r="P15" i="156"/>
  <c r="I2" i="156"/>
  <c r="H2" i="156"/>
  <c r="K181" i="156"/>
  <c r="G2" i="156"/>
  <c r="J2" i="156"/>
  <c r="G181" i="156"/>
  <c r="F181" i="156"/>
  <c r="P20" i="156"/>
  <c r="F2" i="156"/>
  <c r="E181" i="156"/>
  <c r="E61" i="156"/>
  <c r="E90" i="156" s="1"/>
  <c r="I181" i="156"/>
  <c r="P6" i="156"/>
  <c r="J181" i="156"/>
  <c r="E52" i="62"/>
  <c r="H52" i="62" s="1"/>
  <c r="B51" i="191" s="1"/>
  <c r="C53" i="62"/>
  <c r="AY82" i="201"/>
  <c r="AY29" i="201"/>
  <c r="AY5" i="63"/>
  <c r="AY35" i="190" s="1"/>
  <c r="S15" i="156" l="1"/>
  <c r="S6" i="156"/>
  <c r="N61" i="156"/>
  <c r="N90" i="156" s="1"/>
  <c r="S20" i="156"/>
  <c r="BF4" i="62"/>
  <c r="BA66" i="199" s="1"/>
  <c r="Q20" i="156"/>
  <c r="H61" i="156"/>
  <c r="H90" i="156" s="1"/>
  <c r="Q15" i="156"/>
  <c r="Q6" i="156"/>
  <c r="U6" i="156"/>
  <c r="T61" i="156"/>
  <c r="T90" i="156" s="1"/>
  <c r="U20" i="156"/>
  <c r="U15" i="156"/>
  <c r="T6" i="156"/>
  <c r="Q61" i="156"/>
  <c r="Q90" i="156" s="1"/>
  <c r="T20" i="156"/>
  <c r="T15" i="156"/>
  <c r="C54" i="62"/>
  <c r="E53" i="62"/>
  <c r="BG4" i="62" s="1"/>
  <c r="BB66" i="199" s="1"/>
  <c r="V20" i="156"/>
  <c r="V15" i="156"/>
  <c r="W61" i="156"/>
  <c r="W90" i="156" s="1"/>
  <c r="E2" i="157"/>
  <c r="V6" i="156"/>
  <c r="R20" i="156"/>
  <c r="K61" i="156"/>
  <c r="K90" i="156" s="1"/>
  <c r="R6" i="156"/>
  <c r="R15" i="156"/>
  <c r="H53" i="62" l="1"/>
  <c r="B52" i="191" s="1"/>
  <c r="BB82" i="201"/>
  <c r="BB29" i="201"/>
  <c r="BB5" i="63"/>
  <c r="BB35" i="190" s="1"/>
  <c r="F2" i="157"/>
  <c r="I181" i="157"/>
  <c r="F181" i="157"/>
  <c r="P6" i="157"/>
  <c r="G2" i="157"/>
  <c r="H2" i="157"/>
  <c r="E181" i="157"/>
  <c r="H181" i="157"/>
  <c r="K181" i="157"/>
  <c r="G181" i="157"/>
  <c r="P20" i="157"/>
  <c r="K2" i="157"/>
  <c r="J181" i="157"/>
  <c r="E61" i="157"/>
  <c r="E90" i="157" s="1"/>
  <c r="J2" i="157"/>
  <c r="P15" i="157"/>
  <c r="I2" i="157"/>
  <c r="BA29" i="201"/>
  <c r="BA82" i="201"/>
  <c r="BA5" i="63"/>
  <c r="BA35" i="190" s="1"/>
  <c r="H54" i="62"/>
  <c r="B53" i="191" s="1"/>
  <c r="C55" i="62"/>
  <c r="E54" i="62"/>
  <c r="BH4" i="62" s="1"/>
  <c r="BC66" i="199" s="1"/>
  <c r="BC5" i="63" l="1"/>
  <c r="BC35" i="190" s="1"/>
  <c r="BC82" i="201"/>
  <c r="BC29" i="201"/>
  <c r="K61" i="157"/>
  <c r="K90" i="157" s="1"/>
  <c r="R20" i="157"/>
  <c r="R15" i="157"/>
  <c r="R6" i="157"/>
  <c r="W61" i="157"/>
  <c r="W90" i="157" s="1"/>
  <c r="V15" i="157"/>
  <c r="V6" i="157"/>
  <c r="V20" i="157"/>
  <c r="E2" i="158"/>
  <c r="E55" i="62"/>
  <c r="BI4" i="62" s="1"/>
  <c r="BD66" i="199" s="1"/>
  <c r="S6" i="157"/>
  <c r="N61" i="157"/>
  <c r="N90" i="157" s="1"/>
  <c r="S15" i="157"/>
  <c r="S20" i="157"/>
  <c r="T6" i="157"/>
  <c r="T20" i="157"/>
  <c r="Q61" i="157"/>
  <c r="Q90" i="157" s="1"/>
  <c r="T15" i="157"/>
  <c r="H61" i="157"/>
  <c r="H90" i="157" s="1"/>
  <c r="Q6" i="157"/>
  <c r="Q20" i="157"/>
  <c r="Q15" i="157"/>
  <c r="U20" i="157"/>
  <c r="T61" i="157"/>
  <c r="T90" i="157" s="1"/>
  <c r="U6" i="157"/>
  <c r="U15" i="157"/>
  <c r="H55" i="62" l="1"/>
  <c r="B54" i="191" s="1"/>
  <c r="BD5" i="63"/>
  <c r="BD35" i="190" s="1"/>
  <c r="BD82" i="201"/>
  <c r="BD29" i="201"/>
  <c r="I2" i="158"/>
  <c r="H2" i="158"/>
  <c r="F181" i="158"/>
  <c r="I181" i="158"/>
  <c r="F2" i="158"/>
  <c r="J181" i="158"/>
  <c r="P15" i="158"/>
  <c r="G181" i="158"/>
  <c r="E61" i="158"/>
  <c r="E90" i="158" s="1"/>
  <c r="K181" i="158"/>
  <c r="P6" i="158"/>
  <c r="G2" i="158"/>
  <c r="H181" i="158"/>
  <c r="K2" i="158"/>
  <c r="P20" i="158"/>
  <c r="J2" i="158"/>
  <c r="E181" i="158"/>
  <c r="E2" i="159" l="1"/>
  <c r="V6" i="158"/>
  <c r="V20" i="158"/>
  <c r="W61" i="158"/>
  <c r="W90" i="158" s="1"/>
  <c r="V15" i="158"/>
  <c r="S20" i="158"/>
  <c r="S15" i="158"/>
  <c r="S6" i="158"/>
  <c r="N61" i="158"/>
  <c r="N90" i="158" s="1"/>
  <c r="Q15" i="158"/>
  <c r="Q6" i="158"/>
  <c r="Q20" i="158"/>
  <c r="H61" i="158"/>
  <c r="H90" i="158" s="1"/>
  <c r="U20" i="158"/>
  <c r="U6" i="158"/>
  <c r="T61" i="158"/>
  <c r="T90" i="158" s="1"/>
  <c r="U15" i="158"/>
  <c r="R15" i="158"/>
  <c r="K61" i="158"/>
  <c r="K90" i="158" s="1"/>
  <c r="R20" i="158"/>
  <c r="R6" i="158"/>
  <c r="T15" i="158"/>
  <c r="T6" i="158"/>
  <c r="Q61" i="158"/>
  <c r="Q90" i="158" s="1"/>
  <c r="T20" i="158"/>
  <c r="F181" i="159" l="1"/>
  <c r="E61" i="159"/>
  <c r="E90" i="159" s="1"/>
  <c r="K2" i="159"/>
  <c r="P6" i="159"/>
  <c r="K181" i="159"/>
  <c r="H2" i="159"/>
  <c r="J181" i="159"/>
  <c r="I181" i="159"/>
  <c r="I2" i="159"/>
  <c r="E181" i="159"/>
  <c r="F2" i="159"/>
  <c r="P20" i="159"/>
  <c r="G2" i="159"/>
  <c r="H181" i="159"/>
  <c r="J2" i="159"/>
  <c r="G181" i="159"/>
  <c r="P15" i="159"/>
  <c r="T6" i="159" l="1"/>
  <c r="Q61" i="159"/>
  <c r="Q90" i="159" s="1"/>
  <c r="T20" i="159"/>
  <c r="T15" i="159"/>
  <c r="U15" i="159"/>
  <c r="U6" i="159"/>
  <c r="T61" i="159"/>
  <c r="T90" i="159" s="1"/>
  <c r="U20" i="159"/>
  <c r="Q6" i="159"/>
  <c r="Q15" i="159"/>
  <c r="H61" i="159"/>
  <c r="H90" i="159" s="1"/>
  <c r="Q20" i="159"/>
  <c r="V20" i="159"/>
  <c r="E2" i="160"/>
  <c r="W61" i="159"/>
  <c r="W90" i="159" s="1"/>
  <c r="V6" i="159"/>
  <c r="V15" i="159"/>
  <c r="R6" i="159"/>
  <c r="R20" i="159"/>
  <c r="K61" i="159"/>
  <c r="K90" i="159" s="1"/>
  <c r="R15" i="159"/>
  <c r="S15" i="159"/>
  <c r="S6" i="159"/>
  <c r="N61" i="159"/>
  <c r="N90" i="159" s="1"/>
  <c r="S20" i="159"/>
  <c r="H2" i="160" l="1"/>
  <c r="J181" i="160"/>
  <c r="K181" i="160"/>
  <c r="P15" i="160"/>
  <c r="F181" i="160"/>
  <c r="I2" i="160"/>
  <c r="H181" i="160"/>
  <c r="J2" i="160"/>
  <c r="I181" i="160"/>
  <c r="E61" i="160"/>
  <c r="E90" i="160" s="1"/>
  <c r="E181" i="160"/>
  <c r="P20" i="160"/>
  <c r="G181" i="160"/>
  <c r="G2" i="160"/>
  <c r="K2" i="160"/>
  <c r="F2" i="160"/>
  <c r="P6" i="160"/>
  <c r="S6" i="160" l="1"/>
  <c r="N61" i="160"/>
  <c r="N90" i="160" s="1"/>
  <c r="S15" i="160"/>
  <c r="S20" i="160"/>
  <c r="Q15" i="160"/>
  <c r="Q6" i="160"/>
  <c r="H61" i="160"/>
  <c r="H90" i="160" s="1"/>
  <c r="Q20" i="160"/>
  <c r="U6" i="160"/>
  <c r="U15" i="160"/>
  <c r="U20" i="160"/>
  <c r="T61" i="160"/>
  <c r="T90" i="160" s="1"/>
  <c r="E2" i="161"/>
  <c r="V6" i="160"/>
  <c r="V15" i="160"/>
  <c r="W61" i="160"/>
  <c r="W90" i="160" s="1"/>
  <c r="V20" i="160"/>
  <c r="K61" i="160"/>
  <c r="K90" i="160" s="1"/>
  <c r="R20" i="160"/>
  <c r="R6" i="160"/>
  <c r="R15" i="160"/>
  <c r="T15" i="160"/>
  <c r="Q61" i="160"/>
  <c r="Q90" i="160" s="1"/>
  <c r="T6" i="160"/>
  <c r="T20" i="160"/>
  <c r="I2" i="161" l="1"/>
  <c r="H181" i="161"/>
  <c r="K2" i="161"/>
  <c r="P6" i="161"/>
  <c r="G2" i="161"/>
  <c r="K181" i="161"/>
  <c r="F2" i="161"/>
  <c r="G181" i="161"/>
  <c r="E181" i="161"/>
  <c r="I181" i="161"/>
  <c r="J2" i="161"/>
  <c r="F181" i="161"/>
  <c r="P15" i="161"/>
  <c r="E61" i="161"/>
  <c r="E90" i="161" s="1"/>
  <c r="J181" i="161"/>
  <c r="H2" i="161"/>
  <c r="P20" i="161"/>
  <c r="R15" i="161" l="1"/>
  <c r="R20" i="161"/>
  <c r="R6" i="161"/>
  <c r="K61" i="161"/>
  <c r="K90" i="161" s="1"/>
  <c r="S20" i="161"/>
  <c r="S15" i="161"/>
  <c r="S6" i="161"/>
  <c r="N61" i="161"/>
  <c r="N90" i="161" s="1"/>
  <c r="U15" i="161"/>
  <c r="U20" i="161"/>
  <c r="T61" i="161"/>
  <c r="T90" i="161" s="1"/>
  <c r="U6" i="161"/>
  <c r="Q15" i="161"/>
  <c r="Q20" i="161"/>
  <c r="H61" i="161"/>
  <c r="H90" i="161" s="1"/>
  <c r="Q6" i="161"/>
  <c r="E2" i="162"/>
  <c r="V15" i="161"/>
  <c r="W61" i="161"/>
  <c r="W90" i="161" s="1"/>
  <c r="V6" i="161"/>
  <c r="V20" i="161"/>
  <c r="T20" i="161"/>
  <c r="T15" i="161"/>
  <c r="Q61" i="161"/>
  <c r="Q90" i="161" s="1"/>
  <c r="T6" i="161"/>
  <c r="F2" i="162" l="1"/>
  <c r="J181" i="162"/>
  <c r="G2" i="162"/>
  <c r="I181" i="162"/>
  <c r="F181" i="162"/>
  <c r="H181" i="162"/>
  <c r="P6" i="162"/>
  <c r="P15" i="162"/>
  <c r="E181" i="162"/>
  <c r="E61" i="162"/>
  <c r="E90" i="162" s="1"/>
  <c r="J2" i="162"/>
  <c r="P20" i="162"/>
  <c r="H2" i="162"/>
  <c r="G181" i="162"/>
  <c r="I2" i="162"/>
  <c r="K181" i="162"/>
  <c r="K2" i="162"/>
  <c r="V6" i="162" l="1"/>
  <c r="V20" i="162"/>
  <c r="V15" i="162"/>
  <c r="E2" i="163"/>
  <c r="W61" i="162"/>
  <c r="W90" i="162" s="1"/>
  <c r="Q20" i="162"/>
  <c r="H61" i="162"/>
  <c r="H90" i="162" s="1"/>
  <c r="Q6" i="162"/>
  <c r="Q15" i="162"/>
  <c r="T6" i="162"/>
  <c r="T20" i="162"/>
  <c r="Q61" i="162"/>
  <c r="Q90" i="162" s="1"/>
  <c r="T15" i="162"/>
  <c r="U15" i="162"/>
  <c r="U6" i="162"/>
  <c r="U20" i="162"/>
  <c r="T61" i="162"/>
  <c r="T90" i="162" s="1"/>
  <c r="R15" i="162"/>
  <c r="R6" i="162"/>
  <c r="R20" i="162"/>
  <c r="K61" i="162"/>
  <c r="K90" i="162" s="1"/>
  <c r="N61" i="162"/>
  <c r="N90" i="162" s="1"/>
  <c r="S6" i="162"/>
  <c r="S15" i="162"/>
  <c r="S20" i="162"/>
  <c r="K181" i="163" l="1"/>
  <c r="F181" i="163"/>
  <c r="H181" i="163"/>
  <c r="F2" i="163"/>
  <c r="G2" i="163"/>
  <c r="J181" i="163"/>
  <c r="P20" i="163"/>
  <c r="E181" i="163"/>
  <c r="K2" i="163"/>
  <c r="P15" i="163"/>
  <c r="G181" i="163"/>
  <c r="I181" i="163"/>
  <c r="P6" i="163"/>
  <c r="J2" i="163"/>
  <c r="E61" i="163"/>
  <c r="E90" i="163" s="1"/>
  <c r="I2" i="163"/>
  <c r="H2" i="163"/>
  <c r="S6" i="163" l="1"/>
  <c r="S20" i="163"/>
  <c r="S15" i="163"/>
  <c r="N61" i="163"/>
  <c r="N90" i="163" s="1"/>
  <c r="V6" i="163"/>
  <c r="V20" i="163"/>
  <c r="E2" i="164"/>
  <c r="W61" i="163"/>
  <c r="W90" i="163" s="1"/>
  <c r="V15" i="163"/>
  <c r="Q6" i="163"/>
  <c r="Q20" i="163"/>
  <c r="H61" i="163"/>
  <c r="H90" i="163" s="1"/>
  <c r="Q15" i="163"/>
  <c r="R6" i="163"/>
  <c r="R15" i="163"/>
  <c r="R20" i="163"/>
  <c r="K61" i="163"/>
  <c r="K90" i="163" s="1"/>
  <c r="T6" i="163"/>
  <c r="T20" i="163"/>
  <c r="T15" i="163"/>
  <c r="Q61" i="163"/>
  <c r="Q90" i="163" s="1"/>
  <c r="U20" i="163"/>
  <c r="U6" i="163"/>
  <c r="T61" i="163"/>
  <c r="T90" i="163" s="1"/>
  <c r="U15" i="163"/>
  <c r="J2" i="164" l="1"/>
  <c r="F2" i="164"/>
  <c r="G2" i="164"/>
  <c r="P15" i="164"/>
  <c r="K2" i="164"/>
  <c r="F181" i="164"/>
  <c r="H181" i="164"/>
  <c r="I181" i="164"/>
  <c r="P20" i="164"/>
  <c r="K181" i="164"/>
  <c r="E61" i="164"/>
  <c r="E90" i="164" s="1"/>
  <c r="H2" i="164"/>
  <c r="P6" i="164"/>
  <c r="E181" i="164"/>
  <c r="I2" i="164"/>
  <c r="G181" i="164"/>
  <c r="J181" i="164"/>
  <c r="U15" i="164" l="1"/>
  <c r="T61" i="164"/>
  <c r="T90" i="164" s="1"/>
  <c r="U6" i="164"/>
  <c r="U20" i="164"/>
  <c r="T15" i="164"/>
  <c r="Q61" i="164"/>
  <c r="Q90" i="164" s="1"/>
  <c r="T6" i="164"/>
  <c r="T20" i="164"/>
  <c r="K61" i="164"/>
  <c r="K90" i="164" s="1"/>
  <c r="R6" i="164"/>
  <c r="R20" i="164"/>
  <c r="R15" i="164"/>
  <c r="E2" i="165"/>
  <c r="V20" i="164"/>
  <c r="V6" i="164"/>
  <c r="V15" i="164"/>
  <c r="W61" i="164"/>
  <c r="W90" i="164" s="1"/>
  <c r="S15" i="164"/>
  <c r="N61" i="164"/>
  <c r="N90" i="164" s="1"/>
  <c r="S6" i="164"/>
  <c r="S20" i="164"/>
  <c r="Q15" i="164"/>
  <c r="H61" i="164"/>
  <c r="H90" i="164" s="1"/>
  <c r="Q6" i="164"/>
  <c r="Q20" i="164"/>
  <c r="J2" i="165" l="1"/>
  <c r="F181" i="165"/>
  <c r="I2" i="165"/>
  <c r="P6" i="165"/>
  <c r="J181" i="165"/>
  <c r="G2" i="165"/>
  <c r="H181" i="165"/>
  <c r="P15" i="165"/>
  <c r="K181" i="165"/>
  <c r="K2" i="165"/>
  <c r="G181" i="165"/>
  <c r="P20" i="165"/>
  <c r="F2" i="165"/>
  <c r="E61" i="165"/>
  <c r="E90" i="165" s="1"/>
  <c r="H2" i="165"/>
  <c r="I181" i="165"/>
  <c r="E181" i="165"/>
  <c r="Q20" i="165" l="1"/>
  <c r="Q15" i="165"/>
  <c r="Q6" i="165"/>
  <c r="H61" i="165"/>
  <c r="H90" i="165" s="1"/>
  <c r="S20" i="165"/>
  <c r="N61" i="165"/>
  <c r="N90" i="165" s="1"/>
  <c r="S6" i="165"/>
  <c r="S15" i="165"/>
  <c r="Q61" i="165"/>
  <c r="Q90" i="165" s="1"/>
  <c r="T6" i="165"/>
  <c r="T15" i="165"/>
  <c r="T20" i="165"/>
  <c r="U20" i="165"/>
  <c r="T61" i="165"/>
  <c r="T90" i="165" s="1"/>
  <c r="U6" i="165"/>
  <c r="U15" i="165"/>
  <c r="V15" i="165"/>
  <c r="V20" i="165"/>
  <c r="W61" i="165"/>
  <c r="W90" i="165" s="1"/>
  <c r="V6" i="165"/>
  <c r="E2" i="166"/>
  <c r="R20" i="165"/>
  <c r="K61" i="165"/>
  <c r="K90" i="165" s="1"/>
  <c r="R6" i="165"/>
  <c r="R15" i="165"/>
  <c r="K181" i="166" l="1"/>
  <c r="H181" i="166"/>
  <c r="E181" i="166"/>
  <c r="P6" i="166"/>
  <c r="G181" i="166"/>
  <c r="I181" i="166"/>
  <c r="E61" i="166"/>
  <c r="E90" i="166" s="1"/>
  <c r="P20" i="166"/>
  <c r="K2" i="166"/>
  <c r="J181" i="166"/>
  <c r="J2" i="166"/>
  <c r="G2" i="166"/>
  <c r="F2" i="166"/>
  <c r="I2" i="166"/>
  <c r="F181" i="166"/>
  <c r="H2" i="166"/>
  <c r="P15" i="166"/>
  <c r="Q20" i="166" l="1"/>
  <c r="Q15" i="166"/>
  <c r="H61" i="166"/>
  <c r="H90" i="166" s="1"/>
  <c r="Q6" i="166"/>
  <c r="S6" i="166"/>
  <c r="N61" i="166"/>
  <c r="N90" i="166" s="1"/>
  <c r="S15" i="166"/>
  <c r="S20" i="166"/>
  <c r="R20" i="166"/>
  <c r="R15" i="166"/>
  <c r="R6" i="166"/>
  <c r="K61" i="166"/>
  <c r="K90" i="166" s="1"/>
  <c r="U6" i="166"/>
  <c r="U15" i="166"/>
  <c r="T61" i="166"/>
  <c r="T90" i="166" s="1"/>
  <c r="U20" i="166"/>
  <c r="V6" i="166"/>
  <c r="V20" i="166"/>
  <c r="W61" i="166"/>
  <c r="W90" i="166" s="1"/>
  <c r="E2" i="167"/>
  <c r="V15" i="166"/>
  <c r="T15" i="166"/>
  <c r="T6" i="166"/>
  <c r="Q61" i="166"/>
  <c r="Q90" i="166" s="1"/>
  <c r="T20" i="166"/>
  <c r="K2" i="167" l="1"/>
  <c r="I2" i="167"/>
  <c r="I181" i="167"/>
  <c r="P20" i="167"/>
  <c r="G2" i="167"/>
  <c r="E181" i="167"/>
  <c r="J2" i="167"/>
  <c r="J181" i="167"/>
  <c r="F2" i="167"/>
  <c r="K181" i="167"/>
  <c r="H181" i="167"/>
  <c r="E61" i="167"/>
  <c r="E90" i="167" s="1"/>
  <c r="F181" i="167"/>
  <c r="P15" i="167"/>
  <c r="G181" i="167"/>
  <c r="H2" i="167"/>
  <c r="P6" i="167"/>
  <c r="Q6" i="167" l="1"/>
  <c r="Q20" i="167"/>
  <c r="H61" i="167"/>
  <c r="H90" i="167" s="1"/>
  <c r="Q15" i="167"/>
  <c r="E2" i="168"/>
  <c r="V20" i="167"/>
  <c r="W61" i="167"/>
  <c r="W90" i="167" s="1"/>
  <c r="V15" i="167"/>
  <c r="V6" i="167"/>
  <c r="U20" i="167"/>
  <c r="U15" i="167"/>
  <c r="T61" i="167"/>
  <c r="T90" i="167" s="1"/>
  <c r="U6" i="167"/>
  <c r="R15" i="167"/>
  <c r="R20" i="167"/>
  <c r="R6" i="167"/>
  <c r="K61" i="167"/>
  <c r="K90" i="167" s="1"/>
  <c r="S6" i="167"/>
  <c r="N61" i="167"/>
  <c r="N90" i="167" s="1"/>
  <c r="S15" i="167"/>
  <c r="S20" i="167"/>
  <c r="T15" i="167"/>
  <c r="T20" i="167"/>
  <c r="Q61" i="167"/>
  <c r="Q90" i="167" s="1"/>
  <c r="T6" i="167"/>
  <c r="E181" i="168" l="1"/>
  <c r="K181" i="168"/>
  <c r="H181" i="168"/>
  <c r="P15" i="168"/>
  <c r="F181" i="168"/>
  <c r="J181" i="168"/>
  <c r="P6" i="168"/>
  <c r="F2" i="168"/>
  <c r="I181" i="168"/>
  <c r="G2" i="168"/>
  <c r="I2" i="168"/>
  <c r="P20" i="168"/>
  <c r="K2" i="168"/>
  <c r="E61" i="168"/>
  <c r="E90" i="168" s="1"/>
  <c r="G181" i="168"/>
  <c r="H2" i="168"/>
  <c r="J2" i="168"/>
  <c r="U6" i="168" l="1"/>
  <c r="T61" i="168"/>
  <c r="T90" i="168" s="1"/>
  <c r="U20" i="168"/>
  <c r="U15" i="168"/>
  <c r="S6" i="168"/>
  <c r="S20" i="168"/>
  <c r="N61" i="168"/>
  <c r="N90" i="168" s="1"/>
  <c r="S15" i="168"/>
  <c r="Q6" i="168"/>
  <c r="Q20" i="168"/>
  <c r="H61" i="168"/>
  <c r="H90" i="168" s="1"/>
  <c r="Q15" i="168"/>
  <c r="Q61" i="168"/>
  <c r="Q90" i="168" s="1"/>
  <c r="T6" i="168"/>
  <c r="T15" i="168"/>
  <c r="T20" i="168"/>
  <c r="V20" i="168"/>
  <c r="V6" i="168"/>
  <c r="W61" i="168"/>
  <c r="W90" i="168" s="1"/>
  <c r="V15" i="168"/>
  <c r="E2" i="169"/>
  <c r="R20" i="168"/>
  <c r="K61" i="168"/>
  <c r="K90" i="168" s="1"/>
  <c r="R6" i="168"/>
  <c r="R15" i="168"/>
  <c r="E181" i="169" l="1"/>
  <c r="E61" i="169"/>
  <c r="E90" i="169" s="1"/>
  <c r="H181" i="169"/>
  <c r="P6" i="169"/>
  <c r="K181" i="169"/>
  <c r="J181" i="169"/>
  <c r="K2" i="169"/>
  <c r="G2" i="169"/>
  <c r="G181" i="169"/>
  <c r="H2" i="169"/>
  <c r="I2" i="169"/>
  <c r="P15" i="169"/>
  <c r="I181" i="169"/>
  <c r="F2" i="169"/>
  <c r="P20" i="169"/>
  <c r="F181" i="169"/>
  <c r="J2" i="169"/>
  <c r="T6" i="169" l="1"/>
  <c r="Q61" i="169"/>
  <c r="Q90" i="169" s="1"/>
  <c r="T20" i="169"/>
  <c r="T15" i="169"/>
  <c r="V15" i="169"/>
  <c r="E2" i="170"/>
  <c r="V20" i="169"/>
  <c r="W61" i="169"/>
  <c r="W90" i="169" s="1"/>
  <c r="V6" i="169"/>
  <c r="U20" i="169"/>
  <c r="T61" i="169"/>
  <c r="T90" i="169" s="1"/>
  <c r="U15" i="169"/>
  <c r="U6" i="169"/>
  <c r="R6" i="169"/>
  <c r="R20" i="169"/>
  <c r="K61" i="169"/>
  <c r="K90" i="169" s="1"/>
  <c r="R15" i="169"/>
  <c r="Q15" i="169"/>
  <c r="Q6" i="169"/>
  <c r="Q20" i="169"/>
  <c r="H61" i="169"/>
  <c r="H90" i="169" s="1"/>
  <c r="S15" i="169"/>
  <c r="N61" i="169"/>
  <c r="N90" i="169" s="1"/>
  <c r="S20" i="169"/>
  <c r="S6" i="169"/>
  <c r="J181" i="170" l="1"/>
  <c r="F2" i="170"/>
  <c r="F181" i="170"/>
  <c r="P20" i="170"/>
  <c r="G181" i="170"/>
  <c r="I2" i="170"/>
  <c r="I181" i="170"/>
  <c r="J2" i="170"/>
  <c r="E61" i="170"/>
  <c r="E90" i="170" s="1"/>
  <c r="H2" i="170"/>
  <c r="P15" i="170"/>
  <c r="G2" i="170"/>
  <c r="P6" i="170"/>
  <c r="H181" i="170"/>
  <c r="K181" i="170"/>
  <c r="E181" i="170"/>
  <c r="K2" i="170"/>
  <c r="R15" i="170" l="1"/>
  <c r="K61" i="170"/>
  <c r="K90" i="170" s="1"/>
  <c r="R6" i="170"/>
  <c r="R20" i="170"/>
  <c r="V20" i="170"/>
  <c r="V15" i="170"/>
  <c r="W61" i="170"/>
  <c r="W90" i="170" s="1"/>
  <c r="V6" i="170"/>
  <c r="E2" i="171"/>
  <c r="U20" i="170"/>
  <c r="T61" i="170"/>
  <c r="T90" i="170" s="1"/>
  <c r="U15" i="170"/>
  <c r="U6" i="170"/>
  <c r="S15" i="170"/>
  <c r="N61" i="170"/>
  <c r="N90" i="170" s="1"/>
  <c r="S6" i="170"/>
  <c r="S20" i="170"/>
  <c r="T20" i="170"/>
  <c r="Q61" i="170"/>
  <c r="Q90" i="170" s="1"/>
  <c r="T6" i="170"/>
  <c r="T15" i="170"/>
  <c r="Q6" i="170"/>
  <c r="Q15" i="170"/>
  <c r="Q20" i="170"/>
  <c r="H61" i="170"/>
  <c r="H90" i="170" s="1"/>
  <c r="H181" i="171" l="1"/>
  <c r="K2" i="171"/>
  <c r="G181" i="171"/>
  <c r="P6" i="171"/>
  <c r="J181" i="171"/>
  <c r="E181" i="171"/>
  <c r="P20" i="171"/>
  <c r="J2" i="171"/>
  <c r="I2" i="171"/>
  <c r="H2" i="171"/>
  <c r="E61" i="171"/>
  <c r="E90" i="171" s="1"/>
  <c r="I181" i="171"/>
  <c r="G2" i="171"/>
  <c r="K181" i="171"/>
  <c r="F181" i="171"/>
  <c r="F2" i="171"/>
  <c r="P15" i="171"/>
  <c r="T15" i="171" l="1"/>
  <c r="T20" i="171"/>
  <c r="Q61" i="171"/>
  <c r="Q90" i="171" s="1"/>
  <c r="T6" i="171"/>
  <c r="U6" i="171"/>
  <c r="U15" i="171"/>
  <c r="U20" i="171"/>
  <c r="T61" i="171"/>
  <c r="T90" i="171" s="1"/>
  <c r="R6" i="171"/>
  <c r="K61" i="171"/>
  <c r="K90" i="171" s="1"/>
  <c r="R15" i="171"/>
  <c r="R20" i="171"/>
  <c r="Q6" i="171"/>
  <c r="Q20" i="171"/>
  <c r="H61" i="171"/>
  <c r="H90" i="171" s="1"/>
  <c r="Q15" i="171"/>
  <c r="S15" i="171"/>
  <c r="S6" i="171"/>
  <c r="S20" i="171"/>
  <c r="N61" i="171"/>
  <c r="N90" i="171" s="1"/>
  <c r="E2" i="172"/>
  <c r="V6" i="171"/>
  <c r="V20" i="171"/>
  <c r="V15" i="171"/>
  <c r="W61" i="171"/>
  <c r="W90" i="171" s="1"/>
  <c r="I181" i="172" l="1"/>
  <c r="K2" i="172"/>
  <c r="G181" i="172"/>
  <c r="P15" i="172"/>
  <c r="E181" i="172"/>
  <c r="G2" i="172"/>
  <c r="P6" i="172"/>
  <c r="H2" i="172"/>
  <c r="E61" i="172"/>
  <c r="E90" i="172" s="1"/>
  <c r="H181" i="172"/>
  <c r="F181" i="172"/>
  <c r="J2" i="172"/>
  <c r="I2" i="172"/>
  <c r="P20" i="172"/>
  <c r="J181" i="172"/>
  <c r="K181" i="172"/>
  <c r="F2" i="172"/>
  <c r="U6" i="172" l="1"/>
  <c r="T61" i="172"/>
  <c r="T90" i="172" s="1"/>
  <c r="U15" i="172"/>
  <c r="U20" i="172"/>
  <c r="Q15" i="172"/>
  <c r="Q20" i="172"/>
  <c r="H61" i="172"/>
  <c r="H90" i="172" s="1"/>
  <c r="Q6" i="172"/>
  <c r="T15" i="172"/>
  <c r="Q61" i="172"/>
  <c r="Q90" i="172" s="1"/>
  <c r="T6" i="172"/>
  <c r="T20" i="172"/>
  <c r="S6" i="172"/>
  <c r="S20" i="172"/>
  <c r="N61" i="172"/>
  <c r="N90" i="172" s="1"/>
  <c r="S15" i="172"/>
  <c r="R15" i="172"/>
  <c r="R20" i="172"/>
  <c r="R6" i="172"/>
  <c r="K61" i="172"/>
  <c r="K90" i="172" s="1"/>
  <c r="E2" i="173"/>
  <c r="V20" i="172"/>
  <c r="V6" i="172"/>
  <c r="V15" i="172"/>
  <c r="W61" i="172"/>
  <c r="W90" i="172" s="1"/>
  <c r="G181" i="173" l="1"/>
  <c r="E61" i="173"/>
  <c r="E90" i="173" s="1"/>
  <c r="I2" i="173"/>
  <c r="P20" i="173"/>
  <c r="E181" i="173"/>
  <c r="J2" i="173"/>
  <c r="P6" i="173"/>
  <c r="I181" i="173"/>
  <c r="K181" i="173"/>
  <c r="J181" i="173"/>
  <c r="H181" i="173"/>
  <c r="H2" i="173"/>
  <c r="P15" i="173"/>
  <c r="K2" i="173"/>
  <c r="G2" i="173"/>
  <c r="F181" i="173"/>
  <c r="F2" i="173"/>
  <c r="Q6" i="173" l="1"/>
  <c r="Q15" i="173"/>
  <c r="H61" i="173"/>
  <c r="H90" i="173" s="1"/>
  <c r="Q20" i="173"/>
  <c r="R6" i="173"/>
  <c r="R15" i="173"/>
  <c r="K61" i="173"/>
  <c r="K90" i="173" s="1"/>
  <c r="R20" i="173"/>
  <c r="T6" i="173"/>
  <c r="Q61" i="173"/>
  <c r="Q90" i="173" s="1"/>
  <c r="T15" i="173"/>
  <c r="T20" i="173"/>
  <c r="S6" i="173"/>
  <c r="N61" i="173"/>
  <c r="N90" i="173" s="1"/>
  <c r="S15" i="173"/>
  <c r="S20" i="173"/>
  <c r="V6" i="173"/>
  <c r="E2" i="174"/>
  <c r="V20" i="173"/>
  <c r="W61" i="173"/>
  <c r="W90" i="173" s="1"/>
  <c r="V15" i="173"/>
  <c r="U20" i="173"/>
  <c r="U15" i="173"/>
  <c r="U6" i="173"/>
  <c r="T61" i="173"/>
  <c r="T90" i="173" s="1"/>
  <c r="H181" i="174" l="1"/>
  <c r="P15" i="174"/>
  <c r="F181" i="174"/>
  <c r="J181" i="174"/>
  <c r="G181" i="174"/>
  <c r="E61" i="174"/>
  <c r="E90" i="174" s="1"/>
  <c r="P6" i="174"/>
  <c r="J2" i="174"/>
  <c r="E181" i="174"/>
  <c r="I2" i="174"/>
  <c r="K181" i="174"/>
  <c r="F2" i="174"/>
  <c r="P20" i="174"/>
  <c r="I181" i="174"/>
  <c r="G2" i="174"/>
  <c r="K2" i="174"/>
  <c r="H2" i="174"/>
  <c r="S15" i="174" l="1"/>
  <c r="S6" i="174"/>
  <c r="N61" i="174"/>
  <c r="N90" i="174" s="1"/>
  <c r="S20" i="174"/>
  <c r="V6" i="174"/>
  <c r="V15" i="174"/>
  <c r="W61" i="174"/>
  <c r="W90" i="174" s="1"/>
  <c r="E2" i="175"/>
  <c r="V20" i="174"/>
  <c r="U15" i="174"/>
  <c r="T61" i="174"/>
  <c r="T90" i="174" s="1"/>
  <c r="U6" i="174"/>
  <c r="U20" i="174"/>
  <c r="R6" i="174"/>
  <c r="R15" i="174"/>
  <c r="R20" i="174"/>
  <c r="K61" i="174"/>
  <c r="K90" i="174" s="1"/>
  <c r="Q15" i="174"/>
  <c r="Q20" i="174"/>
  <c r="Q6" i="174"/>
  <c r="H61" i="174"/>
  <c r="H90" i="174" s="1"/>
  <c r="T15" i="174"/>
  <c r="Q61" i="174"/>
  <c r="Q90" i="174" s="1"/>
  <c r="T20" i="174"/>
  <c r="T6" i="174"/>
  <c r="G181" i="175" l="1"/>
  <c r="K181" i="175"/>
  <c r="I2" i="175"/>
  <c r="I181" i="175"/>
  <c r="F2" i="175"/>
  <c r="E181" i="175"/>
  <c r="J2" i="175"/>
  <c r="F181" i="175"/>
  <c r="P15" i="175"/>
  <c r="H181" i="175"/>
  <c r="E61" i="175"/>
  <c r="E90" i="175" s="1"/>
  <c r="J181" i="175"/>
  <c r="P6" i="175"/>
  <c r="G2" i="175"/>
  <c r="H2" i="175"/>
  <c r="K2" i="175"/>
  <c r="P20" i="175"/>
  <c r="E2" i="176" l="1"/>
  <c r="V20" i="175"/>
  <c r="V6" i="175"/>
  <c r="W61" i="175"/>
  <c r="W90" i="175" s="1"/>
  <c r="V15" i="175"/>
  <c r="S15" i="175"/>
  <c r="N61" i="175"/>
  <c r="N90" i="175" s="1"/>
  <c r="S20" i="175"/>
  <c r="S6" i="175"/>
  <c r="U15" i="175"/>
  <c r="U20" i="175"/>
  <c r="U6" i="175"/>
  <c r="T61" i="175"/>
  <c r="T90" i="175" s="1"/>
  <c r="Q61" i="175"/>
  <c r="Q90" i="175" s="1"/>
  <c r="T20" i="175"/>
  <c r="T6" i="175"/>
  <c r="T15" i="175"/>
  <c r="Q20" i="175"/>
  <c r="Q6" i="175"/>
  <c r="Q15" i="175"/>
  <c r="H61" i="175"/>
  <c r="H90" i="175" s="1"/>
  <c r="R6" i="175"/>
  <c r="R15" i="175"/>
  <c r="R20" i="175"/>
  <c r="K61" i="175"/>
  <c r="K90" i="175" s="1"/>
  <c r="E181" i="176" l="1"/>
  <c r="J2" i="176"/>
  <c r="H181" i="176"/>
  <c r="P6" i="176"/>
  <c r="F181" i="176"/>
  <c r="I2" i="176"/>
  <c r="K2" i="176"/>
  <c r="P20" i="176"/>
  <c r="H2" i="176"/>
  <c r="P15" i="176"/>
  <c r="F2" i="176"/>
  <c r="E61" i="176"/>
  <c r="E90" i="176" s="1"/>
  <c r="I181" i="176"/>
  <c r="G181" i="176"/>
  <c r="J181" i="176"/>
  <c r="K181" i="176"/>
  <c r="G2" i="176"/>
  <c r="R6" i="176" l="1"/>
  <c r="R20" i="176"/>
  <c r="R15" i="176"/>
  <c r="K61" i="176"/>
  <c r="K90" i="176" s="1"/>
  <c r="S6" i="176"/>
  <c r="N61" i="176"/>
  <c r="N90" i="176" s="1"/>
  <c r="S15" i="176"/>
  <c r="S20" i="176"/>
  <c r="Q15" i="176"/>
  <c r="H61" i="176"/>
  <c r="H90" i="176" s="1"/>
  <c r="Q20" i="176"/>
  <c r="Q6" i="176"/>
  <c r="V20" i="176"/>
  <c r="E2" i="177"/>
  <c r="W61" i="176"/>
  <c r="W90" i="176" s="1"/>
  <c r="V15" i="176"/>
  <c r="V6" i="176"/>
  <c r="T20" i="176"/>
  <c r="Q61" i="176"/>
  <c r="Q90" i="176" s="1"/>
  <c r="T15" i="176"/>
  <c r="T6" i="176"/>
  <c r="U15" i="176"/>
  <c r="T61" i="176"/>
  <c r="T90" i="176" s="1"/>
  <c r="U6" i="176"/>
  <c r="U20" i="176"/>
  <c r="G2" i="177" l="1"/>
  <c r="H181" i="177"/>
  <c r="E61" i="177"/>
  <c r="E90" i="177" s="1"/>
  <c r="I2" i="177"/>
  <c r="J181" i="177"/>
  <c r="G181" i="177"/>
  <c r="E181" i="177"/>
  <c r="F2" i="177"/>
  <c r="J2" i="177"/>
  <c r="F181" i="177"/>
  <c r="P20" i="177"/>
  <c r="K2" i="177"/>
  <c r="H2" i="177"/>
  <c r="P6" i="177"/>
  <c r="K181" i="177"/>
  <c r="I181" i="177"/>
  <c r="P15" i="177"/>
  <c r="U6" i="177" l="1"/>
  <c r="T61" i="177"/>
  <c r="T90" i="177" s="1"/>
  <c r="U15" i="177"/>
  <c r="U20" i="177"/>
  <c r="R20" i="177"/>
  <c r="R15" i="177"/>
  <c r="R6" i="177"/>
  <c r="K61" i="177"/>
  <c r="K90" i="177" s="1"/>
  <c r="V20" i="177"/>
  <c r="E2" i="178"/>
  <c r="V15" i="177"/>
  <c r="V6" i="177"/>
  <c r="W61" i="177"/>
  <c r="W90" i="177" s="1"/>
  <c r="T6" i="177"/>
  <c r="T15" i="177"/>
  <c r="T20" i="177"/>
  <c r="Q61" i="177"/>
  <c r="Q90" i="177" s="1"/>
  <c r="S20" i="177"/>
  <c r="N61" i="177"/>
  <c r="N90" i="177" s="1"/>
  <c r="S15" i="177"/>
  <c r="S6" i="177"/>
  <c r="Q15" i="177"/>
  <c r="Q20" i="177"/>
  <c r="H61" i="177"/>
  <c r="H90" i="177" s="1"/>
  <c r="Q6" i="177"/>
  <c r="K2" i="178" l="1"/>
  <c r="F181" i="178"/>
  <c r="I2" i="178"/>
  <c r="P20" i="178"/>
  <c r="H2" i="178"/>
  <c r="K181" i="178"/>
  <c r="F2" i="178"/>
  <c r="P6" i="178"/>
  <c r="G181" i="178"/>
  <c r="J2" i="178"/>
  <c r="I181" i="178"/>
  <c r="E61" i="178"/>
  <c r="E90" i="178" s="1"/>
  <c r="H181" i="178"/>
  <c r="P15" i="178"/>
  <c r="E181" i="178"/>
  <c r="G2" i="178"/>
  <c r="J181" i="178"/>
  <c r="V6" i="178" l="1"/>
  <c r="V20" i="178"/>
  <c r="W61" i="178"/>
  <c r="W90" i="178" s="1"/>
  <c r="V15" i="178"/>
  <c r="E2" i="179"/>
  <c r="Q20" i="178"/>
  <c r="H61" i="178"/>
  <c r="H90" i="178" s="1"/>
  <c r="Q15" i="178"/>
  <c r="Q6" i="178"/>
  <c r="T15" i="178"/>
  <c r="Q61" i="178"/>
  <c r="Q90" i="178" s="1"/>
  <c r="T6" i="178"/>
  <c r="T20" i="178"/>
  <c r="S6" i="178"/>
  <c r="S15" i="178"/>
  <c r="S20" i="178"/>
  <c r="N61" i="178"/>
  <c r="N90" i="178" s="1"/>
  <c r="R15" i="178"/>
  <c r="R20" i="178"/>
  <c r="K61" i="178"/>
  <c r="K90" i="178" s="1"/>
  <c r="R6" i="178"/>
  <c r="U15" i="178"/>
  <c r="T61" i="178"/>
  <c r="T90" i="178" s="1"/>
  <c r="U6" i="178"/>
  <c r="U20" i="178"/>
  <c r="H181" i="179" l="1"/>
  <c r="G181" i="179"/>
  <c r="F181" i="179"/>
  <c r="P20" i="179"/>
  <c r="F2" i="179"/>
  <c r="K2" i="179"/>
  <c r="E61" i="179"/>
  <c r="E90" i="179" s="1"/>
  <c r="H2" i="179"/>
  <c r="I181" i="179"/>
  <c r="J2" i="179"/>
  <c r="E181" i="179"/>
  <c r="K181" i="179"/>
  <c r="G2" i="179"/>
  <c r="P15" i="179"/>
  <c r="I2" i="179"/>
  <c r="J181" i="179"/>
  <c r="P6" i="179"/>
  <c r="K61" i="179" l="1"/>
  <c r="K90" i="179" s="1"/>
  <c r="R15" i="179"/>
  <c r="R20" i="179"/>
  <c r="R6" i="179"/>
  <c r="S6" i="179"/>
  <c r="S15" i="179"/>
  <c r="S20" i="179"/>
  <c r="N61" i="179"/>
  <c r="N90" i="179" s="1"/>
  <c r="T15" i="179"/>
  <c r="Q61" i="179"/>
  <c r="Q90" i="179" s="1"/>
  <c r="T20" i="179"/>
  <c r="T6" i="179"/>
  <c r="H61" i="179"/>
  <c r="H90" i="179" s="1"/>
  <c r="Q15" i="179"/>
  <c r="Q6" i="179"/>
  <c r="Q20" i="179"/>
  <c r="U15" i="179"/>
  <c r="U20" i="179"/>
  <c r="T61" i="179"/>
  <c r="T90" i="179" s="1"/>
  <c r="U6" i="179"/>
  <c r="E2" i="180"/>
  <c r="V20" i="179"/>
  <c r="V6" i="179"/>
  <c r="W61" i="179"/>
  <c r="W90" i="179" s="1"/>
  <c r="V15" i="179"/>
  <c r="F2" i="180" l="1"/>
  <c r="P20" i="180"/>
  <c r="F181" i="180"/>
  <c r="P6" i="180"/>
  <c r="G2" i="180"/>
  <c r="I2" i="180"/>
  <c r="J2" i="180"/>
  <c r="E181" i="180"/>
  <c r="I181" i="180"/>
  <c r="G181" i="180"/>
  <c r="H181" i="180"/>
  <c r="P15" i="180"/>
  <c r="H2" i="180"/>
  <c r="E61" i="180"/>
  <c r="E90" i="180" s="1"/>
  <c r="K181" i="180"/>
  <c r="K2" i="180"/>
  <c r="J181" i="180"/>
  <c r="Q15" i="180" l="1"/>
  <c r="Q20" i="180"/>
  <c r="Q6" i="180"/>
  <c r="H61" i="180"/>
  <c r="H90" i="180" s="1"/>
  <c r="T61" i="180"/>
  <c r="T90" i="180" s="1"/>
  <c r="U20" i="180"/>
  <c r="U15" i="180"/>
  <c r="U6" i="180"/>
  <c r="N61" i="180"/>
  <c r="N90" i="180" s="1"/>
  <c r="S6" i="180"/>
  <c r="S20" i="180"/>
  <c r="S15" i="180"/>
  <c r="K61" i="180"/>
  <c r="K90" i="180" s="1"/>
  <c r="R15" i="180"/>
  <c r="R20" i="180"/>
  <c r="R6" i="180"/>
  <c r="E2" i="181"/>
  <c r="V20" i="180"/>
  <c r="W61" i="180"/>
  <c r="W90" i="180" s="1"/>
  <c r="V6" i="180"/>
  <c r="V15" i="180"/>
  <c r="Q61" i="180"/>
  <c r="Q90" i="180" s="1"/>
  <c r="T15" i="180"/>
  <c r="T6" i="180"/>
  <c r="T20" i="180"/>
  <c r="I181" i="181" l="1"/>
  <c r="J2" i="181"/>
  <c r="J181" i="181"/>
  <c r="P6" i="181"/>
  <c r="G2" i="181"/>
  <c r="F181" i="181"/>
  <c r="I2" i="181"/>
  <c r="P20" i="181"/>
  <c r="H181" i="181"/>
  <c r="K181" i="181"/>
  <c r="E61" i="181"/>
  <c r="E90" i="181" s="1"/>
  <c r="E181" i="181"/>
  <c r="G181" i="181"/>
  <c r="K2" i="181"/>
  <c r="H2" i="181"/>
  <c r="F2" i="181"/>
  <c r="P15" i="181"/>
  <c r="R20" i="181" l="1"/>
  <c r="R6" i="181"/>
  <c r="R15" i="181"/>
  <c r="K61" i="181"/>
  <c r="K90" i="181" s="1"/>
  <c r="S15" i="181"/>
  <c r="S6" i="181"/>
  <c r="S20" i="181"/>
  <c r="N61" i="181"/>
  <c r="N90" i="181" s="1"/>
  <c r="T6" i="181"/>
  <c r="T15" i="181"/>
  <c r="Q61" i="181"/>
  <c r="Q90" i="181" s="1"/>
  <c r="T20" i="181"/>
  <c r="Q6" i="181"/>
  <c r="H61" i="181"/>
  <c r="H90" i="181" s="1"/>
  <c r="Q15" i="181"/>
  <c r="Q20" i="181"/>
  <c r="V20" i="181"/>
  <c r="E2" i="182"/>
  <c r="V6" i="181"/>
  <c r="W61" i="181"/>
  <c r="W90" i="181" s="1"/>
  <c r="V15" i="181"/>
  <c r="U6" i="181"/>
  <c r="T61" i="181"/>
  <c r="T90" i="181" s="1"/>
  <c r="U15" i="181"/>
  <c r="U20" i="181"/>
  <c r="I2" i="182" l="1"/>
  <c r="I181" i="182"/>
  <c r="G181" i="182"/>
  <c r="P20" i="182"/>
  <c r="G2" i="182"/>
  <c r="E181" i="182"/>
  <c r="P6" i="182"/>
  <c r="H181" i="182"/>
  <c r="F181" i="182"/>
  <c r="E61" i="182"/>
  <c r="E90" i="182" s="1"/>
  <c r="K181" i="182"/>
  <c r="P15" i="182"/>
  <c r="H2" i="182"/>
  <c r="J181" i="182"/>
  <c r="K2" i="182"/>
  <c r="J2" i="182"/>
  <c r="F2" i="182"/>
  <c r="Q6" i="182" l="1"/>
  <c r="Q15" i="182"/>
  <c r="Q20" i="182"/>
  <c r="H61" i="182"/>
  <c r="H90" i="182" s="1"/>
  <c r="Q61" i="182"/>
  <c r="Q90" i="182" s="1"/>
  <c r="T15" i="182"/>
  <c r="T20" i="182"/>
  <c r="T6" i="182"/>
  <c r="T61" i="182"/>
  <c r="T90" i="182" s="1"/>
  <c r="U20" i="182"/>
  <c r="U6" i="182"/>
  <c r="U15" i="182"/>
  <c r="V20" i="182"/>
  <c r="V6" i="182"/>
  <c r="E2" i="183"/>
  <c r="V15" i="182"/>
  <c r="W61" i="182"/>
  <c r="W90" i="182" s="1"/>
  <c r="N61" i="182"/>
  <c r="N90" i="182" s="1"/>
  <c r="S6" i="182"/>
  <c r="S20" i="182"/>
  <c r="S15" i="182"/>
  <c r="K61" i="182"/>
  <c r="K90" i="182" s="1"/>
  <c r="R15" i="182"/>
  <c r="R6" i="182"/>
  <c r="R20" i="182"/>
  <c r="G181" i="183" l="1"/>
  <c r="F181" i="183"/>
  <c r="J2" i="183"/>
  <c r="P15" i="183"/>
  <c r="F2" i="183"/>
  <c r="H2" i="183"/>
  <c r="P20" i="183"/>
  <c r="J181" i="183"/>
  <c r="I181" i="183"/>
  <c r="G2" i="183"/>
  <c r="E61" i="183"/>
  <c r="E90" i="183" s="1"/>
  <c r="H181" i="183"/>
  <c r="P6" i="183"/>
  <c r="E181" i="183"/>
  <c r="K2" i="183"/>
  <c r="I2" i="183"/>
  <c r="K181" i="183"/>
  <c r="Q15" i="183" l="1"/>
  <c r="Q20" i="183"/>
  <c r="Q6" i="183"/>
  <c r="H61" i="183"/>
  <c r="H90" i="183" s="1"/>
  <c r="T15" i="183"/>
  <c r="Q61" i="183"/>
  <c r="Q90" i="183" s="1"/>
  <c r="T20" i="183"/>
  <c r="T6" i="183"/>
  <c r="E2" i="184"/>
  <c r="V15" i="183"/>
  <c r="V20" i="183"/>
  <c r="V6" i="183"/>
  <c r="W61" i="183"/>
  <c r="W90" i="183" s="1"/>
  <c r="U6" i="183"/>
  <c r="U15" i="183"/>
  <c r="T61" i="183"/>
  <c r="T90" i="183" s="1"/>
  <c r="U20" i="183"/>
  <c r="R6" i="183"/>
  <c r="K61" i="183"/>
  <c r="K90" i="183" s="1"/>
  <c r="R20" i="183"/>
  <c r="R15" i="183"/>
  <c r="S6" i="183"/>
  <c r="N61" i="183"/>
  <c r="N90" i="183" s="1"/>
  <c r="S15" i="183"/>
  <c r="S20" i="183"/>
  <c r="H181" i="184" l="1"/>
  <c r="I181" i="184"/>
  <c r="K181" i="184"/>
  <c r="P6" i="184"/>
  <c r="J181" i="184"/>
  <c r="J2" i="184"/>
  <c r="E61" i="184"/>
  <c r="E90" i="184" s="1"/>
  <c r="P20" i="184"/>
  <c r="E181" i="184"/>
  <c r="H2" i="184"/>
  <c r="I2" i="184"/>
  <c r="G2" i="184"/>
  <c r="G181" i="184"/>
  <c r="K2" i="184"/>
  <c r="F181" i="184"/>
  <c r="F2" i="184"/>
  <c r="P15" i="184"/>
  <c r="Q6" i="184" l="1"/>
  <c r="Q20" i="184"/>
  <c r="Q15" i="184"/>
  <c r="H61" i="184"/>
  <c r="H90" i="184" s="1"/>
  <c r="T15" i="184"/>
  <c r="Q61" i="184"/>
  <c r="Q90" i="184" s="1"/>
  <c r="T20" i="184"/>
  <c r="T6" i="184"/>
  <c r="R15" i="184"/>
  <c r="R20" i="184"/>
  <c r="R6" i="184"/>
  <c r="K61" i="184"/>
  <c r="K90" i="184" s="1"/>
  <c r="V15" i="184"/>
  <c r="W61" i="184"/>
  <c r="W90" i="184" s="1"/>
  <c r="V6" i="184"/>
  <c r="V20" i="184"/>
  <c r="S20" i="184"/>
  <c r="S15" i="184"/>
  <c r="S6" i="184"/>
  <c r="N61" i="184"/>
  <c r="N90" i="184" s="1"/>
  <c r="U20" i="184"/>
  <c r="U6" i="184"/>
  <c r="T61" i="184"/>
  <c r="T90" i="184" s="1"/>
  <c r="U15" i="18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E1" authorId="0" shapeId="0" xr:uid="{00000000-0006-0000-0100-000001000000}">
      <text>
        <r>
          <rPr>
            <sz val="9"/>
            <color indexed="81"/>
            <rFont val="Tahoma"/>
            <family val="2"/>
            <charset val="204"/>
          </rPr>
          <t>Внести дату ПОНЕДЕЛЬНИКА первой тренировочной недели!!!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BE25" authorId="0" shapeId="0" xr:uid="{00000000-0006-0000-0700-000001000000}">
      <text>
        <r>
          <rPr>
            <sz val="12"/>
            <color indexed="81"/>
            <rFont val="Calibri"/>
            <family val="2"/>
            <charset val="204"/>
            <scheme val="minor"/>
          </rPr>
          <t xml:space="preserve">Опираясь на данные прошлого сезона, данные индивидуального плана или на данные педагогического наблюдения (тестирования), НЕОБХОДИМО внести Максимально возможные недельные значения воздействия по каждому средству (индивидуально для каждого атлета).
</t>
        </r>
        <r>
          <rPr>
            <b/>
            <i/>
            <sz val="12"/>
            <color indexed="81"/>
            <rFont val="Calibri"/>
            <family val="2"/>
            <charset val="204"/>
            <scheme val="minor"/>
          </rPr>
          <t>Таблица помогает избежать наслоения критических, разнонаправленых нагрузок в рамках одного микроцикла (недели).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G28" authorId="0" shapeId="0" xr:uid="{00000000-0006-0000-0700-000002000000}">
      <text>
        <r>
          <rPr>
            <sz val="9"/>
            <color indexed="81"/>
            <rFont val="Times New Roman"/>
            <family val="1"/>
            <charset val="204"/>
          </rPr>
          <t xml:space="preserve">В этом столбце показывается текущий недельный Максимум (по ходу заполнения дневника он может меняться). 
Если ячейка выделена </t>
        </r>
        <r>
          <rPr>
            <i/>
            <sz val="9"/>
            <color indexed="81"/>
            <rFont val="Times New Roman"/>
            <family val="1"/>
            <charset val="204"/>
          </rPr>
          <t>красным цветом</t>
        </r>
        <r>
          <rPr>
            <sz val="9"/>
            <color indexed="81"/>
            <rFont val="Times New Roman"/>
            <family val="1"/>
            <charset val="204"/>
          </rPr>
          <t xml:space="preserve">, значит </t>
        </r>
        <r>
          <rPr>
            <u/>
            <sz val="9"/>
            <color indexed="81"/>
            <rFont val="Times New Roman"/>
            <family val="1"/>
            <charset val="204"/>
          </rPr>
          <t>Текущий недельный</t>
        </r>
        <r>
          <rPr>
            <sz val="9"/>
            <color indexed="81"/>
            <rFont val="Times New Roman"/>
            <family val="1"/>
            <charset val="204"/>
          </rPr>
          <t xml:space="preserve"> максимум </t>
        </r>
        <r>
          <rPr>
            <b/>
            <sz val="9"/>
            <color indexed="81"/>
            <rFont val="Times New Roman"/>
            <family val="1"/>
            <charset val="204"/>
          </rPr>
          <t>превышает</t>
        </r>
        <r>
          <rPr>
            <sz val="9"/>
            <color indexed="81"/>
            <rFont val="Times New Roman"/>
            <family val="1"/>
            <charset val="204"/>
          </rPr>
          <t xml:space="preserve"> </t>
        </r>
        <r>
          <rPr>
            <b/>
            <sz val="9"/>
            <color indexed="81"/>
            <rFont val="Times New Roman"/>
            <family val="1"/>
            <charset val="204"/>
          </rPr>
          <t>установленный</t>
        </r>
        <r>
          <rPr>
            <sz val="9"/>
            <color indexed="81"/>
            <rFont val="Times New Roman"/>
            <family val="1"/>
            <charset val="204"/>
          </rPr>
          <t>.</t>
        </r>
      </text>
    </comment>
  </commentList>
</comments>
</file>

<file path=xl/sharedStrings.xml><?xml version="1.0" encoding="utf-8"?>
<sst xmlns="http://schemas.openxmlformats.org/spreadsheetml/2006/main" count="24573" uniqueCount="367">
  <si>
    <t>Координация</t>
  </si>
  <si>
    <t>Восстановление</t>
  </si>
  <si>
    <t>Аэробная работа</t>
  </si>
  <si>
    <t>Силовая</t>
  </si>
  <si>
    <t>Скоростно-силовая</t>
  </si>
  <si>
    <t>Ходьба</t>
  </si>
  <si>
    <t>Бег</t>
  </si>
  <si>
    <t>Велосипед</t>
  </si>
  <si>
    <t>MAX сила рук и пл. пояса</t>
  </si>
  <si>
    <t>MAX сила ног</t>
  </si>
  <si>
    <t>Гипертрофия верх</t>
  </si>
  <si>
    <t>Гипертрофия низ</t>
  </si>
  <si>
    <t>ММВ верх</t>
  </si>
  <si>
    <t>ММВ низ</t>
  </si>
  <si>
    <t>Мышци туловища</t>
  </si>
  <si>
    <t>ОРУ (тонизация)</t>
  </si>
  <si>
    <t>Акробатика, батут</t>
  </si>
  <si>
    <t>Баланс</t>
  </si>
  <si>
    <t>Высокоинтенсив</t>
  </si>
  <si>
    <t>Спортивные игры</t>
  </si>
  <si>
    <t>Плавание</t>
  </si>
  <si>
    <t>Стретчинг, заминка</t>
  </si>
  <si>
    <t>Баня</t>
  </si>
  <si>
    <t>Аква (плавание)</t>
  </si>
  <si>
    <t>Массаж</t>
  </si>
  <si>
    <t>Физеотерапия</t>
  </si>
  <si>
    <t>Прыжки 1</t>
  </si>
  <si>
    <t>Прыжки 2</t>
  </si>
  <si>
    <t>Прыжки 3</t>
  </si>
  <si>
    <t>Спринт (отр.до 15 сек)</t>
  </si>
  <si>
    <t>Отр. 30-40</t>
  </si>
  <si>
    <t>Отр. 60-120</t>
  </si>
  <si>
    <t>Walk</t>
  </si>
  <si>
    <t>Run</t>
  </si>
  <si>
    <t>Bike</t>
  </si>
  <si>
    <t>JUMPING exercises</t>
  </si>
  <si>
    <t>MAX strength upper body</t>
  </si>
  <si>
    <t>MAX strength lower body</t>
  </si>
  <si>
    <t>hypertrophy upper</t>
  </si>
  <si>
    <t>hypertrophy lower</t>
  </si>
  <si>
    <t>Isometric upper</t>
  </si>
  <si>
    <t>Isometric lower</t>
  </si>
  <si>
    <t>Torso muscles</t>
  </si>
  <si>
    <t>Tonification of m.</t>
  </si>
  <si>
    <t>Coordination at high intensity</t>
  </si>
  <si>
    <t>Acrobatics</t>
  </si>
  <si>
    <t>Balance</t>
  </si>
  <si>
    <t>Game</t>
  </si>
  <si>
    <t>Stretching</t>
  </si>
  <si>
    <t>Sauna</t>
  </si>
  <si>
    <t>Swimming</t>
  </si>
  <si>
    <t>Massage</t>
  </si>
  <si>
    <t>Physiotherapy</t>
  </si>
  <si>
    <t>OTHER</t>
  </si>
  <si>
    <t>interval 60-120 seconds</t>
  </si>
  <si>
    <t>interval 30-40 seconds</t>
  </si>
  <si>
    <t>interval up to 15 seconds</t>
  </si>
  <si>
    <t>ДРУГОЕ</t>
  </si>
  <si>
    <t>Прогулка</t>
  </si>
  <si>
    <t>Прыгалки</t>
  </si>
  <si>
    <t>Прыжки низкой интенсивности</t>
  </si>
  <si>
    <t>Прыжки средней интенсивности</t>
  </si>
  <si>
    <t>Прыжки высокой интенсивности</t>
  </si>
  <si>
    <t>Используемы средства и методы в подготовке горнолыжников</t>
  </si>
  <si>
    <t>направленность/ directionality</t>
  </si>
  <si>
    <t>Аэробная работа/ aerobic exercise</t>
  </si>
  <si>
    <t>Силовая работа/ Strength exercise</t>
  </si>
  <si>
    <t>Скоростно-силовая/ Speed-strength</t>
  </si>
  <si>
    <t>Координация/ Сoordination</t>
  </si>
  <si>
    <t>Восстановление/ recovery</t>
  </si>
  <si>
    <t>Учет ежедневных нагрузок выполняемых спортсменом</t>
  </si>
  <si>
    <t>ИТОГО за неделю</t>
  </si>
  <si>
    <t>ПН</t>
  </si>
  <si>
    <t>ВТ</t>
  </si>
  <si>
    <t>СР</t>
  </si>
  <si>
    <t>ЧТ</t>
  </si>
  <si>
    <t>ПТ</t>
  </si>
  <si>
    <t>СБ</t>
  </si>
  <si>
    <t>ВС</t>
  </si>
  <si>
    <t>Высокоинтенсивные упр. на координацию</t>
  </si>
  <si>
    <t>(время)</t>
  </si>
  <si>
    <t>Ускорение бегом 60-120 сек</t>
  </si>
  <si>
    <t>Ускорение вело 60-120 сек</t>
  </si>
  <si>
    <t>Ускорение бегом 30-40 сек</t>
  </si>
  <si>
    <t>Ускорение вело 30-40 сек</t>
  </si>
  <si>
    <t>Ускорение бегом до 15 сек</t>
  </si>
  <si>
    <t>Ускорение вело до 15 сек</t>
  </si>
  <si>
    <t>Новое разнонаправленное упр.</t>
  </si>
  <si>
    <t>Мышцы туловища</t>
  </si>
  <si>
    <t>БОВ верх</t>
  </si>
  <si>
    <t>БОВ низ</t>
  </si>
  <si>
    <t>Каяк</t>
  </si>
  <si>
    <t>Выберите нужную вам неделю:</t>
  </si>
  <si>
    <t xml:space="preserve"> - </t>
  </si>
  <si>
    <t>Дата начала сезона</t>
  </si>
  <si>
    <t xml:space="preserve"> -</t>
  </si>
  <si>
    <t>Период подготовки</t>
  </si>
  <si>
    <t>Недели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</si>
  <si>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</si>
  <si>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</si>
  <si>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</si>
  <si>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</si>
  <si>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</si>
  <si>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</si>
  <si>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</si>
  <si>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</si>
  <si>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</si>
  <si>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</si>
  <si>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</si>
  <si>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</si>
  <si>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Подготовительный период</t>
  </si>
  <si>
    <t>Соревновательный период</t>
  </si>
  <si>
    <t>навигатор</t>
  </si>
  <si>
    <t>МЕСЯЦ</t>
  </si>
  <si>
    <t>Итого</t>
  </si>
  <si>
    <t>Месяцы</t>
  </si>
  <si>
    <t>Итого за год</t>
  </si>
  <si>
    <t>Зарядка</t>
  </si>
  <si>
    <t>Пн</t>
  </si>
  <si>
    <t>Вт</t>
  </si>
  <si>
    <t>Ср</t>
  </si>
  <si>
    <t>Чт</t>
  </si>
  <si>
    <t>Пт</t>
  </si>
  <si>
    <t>Сб</t>
  </si>
  <si>
    <t>Вс</t>
  </si>
  <si>
    <t>Даты</t>
  </si>
  <si>
    <t>Средства</t>
  </si>
  <si>
    <t>Соревнования</t>
  </si>
  <si>
    <t>Контрольные</t>
  </si>
  <si>
    <t>Общие показатели</t>
  </si>
  <si>
    <t>Тренировочные дни (кол-во)</t>
  </si>
  <si>
    <t>Занятия (кол-во)</t>
  </si>
  <si>
    <t>Часы</t>
  </si>
  <si>
    <t>Интенсивность</t>
  </si>
  <si>
    <t>1 зона</t>
  </si>
  <si>
    <t>2 зона</t>
  </si>
  <si>
    <t>3 зона</t>
  </si>
  <si>
    <t>4 зона</t>
  </si>
  <si>
    <t>5 зона</t>
  </si>
  <si>
    <t>ООЦН</t>
  </si>
  <si>
    <t>Циклические средства</t>
  </si>
  <si>
    <t>Ходьба, ходьба с палками</t>
  </si>
  <si>
    <t>Бег с палками</t>
  </si>
  <si>
    <t>Лыжероллеры</t>
  </si>
  <si>
    <t>Лыжи полная координация</t>
  </si>
  <si>
    <t>Из них бесшажными ходами</t>
  </si>
  <si>
    <t>Из них работа без палок</t>
  </si>
  <si>
    <t>Из них с отягощением</t>
  </si>
  <si>
    <t>Из них работы в гору</t>
  </si>
  <si>
    <t>Шаговая имитация</t>
  </si>
  <si>
    <t>Прыжковая имитация</t>
  </si>
  <si>
    <t>Анаэробная направленность</t>
  </si>
  <si>
    <t>Отрезки свыше 240 сек</t>
  </si>
  <si>
    <t xml:space="preserve">Отрезки (60-240 секунд) до макс. ЧСС или макс Лакт. </t>
  </si>
  <si>
    <t>Силовая подготовка</t>
  </si>
  <si>
    <t xml:space="preserve">Силовой тренажер </t>
  </si>
  <si>
    <t>Спорт игры</t>
  </si>
  <si>
    <t>Стрелковая подготовка</t>
  </si>
  <si>
    <t>Холостой тренаж</t>
  </si>
  <si>
    <t>Стрельба без нагрузки</t>
  </si>
  <si>
    <t>(кол-во)</t>
  </si>
  <si>
    <t>(%)</t>
  </si>
  <si>
    <t>Всего выстрелов</t>
  </si>
  <si>
    <t xml:space="preserve">Общие показатели </t>
  </si>
  <si>
    <t>Наименование мероприятия</t>
  </si>
  <si>
    <t>I</t>
  </si>
  <si>
    <t>II</t>
  </si>
  <si>
    <t xml:space="preserve">Ходьба </t>
  </si>
  <si>
    <t>1-я зона (час)</t>
  </si>
  <si>
    <t>2-ая зона (час)</t>
  </si>
  <si>
    <t>3-ая зона (час)</t>
  </si>
  <si>
    <t>4-ая зона (час)</t>
  </si>
  <si>
    <t>5-я зона (час)</t>
  </si>
  <si>
    <t>Общий объем циклических нагрузок (час)</t>
  </si>
  <si>
    <t>Лыже / 
роллеры</t>
  </si>
  <si>
    <t>Лыжи</t>
  </si>
  <si>
    <t>Игровые</t>
  </si>
  <si>
    <t>День недели</t>
  </si>
  <si>
    <t>(подходы)</t>
  </si>
  <si>
    <t>Сила ног</t>
  </si>
  <si>
    <t>ОФП</t>
  </si>
  <si>
    <t>Стрельба на контрольных и трен. 3-5 зоны</t>
  </si>
  <si>
    <t>СВН</t>
  </si>
  <si>
    <t>Прыжковая подготовка</t>
  </si>
  <si>
    <t>Субъективное восприятие нагрузки</t>
  </si>
  <si>
    <t>0-10</t>
  </si>
  <si>
    <t>ОРУ, гибкость, координ. и др.подводящие упр (разминка/заминка)</t>
  </si>
  <si>
    <t>Общий объем силовых работ без силового тренажера</t>
  </si>
  <si>
    <t>Скатт</t>
  </si>
  <si>
    <t>Общие показатели ТП</t>
  </si>
  <si>
    <r>
      <t>Даты/</t>
    </r>
    <r>
      <rPr>
        <sz val="10"/>
        <rFont val="Times New Roman"/>
        <family val="1"/>
        <charset val="204"/>
      </rPr>
      <t>date</t>
    </r>
  </si>
  <si>
    <t>Дни недели/days of the week</t>
  </si>
  <si>
    <t>Кол-во выстрелов (без нагрузки)</t>
  </si>
  <si>
    <t>Кол-во выстрелов (после нагрузки)</t>
  </si>
  <si>
    <t>Время работы на  "Скате"</t>
  </si>
  <si>
    <t>Стрельба в покое</t>
  </si>
  <si>
    <t>Лежа</t>
  </si>
  <si>
    <t>% попаданий</t>
  </si>
  <si>
    <t>Стоя</t>
  </si>
  <si>
    <t>Стрельба с нагрузки I - II зона</t>
  </si>
  <si>
    <t>Время до первого выстрела</t>
  </si>
  <si>
    <t xml:space="preserve">лежа чч:мм
</t>
  </si>
  <si>
    <t>стоя чч:мм</t>
  </si>
  <si>
    <t>Время стрельбы</t>
  </si>
  <si>
    <t>Стрельба с нагрузки III - V зона</t>
  </si>
  <si>
    <t>Тренаж</t>
  </si>
  <si>
    <t>Тренаж "Скат"</t>
  </si>
  <si>
    <t>День недели/ day of week</t>
  </si>
  <si>
    <r>
      <t>Наименование мероприятия/</t>
    </r>
    <r>
      <rPr>
        <sz val="10"/>
        <rFont val="Calibri"/>
        <family val="2"/>
        <charset val="204"/>
      </rPr>
      <t>Trainings name</t>
    </r>
  </si>
  <si>
    <t>1-я трен-ка</t>
  </si>
  <si>
    <t>2-я трен-ка</t>
  </si>
  <si>
    <t>Кол-во выстрелов</t>
  </si>
  <si>
    <t>Кол-во промахов</t>
  </si>
  <si>
    <t>ВВЕРХ</t>
  </si>
  <si>
    <r>
      <t xml:space="preserve">% попаданий </t>
    </r>
    <r>
      <rPr>
        <sz val="12"/>
        <color rgb="FFFF0000"/>
        <rFont val="Calibri"/>
        <family val="2"/>
        <charset val="204"/>
      </rPr>
      <t>стоя</t>
    </r>
  </si>
  <si>
    <r>
      <t xml:space="preserve">% попаданий </t>
    </r>
    <r>
      <rPr>
        <sz val="12"/>
        <color rgb="FF00B050"/>
        <rFont val="Calibri"/>
        <family val="2"/>
        <charset val="204"/>
      </rPr>
      <t>лежа</t>
    </r>
  </si>
  <si>
    <t xml:space="preserve">Отрезки спринт (до 20 секунд) </t>
  </si>
  <si>
    <t>Отрезки спринт (от 21 до 59 секунд)</t>
  </si>
  <si>
    <t xml:space="preserve">КОММЕНТАРИИ
</t>
  </si>
  <si>
    <t>лежа мм:сс</t>
  </si>
  <si>
    <t>стоя мм:сс</t>
  </si>
  <si>
    <t>сбор</t>
  </si>
  <si>
    <t>дом</t>
  </si>
  <si>
    <r>
      <t xml:space="preserve">% попаданий </t>
    </r>
    <r>
      <rPr>
        <sz val="18"/>
        <color rgb="FF00B050"/>
        <rFont val="Calibri"/>
        <family val="2"/>
        <charset val="204"/>
      </rPr>
      <t>лежа</t>
    </r>
  </si>
  <si>
    <r>
      <t xml:space="preserve">% попаданий </t>
    </r>
    <r>
      <rPr>
        <sz val="18"/>
        <color rgb="FFFF0000"/>
        <rFont val="Calibri"/>
        <family val="2"/>
        <charset val="204"/>
      </rPr>
      <t>стоя</t>
    </r>
  </si>
  <si>
    <t>Результативность в покое                                                         ЛЕЖА</t>
  </si>
  <si>
    <t>Результативность в покое                                                         СТОЯ</t>
  </si>
  <si>
    <t>Результативность в высокоинтенсивных тр-ках/ КТ и сор.           СТОЯ</t>
  </si>
  <si>
    <t>Результативность в высокоинтенсивных тр-ках/ КТ и сор.           ЛЕЖА</t>
  </si>
  <si>
    <t>Кол-во выстрелов с нагрузкой 1-2 зоны</t>
  </si>
  <si>
    <t>Статистика по прошлому Сезону</t>
  </si>
  <si>
    <t>ЛЕЖА</t>
  </si>
  <si>
    <t>СТОЯ</t>
  </si>
  <si>
    <t>Показатели</t>
  </si>
  <si>
    <t>Кол-во выстрелов с  1-2 зоны</t>
  </si>
  <si>
    <t xml:space="preserve">Общий </t>
  </si>
  <si>
    <t xml:space="preserve">Спринт </t>
  </si>
  <si>
    <t xml:space="preserve">Пасьют </t>
  </si>
  <si>
    <t xml:space="preserve">Индивид </t>
  </si>
  <si>
    <t xml:space="preserve">Масстарт </t>
  </si>
  <si>
    <t>Время стрельбы (с)</t>
  </si>
  <si>
    <t xml:space="preserve">Период </t>
  </si>
  <si>
    <r>
      <rPr>
        <b/>
        <sz val="36"/>
        <color rgb="FFFF0000"/>
        <rFont val="Calibri"/>
        <family val="2"/>
        <charset val="204"/>
        <scheme val="minor"/>
      </rPr>
      <t>Индивидуальная хрогология событий Спортсмена</t>
    </r>
    <r>
      <rPr>
        <sz val="36"/>
        <color rgb="FFFF0000"/>
        <rFont val="Calibri"/>
        <family val="2"/>
        <charset val="204"/>
        <scheme val="minor"/>
      </rPr>
      <t xml:space="preserve">  </t>
    </r>
    <r>
      <rPr>
        <sz val="11"/>
        <color rgb="FFFF0000"/>
        <rFont val="Calibri"/>
        <family val="2"/>
        <scheme val="minor"/>
      </rPr>
      <t xml:space="preserve">
</t>
    </r>
    <r>
      <rPr>
        <sz val="18"/>
        <color rgb="FFFF0000"/>
        <rFont val="Calibri"/>
        <family val="2"/>
        <charset val="204"/>
        <scheme val="minor"/>
      </rPr>
      <t>В Данной форме указывается вся информация  связанная с Логистикой трансфера, пересечением Часовых поясов, Временем пребывания в полете, Болезнями, Травмами, Сомачувствием, Сном, Черезвычайными Происшествиями -ЧП, Форс-мажорами (Ф/М), Тестированиями (ЭКО), Контрольными тренировками (К/Т), Сбоями в тренировочном процессе и др.</t>
    </r>
  </si>
  <si>
    <t>СВТТ</t>
  </si>
  <si>
    <t>Субъективное восприятие тяжести тренировкиагрузки</t>
  </si>
  <si>
    <t>Субъективное восприятие тяжести тренировки</t>
  </si>
  <si>
    <t>Выполнение силовых упр. до легкого утомления (тонизация мышц)</t>
  </si>
  <si>
    <t>Результативность в покое    СТОЯ</t>
  </si>
  <si>
    <t>Результативность в покое    ЛЕЖА</t>
  </si>
  <si>
    <r>
      <t>Результативность</t>
    </r>
    <r>
      <rPr>
        <sz val="11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 xml:space="preserve">1-2 зона </t>
    </r>
    <r>
      <rPr>
        <sz val="11"/>
        <color theme="1"/>
        <rFont val="Times New Roman"/>
        <family val="1"/>
        <charset val="204"/>
      </rPr>
      <t xml:space="preserve">   ЛЕЖА</t>
    </r>
  </si>
  <si>
    <r>
      <t xml:space="preserve">Результативность </t>
    </r>
    <r>
      <rPr>
        <b/>
        <sz val="12"/>
        <color rgb="FFFF0000"/>
        <rFont val="Times New Roman"/>
        <family val="1"/>
        <charset val="204"/>
      </rPr>
      <t xml:space="preserve">1-2 зона </t>
    </r>
    <r>
      <rPr>
        <sz val="11"/>
        <color theme="1"/>
        <rFont val="Times New Roman"/>
        <family val="1"/>
        <charset val="204"/>
      </rPr>
      <t xml:space="preserve">   СТОЯ</t>
    </r>
  </si>
  <si>
    <r>
      <t xml:space="preserve">Результативность </t>
    </r>
    <r>
      <rPr>
        <b/>
        <sz val="12"/>
        <color rgb="FFFFFF00"/>
        <rFont val="Times New Roman"/>
        <family val="1"/>
        <charset val="204"/>
      </rPr>
      <t xml:space="preserve">3-5 зона </t>
    </r>
    <r>
      <rPr>
        <sz val="11"/>
        <color theme="1"/>
        <rFont val="Times New Roman"/>
        <family val="1"/>
        <charset val="204"/>
      </rPr>
      <t xml:space="preserve">  ЛЕЖА</t>
    </r>
  </si>
  <si>
    <r>
      <t xml:space="preserve">Результативность </t>
    </r>
    <r>
      <rPr>
        <b/>
        <sz val="12"/>
        <color rgb="FFFFFF00"/>
        <rFont val="Times New Roman"/>
        <family val="1"/>
        <charset val="204"/>
      </rPr>
      <t xml:space="preserve">3-5 зона </t>
    </r>
    <r>
      <rPr>
        <sz val="11"/>
        <color theme="1"/>
        <rFont val="Times New Roman"/>
        <family val="1"/>
        <charset val="204"/>
      </rPr>
      <t xml:space="preserve">  СТОЯ</t>
    </r>
  </si>
  <si>
    <r>
      <t xml:space="preserve">Кол-во выстрелов с </t>
    </r>
    <r>
      <rPr>
        <b/>
        <sz val="12"/>
        <color theme="1"/>
        <rFont val="Times New Roman"/>
        <family val="1"/>
        <charset val="204"/>
      </rPr>
      <t xml:space="preserve"> 3-5</t>
    </r>
    <r>
      <rPr>
        <sz val="11"/>
        <color rgb="FFFFFF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 зоны</t>
    </r>
  </si>
  <si>
    <r>
      <t xml:space="preserve">Кол-во выстрелов с 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1-2</t>
    </r>
    <r>
      <rPr>
        <sz val="11"/>
        <color theme="1"/>
        <rFont val="Times New Roman"/>
        <family val="1"/>
        <charset val="204"/>
      </rPr>
      <t xml:space="preserve"> зоны</t>
    </r>
  </si>
  <si>
    <t>Прочее</t>
  </si>
  <si>
    <t xml:space="preserve">Прочие циклические виды </t>
  </si>
  <si>
    <r>
      <rPr>
        <sz val="12"/>
        <color theme="0"/>
        <rFont val="Times New Roman"/>
        <family val="1"/>
        <charset val="204"/>
      </rPr>
      <t>Общий % попаданий</t>
    </r>
    <r>
      <rPr>
        <sz val="11"/>
        <color theme="0"/>
        <rFont val="Times New Roman"/>
        <family val="1"/>
        <charset val="204"/>
      </rPr>
      <t xml:space="preserve"> </t>
    </r>
    <r>
      <rPr>
        <b/>
        <sz val="12"/>
        <color theme="0"/>
        <rFont val="Times New Roman"/>
        <family val="1"/>
        <charset val="204"/>
      </rPr>
      <t>ЛЕЖА</t>
    </r>
  </si>
  <si>
    <r>
      <rPr>
        <sz val="12"/>
        <color theme="0"/>
        <rFont val="Times New Roman"/>
        <family val="1"/>
        <charset val="204"/>
      </rPr>
      <t>Общий % попаданий</t>
    </r>
    <r>
      <rPr>
        <sz val="11"/>
        <color theme="0"/>
        <rFont val="Times New Roman"/>
        <family val="1"/>
        <charset val="204"/>
      </rPr>
      <t xml:space="preserve"> </t>
    </r>
    <r>
      <rPr>
        <b/>
        <sz val="12"/>
        <color theme="0"/>
        <rFont val="Times New Roman"/>
        <family val="1"/>
        <charset val="204"/>
      </rPr>
      <t>СТОЯ</t>
    </r>
  </si>
  <si>
    <t xml:space="preserve">Результативность на последнем рубуже </t>
  </si>
  <si>
    <t>%</t>
  </si>
  <si>
    <t>№</t>
  </si>
  <si>
    <t>Максимум</t>
  </si>
  <si>
    <t>Отрезки свыше 240с</t>
  </si>
  <si>
    <t xml:space="preserve">Отрезки спринт до 20с. </t>
  </si>
  <si>
    <t>Отрезки спринт 21-59с.</t>
  </si>
  <si>
    <t xml:space="preserve">Отрезки 60-240с. </t>
  </si>
  <si>
    <t xml:space="preserve">Сила рук </t>
  </si>
  <si>
    <t>Сила туловища</t>
  </si>
  <si>
    <t>СУММА</t>
  </si>
  <si>
    <t xml:space="preserve">Лыжи </t>
  </si>
  <si>
    <t>Соотношение интенсивности в каждом месяце</t>
  </si>
  <si>
    <t>Абсолютные значения</t>
  </si>
  <si>
    <t>- от 0 до 20% (нет или почти нет воздействия)</t>
  </si>
  <si>
    <t>- от 21 до 50% (слабое воздействие)</t>
  </si>
  <si>
    <t>- выше 110% (критическое воздействие)</t>
  </si>
  <si>
    <t>Период</t>
  </si>
  <si>
    <t>Место</t>
  </si>
  <si>
    <t>- от 81 до 95% (поддерживающее воздействие)</t>
  </si>
  <si>
    <t>- от 96 до 110% (развитие, стресс)</t>
  </si>
  <si>
    <t>- от 51 до 80% (тонизирующее воздействие)</t>
  </si>
  <si>
    <t>Месяц</t>
  </si>
  <si>
    <t>Анализ</t>
  </si>
  <si>
    <t>ИТОГО</t>
  </si>
  <si>
    <r>
      <t xml:space="preserve">Max F            </t>
    </r>
    <r>
      <rPr>
        <sz val="11"/>
        <color rgb="FFFF0000"/>
        <rFont val="Times New Roman"/>
        <family val="1"/>
        <charset val="204"/>
      </rPr>
      <t xml:space="preserve"> (90% от ПМ, ~5 повт., жимовое усилие, низкий темп)</t>
    </r>
  </si>
  <si>
    <r>
      <t xml:space="preserve">Взрывная F   </t>
    </r>
    <r>
      <rPr>
        <sz val="11"/>
        <color rgb="FFFF0000"/>
        <rFont val="Times New Roman"/>
        <family val="1"/>
        <charset val="204"/>
      </rPr>
      <t xml:space="preserve"> (60-80% от ПМ, ~6 повт., взрывн. усилие, низкий темп)</t>
    </r>
  </si>
  <si>
    <r>
      <t xml:space="preserve">Гипертрофия   </t>
    </r>
    <r>
      <rPr>
        <sz val="11"/>
        <color rgb="FFFF0000"/>
        <rFont val="Times New Roman"/>
        <family val="1"/>
        <charset val="204"/>
      </rPr>
      <t>(70-85% от ПМ, ~8-12 повт., до отказа, жимовое усилие, средн./высокий темп)</t>
    </r>
  </si>
  <si>
    <r>
      <t xml:space="preserve">Силовая выносливость  </t>
    </r>
    <r>
      <rPr>
        <sz val="11"/>
        <color rgb="FFFF0000"/>
        <rFont val="Times New Roman"/>
        <family val="1"/>
        <charset val="204"/>
      </rPr>
      <t>(30-70% от ПМ, 15&gt; повт.)</t>
    </r>
  </si>
  <si>
    <t>Кол-во подходов на плеч. пояс и мышечный корсет</t>
  </si>
  <si>
    <t>Кол-во подходов на ноги</t>
  </si>
  <si>
    <t>Техническая подготовка</t>
  </si>
  <si>
    <t>ТП с непредельной интенсивн. мышечных усилий или в облегч. условиях</t>
  </si>
  <si>
    <t>ТП с высокой интенсивн. мышечных усилий</t>
  </si>
  <si>
    <t>Неделя</t>
  </si>
  <si>
    <t>План</t>
  </si>
  <si>
    <t>- от 0 до 90% (ниже плана)</t>
  </si>
  <si>
    <t>- от 90 до 105% (соответ. плану)</t>
  </si>
  <si>
    <t>- выше 105% (превышение плана)</t>
  </si>
  <si>
    <t>Стрельба</t>
  </si>
  <si>
    <t>День</t>
  </si>
  <si>
    <t>Итого на УТС</t>
  </si>
  <si>
    <t>Итого Дома</t>
  </si>
  <si>
    <t>май-октябрь</t>
  </si>
  <si>
    <t>ТП с MAX усилиями</t>
  </si>
  <si>
    <t>ТП с непредельн. усилиями</t>
  </si>
  <si>
    <t>Подготовительный период: с МАЯ по ОКТЯБРЬ, включительно</t>
  </si>
  <si>
    <t xml:space="preserve">Место </t>
  </si>
  <si>
    <t xml:space="preserve">Место и сроки </t>
  </si>
  <si>
    <t>Сбор-дом</t>
  </si>
  <si>
    <t>Текущий максимум</t>
  </si>
  <si>
    <t>- незапланированная нагрузка (НЗН)</t>
  </si>
  <si>
    <t>ВЫПОЛНЕНИЕ ПЛАНА В % (ПО МЕСЯЧНО)</t>
  </si>
  <si>
    <t>авг</t>
  </si>
  <si>
    <t>сен</t>
  </si>
  <si>
    <t>окт</t>
  </si>
  <si>
    <t>нояб</t>
  </si>
  <si>
    <t>дек</t>
  </si>
  <si>
    <t>янв</t>
  </si>
  <si>
    <t>фев</t>
  </si>
  <si>
    <t>апр</t>
  </si>
  <si>
    <r>
      <t xml:space="preserve">Прыжки из </t>
    </r>
    <r>
      <rPr>
        <b/>
        <sz val="12"/>
        <rFont val="Times New Roman"/>
        <family val="1"/>
        <charset val="204"/>
      </rPr>
      <t>ГЛУБОКОГО</t>
    </r>
    <r>
      <rPr>
        <sz val="12"/>
        <rFont val="Times New Roman"/>
        <family val="1"/>
        <charset val="204"/>
      </rPr>
      <t xml:space="preserve"> приседа </t>
    </r>
  </si>
  <si>
    <r>
      <t xml:space="preserve">Прыжки из </t>
    </r>
    <r>
      <rPr>
        <b/>
        <sz val="12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глубокого приседа</t>
    </r>
  </si>
  <si>
    <t>Смешанная-анаэробная напр-ность (свыше 5 ммоль)</t>
  </si>
  <si>
    <r>
      <t xml:space="preserve">Быстрая F      </t>
    </r>
    <r>
      <rPr>
        <sz val="11"/>
        <color rgb="FFFF0000"/>
        <rFont val="Times New Roman"/>
        <family val="1"/>
        <charset val="204"/>
      </rPr>
      <t>(30-50% от ПМ, ~8-10 повт., взрывн. усилие, высокий темп)</t>
    </r>
  </si>
  <si>
    <t>Количество тренировок LIT/MIT/HIT</t>
  </si>
  <si>
    <t>LIT</t>
  </si>
  <si>
    <t>30-60</t>
  </si>
  <si>
    <t>60-90</t>
  </si>
  <si>
    <t>90-120</t>
  </si>
  <si>
    <t>&gt;120</t>
  </si>
  <si>
    <t>I %</t>
  </si>
  <si>
    <t>II %</t>
  </si>
  <si>
    <t>MIT</t>
  </si>
  <si>
    <t>&gt;60</t>
  </si>
  <si>
    <t>HIT</t>
  </si>
  <si>
    <t>&lt;5</t>
  </si>
  <si>
    <t>05-15</t>
  </si>
  <si>
    <t>&gt;15</t>
  </si>
  <si>
    <t xml:space="preserve">Неделя </t>
  </si>
  <si>
    <t>Специф. 1-3 зона + тренажер</t>
  </si>
  <si>
    <t>Специфич 4-5 зоны</t>
  </si>
  <si>
    <t>Классификация ТС</t>
  </si>
  <si>
    <t>ТС</t>
  </si>
  <si>
    <t>Не специфические упр. 1-2 зоны</t>
  </si>
  <si>
    <t>Спорт. игры+координ.+упр. до утомления</t>
  </si>
  <si>
    <t>Не специф., 3-5 зоны + имитация</t>
  </si>
  <si>
    <t>Силовая работа + прыжки</t>
  </si>
  <si>
    <t>АэСМ в НЕ специф. биомеханике</t>
  </si>
  <si>
    <t>АэСМ в специф. биомеханике</t>
  </si>
  <si>
    <r>
      <t>Педагогические задачи</t>
    </r>
    <r>
      <rPr>
        <b/>
        <sz val="22"/>
        <color rgb="FFFF0000"/>
        <rFont val="Times New Roman"/>
        <family val="1"/>
        <charset val="204"/>
      </rPr>
      <t>*</t>
    </r>
  </si>
  <si>
    <r>
      <t>Место и дата</t>
    </r>
    <r>
      <rPr>
        <b/>
        <sz val="12"/>
        <color rgb="FFFF0000"/>
        <rFont val="Calibri"/>
        <family val="2"/>
        <charset val="204"/>
        <scheme val="minor"/>
      </rPr>
      <t>*</t>
    </r>
  </si>
  <si>
    <t>(км)</t>
  </si>
  <si>
    <t xml:space="preserve">Общее время подготовки </t>
  </si>
  <si>
    <t>ИТОГО лыжероллеров</t>
  </si>
  <si>
    <t>Бег, Бег с палками</t>
  </si>
  <si>
    <t>ИТОГО ходьбы</t>
  </si>
  <si>
    <t>ИТОГО бега</t>
  </si>
  <si>
    <t>Лыжи в полной координации</t>
  </si>
  <si>
    <t>ИТОГО шаговой имитации</t>
  </si>
  <si>
    <t>ИТОГО прыжковой имитации</t>
  </si>
  <si>
    <t>ИТОГО велосипеда</t>
  </si>
  <si>
    <t>ИТОГО прочих циклических видов</t>
  </si>
  <si>
    <t>Прочие циклические виды</t>
  </si>
  <si>
    <t>Аэробно-силовой метод с полным подобием СУ</t>
  </si>
  <si>
    <t>Стрельба после нагрузки 1-2 зоны</t>
  </si>
  <si>
    <t>Результативность 1-2 зона                                                        ЛЕЖА</t>
  </si>
  <si>
    <t>Результативность 1-2 зона                                                         СТОЯ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</si>
</sst>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[h]:mm:ss;@"/>
    <numFmt numFmtId="165" formatCode="[$-F400]h:mm:ss\ AM/PM"/>
    <numFmt numFmtId="166" formatCode="hh:mm"/>
    <numFmt numFmtId="167" formatCode="[h]:mm"/>
    <numFmt numFmtId="168" formatCode="[hh]:mm"/>
    <numFmt numFmtId="169" formatCode="dd/mm/yy;@"/>
    <numFmt numFmtId="170" formatCode="h:mm;@"/>
    <numFmt numFmtId="171" formatCode="0.0"/>
    <numFmt numFmtId="172" formatCode="m:ss.0"/>
    <numFmt numFmtId="173" formatCode="0.0%"/>
  </numFmts>
  <fonts count="1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family val="2"/>
      <charset val="204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7030A0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i/>
      <sz val="9"/>
      <name val="Times New Roman"/>
      <family val="1"/>
      <charset val="204"/>
    </font>
    <font>
      <sz val="12"/>
      <color rgb="FFFDF483"/>
      <name val="Times New Roman"/>
      <family val="1"/>
      <charset val="204"/>
    </font>
    <font>
      <sz val="12"/>
      <name val="Calibri"/>
      <family val="2"/>
      <charset val="204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20"/>
      <color rgb="FF00B05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20"/>
      <color rgb="FFFF0000"/>
      <name val="Calibri"/>
      <family val="2"/>
      <scheme val="minor"/>
    </font>
    <font>
      <sz val="10"/>
      <name val="Calibri"/>
      <family val="2"/>
      <charset val="204"/>
    </font>
    <font>
      <sz val="8"/>
      <name val="Times New Roman"/>
      <family val="1"/>
      <charset val="204"/>
    </font>
    <font>
      <sz val="8"/>
      <color indexed="8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4"/>
      <color theme="10"/>
      <name val="Calibri"/>
      <family val="2"/>
      <scheme val="minor"/>
    </font>
    <font>
      <sz val="12"/>
      <color rgb="FFFF0000"/>
      <name val="Calibri"/>
      <family val="2"/>
      <charset val="204"/>
    </font>
    <font>
      <sz val="12"/>
      <color rgb="FF00B050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u/>
      <sz val="2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rgb="FF00B0F0"/>
      <name val="Times New Roman"/>
      <family val="1"/>
      <charset val="204"/>
    </font>
    <font>
      <u/>
      <sz val="11"/>
      <color rgb="FF0000FF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8"/>
      <name val="Calibri"/>
      <family val="2"/>
      <charset val="204"/>
    </font>
    <font>
      <sz val="18"/>
      <color rgb="FF00B050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8"/>
      <color rgb="FFFF0000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22"/>
      <name val="Times New Roman"/>
      <family val="1"/>
      <charset val="204"/>
    </font>
    <font>
      <sz val="14"/>
      <color rgb="FFFF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u/>
      <sz val="18"/>
      <color theme="10"/>
      <name val="Calibri"/>
      <family val="2"/>
      <scheme val="minor"/>
    </font>
    <font>
      <b/>
      <u/>
      <sz val="2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8"/>
      <color rgb="FFFF0000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sz val="36"/>
      <color rgb="FFFF000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1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2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36"/>
      <color theme="1"/>
      <name val="Calibri"/>
      <family val="2"/>
      <charset val="204"/>
      <scheme val="minor"/>
    </font>
    <font>
      <b/>
      <sz val="28"/>
      <color theme="0" tint="-0.499984740745262"/>
      <name val="Calibri"/>
      <family val="2"/>
      <charset val="204"/>
      <scheme val="minor"/>
    </font>
    <font>
      <sz val="12"/>
      <color indexed="81"/>
      <name val="Calibri"/>
      <family val="2"/>
      <charset val="204"/>
      <scheme val="minor"/>
    </font>
    <font>
      <b/>
      <i/>
      <sz val="12"/>
      <color indexed="81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sz val="15"/>
      <color theme="1"/>
      <name val="Times New Roman"/>
      <family val="1"/>
      <charset val="204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8"/>
      <name val="Segoe UI Symbol"/>
      <family val="2"/>
    </font>
    <font>
      <sz val="18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9"/>
      <color indexed="81"/>
      <name val="Times New Roman"/>
      <family val="1"/>
      <charset val="204"/>
    </font>
    <font>
      <i/>
      <sz val="9"/>
      <color indexed="81"/>
      <name val="Times New Roman"/>
      <family val="1"/>
      <charset val="204"/>
    </font>
    <font>
      <u/>
      <sz val="9"/>
      <color indexed="81"/>
      <name val="Times New Roman"/>
      <family val="1"/>
      <charset val="204"/>
    </font>
    <font>
      <b/>
      <sz val="9"/>
      <color indexed="81"/>
      <name val="Times New Roman"/>
      <family val="1"/>
      <charset val="204"/>
    </font>
    <font>
      <u/>
      <sz val="24"/>
      <color theme="10"/>
      <name val="Calibri"/>
      <family val="2"/>
      <scheme val="minor"/>
    </font>
    <font>
      <u/>
      <sz val="18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3" tint="0.59999389629810485"/>
      <name val="Times New Roman"/>
      <family val="1"/>
      <charset val="204"/>
    </font>
    <font>
      <b/>
      <sz val="12"/>
      <color theme="5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sz val="11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mediumGray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3DD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</fills>
  <borders count="8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FFCC"/>
      </left>
      <right/>
      <top style="medium">
        <color rgb="FF00FFCC"/>
      </top>
      <bottom/>
      <diagonal/>
    </border>
    <border>
      <left/>
      <right style="thin">
        <color indexed="64"/>
      </right>
      <top style="medium">
        <color rgb="FF00FFCC"/>
      </top>
      <bottom/>
      <diagonal/>
    </border>
    <border>
      <left style="thin">
        <color indexed="64"/>
      </left>
      <right/>
      <top style="medium">
        <color rgb="FF00FFCC"/>
      </top>
      <bottom/>
      <diagonal/>
    </border>
    <border>
      <left/>
      <right/>
      <top style="medium">
        <color rgb="FF00FFCC"/>
      </top>
      <bottom/>
      <diagonal/>
    </border>
    <border>
      <left style="thin">
        <color indexed="64"/>
      </left>
      <right style="thin">
        <color indexed="64"/>
      </right>
      <top style="medium">
        <color rgb="FF00FFCC"/>
      </top>
      <bottom/>
      <diagonal/>
    </border>
    <border>
      <left style="medium">
        <color rgb="FF00FFCC"/>
      </left>
      <right/>
      <top/>
      <bottom/>
      <diagonal/>
    </border>
    <border>
      <left style="medium">
        <color rgb="FF00FFCC"/>
      </left>
      <right/>
      <top/>
      <bottom style="thin">
        <color indexed="64"/>
      </bottom>
      <diagonal/>
    </border>
    <border>
      <left style="medium">
        <color rgb="FF00FFCC"/>
      </left>
      <right/>
      <top style="thin">
        <color indexed="64"/>
      </top>
      <bottom/>
      <diagonal/>
    </border>
    <border>
      <left style="medium">
        <color rgb="FF00FF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FFCC"/>
      </left>
      <right style="thin">
        <color indexed="64"/>
      </right>
      <top style="thin">
        <color indexed="64"/>
      </top>
      <bottom style="medium">
        <color rgb="FF00FF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FFCC"/>
      </bottom>
      <diagonal/>
    </border>
    <border>
      <left style="thin">
        <color indexed="64"/>
      </left>
      <right/>
      <top style="thin">
        <color indexed="64"/>
      </top>
      <bottom style="medium">
        <color rgb="FF00FFCC"/>
      </bottom>
      <diagonal/>
    </border>
    <border>
      <left/>
      <right/>
      <top style="thin">
        <color indexed="64"/>
      </top>
      <bottom style="medium">
        <color rgb="FF00FFCC"/>
      </bottom>
      <diagonal/>
    </border>
    <border>
      <left/>
      <right style="thin">
        <color indexed="64"/>
      </right>
      <top style="thin">
        <color indexed="64"/>
      </top>
      <bottom style="medium">
        <color rgb="FF00FFCC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</borders>
  <cellStyleXfs count="113">
    <xf numFmtId="0" fontId="0" fillId="0" borderId="0"/>
    <xf numFmtId="0" fontId="14" fillId="0" borderId="0"/>
    <xf numFmtId="0" fontId="12" fillId="0" borderId="0"/>
    <xf numFmtId="0" fontId="14" fillId="0" borderId="0"/>
    <xf numFmtId="0" fontId="13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35" fillId="0" borderId="0" applyNumberFormat="0" applyFill="0" applyBorder="0" applyAlignment="0" applyProtection="0"/>
    <xf numFmtId="0" fontId="11" fillId="0" borderId="0"/>
    <xf numFmtId="0" fontId="11" fillId="0" borderId="0"/>
    <xf numFmtId="0" fontId="42" fillId="2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3" fillId="0" borderId="0"/>
    <xf numFmtId="0" fontId="3" fillId="0" borderId="0"/>
    <xf numFmtId="9" fontId="13" fillId="0" borderId="0" applyFont="0" applyFill="0" applyBorder="0" applyAlignment="0" applyProtection="0"/>
    <xf numFmtId="0" fontId="13" fillId="0" borderId="0"/>
    <xf numFmtId="0" fontId="3" fillId="39" borderId="7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4" fillId="0" borderId="0"/>
    <xf numFmtId="0" fontId="1" fillId="0" borderId="0"/>
    <xf numFmtId="0" fontId="14" fillId="0" borderId="0"/>
  </cellStyleXfs>
  <cellXfs count="1322">
    <xf numFmtId="0" fontId="0" fillId="0" borderId="0" xfId="0"/>
    <xf numFmtId="0" fontId="21" fillId="0" borderId="20" xfId="0" applyFont="1" applyFill="1" applyBorder="1"/>
    <xf numFmtId="0" fontId="22" fillId="0" borderId="16" xfId="0" applyFont="1" applyFill="1" applyBorder="1"/>
    <xf numFmtId="0" fontId="22" fillId="0" borderId="0" xfId="0" applyFont="1" applyFill="1"/>
    <xf numFmtId="0" fontId="25" fillId="0" borderId="17" xfId="0" applyFont="1" applyFill="1" applyBorder="1"/>
    <xf numFmtId="0" fontId="25" fillId="0" borderId="0" xfId="0" applyFont="1" applyFill="1"/>
    <xf numFmtId="0" fontId="24" fillId="0" borderId="19" xfId="0" applyFont="1" applyFill="1" applyBorder="1"/>
    <xf numFmtId="0" fontId="25" fillId="0" borderId="0" xfId="0" applyFont="1" applyFill="1" applyBorder="1"/>
    <xf numFmtId="0" fontId="25" fillId="0" borderId="18" xfId="0" applyFont="1" applyFill="1" applyBorder="1"/>
    <xf numFmtId="0" fontId="26" fillId="0" borderId="18" xfId="0" applyFont="1" applyFill="1" applyBorder="1"/>
    <xf numFmtId="0" fontId="26" fillId="0" borderId="0" xfId="0" applyFont="1" applyFill="1"/>
    <xf numFmtId="0" fontId="29" fillId="0" borderId="20" xfId="0" applyFont="1" applyFill="1" applyBorder="1"/>
    <xf numFmtId="0" fontId="29" fillId="0" borderId="19" xfId="0" applyFont="1" applyFill="1" applyBorder="1"/>
    <xf numFmtId="0" fontId="30" fillId="0" borderId="0" xfId="0" applyFont="1" applyAlignment="1">
      <alignment horizontal="center" vertical="center" wrapText="1"/>
    </xf>
    <xf numFmtId="0" fontId="22" fillId="4" borderId="6" xfId="0" applyFont="1" applyFill="1" applyBorder="1"/>
    <xf numFmtId="0" fontId="0" fillId="4" borderId="6" xfId="0" applyFill="1" applyBorder="1"/>
    <xf numFmtId="0" fontId="28" fillId="11" borderId="0" xfId="0" applyFont="1" applyFill="1"/>
    <xf numFmtId="0" fontId="31" fillId="11" borderId="18" xfId="0" applyFont="1" applyFill="1" applyBorder="1"/>
    <xf numFmtId="0" fontId="22" fillId="12" borderId="6" xfId="0" applyFont="1" applyFill="1" applyBorder="1"/>
    <xf numFmtId="0" fontId="0" fillId="12" borderId="6" xfId="0" applyFill="1" applyBorder="1"/>
    <xf numFmtId="0" fontId="0" fillId="12" borderId="4" xfId="0" applyFill="1" applyBorder="1"/>
    <xf numFmtId="0" fontId="0" fillId="12" borderId="10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0" borderId="0" xfId="0" applyFill="1"/>
    <xf numFmtId="0" fontId="0" fillId="13" borderId="0" xfId="0" applyFill="1"/>
    <xf numFmtId="0" fontId="21" fillId="13" borderId="0" xfId="0" applyFont="1" applyFill="1" applyBorder="1"/>
    <xf numFmtId="0" fontId="21" fillId="10" borderId="0" xfId="0" applyFont="1" applyFill="1" applyBorder="1"/>
    <xf numFmtId="0" fontId="22" fillId="6" borderId="6" xfId="0" applyFont="1" applyFill="1" applyBorder="1"/>
    <xf numFmtId="0" fontId="22" fillId="6" borderId="4" xfId="0" applyFont="1" applyFill="1" applyBorder="1"/>
    <xf numFmtId="0" fontId="0" fillId="6" borderId="10" xfId="0" applyFill="1" applyBorder="1"/>
    <xf numFmtId="0" fontId="0" fillId="6" borderId="4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11" xfId="0" applyFill="1" applyBorder="1"/>
    <xf numFmtId="0" fontId="0" fillId="6" borderId="5" xfId="0" applyFill="1" applyBorder="1"/>
    <xf numFmtId="0" fontId="0" fillId="6" borderId="9" xfId="0" applyFill="1" applyBorder="1"/>
    <xf numFmtId="0" fontId="22" fillId="3" borderId="6" xfId="0" applyFont="1" applyFill="1" applyBorder="1"/>
    <xf numFmtId="0" fontId="0" fillId="3" borderId="6" xfId="0" applyFill="1" applyBorder="1"/>
    <xf numFmtId="0" fontId="22" fillId="14" borderId="6" xfId="0" applyFont="1" applyFill="1" applyBorder="1"/>
    <xf numFmtId="0" fontId="0" fillId="14" borderId="4" xfId="0" applyFill="1" applyBorder="1"/>
    <xf numFmtId="0" fontId="0" fillId="14" borderId="2" xfId="0" applyFill="1" applyBorder="1"/>
    <xf numFmtId="0" fontId="0" fillId="14" borderId="3" xfId="0" applyFill="1" applyBorder="1"/>
    <xf numFmtId="0" fontId="0" fillId="14" borderId="8" xfId="0" applyFill="1" applyBorder="1"/>
    <xf numFmtId="0" fontId="0" fillId="14" borderId="6" xfId="0" applyFill="1" applyBorder="1"/>
    <xf numFmtId="0" fontId="21" fillId="16" borderId="0" xfId="0" applyFont="1" applyFill="1" applyBorder="1"/>
    <xf numFmtId="0" fontId="24" fillId="15" borderId="6" xfId="0" applyFont="1" applyFill="1" applyBorder="1"/>
    <xf numFmtId="0" fontId="23" fillId="15" borderId="6" xfId="0" applyFont="1" applyFill="1" applyBorder="1"/>
    <xf numFmtId="1" fontId="19" fillId="12" borderId="3" xfId="0" applyNumberFormat="1" applyFont="1" applyFill="1" applyBorder="1" applyAlignment="1" applyProtection="1">
      <alignment horizontal="center" vertical="center"/>
      <protection locked="0"/>
    </xf>
    <xf numFmtId="49" fontId="19" fillId="2" borderId="8" xfId="6" applyNumberFormat="1" applyFont="1" applyFill="1" applyBorder="1" applyAlignment="1" applyProtection="1">
      <alignment horizontal="center" vertical="center"/>
    </xf>
    <xf numFmtId="49" fontId="19" fillId="2" borderId="13" xfId="6" applyNumberFormat="1" applyFont="1" applyFill="1" applyBorder="1" applyAlignment="1" applyProtection="1">
      <alignment horizontal="center" vertical="center"/>
    </xf>
    <xf numFmtId="0" fontId="34" fillId="0" borderId="0" xfId="0" applyFont="1" applyFill="1"/>
    <xf numFmtId="0" fontId="36" fillId="0" borderId="0" xfId="0" applyFont="1" applyAlignment="1">
      <alignment wrapText="1"/>
    </xf>
    <xf numFmtId="0" fontId="32" fillId="0" borderId="1" xfId="0" applyFont="1" applyBorder="1" applyAlignment="1" applyProtection="1"/>
    <xf numFmtId="0" fontId="0" fillId="0" borderId="0" xfId="0" applyProtection="1"/>
    <xf numFmtId="0" fontId="0" fillId="0" borderId="0" xfId="0" applyFill="1" applyBorder="1" applyProtection="1"/>
    <xf numFmtId="0" fontId="0" fillId="0" borderId="0" xfId="0" applyAlignment="1" applyProtection="1">
      <alignment horizontal="left"/>
    </xf>
    <xf numFmtId="0" fontId="35" fillId="0" borderId="0" xfId="9" applyAlignment="1" applyProtection="1">
      <alignment horizontal="right"/>
    </xf>
    <xf numFmtId="0" fontId="36" fillId="0" borderId="0" xfId="0" applyFont="1" applyAlignment="1" applyProtection="1">
      <alignment wrapText="1"/>
    </xf>
    <xf numFmtId="14" fontId="0" fillId="0" borderId="0" xfId="0" applyNumberFormat="1" applyProtection="1"/>
    <xf numFmtId="0" fontId="35" fillId="0" borderId="0" xfId="9" applyBorder="1" applyAlignment="1" applyProtection="1">
      <alignment horizontal="left" vertical="center"/>
    </xf>
    <xf numFmtId="0" fontId="0" fillId="0" borderId="0" xfId="0" applyBorder="1" applyAlignment="1" applyProtection="1">
      <alignment horizontal="left"/>
    </xf>
    <xf numFmtId="0" fontId="36" fillId="0" borderId="0" xfId="0" applyFont="1" applyBorder="1" applyAlignment="1" applyProtection="1">
      <alignment horizontal="left" wrapText="1"/>
    </xf>
    <xf numFmtId="0" fontId="41" fillId="0" borderId="0" xfId="0" applyFont="1" applyProtection="1"/>
    <xf numFmtId="0" fontId="0" fillId="0" borderId="0" xfId="0" applyAlignment="1">
      <alignment horizontal="center"/>
    </xf>
    <xf numFmtId="164" fontId="15" fillId="5" borderId="13" xfId="9" applyNumberFormat="1" applyFont="1" applyFill="1" applyBorder="1" applyAlignment="1" applyProtection="1">
      <alignment horizontal="left"/>
    </xf>
    <xf numFmtId="164" fontId="17" fillId="5" borderId="13" xfId="9" applyNumberFormat="1" applyFont="1" applyFill="1" applyBorder="1" applyAlignment="1" applyProtection="1">
      <alignment horizontal="left"/>
    </xf>
    <xf numFmtId="164" fontId="19" fillId="22" borderId="3" xfId="0" applyNumberFormat="1" applyFont="1" applyFill="1" applyBorder="1" applyAlignment="1" applyProtection="1">
      <alignment horizontal="center" vertical="center"/>
      <protection locked="0"/>
    </xf>
    <xf numFmtId="164" fontId="19" fillId="23" borderId="3" xfId="0" applyNumberFormat="1" applyFont="1" applyFill="1" applyBorder="1" applyAlignment="1" applyProtection="1">
      <alignment horizontal="center" vertical="center"/>
      <protection locked="0"/>
    </xf>
    <xf numFmtId="164" fontId="19" fillId="23" borderId="6" xfId="0" applyNumberFormat="1" applyFont="1" applyFill="1" applyBorder="1" applyAlignment="1" applyProtection="1">
      <alignment horizontal="center" vertical="center"/>
      <protection locked="0"/>
    </xf>
    <xf numFmtId="164" fontId="19" fillId="23" borderId="4" xfId="0" applyNumberFormat="1" applyFont="1" applyFill="1" applyBorder="1" applyAlignment="1" applyProtection="1">
      <alignment horizontal="center" vertical="center"/>
      <protection locked="0"/>
    </xf>
    <xf numFmtId="164" fontId="19" fillId="23" borderId="40" xfId="0" applyNumberFormat="1" applyFont="1" applyFill="1" applyBorder="1" applyAlignment="1" applyProtection="1">
      <alignment horizontal="center" vertical="center"/>
      <protection locked="0"/>
    </xf>
    <xf numFmtId="164" fontId="19" fillId="23" borderId="15" xfId="0" applyNumberFormat="1" applyFont="1" applyFill="1" applyBorder="1" applyAlignment="1" applyProtection="1">
      <alignment horizontal="center" vertical="center"/>
      <protection locked="0"/>
    </xf>
    <xf numFmtId="164" fontId="19" fillId="23" borderId="26" xfId="0" applyNumberFormat="1" applyFont="1" applyFill="1" applyBorder="1" applyAlignment="1" applyProtection="1">
      <alignment horizontal="center" vertical="center"/>
      <protection locked="0"/>
    </xf>
    <xf numFmtId="1" fontId="19" fillId="8" borderId="4" xfId="0" applyNumberFormat="1" applyFont="1" applyFill="1" applyBorder="1" applyAlignment="1" applyProtection="1">
      <alignment horizontal="center" vertical="center"/>
      <protection locked="0"/>
    </xf>
    <xf numFmtId="1" fontId="19" fillId="8" borderId="40" xfId="0" applyNumberFormat="1" applyFont="1" applyFill="1" applyBorder="1" applyAlignment="1" applyProtection="1">
      <alignment horizontal="center" vertical="center"/>
      <protection locked="0"/>
    </xf>
    <xf numFmtId="1" fontId="19" fillId="8" borderId="15" xfId="0" applyNumberFormat="1" applyFont="1" applyFill="1" applyBorder="1" applyAlignment="1" applyProtection="1">
      <alignment horizontal="center" vertical="center"/>
      <protection locked="0"/>
    </xf>
    <xf numFmtId="1" fontId="19" fillId="8" borderId="26" xfId="0" applyNumberFormat="1" applyFont="1" applyFill="1" applyBorder="1" applyAlignment="1" applyProtection="1">
      <alignment horizontal="center" vertical="center"/>
      <protection locked="0"/>
    </xf>
    <xf numFmtId="165" fontId="19" fillId="3" borderId="6" xfId="0" applyNumberFormat="1" applyFont="1" applyFill="1" applyBorder="1" applyAlignment="1" applyProtection="1">
      <alignment horizontal="center" vertical="center"/>
      <protection locked="0"/>
    </xf>
    <xf numFmtId="165" fontId="19" fillId="3" borderId="4" xfId="0" applyNumberFormat="1" applyFont="1" applyFill="1" applyBorder="1" applyAlignment="1" applyProtection="1">
      <alignment horizontal="center" vertical="center"/>
      <protection locked="0"/>
    </xf>
    <xf numFmtId="165" fontId="19" fillId="3" borderId="15" xfId="0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/>
    <xf numFmtId="14" fontId="15" fillId="2" borderId="10" xfId="6" applyNumberFormat="1" applyFont="1" applyFill="1" applyBorder="1" applyAlignment="1" applyProtection="1">
      <alignment horizontal="center" vertical="center"/>
    </xf>
    <xf numFmtId="14" fontId="15" fillId="2" borderId="11" xfId="6" applyNumberFormat="1" applyFont="1" applyFill="1" applyBorder="1" applyAlignment="1" applyProtection="1">
      <alignment horizontal="center" vertical="center"/>
    </xf>
    <xf numFmtId="167" fontId="0" fillId="0" borderId="0" xfId="0" applyNumberFormat="1"/>
    <xf numFmtId="168" fontId="0" fillId="0" borderId="0" xfId="0" applyNumberFormat="1"/>
    <xf numFmtId="168" fontId="0" fillId="0" borderId="0" xfId="0" applyNumberFormat="1" applyAlignment="1">
      <alignment horizontal="center"/>
    </xf>
    <xf numFmtId="0" fontId="35" fillId="0" borderId="0" xfId="9" applyFill="1" applyBorder="1" applyProtection="1"/>
    <xf numFmtId="0" fontId="0" fillId="5" borderId="6" xfId="0" applyFill="1" applyBorder="1" applyAlignment="1">
      <alignment horizontal="center" vertical="center"/>
    </xf>
    <xf numFmtId="1" fontId="40" fillId="0" borderId="6" xfId="0" applyNumberFormat="1" applyFont="1" applyBorder="1" applyAlignment="1">
      <alignment horizontal="center"/>
    </xf>
    <xf numFmtId="168" fontId="40" fillId="0" borderId="6" xfId="0" applyNumberFormat="1" applyFont="1" applyBorder="1" applyAlignment="1">
      <alignment horizontal="center"/>
    </xf>
    <xf numFmtId="0" fontId="40" fillId="0" borderId="0" xfId="0" applyFont="1" applyProtection="1"/>
    <xf numFmtId="0" fontId="15" fillId="0" borderId="0" xfId="0" applyFont="1" applyAlignment="1" applyProtection="1">
      <alignment horizontal="right"/>
    </xf>
    <xf numFmtId="0" fontId="40" fillId="0" borderId="0" xfId="0" applyFont="1" applyAlignment="1" applyProtection="1">
      <alignment horizontal="right"/>
    </xf>
    <xf numFmtId="0" fontId="40" fillId="0" borderId="6" xfId="0" applyFont="1" applyBorder="1" applyAlignment="1" applyProtection="1">
      <alignment horizontal="center"/>
    </xf>
    <xf numFmtId="0" fontId="40" fillId="0" borderId="4" xfId="0" applyFont="1" applyBorder="1" applyAlignment="1" applyProtection="1">
      <alignment horizontal="center"/>
    </xf>
    <xf numFmtId="1" fontId="40" fillId="0" borderId="6" xfId="0" applyNumberFormat="1" applyFont="1" applyBorder="1" applyAlignment="1" applyProtection="1">
      <alignment horizontal="center"/>
    </xf>
    <xf numFmtId="168" fontId="40" fillId="0" borderId="0" xfId="0" applyNumberFormat="1" applyFont="1"/>
    <xf numFmtId="0" fontId="40" fillId="0" borderId="0" xfId="0" applyFont="1" applyAlignment="1">
      <alignment horizontal="right"/>
    </xf>
    <xf numFmtId="1" fontId="17" fillId="18" borderId="6" xfId="0" applyNumberFormat="1" applyFont="1" applyFill="1" applyBorder="1" applyAlignment="1" applyProtection="1">
      <alignment horizontal="center"/>
    </xf>
    <xf numFmtId="167" fontId="17" fillId="18" borderId="6" xfId="0" applyNumberFormat="1" applyFont="1" applyFill="1" applyBorder="1" applyAlignment="1" applyProtection="1">
      <alignment horizontal="center"/>
    </xf>
    <xf numFmtId="168" fontId="17" fillId="18" borderId="6" xfId="0" applyNumberFormat="1" applyFont="1" applyFill="1" applyBorder="1" applyAlignment="1" applyProtection="1">
      <alignment horizontal="center"/>
    </xf>
    <xf numFmtId="0" fontId="17" fillId="0" borderId="0" xfId="0" applyFont="1"/>
    <xf numFmtId="14" fontId="41" fillId="0" borderId="0" xfId="0" applyNumberFormat="1" applyFont="1" applyAlignment="1" applyProtection="1">
      <alignment horizontal="center"/>
      <protection locked="0"/>
    </xf>
    <xf numFmtId="0" fontId="35" fillId="0" borderId="0" xfId="9" applyBorder="1" applyAlignment="1" applyProtection="1"/>
    <xf numFmtId="0" fontId="35" fillId="0" borderId="0" xfId="9" applyFill="1" applyBorder="1" applyAlignment="1" applyProtection="1">
      <alignment vertical="center" wrapText="1"/>
    </xf>
    <xf numFmtId="164" fontId="19" fillId="30" borderId="3" xfId="0" applyNumberFormat="1" applyFont="1" applyFill="1" applyBorder="1" applyAlignment="1" applyProtection="1">
      <alignment horizontal="center" vertical="center"/>
      <protection locked="0"/>
    </xf>
    <xf numFmtId="0" fontId="32" fillId="0" borderId="1" xfId="0" applyFont="1" applyBorder="1" applyAlignment="1" applyProtection="1">
      <alignment horizontal="center"/>
    </xf>
    <xf numFmtId="1" fontId="18" fillId="29" borderId="30" xfId="0" applyNumberFormat="1" applyFont="1" applyFill="1" applyBorder="1" applyAlignment="1" applyProtection="1">
      <alignment horizontal="center" vertical="center"/>
      <protection locked="0"/>
    </xf>
    <xf numFmtId="1" fontId="18" fillId="29" borderId="39" xfId="0" applyNumberFormat="1" applyFont="1" applyFill="1" applyBorder="1" applyAlignment="1" applyProtection="1">
      <alignment horizontal="center" vertical="center"/>
      <protection locked="0"/>
    </xf>
    <xf numFmtId="1" fontId="18" fillId="29" borderId="28" xfId="0" applyNumberFormat="1" applyFont="1" applyFill="1" applyBorder="1" applyAlignment="1" applyProtection="1">
      <alignment horizontal="center" vertical="center"/>
      <protection locked="0"/>
    </xf>
    <xf numFmtId="1" fontId="19" fillId="8" borderId="3" xfId="0" applyNumberFormat="1" applyFont="1" applyFill="1" applyBorder="1" applyAlignment="1" applyProtection="1">
      <alignment horizontal="center" vertical="center"/>
      <protection locked="0"/>
    </xf>
    <xf numFmtId="165" fontId="19" fillId="3" borderId="40" xfId="0" applyNumberFormat="1" applyFont="1" applyFill="1" applyBorder="1" applyAlignment="1" applyProtection="1">
      <alignment horizontal="center" vertical="center"/>
      <protection locked="0"/>
    </xf>
    <xf numFmtId="165" fontId="19" fillId="3" borderId="3" xfId="0" applyNumberFormat="1" applyFont="1" applyFill="1" applyBorder="1" applyAlignment="1" applyProtection="1">
      <alignment horizontal="center" vertical="center"/>
      <protection locked="0"/>
    </xf>
    <xf numFmtId="49" fontId="19" fillId="2" borderId="13" xfId="20" applyNumberFormat="1" applyFont="1" applyFill="1" applyBorder="1" applyAlignment="1" applyProtection="1">
      <alignment horizontal="center" vertical="center"/>
    </xf>
    <xf numFmtId="49" fontId="19" fillId="2" borderId="8" xfId="20" applyNumberFormat="1" applyFont="1" applyFill="1" applyBorder="1" applyAlignment="1" applyProtection="1">
      <alignment horizontal="center" vertical="center"/>
    </xf>
    <xf numFmtId="170" fontId="19" fillId="8" borderId="3" xfId="0" applyNumberFormat="1" applyFont="1" applyFill="1" applyBorder="1" applyAlignment="1" applyProtection="1">
      <alignment horizontal="center" vertical="center"/>
    </xf>
    <xf numFmtId="1" fontId="19" fillId="3" borderId="3" xfId="0" applyNumberFormat="1" applyFont="1" applyFill="1" applyBorder="1" applyAlignment="1" applyProtection="1">
      <alignment horizontal="center" vertical="center"/>
      <protection locked="0"/>
    </xf>
    <xf numFmtId="0" fontId="35" fillId="0" borderId="0" xfId="9" applyFill="1" applyProtection="1">
      <protection locked="0"/>
    </xf>
    <xf numFmtId="164" fontId="19" fillId="30" borderId="6" xfId="0" applyNumberFormat="1" applyFont="1" applyFill="1" applyBorder="1" applyAlignment="1" applyProtection="1">
      <alignment horizontal="center" vertical="center"/>
      <protection locked="0"/>
    </xf>
    <xf numFmtId="164" fontId="19" fillId="24" borderId="40" xfId="0" applyNumberFormat="1" applyFont="1" applyFill="1" applyBorder="1" applyAlignment="1" applyProtection="1">
      <alignment horizontal="center" vertical="center"/>
      <protection locked="0"/>
    </xf>
    <xf numFmtId="164" fontId="19" fillId="24" borderId="6" xfId="0" applyNumberFormat="1" applyFont="1" applyFill="1" applyBorder="1" applyAlignment="1" applyProtection="1">
      <alignment horizontal="center" vertical="center"/>
      <protection locked="0"/>
    </xf>
    <xf numFmtId="164" fontId="19" fillId="24" borderId="15" xfId="0" applyNumberFormat="1" applyFont="1" applyFill="1" applyBorder="1" applyAlignment="1" applyProtection="1">
      <alignment horizontal="center" vertical="center"/>
      <protection locked="0"/>
    </xf>
    <xf numFmtId="164" fontId="19" fillId="24" borderId="3" xfId="0" applyNumberFormat="1" applyFont="1" applyFill="1" applyBorder="1" applyAlignment="1" applyProtection="1">
      <alignment horizontal="center" vertical="center"/>
      <protection locked="0"/>
    </xf>
    <xf numFmtId="164" fontId="19" fillId="24" borderId="4" xfId="0" applyNumberFormat="1" applyFont="1" applyFill="1" applyBorder="1" applyAlignment="1" applyProtection="1">
      <alignment horizontal="center" vertical="center"/>
      <protection locked="0"/>
    </xf>
    <xf numFmtId="164" fontId="19" fillId="24" borderId="26" xfId="0" applyNumberFormat="1" applyFont="1" applyFill="1" applyBorder="1" applyAlignment="1" applyProtection="1">
      <alignment horizontal="center" vertical="center"/>
      <protection locked="0"/>
    </xf>
    <xf numFmtId="1" fontId="19" fillId="12" borderId="40" xfId="0" applyNumberFormat="1" applyFont="1" applyFill="1" applyBorder="1" applyAlignment="1" applyProtection="1">
      <alignment horizontal="center" vertical="center"/>
      <protection locked="0"/>
    </xf>
    <xf numFmtId="1" fontId="19" fillId="12" borderId="6" xfId="0" applyNumberFormat="1" applyFont="1" applyFill="1" applyBorder="1" applyAlignment="1" applyProtection="1">
      <alignment horizontal="center" vertical="center"/>
      <protection locked="0"/>
    </xf>
    <xf numFmtId="1" fontId="19" fillId="12" borderId="15" xfId="0" applyNumberFormat="1" applyFont="1" applyFill="1" applyBorder="1" applyAlignment="1" applyProtection="1">
      <alignment horizontal="center" vertical="center"/>
      <protection locked="0"/>
    </xf>
    <xf numFmtId="1" fontId="19" fillId="12" borderId="4" xfId="0" applyNumberFormat="1" applyFont="1" applyFill="1" applyBorder="1" applyAlignment="1" applyProtection="1">
      <alignment horizontal="center" vertical="center"/>
      <protection locked="0"/>
    </xf>
    <xf numFmtId="1" fontId="19" fillId="12" borderId="26" xfId="0" applyNumberFormat="1" applyFont="1" applyFill="1" applyBorder="1" applyAlignment="1" applyProtection="1">
      <alignment horizontal="center" vertical="center"/>
      <protection locked="0"/>
    </xf>
    <xf numFmtId="1" fontId="19" fillId="25" borderId="40" xfId="0" applyNumberFormat="1" applyFont="1" applyFill="1" applyBorder="1" applyAlignment="1" applyProtection="1">
      <alignment horizontal="center" vertical="center"/>
      <protection locked="0"/>
    </xf>
    <xf numFmtId="1" fontId="19" fillId="25" borderId="6" xfId="0" applyNumberFormat="1" applyFont="1" applyFill="1" applyBorder="1" applyAlignment="1" applyProtection="1">
      <alignment horizontal="center" vertical="center"/>
      <protection locked="0"/>
    </xf>
    <xf numFmtId="1" fontId="19" fillId="25" borderId="15" xfId="0" applyNumberFormat="1" applyFont="1" applyFill="1" applyBorder="1" applyAlignment="1" applyProtection="1">
      <alignment horizontal="center" vertical="center"/>
      <protection locked="0"/>
    </xf>
    <xf numFmtId="1" fontId="19" fillId="25" borderId="3" xfId="0" applyNumberFormat="1" applyFont="1" applyFill="1" applyBorder="1" applyAlignment="1" applyProtection="1">
      <alignment horizontal="center" vertical="center"/>
      <protection locked="0"/>
    </xf>
    <xf numFmtId="1" fontId="19" fillId="25" borderId="4" xfId="0" applyNumberFormat="1" applyFont="1" applyFill="1" applyBorder="1" applyAlignment="1" applyProtection="1">
      <alignment horizontal="center" vertical="center"/>
      <protection locked="0"/>
    </xf>
    <xf numFmtId="1" fontId="19" fillId="25" borderId="26" xfId="0" applyNumberFormat="1" applyFont="1" applyFill="1" applyBorder="1" applyAlignment="1" applyProtection="1">
      <alignment horizontal="center" vertical="center"/>
      <protection locked="0"/>
    </xf>
    <xf numFmtId="164" fontId="19" fillId="22" borderId="40" xfId="0" applyNumberFormat="1" applyFont="1" applyFill="1" applyBorder="1" applyAlignment="1" applyProtection="1">
      <alignment horizontal="center" vertical="center"/>
      <protection locked="0"/>
    </xf>
    <xf numFmtId="164" fontId="19" fillId="22" borderId="6" xfId="0" applyNumberFormat="1" applyFont="1" applyFill="1" applyBorder="1" applyAlignment="1" applyProtection="1">
      <alignment horizontal="center" vertical="center"/>
      <protection locked="0"/>
    </xf>
    <xf numFmtId="164" fontId="19" fillId="22" borderId="15" xfId="0" applyNumberFormat="1" applyFont="1" applyFill="1" applyBorder="1" applyAlignment="1" applyProtection="1">
      <alignment horizontal="center" vertical="center"/>
      <protection locked="0"/>
    </xf>
    <xf numFmtId="164" fontId="19" fillId="22" borderId="4" xfId="0" applyNumberFormat="1" applyFont="1" applyFill="1" applyBorder="1" applyAlignment="1" applyProtection="1">
      <alignment horizontal="center" vertical="center"/>
      <protection locked="0"/>
    </xf>
    <xf numFmtId="1" fontId="62" fillId="2" borderId="40" xfId="12" applyNumberFormat="1" applyFont="1" applyFill="1" applyBorder="1" applyAlignment="1" applyProtection="1">
      <alignment horizontal="center"/>
      <protection locked="0"/>
    </xf>
    <xf numFmtId="1" fontId="63" fillId="2" borderId="8" xfId="6" applyNumberFormat="1" applyFont="1" applyFill="1" applyBorder="1" applyAlignment="1" applyProtection="1">
      <alignment horizontal="center"/>
      <protection locked="0"/>
    </xf>
    <xf numFmtId="1" fontId="63" fillId="2" borderId="47" xfId="6" applyNumberFormat="1" applyFont="1" applyFill="1" applyBorder="1" applyAlignment="1" applyProtection="1">
      <alignment horizontal="center"/>
      <protection locked="0"/>
    </xf>
    <xf numFmtId="1" fontId="63" fillId="2" borderId="7" xfId="6" applyNumberFormat="1" applyFont="1" applyFill="1" applyBorder="1" applyAlignment="1" applyProtection="1">
      <alignment horizontal="center"/>
      <protection locked="0"/>
    </xf>
    <xf numFmtId="1" fontId="63" fillId="2" borderId="13" xfId="6" applyNumberFormat="1" applyFont="1" applyFill="1" applyBorder="1" applyAlignment="1" applyProtection="1">
      <alignment horizontal="center"/>
      <protection locked="0"/>
    </xf>
    <xf numFmtId="1" fontId="63" fillId="2" borderId="46" xfId="6" applyNumberFormat="1" applyFont="1" applyFill="1" applyBorder="1" applyAlignment="1" applyProtection="1">
      <alignment horizontal="center"/>
      <protection locked="0"/>
    </xf>
    <xf numFmtId="1" fontId="63" fillId="2" borderId="36" xfId="6" applyNumberFormat="1" applyFont="1" applyFill="1" applyBorder="1" applyAlignment="1" applyProtection="1">
      <alignment horizontal="center"/>
      <protection locked="0"/>
    </xf>
    <xf numFmtId="1" fontId="63" fillId="2" borderId="41" xfId="0" applyNumberFormat="1" applyFont="1" applyFill="1" applyBorder="1" applyAlignment="1" applyProtection="1">
      <alignment horizontal="center" vertical="center"/>
      <protection locked="0"/>
    </xf>
    <xf numFmtId="1" fontId="63" fillId="2" borderId="30" xfId="0" applyNumberFormat="1" applyFont="1" applyFill="1" applyBorder="1" applyAlignment="1" applyProtection="1">
      <alignment horizontal="center" vertical="center"/>
      <protection locked="0"/>
    </xf>
    <xf numFmtId="1" fontId="63" fillId="2" borderId="34" xfId="0" applyNumberFormat="1" applyFont="1" applyFill="1" applyBorder="1" applyAlignment="1" applyProtection="1">
      <alignment horizontal="center" vertical="center"/>
      <protection locked="0"/>
    </xf>
    <xf numFmtId="1" fontId="63" fillId="2" borderId="28" xfId="0" applyNumberFormat="1" applyFont="1" applyFill="1" applyBorder="1" applyAlignment="1" applyProtection="1">
      <alignment horizontal="center" vertical="center"/>
      <protection locked="0"/>
    </xf>
    <xf numFmtId="1" fontId="63" fillId="2" borderId="29" xfId="0" applyNumberFormat="1" applyFont="1" applyFill="1" applyBorder="1" applyAlignment="1" applyProtection="1">
      <alignment horizontal="center" vertical="center"/>
      <protection locked="0"/>
    </xf>
    <xf numFmtId="1" fontId="63" fillId="2" borderId="37" xfId="0" applyNumberFormat="1" applyFont="1" applyFill="1" applyBorder="1" applyAlignment="1" applyProtection="1">
      <alignment horizontal="center" vertical="center"/>
      <protection locked="0"/>
    </xf>
    <xf numFmtId="14" fontId="15" fillId="2" borderId="56" xfId="20" applyNumberFormat="1" applyFont="1" applyFill="1" applyBorder="1" applyAlignment="1" applyProtection="1">
      <alignment horizontal="center" vertical="center"/>
    </xf>
    <xf numFmtId="14" fontId="15" fillId="2" borderId="54" xfId="20" applyNumberFormat="1" applyFont="1" applyFill="1" applyBorder="1" applyAlignment="1" applyProtection="1">
      <alignment horizontal="center" vertical="center"/>
    </xf>
    <xf numFmtId="0" fontId="44" fillId="0" borderId="0" xfId="9" applyFont="1" applyProtection="1"/>
    <xf numFmtId="1" fontId="19" fillId="14" borderId="3" xfId="0" applyNumberFormat="1" applyFont="1" applyFill="1" applyBorder="1" applyAlignment="1" applyProtection="1">
      <alignment horizontal="center" vertical="center"/>
    </xf>
    <xf numFmtId="164" fontId="45" fillId="5" borderId="3" xfId="3" applyNumberFormat="1" applyFont="1" applyFill="1" applyBorder="1" applyAlignment="1" applyProtection="1">
      <alignment horizontal="right" vertical="center" wrapText="1"/>
    </xf>
    <xf numFmtId="164" fontId="45" fillId="4" borderId="3" xfId="3" applyNumberFormat="1" applyFont="1" applyFill="1" applyBorder="1" applyAlignment="1" applyProtection="1">
      <alignment horizontal="right" vertical="center" wrapText="1"/>
    </xf>
    <xf numFmtId="0" fontId="40" fillId="4" borderId="4" xfId="0" applyFont="1" applyFill="1" applyBorder="1" applyProtection="1"/>
    <xf numFmtId="0" fontId="40" fillId="14" borderId="4" xfId="0" applyFont="1" applyFill="1" applyBorder="1" applyProtection="1"/>
    <xf numFmtId="1" fontId="45" fillId="14" borderId="3" xfId="3" applyNumberFormat="1" applyFont="1" applyFill="1" applyBorder="1" applyAlignment="1" applyProtection="1">
      <alignment horizontal="right" vertical="center" wrapText="1"/>
    </xf>
    <xf numFmtId="1" fontId="15" fillId="14" borderId="4" xfId="3" applyNumberFormat="1" applyFont="1" applyFill="1" applyBorder="1" applyAlignment="1" applyProtection="1">
      <alignment vertical="center" wrapText="1"/>
    </xf>
    <xf numFmtId="0" fontId="15" fillId="22" borderId="2" xfId="3" applyFont="1" applyFill="1" applyBorder="1" applyAlignment="1" applyProtection="1">
      <alignment vertical="center" wrapText="1"/>
    </xf>
    <xf numFmtId="164" fontId="45" fillId="22" borderId="3" xfId="3" applyNumberFormat="1" applyFont="1" applyFill="1" applyBorder="1" applyAlignment="1" applyProtection="1">
      <alignment horizontal="right" vertical="center" wrapText="1"/>
    </xf>
    <xf numFmtId="164" fontId="19" fillId="22" borderId="3" xfId="0" applyNumberFormat="1" applyFont="1" applyFill="1" applyBorder="1" applyAlignment="1" applyProtection="1">
      <alignment horizontal="center" vertical="center"/>
    </xf>
    <xf numFmtId="1" fontId="50" fillId="12" borderId="3" xfId="3" applyNumberFormat="1" applyFont="1" applyFill="1" applyBorder="1" applyAlignment="1" applyProtection="1">
      <alignment horizontal="right" vertical="center" wrapText="1"/>
    </xf>
    <xf numFmtId="1" fontId="19" fillId="12" borderId="3" xfId="0" applyNumberFormat="1" applyFont="1" applyFill="1" applyBorder="1" applyAlignment="1" applyProtection="1">
      <alignment horizontal="center" vertical="center"/>
    </xf>
    <xf numFmtId="1" fontId="45" fillId="30" borderId="3" xfId="3" applyNumberFormat="1" applyFont="1" applyFill="1" applyBorder="1" applyAlignment="1" applyProtection="1">
      <alignment horizontal="right" vertical="top" wrapText="1"/>
    </xf>
    <xf numFmtId="0" fontId="0" fillId="0" borderId="0" xfId="0" applyFill="1" applyProtection="1"/>
    <xf numFmtId="0" fontId="0" fillId="0" borderId="0" xfId="0" applyNumberFormat="1" applyFill="1" applyProtection="1"/>
    <xf numFmtId="0" fontId="40" fillId="8" borderId="11" xfId="0" applyFont="1" applyFill="1" applyBorder="1" applyProtection="1"/>
    <xf numFmtId="1" fontId="19" fillId="8" borderId="3" xfId="0" applyNumberFormat="1" applyFont="1" applyFill="1" applyBorder="1" applyAlignment="1" applyProtection="1">
      <alignment horizontal="center" vertical="center"/>
    </xf>
    <xf numFmtId="0" fontId="40" fillId="8" borderId="4" xfId="0" applyFont="1" applyFill="1" applyBorder="1" applyProtection="1"/>
    <xf numFmtId="164" fontId="45" fillId="8" borderId="3" xfId="3" applyNumberFormat="1" applyFont="1" applyFill="1" applyBorder="1" applyAlignment="1" applyProtection="1">
      <alignment horizontal="right" vertical="center" wrapText="1"/>
    </xf>
    <xf numFmtId="164" fontId="45" fillId="8" borderId="7" xfId="3" applyNumberFormat="1" applyFont="1" applyFill="1" applyBorder="1" applyAlignment="1" applyProtection="1">
      <alignment horizontal="right" vertical="center" wrapText="1"/>
    </xf>
    <xf numFmtId="0" fontId="40" fillId="0" borderId="0" xfId="0" applyFont="1" applyAlignment="1" applyProtection="1">
      <alignment horizontal="right" vertical="center"/>
    </xf>
    <xf numFmtId="0" fontId="40" fillId="0" borderId="0" xfId="0" applyFont="1" applyFill="1" applyProtection="1"/>
    <xf numFmtId="0" fontId="40" fillId="0" borderId="0" xfId="0" applyNumberFormat="1" applyFont="1" applyFill="1" applyProtection="1"/>
    <xf numFmtId="164" fontId="45" fillId="24" borderId="22" xfId="3" applyNumberFormat="1" applyFont="1" applyFill="1" applyBorder="1" applyAlignment="1" applyProtection="1">
      <alignment horizontal="right" vertical="center" wrapText="1"/>
    </xf>
    <xf numFmtId="164" fontId="45" fillId="24" borderId="2" xfId="3" applyNumberFormat="1" applyFont="1" applyFill="1" applyBorder="1" applyAlignment="1" applyProtection="1">
      <alignment horizontal="right" vertical="center" wrapText="1"/>
    </xf>
    <xf numFmtId="0" fontId="19" fillId="28" borderId="38" xfId="0" applyFont="1" applyFill="1" applyBorder="1" applyAlignment="1" applyProtection="1">
      <alignment vertical="center" wrapText="1"/>
    </xf>
    <xf numFmtId="0" fontId="19" fillId="28" borderId="1" xfId="0" applyFont="1" applyFill="1" applyBorder="1" applyAlignment="1" applyProtection="1">
      <alignment vertical="center" wrapText="1"/>
    </xf>
    <xf numFmtId="0" fontId="18" fillId="28" borderId="1" xfId="1" applyFont="1" applyFill="1" applyBorder="1" applyAlignment="1" applyProtection="1">
      <alignment horizontal="right" vertical="center" textRotation="90"/>
    </xf>
    <xf numFmtId="0" fontId="19" fillId="28" borderId="33" xfId="0" applyFont="1" applyFill="1" applyBorder="1" applyAlignment="1" applyProtection="1">
      <alignment vertical="center" wrapText="1"/>
    </xf>
    <xf numFmtId="0" fontId="19" fillId="28" borderId="42" xfId="0" applyFont="1" applyFill="1" applyBorder="1" applyAlignment="1" applyProtection="1">
      <alignment vertical="center" wrapText="1"/>
    </xf>
    <xf numFmtId="0" fontId="18" fillId="28" borderId="42" xfId="1" applyFont="1" applyFill="1" applyBorder="1" applyAlignment="1" applyProtection="1">
      <alignment horizontal="right" vertical="center" textRotation="90"/>
    </xf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right" vertical="center"/>
    </xf>
    <xf numFmtId="0" fontId="0" fillId="0" borderId="0" xfId="0" applyBorder="1" applyAlignment="1" applyProtection="1">
      <alignment horizontal="right"/>
    </xf>
    <xf numFmtId="164" fontId="60" fillId="3" borderId="2" xfId="3" applyNumberFormat="1" applyFont="1" applyFill="1" applyBorder="1" applyAlignment="1" applyProtection="1">
      <alignment horizontal="left" vertical="center" wrapText="1"/>
    </xf>
    <xf numFmtId="164" fontId="60" fillId="3" borderId="25" xfId="3" applyNumberFormat="1" applyFont="1" applyFill="1" applyBorder="1" applyAlignment="1" applyProtection="1">
      <alignment horizontal="left" vertical="center" wrapText="1"/>
    </xf>
    <xf numFmtId="164" fontId="60" fillId="8" borderId="25" xfId="3" applyNumberFormat="1" applyFont="1" applyFill="1" applyBorder="1" applyAlignment="1" applyProtection="1">
      <alignment horizontal="left" vertical="center" wrapText="1"/>
    </xf>
    <xf numFmtId="164" fontId="60" fillId="8" borderId="2" xfId="3" applyNumberFormat="1" applyFont="1" applyFill="1" applyBorder="1" applyAlignment="1" applyProtection="1">
      <alignment horizontal="left" vertical="center" wrapText="1"/>
    </xf>
    <xf numFmtId="164" fontId="60" fillId="27" borderId="2" xfId="3" applyNumberFormat="1" applyFont="1" applyFill="1" applyBorder="1" applyAlignment="1" applyProtection="1">
      <alignment horizontal="left" vertical="center" wrapText="1"/>
    </xf>
    <xf numFmtId="164" fontId="60" fillId="27" borderId="25" xfId="3" applyNumberFormat="1" applyFont="1" applyFill="1" applyBorder="1" applyAlignment="1" applyProtection="1">
      <alignment horizontal="left" vertical="center" wrapText="1"/>
    </xf>
    <xf numFmtId="1" fontId="60" fillId="32" borderId="2" xfId="3" applyNumberFormat="1" applyFont="1" applyFill="1" applyBorder="1" applyAlignment="1" applyProtection="1">
      <alignment horizontal="right" vertical="center" wrapText="1"/>
    </xf>
    <xf numFmtId="14" fontId="15" fillId="7" borderId="55" xfId="20" applyNumberFormat="1" applyFont="1" applyFill="1" applyBorder="1" applyAlignment="1" applyProtection="1">
      <alignment horizontal="center" vertical="center"/>
    </xf>
    <xf numFmtId="0" fontId="55" fillId="3" borderId="11" xfId="0" applyFont="1" applyFill="1" applyBorder="1" applyAlignment="1" applyProtection="1">
      <alignment horizontal="center" vertical="center"/>
    </xf>
    <xf numFmtId="164" fontId="15" fillId="3" borderId="9" xfId="3" applyNumberFormat="1" applyFont="1" applyFill="1" applyBorder="1" applyAlignment="1" applyProtection="1">
      <alignment horizontal="right" vertical="center" wrapText="1"/>
    </xf>
    <xf numFmtId="0" fontId="56" fillId="3" borderId="11" xfId="0" applyFont="1" applyFill="1" applyBorder="1" applyAlignment="1" applyProtection="1">
      <alignment horizontal="center" vertical="center"/>
    </xf>
    <xf numFmtId="0" fontId="55" fillId="8" borderId="11" xfId="0" applyFont="1" applyFill="1" applyBorder="1" applyAlignment="1" applyProtection="1">
      <alignment horizontal="center" vertical="center"/>
    </xf>
    <xf numFmtId="164" fontId="15" fillId="8" borderId="5" xfId="3" applyNumberFormat="1" applyFont="1" applyFill="1" applyBorder="1" applyAlignment="1" applyProtection="1">
      <alignment horizontal="right" vertical="center" wrapText="1"/>
    </xf>
    <xf numFmtId="0" fontId="56" fillId="8" borderId="11" xfId="0" applyFont="1" applyFill="1" applyBorder="1" applyAlignment="1" applyProtection="1">
      <alignment horizontal="center" vertical="center"/>
    </xf>
    <xf numFmtId="170" fontId="57" fillId="8" borderId="3" xfId="0" applyNumberFormat="1" applyFont="1" applyFill="1" applyBorder="1" applyAlignment="1" applyProtection="1">
      <alignment horizontal="right"/>
    </xf>
    <xf numFmtId="170" fontId="57" fillId="8" borderId="9" xfId="0" applyNumberFormat="1" applyFont="1" applyFill="1" applyBorder="1" applyAlignment="1" applyProtection="1">
      <alignment horizontal="right" vertical="center" wrapText="1"/>
    </xf>
    <xf numFmtId="170" fontId="57" fillId="8" borderId="3" xfId="0" applyNumberFormat="1" applyFont="1" applyFill="1" applyBorder="1" applyAlignment="1" applyProtection="1">
      <alignment horizontal="right" vertical="center" wrapText="1"/>
    </xf>
    <xf numFmtId="0" fontId="55" fillId="27" borderId="11" xfId="0" applyFont="1" applyFill="1" applyBorder="1" applyAlignment="1" applyProtection="1">
      <alignment horizontal="center" vertical="center"/>
    </xf>
    <xf numFmtId="164" fontId="15" fillId="27" borderId="5" xfId="3" applyNumberFormat="1" applyFont="1" applyFill="1" applyBorder="1" applyAlignment="1" applyProtection="1">
      <alignment horizontal="right" vertical="center" wrapText="1"/>
    </xf>
    <xf numFmtId="0" fontId="58" fillId="27" borderId="11" xfId="0" applyFont="1" applyFill="1" applyBorder="1" applyAlignment="1" applyProtection="1">
      <alignment horizontal="center" vertical="center"/>
    </xf>
    <xf numFmtId="170" fontId="57" fillId="27" borderId="3" xfId="0" applyNumberFormat="1" applyFont="1" applyFill="1" applyBorder="1" applyAlignment="1" applyProtection="1">
      <alignment horizontal="right"/>
    </xf>
    <xf numFmtId="170" fontId="57" fillId="27" borderId="3" xfId="0" applyNumberFormat="1" applyFont="1" applyFill="1" applyBorder="1" applyAlignment="1" applyProtection="1">
      <alignment horizontal="right" vertical="center" wrapText="1"/>
    </xf>
    <xf numFmtId="170" fontId="0" fillId="32" borderId="4" xfId="0" applyNumberFormat="1" applyFill="1" applyBorder="1" applyAlignment="1" applyProtection="1">
      <alignment horizontal="center" vertical="center"/>
    </xf>
    <xf numFmtId="170" fontId="15" fillId="32" borderId="3" xfId="3" applyNumberFormat="1" applyFont="1" applyFill="1" applyBorder="1" applyAlignment="1" applyProtection="1">
      <alignment horizontal="right" vertical="top" wrapText="1"/>
    </xf>
    <xf numFmtId="170" fontId="0" fillId="32" borderId="63" xfId="0" applyNumberFormat="1" applyFill="1" applyBorder="1" applyAlignment="1" applyProtection="1">
      <alignment horizontal="center" vertical="center"/>
    </xf>
    <xf numFmtId="170" fontId="15" fillId="32" borderId="64" xfId="3" applyNumberFormat="1" applyFont="1" applyFill="1" applyBorder="1" applyAlignment="1" applyProtection="1">
      <alignment horizontal="right" vertical="top" wrapText="1"/>
    </xf>
    <xf numFmtId="0" fontId="64" fillId="28" borderId="42" xfId="9" applyFont="1" applyFill="1" applyBorder="1" applyAlignment="1" applyProtection="1">
      <alignment vertical="center" wrapText="1"/>
      <protection locked="0"/>
    </xf>
    <xf numFmtId="0" fontId="44" fillId="0" borderId="0" xfId="9" applyFont="1" applyProtection="1">
      <protection locked="0"/>
    </xf>
    <xf numFmtId="164" fontId="40" fillId="0" borderId="0" xfId="0" applyNumberFormat="1" applyFont="1" applyProtection="1"/>
    <xf numFmtId="164" fontId="0" fillId="0" borderId="0" xfId="0" applyNumberFormat="1" applyProtection="1"/>
    <xf numFmtId="170" fontId="19" fillId="22" borderId="15" xfId="0" applyNumberFormat="1" applyFont="1" applyFill="1" applyBorder="1" applyAlignment="1" applyProtection="1">
      <alignment horizontal="center" vertical="center"/>
      <protection locked="0"/>
    </xf>
    <xf numFmtId="170" fontId="19" fillId="22" borderId="40" xfId="0" applyNumberFormat="1" applyFont="1" applyFill="1" applyBorder="1" applyAlignment="1" applyProtection="1">
      <alignment horizontal="center" vertical="center"/>
      <protection locked="0"/>
    </xf>
    <xf numFmtId="170" fontId="19" fillId="22" borderId="6" xfId="0" applyNumberFormat="1" applyFont="1" applyFill="1" applyBorder="1" applyAlignment="1" applyProtection="1">
      <alignment horizontal="center" vertical="center"/>
      <protection locked="0"/>
    </xf>
    <xf numFmtId="170" fontId="19" fillId="22" borderId="3" xfId="0" applyNumberFormat="1" applyFont="1" applyFill="1" applyBorder="1" applyAlignment="1" applyProtection="1">
      <alignment horizontal="center" vertical="center"/>
      <protection locked="0"/>
    </xf>
    <xf numFmtId="0" fontId="0" fillId="30" borderId="0" xfId="0" applyFill="1"/>
    <xf numFmtId="171" fontId="40" fillId="0" borderId="6" xfId="0" applyNumberFormat="1" applyFont="1" applyBorder="1" applyAlignment="1" applyProtection="1">
      <alignment horizontal="center"/>
    </xf>
    <xf numFmtId="164" fontId="40" fillId="0" borderId="6" xfId="0" applyNumberFormat="1" applyFont="1" applyBorder="1" applyAlignment="1" applyProtection="1">
      <alignment horizontal="center"/>
    </xf>
    <xf numFmtId="2" fontId="17" fillId="18" borderId="6" xfId="0" applyNumberFormat="1" applyFont="1" applyFill="1" applyBorder="1" applyAlignment="1" applyProtection="1">
      <alignment horizontal="center"/>
    </xf>
    <xf numFmtId="1" fontId="40" fillId="0" borderId="6" xfId="0" applyNumberFormat="1" applyFont="1" applyBorder="1" applyAlignment="1">
      <alignment horizontal="center" vertical="center"/>
    </xf>
    <xf numFmtId="14" fontId="15" fillId="0" borderId="5" xfId="6" applyNumberFormat="1" applyFont="1" applyFill="1" applyBorder="1" applyAlignment="1" applyProtection="1">
      <alignment horizontal="center" vertical="center"/>
    </xf>
    <xf numFmtId="0" fontId="35" fillId="28" borderId="42" xfId="9" applyFill="1" applyBorder="1" applyAlignment="1" applyProtection="1">
      <alignment vertical="center" wrapText="1"/>
      <protection locked="0"/>
    </xf>
    <xf numFmtId="168" fontId="19" fillId="4" borderId="3" xfId="0" applyNumberFormat="1" applyFont="1" applyFill="1" applyBorder="1" applyAlignment="1" applyProtection="1">
      <alignment horizontal="center" vertical="center"/>
    </xf>
    <xf numFmtId="168" fontId="19" fillId="5" borderId="3" xfId="0" applyNumberFormat="1" applyFont="1" applyFill="1" applyBorder="1" applyAlignment="1" applyProtection="1">
      <alignment horizontal="center" vertical="center"/>
    </xf>
    <xf numFmtId="168" fontId="19" fillId="23" borderId="3" xfId="0" applyNumberFormat="1" applyFont="1" applyFill="1" applyBorder="1" applyAlignment="1" applyProtection="1">
      <alignment horizontal="center" vertical="center"/>
    </xf>
    <xf numFmtId="168" fontId="19" fillId="30" borderId="3" xfId="0" applyNumberFormat="1" applyFont="1" applyFill="1" applyBorder="1" applyAlignment="1" applyProtection="1">
      <alignment horizontal="center" vertical="center"/>
    </xf>
    <xf numFmtId="1" fontId="19" fillId="3" borderId="15" xfId="0" applyNumberFormat="1" applyFont="1" applyFill="1" applyBorder="1" applyAlignment="1" applyProtection="1">
      <alignment horizontal="center" vertical="center"/>
      <protection locked="0"/>
    </xf>
    <xf numFmtId="1" fontId="19" fillId="27" borderId="15" xfId="0" applyNumberFormat="1" applyFont="1" applyFill="1" applyBorder="1" applyAlignment="1" applyProtection="1">
      <alignment horizontal="center" vertical="center"/>
      <protection locked="0"/>
    </xf>
    <xf numFmtId="0" fontId="0" fillId="32" borderId="44" xfId="0" applyFill="1" applyBorder="1" applyAlignment="1" applyProtection="1">
      <alignment horizontal="center" vertical="center"/>
    </xf>
    <xf numFmtId="164" fontId="19" fillId="32" borderId="15" xfId="0" applyNumberFormat="1" applyFont="1" applyFill="1" applyBorder="1" applyAlignment="1" applyProtection="1">
      <alignment horizontal="center" vertical="center"/>
      <protection locked="0"/>
    </xf>
    <xf numFmtId="0" fontId="0" fillId="32" borderId="45" xfId="0" applyFill="1" applyBorder="1" applyAlignment="1" applyProtection="1">
      <alignment horizontal="center" vertical="center"/>
    </xf>
    <xf numFmtId="1" fontId="60" fillId="32" borderId="27" xfId="3" applyNumberFormat="1" applyFont="1" applyFill="1" applyBorder="1" applyAlignment="1" applyProtection="1">
      <alignment horizontal="right" vertical="center" wrapText="1"/>
    </xf>
    <xf numFmtId="164" fontId="19" fillId="32" borderId="34" xfId="0" applyNumberFormat="1" applyFont="1" applyFill="1" applyBorder="1" applyAlignment="1" applyProtection="1">
      <alignment horizontal="center" vertical="center"/>
      <protection locked="0"/>
    </xf>
    <xf numFmtId="1" fontId="19" fillId="3" borderId="40" xfId="0" applyNumberFormat="1" applyFont="1" applyFill="1" applyBorder="1" applyAlignment="1" applyProtection="1">
      <alignment horizontal="center" vertical="center"/>
      <protection locked="0"/>
    </xf>
    <xf numFmtId="1" fontId="19" fillId="27" borderId="40" xfId="0" applyNumberFormat="1" applyFont="1" applyFill="1" applyBorder="1" applyAlignment="1" applyProtection="1">
      <alignment horizontal="center" vertical="center"/>
      <protection locked="0"/>
    </xf>
    <xf numFmtId="164" fontId="19" fillId="32" borderId="40" xfId="0" applyNumberFormat="1" applyFont="1" applyFill="1" applyBorder="1" applyAlignment="1" applyProtection="1">
      <alignment horizontal="center" vertical="center"/>
      <protection locked="0"/>
    </xf>
    <xf numFmtId="164" fontId="19" fillId="32" borderId="41" xfId="0" applyNumberFormat="1" applyFont="1" applyFill="1" applyBorder="1" applyAlignment="1" applyProtection="1">
      <alignment horizontal="center" vertical="center"/>
      <protection locked="0"/>
    </xf>
    <xf numFmtId="1" fontId="19" fillId="3" borderId="4" xfId="0" applyNumberFormat="1" applyFont="1" applyFill="1" applyBorder="1" applyAlignment="1" applyProtection="1">
      <alignment horizontal="center" vertical="center"/>
      <protection locked="0"/>
    </xf>
    <xf numFmtId="1" fontId="19" fillId="3" borderId="26" xfId="0" applyNumberFormat="1" applyFont="1" applyFill="1" applyBorder="1" applyAlignment="1" applyProtection="1">
      <alignment horizontal="center" vertical="center"/>
      <protection locked="0"/>
    </xf>
    <xf numFmtId="170" fontId="61" fillId="8" borderId="2" xfId="0" applyNumberFormat="1" applyFont="1" applyFill="1" applyBorder="1" applyAlignment="1" applyProtection="1">
      <alignment horizontal="center"/>
    </xf>
    <xf numFmtId="170" fontId="61" fillId="8" borderId="5" xfId="0" applyNumberFormat="1" applyFont="1" applyFill="1" applyBorder="1" applyAlignment="1" applyProtection="1">
      <alignment horizontal="center" vertical="center" wrapText="1"/>
    </xf>
    <xf numFmtId="170" fontId="61" fillId="8" borderId="2" xfId="0" applyNumberFormat="1" applyFont="1" applyFill="1" applyBorder="1" applyAlignment="1" applyProtection="1">
      <alignment horizontal="center" vertical="center" wrapText="1"/>
    </xf>
    <xf numFmtId="49" fontId="61" fillId="27" borderId="2" xfId="0" applyNumberFormat="1" applyFont="1" applyFill="1" applyBorder="1" applyAlignment="1" applyProtection="1">
      <alignment horizontal="center"/>
    </xf>
    <xf numFmtId="49" fontId="61" fillId="27" borderId="2" xfId="0" applyNumberFormat="1" applyFont="1" applyFill="1" applyBorder="1" applyAlignment="1" applyProtection="1">
      <alignment horizontal="center" vertical="center" wrapText="1"/>
    </xf>
    <xf numFmtId="168" fontId="19" fillId="0" borderId="3" xfId="0" applyNumberFormat="1" applyFont="1" applyFill="1" applyBorder="1" applyAlignment="1" applyProtection="1">
      <alignment horizontal="center" vertical="center"/>
    </xf>
    <xf numFmtId="164" fontId="16" fillId="3" borderId="9" xfId="3" applyNumberFormat="1" applyFont="1" applyFill="1" applyBorder="1" applyAlignment="1" applyProtection="1">
      <alignment horizontal="right" vertical="center" wrapText="1"/>
    </xf>
    <xf numFmtId="164" fontId="16" fillId="8" borderId="5" xfId="3" applyNumberFormat="1" applyFont="1" applyFill="1" applyBorder="1" applyAlignment="1" applyProtection="1">
      <alignment horizontal="right" vertical="center" wrapText="1"/>
    </xf>
    <xf numFmtId="170" fontId="70" fillId="8" borderId="9" xfId="0" applyNumberFormat="1" applyFont="1" applyFill="1" applyBorder="1" applyAlignment="1" applyProtection="1">
      <alignment horizontal="right" vertical="center" wrapText="1"/>
    </xf>
    <xf numFmtId="164" fontId="16" fillId="27" borderId="5" xfId="3" applyNumberFormat="1" applyFont="1" applyFill="1" applyBorder="1" applyAlignment="1" applyProtection="1">
      <alignment horizontal="right" vertical="center" wrapText="1"/>
    </xf>
    <xf numFmtId="170" fontId="70" fillId="27" borderId="3" xfId="0" applyNumberFormat="1" applyFont="1" applyFill="1" applyBorder="1" applyAlignment="1" applyProtection="1">
      <alignment horizontal="right"/>
    </xf>
    <xf numFmtId="170" fontId="70" fillId="27" borderId="3" xfId="0" applyNumberFormat="1" applyFont="1" applyFill="1" applyBorder="1" applyAlignment="1" applyProtection="1">
      <alignment horizontal="right" vertical="center" wrapText="1"/>
    </xf>
    <xf numFmtId="170" fontId="16" fillId="32" borderId="3" xfId="3" applyNumberFormat="1" applyFont="1" applyFill="1" applyBorder="1" applyAlignment="1" applyProtection="1">
      <alignment horizontal="right" vertical="top" wrapText="1"/>
    </xf>
    <xf numFmtId="170" fontId="16" fillId="32" borderId="64" xfId="3" applyNumberFormat="1" applyFont="1" applyFill="1" applyBorder="1" applyAlignment="1" applyProtection="1">
      <alignment horizontal="right" vertical="top" wrapText="1"/>
    </xf>
    <xf numFmtId="170" fontId="70" fillId="8" borderId="3" xfId="0" applyNumberFormat="1" applyFont="1" applyFill="1" applyBorder="1" applyAlignment="1" applyProtection="1">
      <alignment horizontal="right" wrapText="1"/>
    </xf>
    <xf numFmtId="1" fontId="45" fillId="8" borderId="14" xfId="3" applyNumberFormat="1" applyFont="1" applyFill="1" applyBorder="1" applyAlignment="1" applyProtection="1">
      <alignment horizontal="right" vertical="center" wrapText="1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45" fillId="8" borderId="3" xfId="3" applyNumberFormat="1" applyFont="1" applyFill="1" applyBorder="1" applyAlignment="1" applyProtection="1">
      <alignment horizontal="right" vertical="center" wrapText="1"/>
    </xf>
    <xf numFmtId="168" fontId="45" fillId="23" borderId="3" xfId="3" applyNumberFormat="1" applyFont="1" applyFill="1" applyBorder="1" applyAlignment="1" applyProtection="1">
      <alignment horizontal="right" vertical="center" wrapText="1"/>
    </xf>
    <xf numFmtId="168" fontId="40" fillId="23" borderId="4" xfId="0" applyNumberFormat="1" applyFont="1" applyFill="1" applyBorder="1" applyAlignment="1" applyProtection="1">
      <alignment vertical="center"/>
    </xf>
    <xf numFmtId="0" fontId="35" fillId="0" borderId="0" xfId="9" applyProtection="1"/>
    <xf numFmtId="0" fontId="35" fillId="0" borderId="6" xfId="9" applyBorder="1" applyAlignment="1" applyProtection="1">
      <alignment horizontal="center"/>
    </xf>
    <xf numFmtId="167" fontId="45" fillId="8" borderId="3" xfId="3" applyNumberFormat="1" applyFont="1" applyFill="1" applyBorder="1" applyAlignment="1" applyProtection="1">
      <alignment horizontal="right" vertical="center" wrapText="1"/>
    </xf>
    <xf numFmtId="167" fontId="0" fillId="0" borderId="0" xfId="0" applyNumberFormat="1" applyAlignment="1">
      <alignment horizontal="center"/>
    </xf>
    <xf numFmtId="9" fontId="40" fillId="0" borderId="6" xfId="19" applyNumberFormat="1" applyFont="1" applyBorder="1" applyAlignment="1">
      <alignment horizontal="center"/>
    </xf>
    <xf numFmtId="0" fontId="40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Fill="1" applyAlignment="1" applyProtection="1">
      <alignment horizontal="center"/>
    </xf>
    <xf numFmtId="1" fontId="18" fillId="29" borderId="41" xfId="0" applyNumberFormat="1" applyFont="1" applyFill="1" applyBorder="1" applyAlignment="1" applyProtection="1">
      <alignment horizontal="center" vertical="center"/>
      <protection locked="0"/>
    </xf>
    <xf numFmtId="1" fontId="18" fillId="29" borderId="29" xfId="0" applyNumberFormat="1" applyFont="1" applyFill="1" applyBorder="1" applyAlignment="1" applyProtection="1">
      <alignment horizontal="center" vertical="center"/>
      <protection locked="0"/>
    </xf>
    <xf numFmtId="165" fontId="19" fillId="3" borderId="67" xfId="0" applyNumberFormat="1" applyFont="1" applyFill="1" applyBorder="1" applyAlignment="1" applyProtection="1">
      <alignment horizontal="center" vertical="center"/>
      <protection locked="0"/>
    </xf>
    <xf numFmtId="165" fontId="19" fillId="3" borderId="68" xfId="0" applyNumberFormat="1" applyFont="1" applyFill="1" applyBorder="1" applyAlignment="1" applyProtection="1">
      <alignment horizontal="center" vertical="center"/>
      <protection locked="0"/>
    </xf>
    <xf numFmtId="165" fontId="19" fillId="3" borderId="69" xfId="0" applyNumberFormat="1" applyFont="1" applyFill="1" applyBorder="1" applyAlignment="1" applyProtection="1">
      <alignment horizontal="center" vertical="center"/>
      <protection locked="0"/>
    </xf>
    <xf numFmtId="165" fontId="19" fillId="3" borderId="70" xfId="0" applyNumberFormat="1" applyFont="1" applyFill="1" applyBorder="1" applyAlignment="1" applyProtection="1">
      <alignment horizontal="center" vertical="center"/>
      <protection locked="0"/>
    </xf>
    <xf numFmtId="165" fontId="19" fillId="3" borderId="71" xfId="0" applyNumberFormat="1" applyFont="1" applyFill="1" applyBorder="1" applyAlignment="1" applyProtection="1">
      <alignment horizontal="center" vertical="center"/>
      <protection locked="0"/>
    </xf>
    <xf numFmtId="164" fontId="48" fillId="0" borderId="6" xfId="0" applyNumberFormat="1" applyFont="1" applyBorder="1" applyAlignment="1" applyProtection="1">
      <alignment horizontal="center"/>
    </xf>
    <xf numFmtId="168" fontId="48" fillId="0" borderId="0" xfId="0" applyNumberFormat="1" applyFont="1"/>
    <xf numFmtId="168" fontId="49" fillId="0" borderId="0" xfId="0" applyNumberFormat="1" applyFont="1"/>
    <xf numFmtId="167" fontId="48" fillId="0" borderId="0" xfId="0" applyNumberFormat="1" applyFont="1"/>
    <xf numFmtId="167" fontId="49" fillId="0" borderId="0" xfId="0" applyNumberFormat="1" applyFont="1"/>
    <xf numFmtId="0" fontId="0" fillId="0" borderId="0" xfId="0" applyAlignment="1">
      <alignment shrinkToFi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shrinkToFi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shrinkToFit="1"/>
    </xf>
    <xf numFmtId="169" fontId="36" fillId="0" borderId="0" xfId="0" applyNumberFormat="1" applyFont="1"/>
    <xf numFmtId="1" fontId="19" fillId="0" borderId="6" xfId="21" applyNumberFormat="1" applyFont="1" applyFill="1" applyBorder="1" applyAlignment="1" applyProtection="1">
      <alignment horizontal="center"/>
    </xf>
    <xf numFmtId="1" fontId="19" fillId="0" borderId="6" xfId="21" applyNumberFormat="1" applyFont="1" applyFill="1" applyBorder="1" applyAlignment="1" applyProtection="1">
      <alignment horizontal="center" shrinkToFit="1"/>
    </xf>
    <xf numFmtId="168" fontId="19" fillId="0" borderId="3" xfId="0" applyNumberFormat="1" applyFont="1" applyFill="1" applyBorder="1" applyAlignment="1" applyProtection="1">
      <alignment horizontal="center" vertical="center" shrinkToFit="1"/>
    </xf>
    <xf numFmtId="168" fontId="19" fillId="5" borderId="3" xfId="0" applyNumberFormat="1" applyFont="1" applyFill="1" applyBorder="1" applyAlignment="1" applyProtection="1">
      <alignment horizontal="center" vertical="center" shrinkToFit="1"/>
    </xf>
    <xf numFmtId="168" fontId="19" fillId="4" borderId="3" xfId="0" applyNumberFormat="1" applyFont="1" applyFill="1" applyBorder="1" applyAlignment="1" applyProtection="1">
      <alignment horizontal="center" vertical="center" shrinkToFit="1"/>
    </xf>
    <xf numFmtId="1" fontId="19" fillId="14" borderId="3" xfId="0" applyNumberFormat="1" applyFont="1" applyFill="1" applyBorder="1" applyAlignment="1" applyProtection="1">
      <alignment horizontal="center" vertical="center" shrinkToFit="1"/>
    </xf>
    <xf numFmtId="164" fontId="19" fillId="22" borderId="3" xfId="0" applyNumberFormat="1" applyFont="1" applyFill="1" applyBorder="1" applyAlignment="1" applyProtection="1">
      <alignment horizontal="center" vertical="center" shrinkToFit="1"/>
    </xf>
    <xf numFmtId="1" fontId="19" fillId="12" borderId="3" xfId="0" applyNumberFormat="1" applyFont="1" applyFill="1" applyBorder="1" applyAlignment="1" applyProtection="1">
      <alignment horizontal="center" vertical="center" shrinkToFit="1"/>
    </xf>
    <xf numFmtId="168" fontId="19" fillId="23" borderId="3" xfId="0" applyNumberFormat="1" applyFont="1" applyFill="1" applyBorder="1" applyAlignment="1" applyProtection="1">
      <alignment horizontal="center" vertical="center" shrinkToFit="1"/>
    </xf>
    <xf numFmtId="168" fontId="19" fillId="30" borderId="3" xfId="0" applyNumberFormat="1" applyFont="1" applyFill="1" applyBorder="1" applyAlignment="1" applyProtection="1">
      <alignment horizontal="center" vertical="center" shrinkToFit="1"/>
    </xf>
    <xf numFmtId="1" fontId="19" fillId="8" borderId="3" xfId="0" applyNumberFormat="1" applyFont="1" applyFill="1" applyBorder="1" applyAlignment="1" applyProtection="1">
      <alignment horizontal="center" vertical="center" shrinkToFit="1"/>
    </xf>
    <xf numFmtId="170" fontId="19" fillId="8" borderId="3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>
      <alignment horizontal="right"/>
    </xf>
    <xf numFmtId="0" fontId="73" fillId="0" borderId="25" xfId="9" applyFont="1" applyBorder="1" applyAlignment="1" applyProtection="1">
      <alignment horizontal="center" vertical="center"/>
    </xf>
    <xf numFmtId="0" fontId="35" fillId="0" borderId="0" xfId="9" applyAlignment="1">
      <alignment horizontal="center"/>
    </xf>
    <xf numFmtId="0" fontId="74" fillId="0" borderId="6" xfId="9" applyFont="1" applyBorder="1" applyAlignment="1" applyProtection="1">
      <alignment horizontal="center" vertical="center"/>
    </xf>
    <xf numFmtId="0" fontId="73" fillId="0" borderId="4" xfId="9" applyFont="1" applyBorder="1" applyAlignment="1" applyProtection="1">
      <alignment horizontal="center" vertical="center"/>
    </xf>
    <xf numFmtId="0" fontId="73" fillId="0" borderId="2" xfId="9" applyFont="1" applyBorder="1" applyAlignment="1" applyProtection="1">
      <alignment horizontal="center" vertical="center"/>
    </xf>
    <xf numFmtId="0" fontId="53" fillId="0" borderId="0" xfId="0" applyFont="1"/>
    <xf numFmtId="164" fontId="33" fillId="0" borderId="6" xfId="0" applyNumberFormat="1" applyFont="1" applyBorder="1" applyAlignment="1" applyProtection="1">
      <alignment horizontal="center" vertical="center"/>
    </xf>
    <xf numFmtId="9" fontId="33" fillId="3" borderId="6" xfId="19" applyFont="1" applyFill="1" applyBorder="1" applyAlignment="1" applyProtection="1">
      <alignment horizontal="center" vertical="center"/>
    </xf>
    <xf numFmtId="9" fontId="33" fillId="8" borderId="6" xfId="19" applyFont="1" applyFill="1" applyBorder="1" applyAlignment="1" applyProtection="1">
      <alignment horizontal="center" vertical="center"/>
    </xf>
    <xf numFmtId="172" fontId="19" fillId="27" borderId="6" xfId="0" applyNumberFormat="1" applyFont="1" applyFill="1" applyBorder="1" applyAlignment="1" applyProtection="1">
      <alignment horizontal="center" vertical="center"/>
    </xf>
    <xf numFmtId="9" fontId="33" fillId="27" borderId="6" xfId="19" applyFont="1" applyFill="1" applyBorder="1" applyAlignment="1" applyProtection="1">
      <alignment horizontal="center" vertical="center"/>
    </xf>
    <xf numFmtId="0" fontId="55" fillId="8" borderId="11" xfId="0" applyFont="1" applyFill="1" applyBorder="1" applyAlignment="1" applyProtection="1">
      <alignment horizontal="center" vertical="center"/>
    </xf>
    <xf numFmtId="0" fontId="56" fillId="8" borderId="11" xfId="0" applyFont="1" applyFill="1" applyBorder="1" applyAlignment="1" applyProtection="1">
      <alignment horizontal="center" vertical="center"/>
    </xf>
    <xf numFmtId="0" fontId="55" fillId="27" borderId="11" xfId="0" applyFont="1" applyFill="1" applyBorder="1" applyAlignment="1" applyProtection="1">
      <alignment horizontal="center" vertical="center"/>
    </xf>
    <xf numFmtId="0" fontId="58" fillId="27" borderId="11" xfId="0" applyFont="1" applyFill="1" applyBorder="1" applyAlignment="1" applyProtection="1">
      <alignment horizontal="center" vertical="center"/>
    </xf>
    <xf numFmtId="0" fontId="55" fillId="3" borderId="11" xfId="0" applyFont="1" applyFill="1" applyBorder="1" applyAlignment="1" applyProtection="1">
      <alignment horizontal="center" vertical="center"/>
    </xf>
    <xf numFmtId="0" fontId="56" fillId="3" borderId="11" xfId="0" applyFont="1" applyFill="1" applyBorder="1" applyAlignment="1" applyProtection="1">
      <alignment horizontal="center" vertical="center"/>
    </xf>
    <xf numFmtId="1" fontId="54" fillId="0" borderId="6" xfId="25" applyNumberFormat="1" applyFont="1" applyFill="1" applyBorder="1" applyAlignment="1" applyProtection="1">
      <alignment horizontal="center" vertical="center"/>
    </xf>
    <xf numFmtId="1" fontId="33" fillId="0" borderId="6" xfId="25" applyNumberFormat="1" applyFont="1" applyBorder="1" applyAlignment="1" applyProtection="1">
      <alignment horizontal="center" vertical="center"/>
    </xf>
    <xf numFmtId="164" fontId="33" fillId="0" borderId="6" xfId="25" applyNumberFormat="1" applyFont="1" applyBorder="1" applyAlignment="1" applyProtection="1">
      <alignment horizontal="center" vertical="center"/>
    </xf>
    <xf numFmtId="0" fontId="0" fillId="0" borderId="0" xfId="0" applyAlignment="1">
      <alignment vertical="center"/>
    </xf>
    <xf numFmtId="169" fontId="36" fillId="0" borderId="0" xfId="0" applyNumberFormat="1" applyFont="1" applyFill="1"/>
    <xf numFmtId="173" fontId="40" fillId="0" borderId="6" xfId="19" applyNumberFormat="1" applyFont="1" applyBorder="1" applyAlignment="1" applyProtection="1">
      <alignment horizontal="center"/>
    </xf>
    <xf numFmtId="173" fontId="17" fillId="18" borderId="6" xfId="19" applyNumberFormat="1" applyFont="1" applyFill="1" applyBorder="1" applyAlignment="1" applyProtection="1">
      <alignment horizontal="center"/>
    </xf>
    <xf numFmtId="9" fontId="19" fillId="8" borderId="3" xfId="19" applyNumberFormat="1" applyFont="1" applyFill="1" applyBorder="1" applyAlignment="1" applyProtection="1">
      <alignment horizontal="center" vertical="center"/>
    </xf>
    <xf numFmtId="9" fontId="19" fillId="8" borderId="3" xfId="19" applyNumberFormat="1" applyFont="1" applyFill="1" applyBorder="1" applyAlignment="1" applyProtection="1">
      <alignment horizontal="center" vertical="center" shrinkToFit="1"/>
    </xf>
    <xf numFmtId="0" fontId="74" fillId="0" borderId="6" xfId="0" applyFont="1" applyBorder="1" applyAlignment="1" applyProtection="1">
      <alignment horizontal="center" vertical="center" wrapText="1"/>
    </xf>
    <xf numFmtId="0" fontId="72" fillId="34" borderId="2" xfId="0" applyFont="1" applyFill="1" applyBorder="1" applyAlignment="1" applyProtection="1">
      <protection locked="0"/>
    </xf>
    <xf numFmtId="0" fontId="72" fillId="34" borderId="3" xfId="0" applyFont="1" applyFill="1" applyBorder="1" applyAlignment="1" applyProtection="1">
      <protection locked="0"/>
    </xf>
    <xf numFmtId="164" fontId="51" fillId="35" borderId="4" xfId="3" applyNumberFormat="1" applyFont="1" applyFill="1" applyBorder="1" applyAlignment="1" applyProtection="1">
      <alignment vertical="center" wrapText="1"/>
    </xf>
    <xf numFmtId="164" fontId="51" fillId="35" borderId="3" xfId="3" applyNumberFormat="1" applyFont="1" applyFill="1" applyBorder="1" applyAlignment="1" applyProtection="1">
      <alignment horizontal="right" vertical="center" wrapText="1"/>
    </xf>
    <xf numFmtId="1" fontId="33" fillId="0" borderId="3" xfId="25" applyNumberFormat="1" applyFont="1" applyBorder="1" applyAlignment="1" applyProtection="1">
      <alignment horizontal="center" vertical="center"/>
    </xf>
    <xf numFmtId="0" fontId="71" fillId="0" borderId="10" xfId="9" applyFont="1" applyBorder="1" applyAlignment="1" applyProtection="1">
      <alignment horizontal="center" vertical="center" wrapText="1"/>
    </xf>
    <xf numFmtId="0" fontId="40" fillId="0" borderId="0" xfId="0" applyFont="1" applyBorder="1" applyProtection="1"/>
    <xf numFmtId="0" fontId="0" fillId="0" borderId="0" xfId="0" applyNumberFormat="1" applyFill="1" applyBorder="1" applyProtection="1"/>
    <xf numFmtId="0" fontId="40" fillId="0" borderId="0" xfId="0" applyFont="1" applyBorder="1" applyAlignment="1" applyProtection="1">
      <alignment horizontal="right"/>
    </xf>
    <xf numFmtId="0" fontId="15" fillId="0" borderId="0" xfId="0" applyFont="1" applyBorder="1" applyAlignment="1" applyProtection="1">
      <alignment horizontal="right"/>
    </xf>
    <xf numFmtId="0" fontId="53" fillId="0" borderId="4" xfId="0" applyFont="1" applyBorder="1" applyAlignment="1">
      <alignment horizontal="left" vertical="center"/>
    </xf>
    <xf numFmtId="0" fontId="53" fillId="0" borderId="3" xfId="0" applyFont="1" applyBorder="1"/>
    <xf numFmtId="0" fontId="86" fillId="0" borderId="6" xfId="9" applyFont="1" applyBorder="1" applyAlignment="1" applyProtection="1">
      <alignment horizontal="center" vertical="center"/>
    </xf>
    <xf numFmtId="0" fontId="38" fillId="12" borderId="6" xfId="0" applyFont="1" applyFill="1" applyBorder="1" applyAlignment="1" applyProtection="1">
      <alignment horizontal="left" vertical="top" wrapText="1"/>
      <protection locked="0"/>
    </xf>
    <xf numFmtId="166" fontId="40" fillId="19" borderId="44" xfId="0" applyNumberFormat="1" applyFont="1" applyFill="1" applyBorder="1" applyAlignment="1" applyProtection="1">
      <alignment horizontal="center" vertical="center"/>
      <protection locked="0"/>
    </xf>
    <xf numFmtId="166" fontId="40" fillId="19" borderId="6" xfId="0" applyNumberFormat="1" applyFont="1" applyFill="1" applyBorder="1" applyAlignment="1" applyProtection="1">
      <alignment horizontal="center" vertical="center"/>
      <protection locked="0"/>
    </xf>
    <xf numFmtId="1" fontId="19" fillId="3" borderId="46" xfId="0" applyNumberFormat="1" applyFont="1" applyFill="1" applyBorder="1" applyAlignment="1" applyProtection="1">
      <alignment horizontal="center" vertical="center"/>
      <protection locked="0"/>
    </xf>
    <xf numFmtId="1" fontId="19" fillId="3" borderId="47" xfId="0" applyNumberFormat="1" applyFont="1" applyFill="1" applyBorder="1" applyAlignment="1" applyProtection="1">
      <alignment horizontal="center" vertical="center"/>
      <protection locked="0"/>
    </xf>
    <xf numFmtId="1" fontId="19" fillId="3" borderId="7" xfId="0" applyNumberFormat="1" applyFont="1" applyFill="1" applyBorder="1" applyAlignment="1" applyProtection="1">
      <alignment horizontal="center" vertical="center"/>
      <protection locked="0"/>
    </xf>
    <xf numFmtId="1" fontId="19" fillId="3" borderId="13" xfId="0" applyNumberFormat="1" applyFont="1" applyFill="1" applyBorder="1" applyAlignment="1" applyProtection="1">
      <alignment horizontal="center" vertical="center"/>
      <protection locked="0"/>
    </xf>
    <xf numFmtId="1" fontId="19" fillId="3" borderId="36" xfId="0" applyNumberFormat="1" applyFont="1" applyFill="1" applyBorder="1" applyAlignment="1" applyProtection="1">
      <alignment horizontal="center" vertical="center"/>
      <protection locked="0"/>
    </xf>
    <xf numFmtId="0" fontId="54" fillId="0" borderId="6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53" fillId="0" borderId="0" xfId="0" applyFont="1" applyProtection="1"/>
    <xf numFmtId="164" fontId="19" fillId="30" borderId="44" xfId="0" applyNumberFormat="1" applyFont="1" applyFill="1" applyBorder="1" applyAlignment="1" applyProtection="1">
      <alignment horizontal="center" vertical="center"/>
      <protection locked="0"/>
    </xf>
    <xf numFmtId="166" fontId="40" fillId="19" borderId="2" xfId="0" applyNumberFormat="1" applyFont="1" applyFill="1" applyBorder="1" applyAlignment="1" applyProtection="1">
      <alignment horizontal="center" vertical="center"/>
      <protection locked="0"/>
    </xf>
    <xf numFmtId="165" fontId="19" fillId="8" borderId="40" xfId="0" applyNumberFormat="1" applyFont="1" applyFill="1" applyBorder="1" applyAlignment="1" applyProtection="1">
      <alignment horizontal="center" vertical="center"/>
      <protection locked="0"/>
    </xf>
    <xf numFmtId="165" fontId="19" fillId="8" borderId="15" xfId="0" applyNumberFormat="1" applyFont="1" applyFill="1" applyBorder="1" applyAlignment="1" applyProtection="1">
      <alignment horizontal="center" vertical="center"/>
      <protection locked="0"/>
    </xf>
    <xf numFmtId="170" fontId="70" fillId="8" borderId="2" xfId="0" applyNumberFormat="1" applyFont="1" applyFill="1" applyBorder="1" applyAlignment="1" applyProtection="1">
      <alignment horizontal="right" wrapText="1"/>
    </xf>
    <xf numFmtId="170" fontId="70" fillId="8" borderId="5" xfId="0" applyNumberFormat="1" applyFont="1" applyFill="1" applyBorder="1" applyAlignment="1" applyProtection="1">
      <alignment horizontal="right" vertical="center" wrapText="1"/>
    </xf>
    <xf numFmtId="170" fontId="70" fillId="27" borderId="2" xfId="0" applyNumberFormat="1" applyFont="1" applyFill="1" applyBorder="1" applyAlignment="1" applyProtection="1">
      <alignment horizontal="right"/>
    </xf>
    <xf numFmtId="170" fontId="70" fillId="27" borderId="2" xfId="0" applyNumberFormat="1" applyFont="1" applyFill="1" applyBorder="1" applyAlignment="1" applyProtection="1">
      <alignment horizontal="right" vertical="center" wrapText="1"/>
    </xf>
    <xf numFmtId="1" fontId="19" fillId="3" borderId="67" xfId="0" applyNumberFormat="1" applyFont="1" applyFill="1" applyBorder="1" applyAlignment="1" applyProtection="1">
      <alignment horizontal="center" vertical="center"/>
      <protection locked="0"/>
    </xf>
    <xf numFmtId="1" fontId="19" fillId="3" borderId="69" xfId="0" applyNumberFormat="1" applyFont="1" applyFill="1" applyBorder="1" applyAlignment="1" applyProtection="1">
      <alignment horizontal="center" vertical="center"/>
      <protection locked="0"/>
    </xf>
    <xf numFmtId="165" fontId="19" fillId="8" borderId="44" xfId="0" applyNumberFormat="1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vertical="center"/>
    </xf>
    <xf numFmtId="0" fontId="15" fillId="0" borderId="3" xfId="0" applyFont="1" applyFill="1" applyBorder="1" applyAlignment="1" applyProtection="1">
      <alignment vertical="center"/>
    </xf>
    <xf numFmtId="0" fontId="15" fillId="0" borderId="2" xfId="0" applyFont="1" applyFill="1" applyBorder="1" applyAlignment="1" applyProtection="1">
      <alignment vertical="center"/>
    </xf>
    <xf numFmtId="0" fontId="53" fillId="0" borderId="2" xfId="0" applyFont="1" applyBorder="1"/>
    <xf numFmtId="0" fontId="27" fillId="0" borderId="6" xfId="0" applyFont="1" applyBorder="1" applyAlignment="1" applyProtection="1">
      <alignment horizontal="center" vertical="center" wrapText="1"/>
    </xf>
    <xf numFmtId="0" fontId="0" fillId="12" borderId="0" xfId="0" applyFill="1"/>
    <xf numFmtId="1" fontId="19" fillId="36" borderId="7" xfId="21" applyNumberFormat="1" applyFont="1" applyFill="1" applyBorder="1" applyAlignment="1" applyProtection="1">
      <alignment horizontal="center"/>
    </xf>
    <xf numFmtId="0" fontId="0" fillId="0" borderId="0" xfId="0" applyFill="1"/>
    <xf numFmtId="168" fontId="15" fillId="23" borderId="4" xfId="3" applyNumberFormat="1" applyFont="1" applyFill="1" applyBorder="1" applyAlignment="1" applyProtection="1">
      <alignment vertical="center" wrapText="1"/>
    </xf>
    <xf numFmtId="1" fontId="45" fillId="8" borderId="6" xfId="3" applyNumberFormat="1" applyFont="1" applyFill="1" applyBorder="1" applyAlignment="1" applyProtection="1">
      <alignment horizontal="right" vertical="center" wrapText="1"/>
    </xf>
    <xf numFmtId="0" fontId="40" fillId="8" borderId="4" xfId="0" applyFont="1" applyFill="1" applyBorder="1" applyAlignment="1" applyProtection="1">
      <alignment horizontal="left"/>
    </xf>
    <xf numFmtId="0" fontId="40" fillId="8" borderId="2" xfId="0" applyFont="1" applyFill="1" applyBorder="1" applyAlignment="1" applyProtection="1">
      <alignment horizontal="left"/>
    </xf>
    <xf numFmtId="0" fontId="40" fillId="8" borderId="3" xfId="0" applyFont="1" applyFill="1" applyBorder="1" applyAlignment="1" applyProtection="1">
      <alignment horizontal="left"/>
    </xf>
    <xf numFmtId="1" fontId="45" fillId="3" borderId="3" xfId="3" applyNumberFormat="1" applyFont="1" applyFill="1" applyBorder="1" applyAlignment="1" applyProtection="1">
      <alignment horizontal="right" vertical="center" wrapText="1"/>
    </xf>
    <xf numFmtId="167" fontId="45" fillId="27" borderId="3" xfId="3" applyNumberFormat="1" applyFont="1" applyFill="1" applyBorder="1" applyAlignment="1" applyProtection="1">
      <alignment horizontal="right" vertical="center" wrapText="1"/>
    </xf>
    <xf numFmtId="167" fontId="45" fillId="37" borderId="3" xfId="3" applyNumberFormat="1" applyFont="1" applyFill="1" applyBorder="1" applyAlignment="1" applyProtection="1">
      <alignment horizontal="right" vertical="center" wrapText="1"/>
    </xf>
    <xf numFmtId="167" fontId="45" fillId="20" borderId="3" xfId="3" applyNumberFormat="1" applyFont="1" applyFill="1" applyBorder="1" applyAlignment="1" applyProtection="1">
      <alignment horizontal="right" vertical="center" wrapText="1"/>
    </xf>
    <xf numFmtId="0" fontId="95" fillId="5" borderId="6" xfId="0" applyFont="1" applyFill="1" applyBorder="1" applyAlignment="1">
      <alignment horizontal="center" vertical="center"/>
    </xf>
    <xf numFmtId="0" fontId="95" fillId="5" borderId="10" xfId="0" applyFont="1" applyFill="1" applyBorder="1" applyAlignment="1">
      <alignment horizontal="right"/>
    </xf>
    <xf numFmtId="0" fontId="40" fillId="37" borderId="4" xfId="0" applyFont="1" applyFill="1" applyBorder="1" applyAlignment="1" applyProtection="1">
      <alignment horizontal="left"/>
    </xf>
    <xf numFmtId="0" fontId="40" fillId="37" borderId="2" xfId="0" applyFont="1" applyFill="1" applyBorder="1" applyAlignment="1" applyProtection="1">
      <alignment horizontal="left"/>
    </xf>
    <xf numFmtId="0" fontId="40" fillId="37" borderId="3" xfId="0" applyFont="1" applyFill="1" applyBorder="1" applyAlignment="1" applyProtection="1">
      <alignment horizontal="left"/>
    </xf>
    <xf numFmtId="0" fontId="40" fillId="20" borderId="4" xfId="0" applyFont="1" applyFill="1" applyBorder="1" applyAlignment="1" applyProtection="1">
      <alignment horizontal="left"/>
    </xf>
    <xf numFmtId="0" fontId="40" fillId="20" borderId="2" xfId="0" applyFont="1" applyFill="1" applyBorder="1" applyAlignment="1" applyProtection="1">
      <alignment horizontal="left"/>
    </xf>
    <xf numFmtId="0" fontId="40" fillId="20" borderId="3" xfId="0" applyFont="1" applyFill="1" applyBorder="1" applyAlignment="1" applyProtection="1">
      <alignment horizontal="left"/>
    </xf>
    <xf numFmtId="0" fontId="40" fillId="3" borderId="4" xfId="0" applyFont="1" applyFill="1" applyBorder="1" applyAlignment="1" applyProtection="1">
      <alignment horizontal="left"/>
    </xf>
    <xf numFmtId="0" fontId="40" fillId="3" borderId="2" xfId="0" applyFont="1" applyFill="1" applyBorder="1" applyAlignment="1" applyProtection="1">
      <alignment horizontal="left"/>
    </xf>
    <xf numFmtId="0" fontId="40" fillId="3" borderId="3" xfId="0" applyFont="1" applyFill="1" applyBorder="1" applyAlignment="1" applyProtection="1">
      <alignment horizontal="left"/>
    </xf>
    <xf numFmtId="0" fontId="40" fillId="27" borderId="4" xfId="0" applyFont="1" applyFill="1" applyBorder="1" applyAlignment="1" applyProtection="1">
      <alignment horizontal="left"/>
    </xf>
    <xf numFmtId="0" fontId="40" fillId="27" borderId="2" xfId="0" applyFont="1" applyFill="1" applyBorder="1" applyAlignment="1" applyProtection="1">
      <alignment horizontal="left"/>
    </xf>
    <xf numFmtId="0" fontId="40" fillId="27" borderId="3" xfId="0" applyFont="1" applyFill="1" applyBorder="1" applyAlignment="1" applyProtection="1">
      <alignment horizontal="left"/>
    </xf>
    <xf numFmtId="164" fontId="45" fillId="38" borderId="3" xfId="3" applyNumberFormat="1" applyFont="1" applyFill="1" applyBorder="1" applyAlignment="1" applyProtection="1">
      <alignment horizontal="right" vertical="center" wrapText="1"/>
    </xf>
    <xf numFmtId="173" fontId="40" fillId="0" borderId="6" xfId="0" applyNumberFormat="1" applyFont="1" applyBorder="1" applyAlignment="1">
      <alignment horizontal="center"/>
    </xf>
    <xf numFmtId="170" fontId="40" fillId="0" borderId="6" xfId="0" applyNumberFormat="1" applyFont="1" applyBorder="1" applyAlignment="1">
      <alignment horizontal="center"/>
    </xf>
    <xf numFmtId="173" fontId="78" fillId="0" borderId="6" xfId="0" applyNumberFormat="1" applyFont="1" applyBorder="1" applyAlignment="1">
      <alignment horizontal="center"/>
    </xf>
    <xf numFmtId="164" fontId="19" fillId="22" borderId="44" xfId="0" applyNumberFormat="1" applyFont="1" applyFill="1" applyBorder="1" applyAlignment="1" applyProtection="1">
      <alignment horizontal="center" vertical="center"/>
      <protection locked="0"/>
    </xf>
    <xf numFmtId="164" fontId="19" fillId="30" borderId="26" xfId="0" applyNumberFormat="1" applyFont="1" applyFill="1" applyBorder="1" applyAlignment="1" applyProtection="1">
      <alignment horizontal="center" vertical="center"/>
      <protection locked="0"/>
    </xf>
    <xf numFmtId="164" fontId="51" fillId="29" borderId="28" xfId="3" applyNumberFormat="1" applyFont="1" applyFill="1" applyBorder="1" applyAlignment="1" applyProtection="1">
      <alignment horizontal="right" vertical="center" wrapText="1"/>
    </xf>
    <xf numFmtId="0" fontId="95" fillId="0" borderId="6" xfId="0" applyFont="1" applyBorder="1" applyAlignment="1" applyProtection="1">
      <alignment horizontal="center" vertical="center" wrapText="1"/>
      <protection locked="0"/>
    </xf>
    <xf numFmtId="1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1" fontId="17" fillId="18" borderId="6" xfId="0" applyNumberFormat="1" applyFont="1" applyFill="1" applyBorder="1" applyAlignment="1" applyProtection="1">
      <alignment horizontal="center" vertical="center"/>
    </xf>
    <xf numFmtId="167" fontId="17" fillId="18" borderId="6" xfId="0" applyNumberFormat="1" applyFont="1" applyFill="1" applyBorder="1" applyAlignment="1" applyProtection="1">
      <alignment horizontal="center" vertical="center"/>
    </xf>
    <xf numFmtId="168" fontId="17" fillId="18" borderId="6" xfId="0" applyNumberFormat="1" applyFont="1" applyFill="1" applyBorder="1" applyAlignment="1" applyProtection="1">
      <alignment horizontal="center" vertical="center"/>
    </xf>
    <xf numFmtId="0" fontId="72" fillId="34" borderId="4" xfId="0" applyFont="1" applyFill="1" applyBorder="1" applyAlignment="1" applyProtection="1">
      <protection locked="0"/>
    </xf>
    <xf numFmtId="0" fontId="73" fillId="0" borderId="13" xfId="9" applyFont="1" applyBorder="1" applyAlignment="1" applyProtection="1">
      <alignment horizontal="center" vertical="center"/>
    </xf>
    <xf numFmtId="0" fontId="71" fillId="0" borderId="14" xfId="9" applyFont="1" applyBorder="1" applyAlignment="1" applyProtection="1">
      <alignment horizontal="right"/>
    </xf>
    <xf numFmtId="9" fontId="48" fillId="0" borderId="6" xfId="0" applyNumberFormat="1" applyFont="1" applyBorder="1" applyAlignment="1" applyProtection="1">
      <alignment horizontal="center"/>
    </xf>
    <xf numFmtId="9" fontId="48" fillId="0" borderId="3" xfId="0" applyNumberFormat="1" applyFont="1" applyBorder="1" applyAlignment="1" applyProtection="1">
      <alignment horizontal="center"/>
    </xf>
    <xf numFmtId="0" fontId="0" fillId="0" borderId="0" xfId="0" applyAlignment="1">
      <alignment horizontal="center" vertical="center"/>
    </xf>
    <xf numFmtId="164" fontId="15" fillId="5" borderId="6" xfId="9" applyNumberFormat="1" applyFont="1" applyFill="1" applyBorder="1" applyAlignment="1" applyProtection="1">
      <alignment horizontal="left"/>
    </xf>
    <xf numFmtId="164" fontId="45" fillId="5" borderId="6" xfId="3" applyNumberFormat="1" applyFont="1" applyFill="1" applyBorder="1" applyAlignment="1" applyProtection="1">
      <alignment horizontal="right" vertical="center" wrapText="1"/>
      <protection locked="0"/>
    </xf>
    <xf numFmtId="0" fontId="102" fillId="0" borderId="2" xfId="0" applyFont="1" applyBorder="1" applyAlignment="1">
      <alignment vertical="center"/>
    </xf>
    <xf numFmtId="0" fontId="102" fillId="0" borderId="3" xfId="0" applyFont="1" applyBorder="1" applyAlignment="1">
      <alignment vertical="center"/>
    </xf>
    <xf numFmtId="0" fontId="40" fillId="14" borderId="6" xfId="0" applyFont="1" applyFill="1" applyBorder="1" applyProtection="1"/>
    <xf numFmtId="1" fontId="45" fillId="14" borderId="6" xfId="3" applyNumberFormat="1" applyFont="1" applyFill="1" applyBorder="1" applyAlignment="1" applyProtection="1">
      <alignment horizontal="right" vertical="center" wrapText="1"/>
      <protection locked="0"/>
    </xf>
    <xf numFmtId="1" fontId="15" fillId="14" borderId="6" xfId="3" applyNumberFormat="1" applyFont="1" applyFill="1" applyBorder="1" applyAlignment="1" applyProtection="1">
      <alignment vertical="center" wrapText="1"/>
    </xf>
    <xf numFmtId="1" fontId="18" fillId="12" borderId="6" xfId="3" applyNumberFormat="1" applyFont="1" applyFill="1" applyBorder="1" applyAlignment="1">
      <alignment vertical="center" wrapText="1"/>
    </xf>
    <xf numFmtId="1" fontId="50" fillId="12" borderId="6" xfId="3" applyNumberFormat="1" applyFont="1" applyFill="1" applyBorder="1" applyAlignment="1">
      <alignment horizontal="right" vertical="center" wrapText="1"/>
    </xf>
    <xf numFmtId="0" fontId="0" fillId="0" borderId="2" xfId="0" applyBorder="1"/>
    <xf numFmtId="0" fontId="15" fillId="0" borderId="14" xfId="0" applyFont="1" applyBorder="1" applyAlignment="1" applyProtection="1">
      <alignment horizontal="right"/>
    </xf>
    <xf numFmtId="1" fontId="45" fillId="14" borderId="10" xfId="3" applyNumberFormat="1" applyFont="1" applyFill="1" applyBorder="1" applyAlignment="1" applyProtection="1">
      <alignment horizontal="right" vertical="center" wrapText="1"/>
      <protection locked="0"/>
    </xf>
    <xf numFmtId="0" fontId="0" fillId="0" borderId="78" xfId="0" applyBorder="1"/>
    <xf numFmtId="0" fontId="0" fillId="0" borderId="79" xfId="0" applyBorder="1"/>
    <xf numFmtId="168" fontId="0" fillId="0" borderId="80" xfId="0" applyNumberFormat="1" applyBorder="1"/>
    <xf numFmtId="0" fontId="0" fillId="5" borderId="6" xfId="0" applyFill="1" applyBorder="1" applyAlignment="1">
      <alignment horizontal="right" vertical="center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horizontal="left" vertical="center"/>
    </xf>
    <xf numFmtId="167" fontId="17" fillId="0" borderId="0" xfId="3" applyNumberFormat="1" applyFont="1" applyFill="1" applyBorder="1" applyAlignment="1" applyProtection="1">
      <alignment horizontal="right" vertical="center"/>
    </xf>
    <xf numFmtId="0" fontId="0" fillId="0" borderId="11" xfId="0" applyBorder="1"/>
    <xf numFmtId="0" fontId="0" fillId="0" borderId="5" xfId="0" applyBorder="1"/>
    <xf numFmtId="0" fontId="102" fillId="0" borderId="5" xfId="0" applyFont="1" applyBorder="1" applyAlignment="1">
      <alignment vertical="center"/>
    </xf>
    <xf numFmtId="0" fontId="0" fillId="0" borderId="67" xfId="0" applyBorder="1"/>
    <xf numFmtId="0" fontId="68" fillId="26" borderId="40" xfId="9" applyFont="1" applyFill="1" applyBorder="1" applyAlignment="1" applyProtection="1">
      <alignment vertical="center"/>
    </xf>
    <xf numFmtId="0" fontId="68" fillId="42" borderId="40" xfId="9" applyFont="1" applyFill="1" applyBorder="1" applyAlignment="1" applyProtection="1">
      <alignment vertical="center"/>
    </xf>
    <xf numFmtId="0" fontId="0" fillId="7" borderId="40" xfId="0" applyFill="1" applyBorder="1"/>
    <xf numFmtId="0" fontId="85" fillId="40" borderId="40" xfId="9" applyFont="1" applyFill="1" applyBorder="1" applyAlignment="1" applyProtection="1">
      <alignment vertical="center"/>
    </xf>
    <xf numFmtId="0" fontId="85" fillId="41" borderId="41" xfId="9" applyFont="1" applyFill="1" applyBorder="1" applyAlignment="1" applyProtection="1">
      <alignment vertical="center"/>
    </xf>
    <xf numFmtId="49" fontId="106" fillId="0" borderId="1" xfId="0" applyNumberFormat="1" applyFont="1" applyBorder="1" applyAlignment="1">
      <alignment horizontal="left" vertical="center"/>
    </xf>
    <xf numFmtId="0" fontId="107" fillId="0" borderId="48" xfId="0" applyFont="1" applyBorder="1" applyAlignment="1" applyProtection="1">
      <alignment horizontal="left" vertical="center"/>
    </xf>
    <xf numFmtId="49" fontId="106" fillId="0" borderId="0" xfId="0" applyNumberFormat="1" applyFont="1" applyBorder="1" applyAlignment="1">
      <alignment horizontal="left" vertical="center"/>
    </xf>
    <xf numFmtId="0" fontId="107" fillId="0" borderId="49" xfId="0" applyFont="1" applyBorder="1" applyAlignment="1" applyProtection="1">
      <alignment horizontal="left" vertical="center"/>
    </xf>
    <xf numFmtId="0" fontId="108" fillId="0" borderId="49" xfId="1" applyFont="1" applyBorder="1" applyAlignment="1" applyProtection="1">
      <alignment horizontal="left" vertical="center"/>
    </xf>
    <xf numFmtId="49" fontId="106" fillId="0" borderId="42" xfId="0" applyNumberFormat="1" applyFont="1" applyBorder="1" applyAlignment="1">
      <alignment horizontal="left" vertical="center"/>
    </xf>
    <xf numFmtId="167" fontId="109" fillId="0" borderId="39" xfId="3" applyNumberFormat="1" applyFont="1" applyFill="1" applyBorder="1" applyAlignment="1" applyProtection="1">
      <alignment horizontal="left" vertical="center"/>
    </xf>
    <xf numFmtId="9" fontId="48" fillId="0" borderId="6" xfId="0" applyNumberFormat="1" applyFont="1" applyBorder="1" applyAlignment="1" applyProtection="1">
      <alignment horizontal="center" vertical="center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0" fontId="110" fillId="0" borderId="0" xfId="0" applyFont="1" applyAlignment="1" applyProtection="1">
      <alignment horizontal="center" vertical="center"/>
    </xf>
    <xf numFmtId="0" fontId="112" fillId="0" borderId="6" xfId="0" applyFont="1" applyBorder="1" applyAlignment="1" applyProtection="1">
      <alignment horizontal="left" vertical="top" wrapText="1"/>
      <protection locked="0"/>
    </xf>
    <xf numFmtId="0" fontId="19" fillId="0" borderId="0" xfId="0" applyFont="1" applyBorder="1" applyAlignment="1" applyProtection="1">
      <alignment vertical="center" wrapText="1"/>
    </xf>
    <xf numFmtId="0" fontId="111" fillId="0" borderId="0" xfId="0" applyFont="1" applyAlignment="1" applyProtection="1">
      <alignment vertical="center"/>
    </xf>
    <xf numFmtId="0" fontId="85" fillId="5" borderId="2" xfId="9" applyFont="1" applyFill="1" applyBorder="1" applyAlignment="1">
      <alignment vertical="center"/>
    </xf>
    <xf numFmtId="0" fontId="40" fillId="5" borderId="6" xfId="0" applyFont="1" applyFill="1" applyBorder="1" applyAlignment="1">
      <alignment horizontal="center" vertical="center"/>
    </xf>
    <xf numFmtId="0" fontId="40" fillId="5" borderId="8" xfId="0" applyFont="1" applyFill="1" applyBorder="1" applyAlignment="1">
      <alignment horizontal="center" vertical="center"/>
    </xf>
    <xf numFmtId="0" fontId="113" fillId="0" borderId="0" xfId="1" applyFont="1" applyFill="1" applyBorder="1" applyAlignment="1" applyProtection="1">
      <alignment vertical="top" wrapText="1"/>
    </xf>
    <xf numFmtId="0" fontId="113" fillId="0" borderId="0" xfId="1" applyFont="1" applyFill="1" applyBorder="1" applyAlignment="1" applyProtection="1">
      <alignment vertical="center" wrapText="1"/>
    </xf>
    <xf numFmtId="1" fontId="15" fillId="12" borderId="4" xfId="3" applyNumberFormat="1" applyFont="1" applyFill="1" applyBorder="1" applyAlignment="1" applyProtection="1">
      <alignment horizontal="left" vertical="center" wrapText="1"/>
    </xf>
    <xf numFmtId="164" fontId="45" fillId="20" borderId="3" xfId="3" applyNumberFormat="1" applyFont="1" applyFill="1" applyBorder="1" applyAlignment="1" applyProtection="1">
      <alignment horizontal="right" vertical="center" wrapText="1"/>
    </xf>
    <xf numFmtId="1" fontId="15" fillId="20" borderId="0" xfId="3" applyNumberFormat="1" applyFont="1" applyFill="1" applyBorder="1" applyAlignment="1" applyProtection="1">
      <alignment horizontal="left" vertical="center" wrapText="1"/>
    </xf>
    <xf numFmtId="0" fontId="40" fillId="0" borderId="5" xfId="0" applyFont="1" applyBorder="1" applyAlignment="1" applyProtection="1">
      <alignment vertical="center"/>
    </xf>
    <xf numFmtId="0" fontId="15" fillId="0" borderId="9" xfId="0" applyFont="1" applyBorder="1" applyAlignment="1" applyProtection="1">
      <alignment horizontal="right" vertical="center"/>
    </xf>
    <xf numFmtId="0" fontId="0" fillId="0" borderId="12" xfId="0" applyBorder="1"/>
    <xf numFmtId="0" fontId="35" fillId="0" borderId="0" xfId="9" applyBorder="1"/>
    <xf numFmtId="0" fontId="40" fillId="0" borderId="0" xfId="0" applyFont="1" applyBorder="1" applyAlignment="1" applyProtection="1">
      <alignment vertical="center"/>
    </xf>
    <xf numFmtId="0" fontId="0" fillId="0" borderId="14" xfId="0" applyBorder="1" applyAlignment="1">
      <alignment horizontal="right" vertical="center"/>
    </xf>
    <xf numFmtId="0" fontId="85" fillId="0" borderId="0" xfId="9" applyFont="1" applyFill="1" applyBorder="1" applyAlignment="1">
      <alignment vertical="center"/>
    </xf>
    <xf numFmtId="0" fontId="72" fillId="34" borderId="4" xfId="0" applyFont="1" applyFill="1" applyBorder="1" applyAlignment="1" applyProtection="1">
      <alignment vertical="center"/>
      <protection locked="0"/>
    </xf>
    <xf numFmtId="0" fontId="72" fillId="34" borderId="2" xfId="0" applyFont="1" applyFill="1" applyBorder="1" applyAlignment="1" applyProtection="1">
      <alignment vertical="center"/>
      <protection locked="0"/>
    </xf>
    <xf numFmtId="0" fontId="72" fillId="34" borderId="3" xfId="0" applyFont="1" applyFill="1" applyBorder="1" applyAlignment="1" applyProtection="1">
      <alignment vertical="center"/>
      <protection locked="0"/>
    </xf>
    <xf numFmtId="0" fontId="40" fillId="0" borderId="14" xfId="0" applyFont="1" applyBorder="1" applyAlignment="1" applyProtection="1">
      <alignment horizontal="right" vertical="center"/>
    </xf>
    <xf numFmtId="0" fontId="35" fillId="0" borderId="25" xfId="9" applyBorder="1" applyAlignment="1">
      <alignment horizontal="center" vertical="center"/>
    </xf>
    <xf numFmtId="0" fontId="35" fillId="0" borderId="0" xfId="9" applyBorder="1" applyAlignment="1">
      <alignment horizontal="center" vertical="center"/>
    </xf>
    <xf numFmtId="0" fontId="35" fillId="0" borderId="14" xfId="9" applyBorder="1" applyAlignment="1">
      <alignment horizontal="center" vertical="center"/>
    </xf>
    <xf numFmtId="164" fontId="74" fillId="0" borderId="13" xfId="3" applyNumberFormat="1" applyFont="1" applyBorder="1" applyAlignment="1" applyProtection="1">
      <alignment vertical="center" wrapText="1"/>
    </xf>
    <xf numFmtId="164" fontId="74" fillId="0" borderId="25" xfId="3" applyNumberFormat="1" applyFont="1" applyBorder="1" applyAlignment="1" applyProtection="1">
      <alignment vertical="center" wrapText="1"/>
    </xf>
    <xf numFmtId="0" fontId="40" fillId="0" borderId="25" xfId="0" applyFont="1" applyBorder="1" applyAlignment="1" applyProtection="1">
      <alignment vertical="center"/>
    </xf>
    <xf numFmtId="0" fontId="40" fillId="0" borderId="7" xfId="0" applyFont="1" applyBorder="1" applyAlignment="1" applyProtection="1">
      <alignment horizontal="right" vertical="center"/>
    </xf>
    <xf numFmtId="0" fontId="40" fillId="0" borderId="3" xfId="0" applyFont="1" applyBorder="1" applyAlignment="1" applyProtection="1">
      <alignment horizontal="center"/>
    </xf>
    <xf numFmtId="9" fontId="0" fillId="0" borderId="0" xfId="0" applyNumberFormat="1" applyProtection="1"/>
    <xf numFmtId="0" fontId="110" fillId="0" borderId="0" xfId="0" applyFont="1" applyProtection="1"/>
    <xf numFmtId="0" fontId="36" fillId="0" borderId="0" xfId="0" applyFont="1" applyProtection="1"/>
    <xf numFmtId="0" fontId="85" fillId="0" borderId="5" xfId="9" applyFont="1" applyBorder="1" applyAlignment="1">
      <alignment vertical="center"/>
    </xf>
    <xf numFmtId="0" fontId="0" fillId="0" borderId="11" xfId="0" applyFill="1" applyBorder="1"/>
    <xf numFmtId="49" fontId="106" fillId="0" borderId="5" xfId="0" applyNumberFormat="1" applyFont="1" applyFill="1" applyBorder="1" applyAlignment="1">
      <alignment horizontal="left" vertical="center"/>
    </xf>
    <xf numFmtId="0" fontId="107" fillId="0" borderId="5" xfId="0" applyFont="1" applyFill="1" applyBorder="1" applyAlignment="1" applyProtection="1">
      <alignment horizontal="left" vertical="center"/>
    </xf>
    <xf numFmtId="0" fontId="15" fillId="0" borderId="9" xfId="0" applyFont="1" applyBorder="1" applyAlignment="1" applyProtection="1">
      <alignment horizontal="right"/>
    </xf>
    <xf numFmtId="0" fontId="0" fillId="0" borderId="6" xfId="0" applyBorder="1"/>
    <xf numFmtId="0" fontId="68" fillId="42" borderId="6" xfId="9" applyFont="1" applyFill="1" applyBorder="1" applyAlignment="1" applyProtection="1">
      <alignment vertical="center"/>
    </xf>
    <xf numFmtId="0" fontId="40" fillId="0" borderId="14" xfId="0" applyFont="1" applyBorder="1" applyAlignment="1" applyProtection="1">
      <alignment horizontal="right"/>
    </xf>
    <xf numFmtId="0" fontId="108" fillId="0" borderId="0" xfId="1" applyFont="1" applyFill="1" applyBorder="1" applyAlignment="1" applyProtection="1">
      <alignment horizontal="left" vertical="center"/>
    </xf>
    <xf numFmtId="0" fontId="40" fillId="0" borderId="6" xfId="0" applyFont="1" applyBorder="1" applyAlignment="1" applyProtection="1">
      <alignment horizontal="center" vertical="center"/>
    </xf>
    <xf numFmtId="164" fontId="17" fillId="0" borderId="0" xfId="3" applyNumberFormat="1" applyFont="1" applyBorder="1" applyAlignment="1" applyProtection="1">
      <alignment vertical="center" wrapText="1"/>
    </xf>
    <xf numFmtId="0" fontId="40" fillId="24" borderId="22" xfId="0" applyFont="1" applyFill="1" applyBorder="1" applyProtection="1"/>
    <xf numFmtId="0" fontId="40" fillId="24" borderId="2" xfId="0" applyFont="1" applyFill="1" applyBorder="1" applyProtection="1"/>
    <xf numFmtId="0" fontId="40" fillId="30" borderId="2" xfId="0" applyFont="1" applyFill="1" applyBorder="1" applyProtection="1"/>
    <xf numFmtId="164" fontId="51" fillId="29" borderId="27" xfId="3" applyNumberFormat="1" applyFont="1" applyFill="1" applyBorder="1" applyAlignment="1" applyProtection="1">
      <alignment vertical="center" wrapText="1"/>
    </xf>
    <xf numFmtId="170" fontId="19" fillId="22" borderId="44" xfId="0" applyNumberFormat="1" applyFont="1" applyFill="1" applyBorder="1" applyAlignment="1" applyProtection="1">
      <alignment horizontal="center" vertical="center"/>
      <protection locked="0"/>
    </xf>
    <xf numFmtId="170" fontId="19" fillId="22" borderId="2" xfId="0" applyNumberFormat="1" applyFont="1" applyFill="1" applyBorder="1" applyAlignment="1" applyProtection="1">
      <alignment horizontal="center" vertical="center"/>
      <protection locked="0"/>
    </xf>
    <xf numFmtId="164" fontId="19" fillId="30" borderId="2" xfId="0" applyNumberFormat="1" applyFont="1" applyFill="1" applyBorder="1" applyAlignment="1" applyProtection="1">
      <alignment horizontal="center" vertical="center"/>
      <protection locked="0"/>
    </xf>
    <xf numFmtId="1" fontId="63" fillId="2" borderId="6" xfId="6" applyNumberFormat="1" applyFont="1" applyFill="1" applyBorder="1" applyAlignment="1" applyProtection="1">
      <alignment horizontal="center"/>
      <protection locked="0"/>
    </xf>
    <xf numFmtId="166" fontId="40" fillId="19" borderId="40" xfId="0" applyNumberFormat="1" applyFont="1" applyFill="1" applyBorder="1" applyAlignment="1" applyProtection="1">
      <alignment horizontal="center" vertical="center"/>
      <protection locked="0"/>
    </xf>
    <xf numFmtId="166" fontId="40" fillId="19" borderId="15" xfId="0" applyNumberFormat="1" applyFont="1" applyFill="1" applyBorder="1" applyAlignment="1" applyProtection="1">
      <alignment horizontal="center" vertical="center"/>
      <protection locked="0"/>
    </xf>
    <xf numFmtId="1" fontId="63" fillId="2" borderId="40" xfId="6" applyNumberFormat="1" applyFont="1" applyFill="1" applyBorder="1" applyAlignment="1" applyProtection="1">
      <alignment horizontal="center"/>
      <protection locked="0"/>
    </xf>
    <xf numFmtId="1" fontId="63" fillId="2" borderId="15" xfId="6" applyNumberFormat="1" applyFont="1" applyFill="1" applyBorder="1" applyAlignment="1" applyProtection="1">
      <alignment horizontal="center"/>
      <protection locked="0"/>
    </xf>
    <xf numFmtId="164" fontId="19" fillId="30" borderId="40" xfId="0" applyNumberFormat="1" applyFont="1" applyFill="1" applyBorder="1" applyAlignment="1" applyProtection="1">
      <alignment horizontal="center" vertical="center"/>
      <protection locked="0"/>
    </xf>
    <xf numFmtId="164" fontId="19" fillId="30" borderId="15" xfId="0" applyNumberFormat="1" applyFont="1" applyFill="1" applyBorder="1" applyAlignment="1" applyProtection="1">
      <alignment horizontal="center" vertical="center"/>
      <protection locked="0"/>
    </xf>
    <xf numFmtId="1" fontId="18" fillId="29" borderId="34" xfId="0" applyNumberFormat="1" applyFont="1" applyFill="1" applyBorder="1" applyAlignment="1" applyProtection="1">
      <alignment horizontal="center" vertical="center"/>
      <protection locked="0"/>
    </xf>
    <xf numFmtId="0" fontId="35" fillId="0" borderId="0" xfId="9" applyAlignment="1">
      <alignment horizontal="center" vertical="center"/>
    </xf>
    <xf numFmtId="0" fontId="35" fillId="0" borderId="2" xfId="9" applyBorder="1" applyAlignment="1">
      <alignment horizontal="center" vertical="center"/>
    </xf>
    <xf numFmtId="0" fontId="35" fillId="0" borderId="3" xfId="9" applyBorder="1" applyAlignment="1">
      <alignment horizontal="center" vertical="center"/>
    </xf>
    <xf numFmtId="0" fontId="40" fillId="0" borderId="4" xfId="0" applyFont="1" applyBorder="1" applyAlignment="1" applyProtection="1">
      <alignment horizontal="center" vertical="center"/>
    </xf>
    <xf numFmtId="0" fontId="40" fillId="5" borderId="4" xfId="0" applyFont="1" applyFill="1" applyBorder="1" applyAlignment="1">
      <alignment horizontal="center" vertical="center"/>
    </xf>
    <xf numFmtId="1" fontId="40" fillId="0" borderId="4" xfId="0" applyNumberFormat="1" applyFont="1" applyBorder="1" applyAlignment="1">
      <alignment horizontal="center"/>
    </xf>
    <xf numFmtId="168" fontId="40" fillId="0" borderId="4" xfId="0" applyNumberFormat="1" applyFont="1" applyBorder="1" applyAlignment="1">
      <alignment horizontal="center"/>
    </xf>
    <xf numFmtId="9" fontId="40" fillId="0" borderId="4" xfId="19" applyNumberFormat="1" applyFont="1" applyBorder="1" applyAlignment="1">
      <alignment horizontal="center"/>
    </xf>
    <xf numFmtId="1" fontId="40" fillId="0" borderId="4" xfId="0" applyNumberFormat="1" applyFont="1" applyBorder="1" applyAlignment="1">
      <alignment horizontal="center" vertical="center"/>
    </xf>
    <xf numFmtId="0" fontId="74" fillId="29" borderId="23" xfId="0" applyFont="1" applyFill="1" applyBorder="1" applyAlignment="1">
      <alignment horizontal="center" vertical="center"/>
    </xf>
    <xf numFmtId="1" fontId="74" fillId="29" borderId="73" xfId="0" applyNumberFormat="1" applyFont="1" applyFill="1" applyBorder="1" applyAlignment="1">
      <alignment horizontal="center"/>
    </xf>
    <xf numFmtId="168" fontId="74" fillId="29" borderId="73" xfId="0" applyNumberFormat="1" applyFont="1" applyFill="1" applyBorder="1" applyAlignment="1">
      <alignment horizontal="center"/>
    </xf>
    <xf numFmtId="1" fontId="74" fillId="29" borderId="73" xfId="0" applyNumberFormat="1" applyFont="1" applyFill="1" applyBorder="1" applyAlignment="1">
      <alignment horizontal="center" vertical="center"/>
    </xf>
    <xf numFmtId="173" fontId="74" fillId="29" borderId="73" xfId="19" applyNumberFormat="1" applyFont="1" applyFill="1" applyBorder="1" applyAlignment="1">
      <alignment horizontal="center"/>
    </xf>
    <xf numFmtId="167" fontId="74" fillId="29" borderId="73" xfId="0" applyNumberFormat="1" applyFont="1" applyFill="1" applyBorder="1" applyAlignment="1">
      <alignment horizontal="center"/>
    </xf>
    <xf numFmtId="1" fontId="74" fillId="29" borderId="74" xfId="0" applyNumberFormat="1" applyFont="1" applyFill="1" applyBorder="1" applyAlignment="1">
      <alignment horizontal="center" vertical="center"/>
    </xf>
    <xf numFmtId="0" fontId="114" fillId="0" borderId="0" xfId="0" applyFont="1" applyProtection="1"/>
    <xf numFmtId="0" fontId="35" fillId="0" borderId="5" xfId="9" applyBorder="1" applyAlignment="1" applyProtection="1">
      <alignment horizontal="center" vertical="center"/>
    </xf>
    <xf numFmtId="0" fontId="35" fillId="0" borderId="9" xfId="9" applyBorder="1" applyAlignment="1" applyProtection="1">
      <alignment horizontal="center" vertical="center"/>
    </xf>
    <xf numFmtId="0" fontId="40" fillId="0" borderId="6" xfId="0" applyNumberFormat="1" applyFont="1" applyBorder="1" applyAlignment="1" applyProtection="1">
      <alignment horizontal="center" vertical="center"/>
    </xf>
    <xf numFmtId="0" fontId="0" fillId="0" borderId="12" xfId="0" applyBorder="1" applyAlignment="1">
      <alignment vertical="center"/>
    </xf>
    <xf numFmtId="0" fontId="0" fillId="0" borderId="0" xfId="0" applyBorder="1" applyAlignment="1">
      <alignment vertical="center"/>
    </xf>
    <xf numFmtId="0" fontId="85" fillId="0" borderId="0" xfId="9" applyFont="1"/>
    <xf numFmtId="0" fontId="18" fillId="0" borderId="25" xfId="1" applyFont="1" applyBorder="1" applyAlignment="1" applyProtection="1">
      <alignment horizontal="right" vertical="center" wrapText="1"/>
    </xf>
    <xf numFmtId="0" fontId="32" fillId="0" borderId="0" xfId="0" applyFont="1" applyAlignment="1" applyProtection="1">
      <alignment vertical="center"/>
    </xf>
    <xf numFmtId="0" fontId="32" fillId="0" borderId="0" xfId="0" applyFont="1" applyAlignment="1">
      <alignment vertical="center"/>
    </xf>
    <xf numFmtId="169" fontId="18" fillId="0" borderId="0" xfId="1" applyNumberFormat="1" applyFont="1" applyFill="1" applyBorder="1" applyAlignment="1" applyProtection="1">
      <alignment horizontal="right" vertical="center" wrapText="1"/>
    </xf>
    <xf numFmtId="168" fontId="19" fillId="20" borderId="3" xfId="0" applyNumberFormat="1" applyFont="1" applyFill="1" applyBorder="1" applyAlignment="1" applyProtection="1">
      <alignment horizontal="center" vertical="center"/>
    </xf>
    <xf numFmtId="168" fontId="19" fillId="20" borderId="3" xfId="0" applyNumberFormat="1" applyFont="1" applyFill="1" applyBorder="1" applyAlignment="1" applyProtection="1">
      <alignment horizontal="center" vertical="center" shrinkToFit="1"/>
    </xf>
    <xf numFmtId="0" fontId="21" fillId="20" borderId="38" xfId="0" applyFont="1" applyFill="1" applyBorder="1" applyAlignment="1">
      <alignment horizontal="center" vertical="center" wrapText="1"/>
    </xf>
    <xf numFmtId="0" fontId="21" fillId="20" borderId="23" xfId="0" applyFont="1" applyFill="1" applyBorder="1" applyAlignment="1">
      <alignment horizontal="center" vertical="center" wrapText="1"/>
    </xf>
    <xf numFmtId="1" fontId="48" fillId="33" borderId="74" xfId="0" applyNumberFormat="1" applyFont="1" applyFill="1" applyBorder="1" applyAlignment="1">
      <alignment horizontal="center" vertical="center"/>
    </xf>
    <xf numFmtId="0" fontId="114" fillId="0" borderId="0" xfId="0" applyFont="1"/>
    <xf numFmtId="168" fontId="74" fillId="29" borderId="73" xfId="0" applyNumberFormat="1" applyFont="1" applyFill="1" applyBorder="1" applyAlignment="1">
      <alignment horizontal="center" vertical="center"/>
    </xf>
    <xf numFmtId="173" fontId="74" fillId="29" borderId="73" xfId="19" applyNumberFormat="1" applyFont="1" applyFill="1" applyBorder="1" applyAlignment="1">
      <alignment horizontal="center" vertical="center"/>
    </xf>
    <xf numFmtId="173" fontId="48" fillId="33" borderId="73" xfId="19" applyNumberFormat="1" applyFont="1" applyFill="1" applyBorder="1" applyAlignment="1">
      <alignment horizontal="center" vertical="center"/>
    </xf>
    <xf numFmtId="9" fontId="48" fillId="0" borderId="2" xfId="0" applyNumberFormat="1" applyFont="1" applyBorder="1" applyAlignment="1" applyProtection="1">
      <alignment horizontal="center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9" fontId="40" fillId="0" borderId="6" xfId="19" applyNumberFormat="1" applyFont="1" applyBorder="1" applyAlignment="1" applyProtection="1">
      <alignment horizontal="center" vertical="center"/>
    </xf>
    <xf numFmtId="0" fontId="115" fillId="0" borderId="0" xfId="9" applyFont="1" applyProtection="1">
      <protection locked="0"/>
    </xf>
    <xf numFmtId="14" fontId="15" fillId="0" borderId="10" xfId="6" applyNumberFormat="1" applyFont="1" applyFill="1" applyBorder="1" applyAlignment="1" applyProtection="1">
      <alignment horizontal="center" vertical="center"/>
    </xf>
    <xf numFmtId="0" fontId="116" fillId="0" borderId="0" xfId="9" applyFont="1" applyBorder="1" applyAlignment="1" applyProtection="1">
      <alignment horizontal="right"/>
    </xf>
    <xf numFmtId="0" fontId="62" fillId="0" borderId="0" xfId="0" applyFont="1" applyAlignment="1" applyProtection="1">
      <alignment horizontal="right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0" fontId="0" fillId="0" borderId="0" xfId="0"/>
    <xf numFmtId="0" fontId="0" fillId="0" borderId="0" xfId="0" applyAlignment="1" applyProtection="1">
      <alignment horizontal="center"/>
    </xf>
    <xf numFmtId="0" fontId="0" fillId="5" borderId="10" xfId="0" applyFill="1" applyBorder="1" applyAlignment="1" applyProtection="1">
      <alignment horizontal="right"/>
    </xf>
    <xf numFmtId="0" fontId="0" fillId="5" borderId="6" xfId="0" applyFill="1" applyBorder="1" applyAlignment="1" applyProtection="1">
      <alignment horizontal="center" vertical="center"/>
    </xf>
    <xf numFmtId="0" fontId="21" fillId="20" borderId="10" xfId="0" applyFont="1" applyFill="1" applyBorder="1" applyAlignment="1" applyProtection="1">
      <alignment vertical="center"/>
    </xf>
    <xf numFmtId="1" fontId="40" fillId="0" borderId="6" xfId="0" applyNumberFormat="1" applyFont="1" applyBorder="1" applyAlignment="1" applyProtection="1">
      <alignment horizontal="center" vertical="center"/>
    </xf>
    <xf numFmtId="1" fontId="74" fillId="33" borderId="6" xfId="0" applyNumberFormat="1" applyFont="1" applyFill="1" applyBorder="1" applyAlignment="1" applyProtection="1">
      <alignment horizontal="center"/>
    </xf>
    <xf numFmtId="168" fontId="40" fillId="0" borderId="6" xfId="0" applyNumberFormat="1" applyFont="1" applyBorder="1" applyAlignment="1" applyProtection="1">
      <alignment horizontal="center" vertical="center"/>
    </xf>
    <xf numFmtId="168" fontId="74" fillId="33" borderId="6" xfId="0" applyNumberFormat="1" applyFont="1" applyFill="1" applyBorder="1" applyAlignment="1" applyProtection="1">
      <alignment horizontal="center"/>
    </xf>
    <xf numFmtId="168" fontId="0" fillId="0" borderId="0" xfId="0" applyNumberFormat="1" applyAlignment="1" applyProtection="1">
      <alignment horizontal="center"/>
    </xf>
    <xf numFmtId="168" fontId="0" fillId="0" borderId="0" xfId="0" applyNumberFormat="1" applyProtection="1"/>
    <xf numFmtId="1" fontId="0" fillId="0" borderId="0" xfId="0" applyNumberFormat="1" applyAlignment="1" applyProtection="1">
      <alignment horizontal="center"/>
    </xf>
    <xf numFmtId="1" fontId="0" fillId="0" borderId="0" xfId="0" applyNumberFormat="1" applyProtection="1"/>
    <xf numFmtId="1" fontId="74" fillId="33" borderId="6" xfId="0" applyNumberFormat="1" applyFont="1" applyFill="1" applyBorder="1" applyAlignment="1" applyProtection="1">
      <alignment horizontal="center" vertical="center"/>
    </xf>
    <xf numFmtId="0" fontId="0" fillId="30" borderId="0" xfId="0" applyFill="1" applyProtection="1"/>
    <xf numFmtId="173" fontId="74" fillId="33" borderId="6" xfId="19" applyNumberFormat="1" applyFont="1" applyFill="1" applyBorder="1" applyAlignment="1" applyProtection="1">
      <alignment horizontal="center"/>
    </xf>
    <xf numFmtId="167" fontId="74" fillId="33" borderId="6" xfId="0" applyNumberFormat="1" applyFont="1" applyFill="1" applyBorder="1" applyAlignment="1" applyProtection="1">
      <alignment horizontal="center"/>
    </xf>
    <xf numFmtId="167" fontId="0" fillId="0" borderId="0" xfId="0" applyNumberFormat="1" applyAlignment="1" applyProtection="1">
      <alignment horizontal="center"/>
    </xf>
    <xf numFmtId="167" fontId="0" fillId="0" borderId="0" xfId="0" applyNumberFormat="1" applyProtection="1"/>
    <xf numFmtId="0" fontId="49" fillId="0" borderId="0" xfId="0" applyFont="1" applyAlignment="1" applyProtection="1">
      <alignment horizontal="center"/>
    </xf>
    <xf numFmtId="0" fontId="40" fillId="5" borderId="2" xfId="0" applyFont="1" applyFill="1" applyBorder="1" applyAlignment="1">
      <alignment horizontal="center" vertical="center"/>
    </xf>
    <xf numFmtId="9" fontId="40" fillId="0" borderId="6" xfId="19" applyFont="1" applyBorder="1" applyAlignment="1">
      <alignment horizontal="center"/>
    </xf>
    <xf numFmtId="0" fontId="71" fillId="0" borderId="14" xfId="9" applyFont="1" applyBorder="1" applyAlignment="1" applyProtection="1">
      <alignment horizontal="right" vertical="center"/>
    </xf>
    <xf numFmtId="0" fontId="0" fillId="0" borderId="0" xfId="0" applyAlignment="1">
      <alignment horizontal="right" vertical="center"/>
    </xf>
    <xf numFmtId="168" fontId="33" fillId="29" borderId="8" xfId="0" applyNumberFormat="1" applyFont="1" applyFill="1" applyBorder="1" applyAlignment="1" applyProtection="1">
      <alignment horizontal="center" vertical="center"/>
    </xf>
    <xf numFmtId="168" fontId="33" fillId="29" borderId="6" xfId="0" applyNumberFormat="1" applyFont="1" applyFill="1" applyBorder="1" applyAlignment="1" applyProtection="1">
      <alignment horizontal="center" vertical="center"/>
    </xf>
    <xf numFmtId="1" fontId="33" fillId="29" borderId="6" xfId="0" applyNumberFormat="1" applyFont="1" applyFill="1" applyBorder="1" applyAlignment="1" applyProtection="1">
      <alignment horizontal="center" vertical="center"/>
    </xf>
    <xf numFmtId="0" fontId="0" fillId="0" borderId="0" xfId="0" applyAlignment="1"/>
    <xf numFmtId="1" fontId="15" fillId="12" borderId="4" xfId="3" applyNumberFormat="1" applyFont="1" applyFill="1" applyBorder="1" applyAlignment="1" applyProtection="1">
      <alignment horizontal="left" vertical="center"/>
    </xf>
    <xf numFmtId="1" fontId="15" fillId="20" borderId="4" xfId="3" applyNumberFormat="1" applyFont="1" applyFill="1" applyBorder="1" applyAlignment="1" applyProtection="1">
      <alignment horizontal="left" vertical="center"/>
    </xf>
    <xf numFmtId="1" fontId="15" fillId="20" borderId="0" xfId="3" applyNumberFormat="1" applyFont="1" applyFill="1" applyBorder="1" applyAlignment="1" applyProtection="1">
      <alignment horizontal="left" vertical="center"/>
    </xf>
    <xf numFmtId="165" fontId="18" fillId="19" borderId="40" xfId="0" applyNumberFormat="1" applyFont="1" applyFill="1" applyBorder="1" applyAlignment="1" applyProtection="1">
      <alignment horizontal="center" vertical="center"/>
      <protection locked="0"/>
    </xf>
    <xf numFmtId="165" fontId="18" fillId="19" borderId="6" xfId="0" applyNumberFormat="1" applyFont="1" applyFill="1" applyBorder="1" applyAlignment="1" applyProtection="1">
      <alignment horizontal="center" vertical="center"/>
      <protection locked="0"/>
    </xf>
    <xf numFmtId="165" fontId="18" fillId="19" borderId="15" xfId="0" applyNumberFormat="1" applyFont="1" applyFill="1" applyBorder="1" applyAlignment="1" applyProtection="1">
      <alignment horizontal="center" vertical="center"/>
      <protection locked="0"/>
    </xf>
    <xf numFmtId="165" fontId="18" fillId="19" borderId="3" xfId="0" applyNumberFormat="1" applyFont="1" applyFill="1" applyBorder="1" applyAlignment="1" applyProtection="1">
      <alignment horizontal="center" vertical="center"/>
      <protection locked="0"/>
    </xf>
    <xf numFmtId="165" fontId="18" fillId="19" borderId="4" xfId="0" applyNumberFormat="1" applyFont="1" applyFill="1" applyBorder="1" applyAlignment="1" applyProtection="1">
      <alignment horizontal="center" vertical="center"/>
      <protection locked="0"/>
    </xf>
    <xf numFmtId="165" fontId="18" fillId="19" borderId="75" xfId="0" applyNumberFormat="1" applyFont="1" applyFill="1" applyBorder="1" applyAlignment="1" applyProtection="1">
      <alignment horizontal="center" vertical="center"/>
      <protection locked="0"/>
    </xf>
    <xf numFmtId="165" fontId="18" fillId="19" borderId="10" xfId="0" applyNumberFormat="1" applyFont="1" applyFill="1" applyBorder="1" applyAlignment="1" applyProtection="1">
      <alignment horizontal="center" vertical="center"/>
      <protection locked="0"/>
    </xf>
    <xf numFmtId="165" fontId="18" fillId="19" borderId="76" xfId="0" applyNumberFormat="1" applyFont="1" applyFill="1" applyBorder="1" applyAlignment="1" applyProtection="1">
      <alignment horizontal="center" vertical="center"/>
      <protection locked="0"/>
    </xf>
    <xf numFmtId="165" fontId="18" fillId="19" borderId="41" xfId="0" applyNumberFormat="1" applyFont="1" applyFill="1" applyBorder="1" applyAlignment="1" applyProtection="1">
      <alignment horizontal="center" vertical="center"/>
      <protection locked="0"/>
    </xf>
    <xf numFmtId="165" fontId="18" fillId="19" borderId="30" xfId="0" applyNumberFormat="1" applyFont="1" applyFill="1" applyBorder="1" applyAlignment="1" applyProtection="1">
      <alignment horizontal="center" vertical="center"/>
      <protection locked="0"/>
    </xf>
    <xf numFmtId="165" fontId="18" fillId="19" borderId="34" xfId="0" applyNumberFormat="1" applyFont="1" applyFill="1" applyBorder="1" applyAlignment="1" applyProtection="1">
      <alignment horizontal="center" vertical="center"/>
      <protection locked="0"/>
    </xf>
    <xf numFmtId="165" fontId="18" fillId="19" borderId="28" xfId="0" applyNumberFormat="1" applyFont="1" applyFill="1" applyBorder="1" applyAlignment="1" applyProtection="1">
      <alignment horizontal="center" vertical="center"/>
      <protection locked="0"/>
    </xf>
    <xf numFmtId="165" fontId="18" fillId="19" borderId="29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75" xfId="0" applyBorder="1" applyAlignment="1" applyProtection="1">
      <alignment horizontal="center"/>
      <protection locked="0"/>
    </xf>
    <xf numFmtId="0" fontId="0" fillId="0" borderId="76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1" fontId="19" fillId="0" borderId="67" xfId="20" applyNumberFormat="1" applyFont="1" applyFill="1" applyBorder="1" applyAlignment="1" applyProtection="1">
      <alignment horizontal="center"/>
      <protection locked="0"/>
    </xf>
    <xf numFmtId="1" fontId="19" fillId="0" borderId="68" xfId="20" applyNumberFormat="1" applyFont="1" applyFill="1" applyBorder="1" applyAlignment="1" applyProtection="1">
      <alignment horizontal="center"/>
      <protection locked="0"/>
    </xf>
    <xf numFmtId="1" fontId="19" fillId="0" borderId="69" xfId="20" applyNumberFormat="1" applyFont="1" applyFill="1" applyBorder="1" applyAlignment="1" applyProtection="1">
      <alignment horizontal="center"/>
      <protection locked="0"/>
    </xf>
    <xf numFmtId="1" fontId="19" fillId="0" borderId="41" xfId="0" applyNumberFormat="1" applyFont="1" applyBorder="1" applyAlignment="1" applyProtection="1">
      <alignment horizontal="center" vertical="center"/>
      <protection locked="0"/>
    </xf>
    <xf numFmtId="1" fontId="19" fillId="0" borderId="30" xfId="0" applyNumberFormat="1" applyFont="1" applyBorder="1" applyAlignment="1" applyProtection="1">
      <alignment horizontal="center" vertical="center"/>
      <protection locked="0"/>
    </xf>
    <xf numFmtId="1" fontId="19" fillId="0" borderId="34" xfId="0" applyNumberFormat="1" applyFont="1" applyBorder="1" applyAlignment="1" applyProtection="1">
      <alignment horizontal="center" vertical="center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36" borderId="6" xfId="0" applyFill="1" applyBorder="1" applyAlignment="1">
      <alignment horizontal="center" vertical="center"/>
    </xf>
    <xf numFmtId="0" fontId="123" fillId="40" borderId="6" xfId="9" applyFont="1" applyFill="1" applyBorder="1" applyAlignment="1" applyProtection="1">
      <alignment vertical="center"/>
    </xf>
    <xf numFmtId="0" fontId="85" fillId="7" borderId="6" xfId="9" applyFont="1" applyFill="1" applyBorder="1" applyAlignment="1" applyProtection="1">
      <alignment vertical="center"/>
    </xf>
    <xf numFmtId="1" fontId="46" fillId="0" borderId="12" xfId="3" applyNumberFormat="1" applyFont="1" applyFill="1" applyBorder="1" applyAlignment="1" applyProtection="1">
      <alignment horizontal="right" vertical="center"/>
    </xf>
    <xf numFmtId="1" fontId="46" fillId="0" borderId="14" xfId="3" applyNumberFormat="1" applyFont="1" applyFill="1" applyBorder="1" applyAlignment="1" applyProtection="1">
      <alignment horizontal="right" vertical="center"/>
    </xf>
    <xf numFmtId="168" fontId="15" fillId="23" borderId="4" xfId="3" applyNumberFormat="1" applyFont="1" applyFill="1" applyBorder="1" applyAlignment="1" applyProtection="1">
      <alignment vertical="center"/>
    </xf>
    <xf numFmtId="0" fontId="40" fillId="8" borderId="11" xfId="0" applyFont="1" applyFill="1" applyBorder="1" applyAlignment="1" applyProtection="1"/>
    <xf numFmtId="1" fontId="45" fillId="8" borderId="14" xfId="3" applyNumberFormat="1" applyFont="1" applyFill="1" applyBorder="1" applyAlignment="1" applyProtection="1">
      <alignment horizontal="right" vertical="center"/>
    </xf>
    <xf numFmtId="0" fontId="40" fillId="8" borderId="4" xfId="0" applyFont="1" applyFill="1" applyBorder="1" applyAlignment="1" applyProtection="1"/>
    <xf numFmtId="1" fontId="45" fillId="8" borderId="3" xfId="3" applyNumberFormat="1" applyFont="1" applyFill="1" applyBorder="1" applyAlignment="1" applyProtection="1">
      <alignment horizontal="right" vertical="center"/>
    </xf>
    <xf numFmtId="164" fontId="45" fillId="8" borderId="3" xfId="3" applyNumberFormat="1" applyFont="1" applyFill="1" applyBorder="1" applyAlignment="1" applyProtection="1">
      <alignment horizontal="right" vertical="center"/>
    </xf>
    <xf numFmtId="164" fontId="45" fillId="8" borderId="7" xfId="3" applyNumberFormat="1" applyFont="1" applyFill="1" applyBorder="1" applyAlignment="1" applyProtection="1">
      <alignment horizontal="right" vertical="center"/>
    </xf>
    <xf numFmtId="167" fontId="45" fillId="8" borderId="3" xfId="3" applyNumberFormat="1" applyFont="1" applyFill="1" applyBorder="1" applyAlignment="1" applyProtection="1">
      <alignment horizontal="right" vertical="center"/>
    </xf>
    <xf numFmtId="164" fontId="51" fillId="35" borderId="4" xfId="3" applyNumberFormat="1" applyFont="1" applyFill="1" applyBorder="1" applyAlignment="1" applyProtection="1">
      <alignment vertical="center"/>
    </xf>
    <xf numFmtId="164" fontId="51" fillId="35" borderId="3" xfId="3" applyNumberFormat="1" applyFont="1" applyFill="1" applyBorder="1" applyAlignment="1" applyProtection="1">
      <alignment horizontal="right" vertical="center"/>
    </xf>
    <xf numFmtId="0" fontId="125" fillId="43" borderId="11" xfId="0" applyFont="1" applyFill="1" applyBorder="1" applyAlignment="1">
      <alignment horizontal="center" vertical="center"/>
    </xf>
    <xf numFmtId="0" fontId="125" fillId="43" borderId="5" xfId="0" applyFont="1" applyFill="1" applyBorder="1" applyAlignment="1">
      <alignment horizontal="center" vertical="center"/>
    </xf>
    <xf numFmtId="0" fontId="125" fillId="43" borderId="9" xfId="0" applyFont="1" applyFill="1" applyBorder="1" applyAlignment="1">
      <alignment horizontal="center" vertical="center"/>
    </xf>
    <xf numFmtId="9" fontId="48" fillId="0" borderId="11" xfId="0" applyNumberFormat="1" applyFont="1" applyBorder="1" applyAlignment="1" applyProtection="1">
      <alignment horizontal="center" vertical="center"/>
    </xf>
    <xf numFmtId="9" fontId="48" fillId="0" borderId="5" xfId="0" applyNumberFormat="1" applyFont="1" applyBorder="1" applyAlignment="1" applyProtection="1">
      <alignment horizontal="center" vertical="center"/>
    </xf>
    <xf numFmtId="9" fontId="48" fillId="0" borderId="9" xfId="0" applyNumberFormat="1" applyFont="1" applyBorder="1" applyAlignment="1" applyProtection="1">
      <alignment horizontal="center" vertical="center"/>
    </xf>
    <xf numFmtId="9" fontId="48" fillId="0" borderId="12" xfId="0" applyNumberFormat="1" applyFont="1" applyBorder="1" applyAlignment="1" applyProtection="1">
      <alignment horizontal="center" vertical="center"/>
    </xf>
    <xf numFmtId="9" fontId="48" fillId="0" borderId="0" xfId="0" applyNumberFormat="1" applyFont="1" applyBorder="1" applyAlignment="1" applyProtection="1">
      <alignment horizontal="center" vertical="center"/>
    </xf>
    <xf numFmtId="9" fontId="48" fillId="0" borderId="14" xfId="0" applyNumberFormat="1" applyFont="1" applyBorder="1" applyAlignment="1" applyProtection="1">
      <alignment horizontal="center" vertical="center"/>
    </xf>
    <xf numFmtId="1" fontId="45" fillId="8" borderId="0" xfId="3" applyNumberFormat="1" applyFont="1" applyFill="1" applyBorder="1" applyAlignment="1" applyProtection="1">
      <alignment horizontal="right" vertical="center" wrapText="1"/>
    </xf>
    <xf numFmtId="1" fontId="45" fillId="8" borderId="2" xfId="3" applyNumberFormat="1" applyFont="1" applyFill="1" applyBorder="1" applyAlignment="1" applyProtection="1">
      <alignment horizontal="right" vertical="center" wrapText="1"/>
    </xf>
    <xf numFmtId="164" fontId="45" fillId="8" borderId="2" xfId="3" applyNumberFormat="1" applyFont="1" applyFill="1" applyBorder="1" applyAlignment="1" applyProtection="1">
      <alignment horizontal="right" vertical="center" wrapText="1"/>
    </xf>
    <xf numFmtId="164" fontId="45" fillId="8" borderId="25" xfId="3" applyNumberFormat="1" applyFont="1" applyFill="1" applyBorder="1" applyAlignment="1" applyProtection="1">
      <alignment horizontal="right" vertical="center" wrapText="1"/>
    </xf>
    <xf numFmtId="167" fontId="45" fillId="8" borderId="2" xfId="3" applyNumberFormat="1" applyFont="1" applyFill="1" applyBorder="1" applyAlignment="1" applyProtection="1">
      <alignment horizontal="right" vertical="center" wrapText="1"/>
    </xf>
    <xf numFmtId="9" fontId="48" fillId="0" borderId="13" xfId="0" applyNumberFormat="1" applyFont="1" applyBorder="1" applyAlignment="1" applyProtection="1">
      <alignment horizontal="center" vertical="center"/>
    </xf>
    <xf numFmtId="9" fontId="48" fillId="0" borderId="25" xfId="0" applyNumberFormat="1" applyFont="1" applyBorder="1" applyAlignment="1" applyProtection="1">
      <alignment horizontal="center" vertical="center"/>
    </xf>
    <xf numFmtId="9" fontId="48" fillId="0" borderId="7" xfId="0" applyNumberFormat="1" applyFont="1" applyBorder="1" applyAlignment="1" applyProtection="1">
      <alignment horizontal="center" vertical="center"/>
    </xf>
    <xf numFmtId="0" fontId="112" fillId="0" borderId="0" xfId="0" applyFont="1" applyBorder="1" applyAlignment="1" applyProtection="1">
      <alignment vertical="center"/>
      <protection locked="0"/>
    </xf>
    <xf numFmtId="171" fontId="40" fillId="0" borderId="6" xfId="0" applyNumberFormat="1" applyFont="1" applyBorder="1" applyAlignment="1" applyProtection="1">
      <alignment horizontal="center"/>
      <protection locked="0"/>
    </xf>
    <xf numFmtId="164" fontId="48" fillId="0" borderId="6" xfId="0" applyNumberFormat="1" applyFont="1" applyBorder="1" applyAlignment="1" applyProtection="1">
      <alignment horizontal="center"/>
      <protection locked="0"/>
    </xf>
    <xf numFmtId="164" fontId="40" fillId="0" borderId="6" xfId="0" applyNumberFormat="1" applyFont="1" applyBorder="1" applyAlignment="1" applyProtection="1">
      <alignment horizontal="center"/>
      <protection locked="0"/>
    </xf>
    <xf numFmtId="1" fontId="40" fillId="0" borderId="6" xfId="0" applyNumberFormat="1" applyFont="1" applyBorder="1" applyAlignment="1" applyProtection="1">
      <alignment horizontal="center"/>
      <protection locked="0"/>
    </xf>
    <xf numFmtId="173" fontId="40" fillId="0" borderId="6" xfId="19" applyNumberFormat="1" applyFont="1" applyBorder="1" applyAlignment="1" applyProtection="1">
      <alignment horizontal="center"/>
      <protection locked="0"/>
    </xf>
    <xf numFmtId="1" fontId="19" fillId="17" borderId="9" xfId="6" applyNumberFormat="1" applyFont="1" applyFill="1" applyBorder="1" applyAlignment="1" applyProtection="1">
      <alignment horizontal="center"/>
      <protection hidden="1"/>
    </xf>
    <xf numFmtId="1" fontId="19" fillId="17" borderId="5" xfId="6" applyNumberFormat="1" applyFont="1" applyFill="1" applyBorder="1" applyAlignment="1" applyProtection="1">
      <alignment horizontal="center"/>
      <protection hidden="1"/>
    </xf>
    <xf numFmtId="1" fontId="33" fillId="0" borderId="72" xfId="6" applyNumberFormat="1" applyFont="1" applyFill="1" applyBorder="1" applyAlignment="1" applyProtection="1">
      <alignment horizontal="center" vertical="center"/>
      <protection hidden="1"/>
    </xf>
    <xf numFmtId="1" fontId="19" fillId="0" borderId="6" xfId="6" applyNumberFormat="1" applyFont="1" applyFill="1" applyBorder="1" applyAlignment="1" applyProtection="1">
      <alignment horizontal="center"/>
      <protection hidden="1"/>
    </xf>
    <xf numFmtId="1" fontId="19" fillId="0" borderId="4" xfId="6" applyNumberFormat="1" applyFont="1" applyFill="1" applyBorder="1" applyAlignment="1" applyProtection="1">
      <alignment horizontal="center"/>
      <protection hidden="1"/>
    </xf>
    <xf numFmtId="1" fontId="33" fillId="0" borderId="73" xfId="6" applyNumberFormat="1" applyFont="1" applyBorder="1" applyAlignment="1" applyProtection="1">
      <alignment horizontal="center" vertical="center"/>
      <protection hidden="1"/>
    </xf>
    <xf numFmtId="164" fontId="19" fillId="0" borderId="6" xfId="0" applyNumberFormat="1" applyFont="1" applyFill="1" applyBorder="1" applyAlignment="1" applyProtection="1">
      <alignment horizontal="center" vertical="center"/>
      <protection hidden="1"/>
    </xf>
    <xf numFmtId="164" fontId="19" fillId="0" borderId="3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0" applyNumberFormat="1" applyFont="1" applyFill="1" applyBorder="1" applyAlignment="1" applyProtection="1">
      <alignment horizontal="center" vertical="center"/>
      <protection hidden="1"/>
    </xf>
    <xf numFmtId="168" fontId="33" fillId="0" borderId="73" xfId="0" applyNumberFormat="1" applyFont="1" applyFill="1" applyBorder="1" applyAlignment="1" applyProtection="1">
      <alignment horizontal="center" vertical="center"/>
      <protection hidden="1"/>
    </xf>
    <xf numFmtId="1" fontId="19" fillId="0" borderId="3" xfId="0" applyNumberFormat="1" applyFont="1" applyFill="1" applyBorder="1" applyAlignment="1" applyProtection="1">
      <alignment horizontal="center" vertical="center"/>
      <protection hidden="1"/>
    </xf>
    <xf numFmtId="1" fontId="19" fillId="0" borderId="2" xfId="0" applyNumberFormat="1" applyFont="1" applyFill="1" applyBorder="1" applyAlignment="1" applyProtection="1">
      <alignment horizontal="center" vertical="center"/>
      <protection hidden="1"/>
    </xf>
    <xf numFmtId="1" fontId="33" fillId="0" borderId="73" xfId="0" applyNumberFormat="1" applyFont="1" applyFill="1" applyBorder="1" applyAlignment="1" applyProtection="1">
      <alignment horizontal="center" vertical="center"/>
      <protection hidden="1"/>
    </xf>
    <xf numFmtId="168" fontId="19" fillId="5" borderId="3" xfId="0" applyNumberFormat="1" applyFont="1" applyFill="1" applyBorder="1" applyAlignment="1" applyProtection="1">
      <alignment horizontal="center" vertical="center"/>
      <protection hidden="1"/>
    </xf>
    <xf numFmtId="168" fontId="19" fillId="5" borderId="2" xfId="0" applyNumberFormat="1" applyFont="1" applyFill="1" applyBorder="1" applyAlignment="1" applyProtection="1">
      <alignment horizontal="center" vertical="center"/>
      <protection hidden="1"/>
    </xf>
    <xf numFmtId="168" fontId="33" fillId="5" borderId="73" xfId="0" applyNumberFormat="1" applyFont="1" applyFill="1" applyBorder="1" applyAlignment="1" applyProtection="1">
      <alignment horizontal="center" vertical="center"/>
      <protection hidden="1"/>
    </xf>
    <xf numFmtId="168" fontId="19" fillId="4" borderId="3" xfId="0" applyNumberFormat="1" applyFont="1" applyFill="1" applyBorder="1" applyAlignment="1" applyProtection="1">
      <alignment horizontal="center" vertical="center"/>
      <protection hidden="1"/>
    </xf>
    <xf numFmtId="168" fontId="19" fillId="4" borderId="2" xfId="0" applyNumberFormat="1" applyFont="1" applyFill="1" applyBorder="1" applyAlignment="1" applyProtection="1">
      <alignment horizontal="center" vertical="center"/>
      <protection hidden="1"/>
    </xf>
    <xf numFmtId="168" fontId="33" fillId="4" borderId="73" xfId="0" applyNumberFormat="1" applyFont="1" applyFill="1" applyBorder="1" applyAlignment="1" applyProtection="1">
      <alignment horizontal="center" vertical="center"/>
      <protection hidden="1"/>
    </xf>
    <xf numFmtId="1" fontId="19" fillId="14" borderId="3" xfId="0" applyNumberFormat="1" applyFont="1" applyFill="1" applyBorder="1" applyAlignment="1" applyProtection="1">
      <alignment horizontal="center" vertical="center"/>
      <protection hidden="1"/>
    </xf>
    <xf numFmtId="1" fontId="19" fillId="14" borderId="2" xfId="0" applyNumberFormat="1" applyFont="1" applyFill="1" applyBorder="1" applyAlignment="1" applyProtection="1">
      <alignment horizontal="center" vertical="center"/>
      <protection hidden="1"/>
    </xf>
    <xf numFmtId="1" fontId="33" fillId="14" borderId="73" xfId="0" applyNumberFormat="1" applyFont="1" applyFill="1" applyBorder="1" applyAlignment="1" applyProtection="1">
      <alignment horizontal="center" vertical="center"/>
      <protection hidden="1"/>
    </xf>
    <xf numFmtId="164" fontId="19" fillId="22" borderId="3" xfId="0" applyNumberFormat="1" applyFont="1" applyFill="1" applyBorder="1" applyAlignment="1" applyProtection="1">
      <alignment horizontal="center" vertical="center"/>
      <protection hidden="1"/>
    </xf>
    <xf numFmtId="164" fontId="19" fillId="22" borderId="2" xfId="0" applyNumberFormat="1" applyFont="1" applyFill="1" applyBorder="1" applyAlignment="1" applyProtection="1">
      <alignment horizontal="center" vertical="center"/>
      <protection hidden="1"/>
    </xf>
    <xf numFmtId="164" fontId="33" fillId="22" borderId="73" xfId="0" applyNumberFormat="1" applyFont="1" applyFill="1" applyBorder="1" applyAlignment="1" applyProtection="1">
      <alignment horizontal="center" vertical="center"/>
      <protection hidden="1"/>
    </xf>
    <xf numFmtId="1" fontId="19" fillId="12" borderId="3" xfId="0" applyNumberFormat="1" applyFont="1" applyFill="1" applyBorder="1" applyAlignment="1" applyProtection="1">
      <alignment horizontal="center" vertical="center"/>
      <protection hidden="1"/>
    </xf>
    <xf numFmtId="1" fontId="19" fillId="12" borderId="2" xfId="0" applyNumberFormat="1" applyFont="1" applyFill="1" applyBorder="1" applyAlignment="1" applyProtection="1">
      <alignment horizontal="center" vertical="center"/>
      <protection hidden="1"/>
    </xf>
    <xf numFmtId="1" fontId="33" fillId="12" borderId="73" xfId="0" applyNumberFormat="1" applyFont="1" applyFill="1" applyBorder="1" applyAlignment="1" applyProtection="1">
      <alignment horizontal="center" vertical="center"/>
      <protection hidden="1"/>
    </xf>
    <xf numFmtId="164" fontId="19" fillId="23" borderId="3" xfId="0" applyNumberFormat="1" applyFont="1" applyFill="1" applyBorder="1" applyAlignment="1" applyProtection="1">
      <alignment horizontal="center" vertical="center"/>
      <protection hidden="1"/>
    </xf>
    <xf numFmtId="164" fontId="19" fillId="23" borderId="2" xfId="0" applyNumberFormat="1" applyFont="1" applyFill="1" applyBorder="1" applyAlignment="1" applyProtection="1">
      <alignment horizontal="center" vertical="center"/>
      <protection hidden="1"/>
    </xf>
    <xf numFmtId="164" fontId="33" fillId="23" borderId="73" xfId="0" applyNumberFormat="1" applyFont="1" applyFill="1" applyBorder="1" applyAlignment="1" applyProtection="1">
      <alignment horizontal="center" vertical="center"/>
      <protection hidden="1"/>
    </xf>
    <xf numFmtId="164" fontId="19" fillId="30" borderId="3" xfId="0" applyNumberFormat="1" applyFont="1" applyFill="1" applyBorder="1" applyAlignment="1" applyProtection="1">
      <alignment horizontal="center" vertical="center"/>
      <protection hidden="1"/>
    </xf>
    <xf numFmtId="164" fontId="19" fillId="30" borderId="2" xfId="0" applyNumberFormat="1" applyFont="1" applyFill="1" applyBorder="1" applyAlignment="1" applyProtection="1">
      <alignment horizontal="center" vertical="center"/>
      <protection hidden="1"/>
    </xf>
    <xf numFmtId="164" fontId="33" fillId="30" borderId="73" xfId="0" applyNumberFormat="1" applyFont="1" applyFill="1" applyBorder="1" applyAlignment="1" applyProtection="1">
      <alignment horizontal="center" vertical="center"/>
      <protection hidden="1"/>
    </xf>
    <xf numFmtId="168" fontId="19" fillId="20" borderId="3" xfId="0" applyNumberFormat="1" applyFont="1" applyFill="1" applyBorder="1" applyAlignment="1" applyProtection="1">
      <alignment horizontal="center" vertical="center"/>
      <protection hidden="1"/>
    </xf>
    <xf numFmtId="168" fontId="33" fillId="20" borderId="73" xfId="0" applyNumberFormat="1" applyFont="1" applyFill="1" applyBorder="1" applyAlignment="1" applyProtection="1">
      <alignment horizontal="center" vertical="center"/>
      <protection hidden="1"/>
    </xf>
    <xf numFmtId="1" fontId="19" fillId="8" borderId="3" xfId="0" applyNumberFormat="1" applyFont="1" applyFill="1" applyBorder="1" applyAlignment="1" applyProtection="1">
      <alignment horizontal="center" vertical="center"/>
      <protection hidden="1"/>
    </xf>
    <xf numFmtId="1" fontId="19" fillId="8" borderId="2" xfId="0" applyNumberFormat="1" applyFont="1" applyFill="1" applyBorder="1" applyAlignment="1" applyProtection="1">
      <alignment horizontal="center" vertical="center"/>
      <protection hidden="1"/>
    </xf>
    <xf numFmtId="1" fontId="33" fillId="8" borderId="73" xfId="0" applyNumberFormat="1" applyFont="1" applyFill="1" applyBorder="1" applyAlignment="1" applyProtection="1">
      <alignment horizontal="center" vertical="center"/>
      <protection hidden="1"/>
    </xf>
    <xf numFmtId="173" fontId="19" fillId="8" borderId="3" xfId="19" applyNumberFormat="1" applyFont="1" applyFill="1" applyBorder="1" applyAlignment="1" applyProtection="1">
      <alignment horizontal="center" vertical="center"/>
      <protection hidden="1"/>
    </xf>
    <xf numFmtId="173" fontId="19" fillId="8" borderId="2" xfId="19" applyNumberFormat="1" applyFont="1" applyFill="1" applyBorder="1" applyAlignment="1" applyProtection="1">
      <alignment horizontal="center" vertical="center"/>
      <protection hidden="1"/>
    </xf>
    <xf numFmtId="173" fontId="33" fillId="8" borderId="73" xfId="19" applyNumberFormat="1" applyFont="1" applyFill="1" applyBorder="1" applyAlignment="1" applyProtection="1">
      <alignment horizontal="center" vertical="center"/>
      <protection hidden="1"/>
    </xf>
    <xf numFmtId="170" fontId="19" fillId="8" borderId="3" xfId="0" applyNumberFormat="1" applyFont="1" applyFill="1" applyBorder="1" applyAlignment="1" applyProtection="1">
      <alignment horizontal="center" vertical="center"/>
      <protection hidden="1"/>
    </xf>
    <xf numFmtId="170" fontId="19" fillId="8" borderId="2" xfId="0" applyNumberFormat="1" applyFont="1" applyFill="1" applyBorder="1" applyAlignment="1" applyProtection="1">
      <alignment horizontal="center" vertical="center"/>
      <protection hidden="1"/>
    </xf>
    <xf numFmtId="164" fontId="33" fillId="6" borderId="73" xfId="0" applyNumberFormat="1" applyFont="1" applyFill="1" applyBorder="1" applyAlignment="1" applyProtection="1">
      <alignment horizontal="center" vertical="center"/>
      <protection hidden="1"/>
    </xf>
    <xf numFmtId="1" fontId="19" fillId="0" borderId="7" xfId="6" applyNumberFormat="1" applyFont="1" applyFill="1" applyBorder="1" applyAlignment="1" applyProtection="1">
      <alignment horizontal="center"/>
      <protection hidden="1"/>
    </xf>
    <xf numFmtId="1" fontId="19" fillId="0" borderId="25" xfId="6" applyNumberFormat="1" applyFont="1" applyFill="1" applyBorder="1" applyAlignment="1" applyProtection="1">
      <alignment horizontal="center"/>
      <protection hidden="1"/>
    </xf>
    <xf numFmtId="1" fontId="33" fillId="0" borderId="74" xfId="6" applyNumberFormat="1" applyFont="1" applyBorder="1" applyAlignment="1" applyProtection="1">
      <alignment horizontal="right" vertical="center"/>
      <protection hidden="1"/>
    </xf>
    <xf numFmtId="1" fontId="19" fillId="0" borderId="9" xfId="6" applyNumberFormat="1" applyFont="1" applyFill="1" applyBorder="1" applyAlignment="1" applyProtection="1">
      <alignment horizontal="center"/>
      <protection hidden="1"/>
    </xf>
    <xf numFmtId="1" fontId="19" fillId="0" borderId="5" xfId="6" applyNumberFormat="1" applyFont="1" applyFill="1" applyBorder="1" applyAlignment="1" applyProtection="1">
      <alignment horizontal="center"/>
      <protection hidden="1"/>
    </xf>
    <xf numFmtId="1" fontId="33" fillId="0" borderId="72" xfId="6" applyNumberFormat="1" applyFont="1" applyFill="1" applyBorder="1" applyAlignment="1" applyProtection="1">
      <alignment horizontal="right" vertical="center"/>
      <protection hidden="1"/>
    </xf>
    <xf numFmtId="1" fontId="33" fillId="0" borderId="73" xfId="6" applyNumberFormat="1" applyFont="1" applyFill="1" applyBorder="1" applyAlignment="1" applyProtection="1">
      <alignment horizontal="right" vertical="center"/>
      <protection hidden="1"/>
    </xf>
    <xf numFmtId="168" fontId="19" fillId="0" borderId="3" xfId="0" applyNumberFormat="1" applyFont="1" applyFill="1" applyBorder="1" applyAlignment="1" applyProtection="1">
      <alignment horizontal="center" vertical="center"/>
      <protection hidden="1"/>
    </xf>
    <xf numFmtId="168" fontId="19" fillId="0" borderId="2" xfId="0" applyNumberFormat="1" applyFont="1" applyFill="1" applyBorder="1" applyAlignment="1" applyProtection="1">
      <alignment horizontal="center" vertical="center"/>
      <protection hidden="1"/>
    </xf>
    <xf numFmtId="168" fontId="33" fillId="0" borderId="73" xfId="0" applyNumberFormat="1" applyFont="1" applyFill="1" applyBorder="1" applyAlignment="1" applyProtection="1">
      <alignment horizontal="right" vertical="center"/>
      <protection hidden="1"/>
    </xf>
    <xf numFmtId="1" fontId="33" fillId="0" borderId="73" xfId="0" applyNumberFormat="1" applyFont="1" applyFill="1" applyBorder="1" applyAlignment="1" applyProtection="1">
      <alignment horizontal="right" vertical="center"/>
      <protection hidden="1"/>
    </xf>
    <xf numFmtId="1" fontId="33" fillId="14" borderId="73" xfId="0" applyNumberFormat="1" applyFont="1" applyFill="1" applyBorder="1" applyAlignment="1" applyProtection="1">
      <alignment horizontal="right" vertical="center"/>
      <protection hidden="1"/>
    </xf>
    <xf numFmtId="168" fontId="19" fillId="22" borderId="3" xfId="0" applyNumberFormat="1" applyFont="1" applyFill="1" applyBorder="1" applyAlignment="1" applyProtection="1">
      <alignment horizontal="center" vertical="center"/>
      <protection hidden="1"/>
    </xf>
    <xf numFmtId="168" fontId="19" fillId="22" borderId="2" xfId="0" applyNumberFormat="1" applyFont="1" applyFill="1" applyBorder="1" applyAlignment="1" applyProtection="1">
      <alignment horizontal="center" vertical="center"/>
      <protection hidden="1"/>
    </xf>
    <xf numFmtId="168" fontId="33" fillId="22" borderId="73" xfId="0" applyNumberFormat="1" applyFont="1" applyFill="1" applyBorder="1" applyAlignment="1" applyProtection="1">
      <alignment horizontal="right" vertical="center"/>
      <protection hidden="1"/>
    </xf>
    <xf numFmtId="1" fontId="33" fillId="12" borderId="73" xfId="0" applyNumberFormat="1" applyFont="1" applyFill="1" applyBorder="1" applyAlignment="1" applyProtection="1">
      <alignment horizontal="right" vertical="center"/>
      <protection hidden="1"/>
    </xf>
    <xf numFmtId="168" fontId="19" fillId="23" borderId="3" xfId="0" applyNumberFormat="1" applyFont="1" applyFill="1" applyBorder="1" applyAlignment="1" applyProtection="1">
      <alignment horizontal="center" vertical="center"/>
      <protection hidden="1"/>
    </xf>
    <xf numFmtId="168" fontId="19" fillId="23" borderId="2" xfId="0" applyNumberFormat="1" applyFont="1" applyFill="1" applyBorder="1" applyAlignment="1" applyProtection="1">
      <alignment horizontal="center" vertical="center"/>
      <protection hidden="1"/>
    </xf>
    <xf numFmtId="168" fontId="33" fillId="23" borderId="73" xfId="0" applyNumberFormat="1" applyFont="1" applyFill="1" applyBorder="1" applyAlignment="1" applyProtection="1">
      <alignment horizontal="right" vertical="center"/>
      <protection hidden="1"/>
    </xf>
    <xf numFmtId="168" fontId="19" fillId="30" borderId="3" xfId="0" applyNumberFormat="1" applyFont="1" applyFill="1" applyBorder="1" applyAlignment="1" applyProtection="1">
      <alignment horizontal="center" vertical="center"/>
      <protection hidden="1"/>
    </xf>
    <xf numFmtId="168" fontId="19" fillId="30" borderId="2" xfId="0" applyNumberFormat="1" applyFont="1" applyFill="1" applyBorder="1" applyAlignment="1" applyProtection="1">
      <alignment horizontal="center" vertical="center"/>
      <protection hidden="1"/>
    </xf>
    <xf numFmtId="168" fontId="33" fillId="30" borderId="73" xfId="0" applyNumberFormat="1" applyFont="1" applyFill="1" applyBorder="1" applyAlignment="1" applyProtection="1">
      <alignment horizontal="right" vertical="center"/>
      <protection hidden="1"/>
    </xf>
    <xf numFmtId="1" fontId="33" fillId="0" borderId="73" xfId="6" applyNumberFormat="1" applyFont="1" applyFill="1" applyBorder="1" applyAlignment="1" applyProtection="1">
      <alignment horizontal="center" vertical="center"/>
      <protection hidden="1"/>
    </xf>
    <xf numFmtId="168" fontId="33" fillId="22" borderId="73" xfId="0" applyNumberFormat="1" applyFont="1" applyFill="1" applyBorder="1" applyAlignment="1" applyProtection="1">
      <alignment horizontal="center" vertical="center"/>
      <protection hidden="1"/>
    </xf>
    <xf numFmtId="168" fontId="33" fillId="23" borderId="73" xfId="0" applyNumberFormat="1" applyFont="1" applyFill="1" applyBorder="1" applyAlignment="1" applyProtection="1">
      <alignment horizontal="center" vertical="center"/>
      <protection hidden="1"/>
    </xf>
    <xf numFmtId="168" fontId="33" fillId="30" borderId="73" xfId="0" applyNumberFormat="1" applyFont="1" applyFill="1" applyBorder="1" applyAlignment="1" applyProtection="1">
      <alignment horizontal="center" vertical="center"/>
      <protection hidden="1"/>
    </xf>
    <xf numFmtId="1" fontId="33" fillId="0" borderId="74" xfId="6" applyNumberFormat="1" applyFont="1" applyBorder="1" applyAlignment="1" applyProtection="1">
      <alignment horizontal="center" vertical="center"/>
      <protection hidden="1"/>
    </xf>
    <xf numFmtId="0" fontId="40" fillId="2" borderId="40" xfId="0" applyFont="1" applyFill="1" applyBorder="1" applyAlignment="1" applyProtection="1">
      <alignment horizontal="center" vertical="center"/>
      <protection locked="0"/>
    </xf>
    <xf numFmtId="0" fontId="40" fillId="2" borderId="6" xfId="0" applyFont="1" applyFill="1" applyBorder="1" applyAlignment="1" applyProtection="1">
      <alignment horizontal="center"/>
      <protection locked="0"/>
    </xf>
    <xf numFmtId="0" fontId="40" fillId="2" borderId="15" xfId="0" applyFont="1" applyFill="1" applyBorder="1" applyAlignment="1" applyProtection="1">
      <alignment horizontal="center"/>
      <protection locked="0"/>
    </xf>
    <xf numFmtId="0" fontId="40" fillId="2" borderId="3" xfId="0" applyFont="1" applyFill="1" applyBorder="1" applyAlignment="1" applyProtection="1">
      <alignment horizontal="center" vertical="center"/>
      <protection locked="0"/>
    </xf>
    <xf numFmtId="0" fontId="40" fillId="2" borderId="4" xfId="0" applyFont="1" applyFill="1" applyBorder="1" applyAlignment="1" applyProtection="1">
      <alignment horizontal="center"/>
      <protection locked="0"/>
    </xf>
    <xf numFmtId="1" fontId="53" fillId="0" borderId="6" xfId="0" applyNumberFormat="1" applyFont="1" applyBorder="1" applyAlignment="1" applyProtection="1">
      <alignment horizontal="center"/>
      <protection hidden="1"/>
    </xf>
    <xf numFmtId="1" fontId="53" fillId="0" borderId="4" xfId="0" applyNumberFormat="1" applyFont="1" applyBorder="1" applyAlignment="1" applyProtection="1">
      <alignment horizontal="center"/>
      <protection hidden="1"/>
    </xf>
    <xf numFmtId="1" fontId="54" fillId="0" borderId="72" xfId="20" applyNumberFormat="1" applyFont="1" applyFill="1" applyBorder="1" applyAlignment="1" applyProtection="1">
      <alignment horizontal="center" vertical="center"/>
      <protection hidden="1"/>
    </xf>
    <xf numFmtId="1" fontId="19" fillId="0" borderId="6" xfId="20" applyNumberFormat="1" applyFont="1" applyFill="1" applyBorder="1" applyAlignment="1" applyProtection="1">
      <alignment horizontal="center"/>
      <protection hidden="1"/>
    </xf>
    <xf numFmtId="1" fontId="19" fillId="31" borderId="6" xfId="20" applyNumberFormat="1" applyFont="1" applyFill="1" applyBorder="1" applyAlignment="1" applyProtection="1">
      <alignment horizontal="center"/>
      <protection hidden="1"/>
    </xf>
    <xf numFmtId="1" fontId="19" fillId="31" borderId="4" xfId="20" applyNumberFormat="1" applyFont="1" applyFill="1" applyBorder="1" applyAlignment="1" applyProtection="1">
      <alignment horizontal="center"/>
      <protection hidden="1"/>
    </xf>
    <xf numFmtId="1" fontId="33" fillId="0" borderId="73" xfId="20" applyNumberFormat="1" applyFont="1" applyBorder="1" applyAlignment="1" applyProtection="1">
      <alignment horizontal="center" vertical="center"/>
      <protection hidden="1"/>
    </xf>
    <xf numFmtId="1" fontId="19" fillId="0" borderId="7" xfId="20" applyNumberFormat="1" applyFont="1" applyFill="1" applyBorder="1" applyAlignment="1" applyProtection="1">
      <alignment horizontal="center"/>
      <protection hidden="1"/>
    </xf>
    <xf numFmtId="1" fontId="19" fillId="31" borderId="7" xfId="20" applyNumberFormat="1" applyFont="1" applyFill="1" applyBorder="1" applyAlignment="1" applyProtection="1">
      <alignment horizontal="center"/>
      <protection hidden="1"/>
    </xf>
    <xf numFmtId="1" fontId="19" fillId="31" borderId="25" xfId="20" applyNumberFormat="1" applyFont="1" applyFill="1" applyBorder="1" applyAlignment="1" applyProtection="1">
      <alignment horizontal="center"/>
      <protection hidden="1"/>
    </xf>
    <xf numFmtId="173" fontId="19" fillId="0" borderId="6" xfId="19" applyNumberFormat="1" applyFont="1" applyFill="1" applyBorder="1" applyAlignment="1" applyProtection="1">
      <alignment horizontal="center"/>
      <protection hidden="1"/>
    </xf>
    <xf numFmtId="173" fontId="19" fillId="0" borderId="4" xfId="19" applyNumberFormat="1" applyFont="1" applyFill="1" applyBorder="1" applyAlignment="1" applyProtection="1">
      <alignment horizontal="center"/>
      <protection hidden="1"/>
    </xf>
    <xf numFmtId="173" fontId="33" fillId="0" borderId="73" xfId="19" applyNumberFormat="1" applyFont="1" applyBorder="1" applyAlignment="1" applyProtection="1">
      <alignment horizontal="center" vertical="center"/>
      <protection hidden="1"/>
    </xf>
    <xf numFmtId="164" fontId="19" fillId="0" borderId="7" xfId="20" applyNumberFormat="1" applyFont="1" applyFill="1" applyBorder="1" applyAlignment="1" applyProtection="1">
      <alignment horizontal="center"/>
      <protection hidden="1"/>
    </xf>
    <xf numFmtId="164" fontId="19" fillId="0" borderId="25" xfId="20" applyNumberFormat="1" applyFont="1" applyFill="1" applyBorder="1" applyAlignment="1" applyProtection="1">
      <alignment horizontal="center"/>
      <protection hidden="1"/>
    </xf>
    <xf numFmtId="164" fontId="33" fillId="0" borderId="73" xfId="20" applyNumberFormat="1" applyFont="1" applyBorder="1" applyAlignment="1" applyProtection="1">
      <alignment horizontal="center" vertical="center"/>
      <protection hidden="1"/>
    </xf>
    <xf numFmtId="164" fontId="33" fillId="0" borderId="73" xfId="0" applyNumberFormat="1" applyFont="1" applyBorder="1" applyAlignment="1" applyProtection="1">
      <alignment horizontal="center" vertical="center"/>
      <protection hidden="1"/>
    </xf>
    <xf numFmtId="173" fontId="19" fillId="3" borderId="6" xfId="20" applyNumberFormat="1" applyFont="1" applyFill="1" applyBorder="1" applyAlignment="1" applyProtection="1">
      <alignment horizontal="center" vertical="center"/>
      <protection hidden="1"/>
    </xf>
    <xf numFmtId="173" fontId="19" fillId="3" borderId="4" xfId="20" applyNumberFormat="1" applyFont="1" applyFill="1" applyBorder="1" applyAlignment="1" applyProtection="1">
      <alignment horizontal="center" vertical="center"/>
      <protection hidden="1"/>
    </xf>
    <xf numFmtId="173" fontId="33" fillId="3" borderId="73" xfId="19" applyNumberFormat="1" applyFont="1" applyFill="1" applyBorder="1" applyAlignment="1" applyProtection="1">
      <alignment horizontal="center" vertical="center"/>
      <protection hidden="1"/>
    </xf>
    <xf numFmtId="173" fontId="19" fillId="3" borderId="10" xfId="20" applyNumberFormat="1" applyFont="1" applyFill="1" applyBorder="1" applyAlignment="1" applyProtection="1">
      <alignment horizontal="center" vertical="center"/>
      <protection hidden="1"/>
    </xf>
    <xf numFmtId="173" fontId="19" fillId="3" borderId="11" xfId="20" applyNumberFormat="1" applyFont="1" applyFill="1" applyBorder="1" applyAlignment="1" applyProtection="1">
      <alignment horizontal="center" vertical="center"/>
      <protection hidden="1"/>
    </xf>
    <xf numFmtId="9" fontId="19" fillId="8" borderId="6" xfId="20" applyNumberFormat="1" applyFont="1" applyFill="1" applyBorder="1" applyAlignment="1" applyProtection="1">
      <alignment horizontal="center" vertical="center"/>
      <protection hidden="1"/>
    </xf>
    <xf numFmtId="9" fontId="19" fillId="8" borderId="10" xfId="20" applyNumberFormat="1" applyFont="1" applyFill="1" applyBorder="1" applyAlignment="1" applyProtection="1">
      <alignment horizontal="center" vertical="center"/>
      <protection hidden="1"/>
    </xf>
    <xf numFmtId="9" fontId="19" fillId="8" borderId="11" xfId="20" applyNumberFormat="1" applyFont="1" applyFill="1" applyBorder="1" applyAlignment="1" applyProtection="1">
      <alignment horizontal="center" vertical="center"/>
      <protection hidden="1"/>
    </xf>
    <xf numFmtId="9" fontId="33" fillId="8" borderId="73" xfId="19" applyFont="1" applyFill="1" applyBorder="1" applyAlignment="1" applyProtection="1">
      <alignment horizontal="center" vertical="center"/>
      <protection hidden="1"/>
    </xf>
    <xf numFmtId="9" fontId="19" fillId="8" borderId="6" xfId="0" applyNumberFormat="1" applyFont="1" applyFill="1" applyBorder="1" applyAlignment="1" applyProtection="1">
      <alignment horizontal="center" vertical="center"/>
      <protection hidden="1"/>
    </xf>
    <xf numFmtId="9" fontId="19" fillId="8" borderId="10" xfId="0" applyNumberFormat="1" applyFont="1" applyFill="1" applyBorder="1" applyAlignment="1" applyProtection="1">
      <alignment horizontal="center" vertical="center"/>
      <protection hidden="1"/>
    </xf>
    <xf numFmtId="9" fontId="19" fillId="8" borderId="11" xfId="0" applyNumberFormat="1" applyFont="1" applyFill="1" applyBorder="1" applyAlignment="1" applyProtection="1">
      <alignment horizontal="center" vertical="center"/>
      <protection hidden="1"/>
    </xf>
    <xf numFmtId="165" fontId="19" fillId="27" borderId="3" xfId="0" applyNumberFormat="1" applyFont="1" applyFill="1" applyBorder="1" applyAlignment="1" applyProtection="1">
      <alignment horizontal="center" vertical="center"/>
      <protection hidden="1"/>
    </xf>
    <xf numFmtId="165" fontId="19" fillId="27" borderId="2" xfId="0" applyNumberFormat="1" applyFont="1" applyFill="1" applyBorder="1" applyAlignment="1" applyProtection="1">
      <alignment horizontal="center" vertical="center"/>
      <protection hidden="1"/>
    </xf>
    <xf numFmtId="165" fontId="33" fillId="27" borderId="73" xfId="19" applyNumberFormat="1" applyFont="1" applyFill="1" applyBorder="1" applyAlignment="1" applyProtection="1">
      <alignment horizontal="center" vertical="center"/>
      <protection hidden="1"/>
    </xf>
    <xf numFmtId="173" fontId="19" fillId="27" borderId="6" xfId="20" applyNumberFormat="1" applyFont="1" applyFill="1" applyBorder="1" applyAlignment="1" applyProtection="1">
      <alignment horizontal="center" vertical="center"/>
      <protection hidden="1"/>
    </xf>
    <xf numFmtId="173" fontId="19" fillId="27" borderId="10" xfId="20" applyNumberFormat="1" applyFont="1" applyFill="1" applyBorder="1" applyAlignment="1" applyProtection="1">
      <alignment horizontal="center" vertical="center"/>
      <protection hidden="1"/>
    </xf>
    <xf numFmtId="173" fontId="19" fillId="27" borderId="11" xfId="20" applyNumberFormat="1" applyFont="1" applyFill="1" applyBorder="1" applyAlignment="1" applyProtection="1">
      <alignment horizontal="center" vertical="center"/>
      <protection hidden="1"/>
    </xf>
    <xf numFmtId="173" fontId="33" fillId="27" borderId="73" xfId="19" applyNumberFormat="1" applyFont="1" applyFill="1" applyBorder="1" applyAlignment="1" applyProtection="1">
      <alignment horizontal="center" vertical="center"/>
      <protection hidden="1"/>
    </xf>
    <xf numFmtId="170" fontId="19" fillId="32" borderId="3" xfId="0" applyNumberFormat="1" applyFont="1" applyFill="1" applyBorder="1" applyAlignment="1" applyProtection="1">
      <alignment horizontal="center" vertical="center"/>
      <protection hidden="1"/>
    </xf>
    <xf numFmtId="170" fontId="19" fillId="32" borderId="2" xfId="0" applyNumberFormat="1" applyFont="1" applyFill="1" applyBorder="1" applyAlignment="1" applyProtection="1">
      <alignment horizontal="center" vertical="center"/>
      <protection hidden="1"/>
    </xf>
    <xf numFmtId="170" fontId="33" fillId="32" borderId="73" xfId="0" applyNumberFormat="1" applyFont="1" applyFill="1" applyBorder="1" applyAlignment="1" applyProtection="1">
      <alignment horizontal="center" vertical="center"/>
      <protection hidden="1"/>
    </xf>
    <xf numFmtId="170" fontId="19" fillId="32" borderId="62" xfId="0" applyNumberFormat="1" applyFont="1" applyFill="1" applyBorder="1" applyAlignment="1" applyProtection="1">
      <alignment horizontal="center" vertical="center"/>
      <protection hidden="1"/>
    </xf>
    <xf numFmtId="170" fontId="19" fillId="32" borderId="65" xfId="0" applyNumberFormat="1" applyFont="1" applyFill="1" applyBorder="1" applyAlignment="1" applyProtection="1">
      <alignment horizontal="center" vertical="center"/>
      <protection hidden="1"/>
    </xf>
    <xf numFmtId="170" fontId="19" fillId="32" borderId="64" xfId="0" applyNumberFormat="1" applyFont="1" applyFill="1" applyBorder="1" applyAlignment="1" applyProtection="1">
      <alignment horizontal="center" vertical="center"/>
      <protection hidden="1"/>
    </xf>
    <xf numFmtId="170" fontId="33" fillId="32" borderId="74" xfId="0" applyNumberFormat="1" applyFont="1" applyFill="1" applyBorder="1" applyAlignment="1" applyProtection="1">
      <alignment horizontal="center" vertical="center"/>
      <protection hidden="1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1" fontId="15" fillId="12" borderId="4" xfId="3" applyNumberFormat="1" applyFont="1" applyFill="1" applyBorder="1" applyAlignment="1" applyProtection="1">
      <alignment horizontal="left" vertical="top"/>
    </xf>
    <xf numFmtId="1" fontId="15" fillId="20" borderId="4" xfId="3" applyNumberFormat="1" applyFont="1" applyFill="1" applyBorder="1" applyAlignment="1" applyProtection="1">
      <alignment horizontal="left" vertical="top"/>
    </xf>
    <xf numFmtId="0" fontId="40" fillId="24" borderId="43" xfId="0" applyFont="1" applyFill="1" applyBorder="1" applyProtection="1"/>
    <xf numFmtId="164" fontId="45" fillId="24" borderId="35" xfId="3" applyNumberFormat="1" applyFont="1" applyFill="1" applyBorder="1" applyAlignment="1" applyProtection="1">
      <alignment horizontal="right" vertical="center" wrapText="1"/>
    </xf>
    <xf numFmtId="0" fontId="40" fillId="24" borderId="44" xfId="0" applyFont="1" applyFill="1" applyBorder="1" applyProtection="1"/>
    <xf numFmtId="164" fontId="45" fillId="24" borderId="26" xfId="3" applyNumberFormat="1" applyFont="1" applyFill="1" applyBorder="1" applyAlignment="1" applyProtection="1">
      <alignment horizontal="right" vertical="center" wrapText="1"/>
    </xf>
    <xf numFmtId="0" fontId="40" fillId="14" borderId="44" xfId="0" applyFont="1" applyFill="1" applyBorder="1" applyProtection="1"/>
    <xf numFmtId="1" fontId="45" fillId="14" borderId="26" xfId="3" applyNumberFormat="1" applyFont="1" applyFill="1" applyBorder="1" applyAlignment="1" applyProtection="1">
      <alignment horizontal="right" vertical="center" wrapText="1"/>
    </xf>
    <xf numFmtId="1" fontId="15" fillId="14" borderId="44" xfId="3" applyNumberFormat="1" applyFont="1" applyFill="1" applyBorder="1" applyAlignment="1" applyProtection="1">
      <alignment vertical="center" wrapText="1"/>
    </xf>
    <xf numFmtId="0" fontId="15" fillId="22" borderId="44" xfId="3" applyFont="1" applyFill="1" applyBorder="1" applyAlignment="1" applyProtection="1">
      <alignment vertical="center" wrapText="1"/>
    </xf>
    <xf numFmtId="164" fontId="45" fillId="22" borderId="26" xfId="3" applyNumberFormat="1" applyFont="1" applyFill="1" applyBorder="1" applyAlignment="1" applyProtection="1">
      <alignment horizontal="right" vertical="center" wrapText="1"/>
    </xf>
    <xf numFmtId="1" fontId="15" fillId="12" borderId="44" xfId="3" applyNumberFormat="1" applyFont="1" applyFill="1" applyBorder="1" applyAlignment="1" applyProtection="1">
      <alignment horizontal="left" vertical="center"/>
    </xf>
    <xf numFmtId="1" fontId="50" fillId="12" borderId="26" xfId="3" applyNumberFormat="1" applyFont="1" applyFill="1" applyBorder="1" applyAlignment="1" applyProtection="1">
      <alignment horizontal="right" vertical="center" wrapText="1"/>
    </xf>
    <xf numFmtId="1" fontId="15" fillId="12" borderId="44" xfId="3" applyNumberFormat="1" applyFont="1" applyFill="1" applyBorder="1" applyAlignment="1" applyProtection="1">
      <alignment horizontal="left" vertical="top"/>
    </xf>
    <xf numFmtId="1" fontId="15" fillId="12" borderId="44" xfId="3" applyNumberFormat="1" applyFont="1" applyFill="1" applyBorder="1" applyAlignment="1" applyProtection="1">
      <alignment horizontal="left" vertical="center" wrapText="1"/>
    </xf>
    <xf numFmtId="168" fontId="15" fillId="23" borderId="44" xfId="3" applyNumberFormat="1" applyFont="1" applyFill="1" applyBorder="1" applyAlignment="1" applyProtection="1">
      <alignment vertical="center" wrapText="1"/>
    </xf>
    <xf numFmtId="168" fontId="45" fillId="23" borderId="26" xfId="3" applyNumberFormat="1" applyFont="1" applyFill="1" applyBorder="1" applyAlignment="1" applyProtection="1">
      <alignment horizontal="right" vertical="center" wrapText="1"/>
    </xf>
    <xf numFmtId="168" fontId="40" fillId="23" borderId="44" xfId="0" applyNumberFormat="1" applyFont="1" applyFill="1" applyBorder="1" applyAlignment="1" applyProtection="1">
      <alignment vertical="center"/>
    </xf>
    <xf numFmtId="0" fontId="40" fillId="30" borderId="44" xfId="0" applyFont="1" applyFill="1" applyBorder="1" applyProtection="1"/>
    <xf numFmtId="1" fontId="45" fillId="30" borderId="26" xfId="3" applyNumberFormat="1" applyFont="1" applyFill="1" applyBorder="1" applyAlignment="1" applyProtection="1">
      <alignment horizontal="right" vertical="top" wrapText="1"/>
    </xf>
    <xf numFmtId="1" fontId="18" fillId="32" borderId="4" xfId="3" applyNumberFormat="1" applyFont="1" applyFill="1" applyBorder="1" applyAlignment="1" applyProtection="1">
      <alignment vertical="center" wrapText="1"/>
    </xf>
    <xf numFmtId="1" fontId="50" fillId="32" borderId="3" xfId="3" applyNumberFormat="1" applyFont="1" applyFill="1" applyBorder="1" applyAlignment="1" applyProtection="1">
      <alignment horizontal="right" vertical="center" wrapText="1"/>
    </xf>
    <xf numFmtId="1" fontId="19" fillId="32" borderId="3" xfId="0" applyNumberFormat="1" applyFont="1" applyFill="1" applyBorder="1" applyAlignment="1" applyProtection="1">
      <alignment horizontal="center" vertical="center"/>
      <protection hidden="1"/>
    </xf>
    <xf numFmtId="1" fontId="19" fillId="32" borderId="2" xfId="0" applyNumberFormat="1" applyFont="1" applyFill="1" applyBorder="1" applyAlignment="1" applyProtection="1">
      <alignment horizontal="center" vertical="center"/>
      <protection hidden="1"/>
    </xf>
    <xf numFmtId="1" fontId="33" fillId="32" borderId="73" xfId="0" applyNumberFormat="1" applyFont="1" applyFill="1" applyBorder="1" applyAlignment="1" applyProtection="1">
      <alignment horizontal="center" vertical="center"/>
      <protection hidden="1"/>
    </xf>
    <xf numFmtId="1" fontId="18" fillId="32" borderId="44" xfId="3" applyNumberFormat="1" applyFont="1" applyFill="1" applyBorder="1" applyAlignment="1" applyProtection="1">
      <alignment vertical="center" wrapText="1"/>
    </xf>
    <xf numFmtId="1" fontId="50" fillId="32" borderId="26" xfId="3" applyNumberFormat="1" applyFont="1" applyFill="1" applyBorder="1" applyAlignment="1" applyProtection="1">
      <alignment horizontal="right" vertical="center" wrapText="1"/>
    </xf>
    <xf numFmtId="1" fontId="19" fillId="32" borderId="40" xfId="0" applyNumberFormat="1" applyFont="1" applyFill="1" applyBorder="1" applyAlignment="1" applyProtection="1">
      <alignment horizontal="center" vertical="center"/>
      <protection locked="0"/>
    </xf>
    <xf numFmtId="1" fontId="19" fillId="32" borderId="6" xfId="0" applyNumberFormat="1" applyFont="1" applyFill="1" applyBorder="1" applyAlignment="1" applyProtection="1">
      <alignment horizontal="center" vertical="center"/>
      <protection locked="0"/>
    </xf>
    <xf numFmtId="1" fontId="19" fillId="32" borderId="15" xfId="0" applyNumberFormat="1" applyFont="1" applyFill="1" applyBorder="1" applyAlignment="1" applyProtection="1">
      <alignment horizontal="center" vertical="center"/>
      <protection locked="0"/>
    </xf>
    <xf numFmtId="1" fontId="19" fillId="32" borderId="3" xfId="0" applyNumberFormat="1" applyFont="1" applyFill="1" applyBorder="1" applyAlignment="1" applyProtection="1">
      <alignment horizontal="center" vertical="center"/>
      <protection locked="0"/>
    </xf>
    <xf numFmtId="1" fontId="19" fillId="32" borderId="4" xfId="0" applyNumberFormat="1" applyFont="1" applyFill="1" applyBorder="1" applyAlignment="1" applyProtection="1">
      <alignment horizontal="center" vertical="center"/>
      <protection locked="0"/>
    </xf>
    <xf numFmtId="1" fontId="19" fillId="32" borderId="26" xfId="0" applyNumberFormat="1" applyFont="1" applyFill="1" applyBorder="1" applyAlignment="1" applyProtection="1">
      <alignment horizontal="center" vertical="center"/>
      <protection locked="0"/>
    </xf>
    <xf numFmtId="1" fontId="126" fillId="32" borderId="3" xfId="0" applyNumberFormat="1" applyFont="1" applyFill="1" applyBorder="1" applyAlignment="1" applyProtection="1">
      <alignment horizontal="center" vertical="center"/>
    </xf>
    <xf numFmtId="1" fontId="126" fillId="32" borderId="3" xfId="0" applyNumberFormat="1" applyFont="1" applyFill="1" applyBorder="1" applyAlignment="1" applyProtection="1">
      <alignment horizontal="center" vertical="center" shrinkToFit="1"/>
    </xf>
    <xf numFmtId="164" fontId="127" fillId="29" borderId="45" xfId="3" applyNumberFormat="1" applyFont="1" applyFill="1" applyBorder="1" applyAlignment="1" applyProtection="1">
      <alignment vertical="center" wrapText="1"/>
    </xf>
    <xf numFmtId="164" fontId="127" fillId="29" borderId="37" xfId="3" applyNumberFormat="1" applyFont="1" applyFill="1" applyBorder="1" applyAlignment="1" applyProtection="1">
      <alignment horizontal="right" vertical="center" wrapText="1"/>
    </xf>
    <xf numFmtId="164" fontId="19" fillId="24" borderId="46" xfId="0" applyNumberFormat="1" applyFont="1" applyFill="1" applyBorder="1" applyAlignment="1" applyProtection="1">
      <alignment horizontal="center" vertical="center"/>
      <protection locked="0"/>
    </xf>
    <xf numFmtId="164" fontId="19" fillId="24" borderId="8" xfId="0" applyNumberFormat="1" applyFont="1" applyFill="1" applyBorder="1" applyAlignment="1" applyProtection="1">
      <alignment horizontal="center" vertical="center"/>
      <protection locked="0"/>
    </xf>
    <xf numFmtId="164" fontId="19" fillId="24" borderId="47" xfId="0" applyNumberFormat="1" applyFont="1" applyFill="1" applyBorder="1" applyAlignment="1" applyProtection="1">
      <alignment horizontal="center" vertical="center"/>
      <protection locked="0"/>
    </xf>
    <xf numFmtId="20" fontId="43" fillId="0" borderId="0" xfId="0" applyNumberFormat="1" applyFont="1" applyProtection="1"/>
    <xf numFmtId="0" fontId="43" fillId="0" borderId="0" xfId="0" applyFont="1" applyProtection="1"/>
    <xf numFmtId="0" fontId="129" fillId="0" borderId="0" xfId="0" applyFont="1" applyProtection="1"/>
    <xf numFmtId="0" fontId="15" fillId="0" borderId="0" xfId="0" applyFont="1" applyProtection="1"/>
    <xf numFmtId="0" fontId="22" fillId="0" borderId="0" xfId="0" applyFont="1" applyProtection="1"/>
    <xf numFmtId="20" fontId="15" fillId="0" borderId="0" xfId="0" applyNumberFormat="1" applyFont="1" applyProtection="1"/>
    <xf numFmtId="0" fontId="40" fillId="2" borderId="46" xfId="0" applyFont="1" applyFill="1" applyBorder="1" applyAlignment="1" applyProtection="1">
      <alignment horizontal="center" vertical="center"/>
      <protection locked="0"/>
    </xf>
    <xf numFmtId="0" fontId="40" fillId="2" borderId="8" xfId="0" applyFont="1" applyFill="1" applyBorder="1" applyAlignment="1" applyProtection="1">
      <alignment horizontal="center"/>
      <protection locked="0"/>
    </xf>
    <xf numFmtId="0" fontId="40" fillId="2" borderId="47" xfId="0" applyFont="1" applyFill="1" applyBorder="1" applyAlignment="1" applyProtection="1">
      <alignment horizontal="center"/>
      <protection locked="0"/>
    </xf>
    <xf numFmtId="1" fontId="45" fillId="14" borderId="2" xfId="3" applyNumberFormat="1" applyFont="1" applyFill="1" applyBorder="1" applyAlignment="1" applyProtection="1">
      <alignment horizontal="right" vertical="center" wrapText="1"/>
    </xf>
    <xf numFmtId="164" fontId="45" fillId="22" borderId="2" xfId="3" applyNumberFormat="1" applyFont="1" applyFill="1" applyBorder="1" applyAlignment="1" applyProtection="1">
      <alignment horizontal="right" vertical="center" wrapText="1"/>
    </xf>
    <xf numFmtId="1" fontId="50" fillId="12" borderId="2" xfId="3" applyNumberFormat="1" applyFont="1" applyFill="1" applyBorder="1" applyAlignment="1" applyProtection="1">
      <alignment horizontal="right" vertical="center" wrapText="1"/>
    </xf>
    <xf numFmtId="1" fontId="50" fillId="32" borderId="2" xfId="3" applyNumberFormat="1" applyFont="1" applyFill="1" applyBorder="1" applyAlignment="1" applyProtection="1">
      <alignment horizontal="right" vertical="center" wrapText="1"/>
    </xf>
    <xf numFmtId="168" fontId="45" fillId="23" borderId="2" xfId="3" applyNumberFormat="1" applyFont="1" applyFill="1" applyBorder="1" applyAlignment="1" applyProtection="1">
      <alignment horizontal="right" vertical="center" wrapText="1"/>
    </xf>
    <xf numFmtId="1" fontId="45" fillId="30" borderId="2" xfId="3" applyNumberFormat="1" applyFont="1" applyFill="1" applyBorder="1" applyAlignment="1" applyProtection="1">
      <alignment horizontal="right" vertical="top" wrapText="1"/>
    </xf>
    <xf numFmtId="164" fontId="51" fillId="29" borderId="27" xfId="3" applyNumberFormat="1" applyFont="1" applyFill="1" applyBorder="1" applyAlignment="1" applyProtection="1">
      <alignment horizontal="right" vertical="center" wrapText="1"/>
    </xf>
    <xf numFmtId="0" fontId="92" fillId="0" borderId="4" xfId="0" applyFont="1" applyBorder="1" applyAlignment="1" applyProtection="1">
      <alignment vertical="center"/>
      <protection hidden="1"/>
    </xf>
    <xf numFmtId="0" fontId="92" fillId="0" borderId="2" xfId="0" applyFont="1" applyBorder="1" applyAlignment="1" applyProtection="1">
      <alignment vertical="center"/>
      <protection hidden="1"/>
    </xf>
    <xf numFmtId="0" fontId="92" fillId="0" borderId="3" xfId="0" applyFont="1" applyBorder="1" applyAlignment="1" applyProtection="1">
      <alignment vertical="center"/>
      <protection hidden="1"/>
    </xf>
    <xf numFmtId="0" fontId="130" fillId="0" borderId="0" xfId="0" applyFont="1" applyFill="1" applyBorder="1" applyAlignment="1">
      <alignment horizontal="right" vertical="center"/>
    </xf>
    <xf numFmtId="169" fontId="15" fillId="0" borderId="0" xfId="21" applyNumberFormat="1" applyFont="1" applyFill="1" applyBorder="1" applyAlignment="1" applyProtection="1">
      <alignment horizontal="center" vertical="center"/>
      <protection hidden="1"/>
    </xf>
    <xf numFmtId="169" fontId="15" fillId="0" borderId="0" xfId="21" applyNumberFormat="1" applyFont="1" applyFill="1" applyBorder="1" applyAlignment="1" applyProtection="1">
      <alignment horizontal="center" vertical="center" shrinkToFit="1"/>
      <protection hidden="1"/>
    </xf>
    <xf numFmtId="169" fontId="15" fillId="0" borderId="13" xfId="21" applyNumberFormat="1" applyFont="1" applyFill="1" applyBorder="1" applyAlignment="1" applyProtection="1">
      <alignment horizontal="center" vertical="center" shrinkToFit="1"/>
      <protection hidden="1"/>
    </xf>
    <xf numFmtId="169" fontId="15" fillId="7" borderId="0" xfId="21" applyNumberFormat="1" applyFont="1" applyFill="1" applyBorder="1" applyAlignment="1" applyProtection="1">
      <alignment horizontal="center" vertical="center" shrinkToFit="1"/>
      <protection hidden="1"/>
    </xf>
    <xf numFmtId="169" fontId="15" fillId="0" borderId="14" xfId="21" applyNumberFormat="1" applyFont="1" applyFill="1" applyBorder="1" applyAlignment="1" applyProtection="1">
      <alignment horizontal="center" vertical="center" shrinkToFit="1"/>
      <protection hidden="1"/>
    </xf>
    <xf numFmtId="167" fontId="40" fillId="0" borderId="6" xfId="0" applyNumberFormat="1" applyFont="1" applyBorder="1" applyAlignment="1">
      <alignment horizontal="center"/>
    </xf>
    <xf numFmtId="167" fontId="48" fillId="0" borderId="6" xfId="0" applyNumberFormat="1" applyFont="1" applyBorder="1" applyAlignment="1">
      <alignment horizontal="center"/>
    </xf>
    <xf numFmtId="165" fontId="19" fillId="0" borderId="44" xfId="0" applyNumberFormat="1" applyFont="1" applyFill="1" applyBorder="1" applyAlignment="1" applyProtection="1">
      <alignment horizontal="center" vertical="center"/>
      <protection locked="0"/>
    </xf>
    <xf numFmtId="165" fontId="19" fillId="0" borderId="40" xfId="0" applyNumberFormat="1" applyFont="1" applyFill="1" applyBorder="1" applyAlignment="1" applyProtection="1">
      <alignment horizontal="center" vertical="center"/>
      <protection locked="0"/>
    </xf>
    <xf numFmtId="165" fontId="19" fillId="0" borderId="81" xfId="0" applyNumberFormat="1" applyFont="1" applyFill="1" applyBorder="1" applyAlignment="1" applyProtection="1">
      <alignment horizontal="center" vertical="center"/>
      <protection locked="0"/>
    </xf>
    <xf numFmtId="1" fontId="19" fillId="0" borderId="51" xfId="20" applyNumberFormat="1" applyFont="1" applyFill="1" applyBorder="1" applyAlignment="1" applyProtection="1">
      <alignment horizontal="center" vertical="center"/>
      <protection locked="0"/>
    </xf>
    <xf numFmtId="0" fontId="135" fillId="0" borderId="6" xfId="0" applyFont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/>
    </xf>
    <xf numFmtId="0" fontId="62" fillId="0" borderId="0" xfId="0" applyFont="1" applyProtection="1"/>
    <xf numFmtId="0" fontId="87" fillId="0" borderId="0" xfId="0" applyFont="1" applyProtection="1"/>
    <xf numFmtId="0" fontId="62" fillId="0" borderId="0" xfId="0" applyFont="1" applyBorder="1" applyProtection="1"/>
    <xf numFmtId="20" fontId="136" fillId="0" borderId="14" xfId="0" applyNumberFormat="1" applyFont="1" applyFill="1" applyBorder="1" applyProtection="1"/>
    <xf numFmtId="168" fontId="19" fillId="0" borderId="0" xfId="6" applyNumberFormat="1" applyFont="1" applyFill="1" applyBorder="1" applyAlignment="1" applyProtection="1">
      <alignment horizontal="center" vertical="center"/>
      <protection hidden="1"/>
    </xf>
    <xf numFmtId="9" fontId="19" fillId="0" borderId="0" xfId="19" applyFont="1" applyFill="1" applyBorder="1" applyAlignment="1" applyProtection="1">
      <alignment horizontal="center" vertical="center"/>
      <protection hidden="1"/>
    </xf>
    <xf numFmtId="0" fontId="19" fillId="0" borderId="0" xfId="19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 applyFill="1" applyBorder="1" applyAlignment="1">
      <alignment horizontal="center" vertical="center"/>
    </xf>
    <xf numFmtId="0" fontId="92" fillId="0" borderId="0" xfId="0" applyFont="1" applyFill="1" applyBorder="1" applyAlignment="1" applyProtection="1">
      <alignment vertical="center"/>
      <protection hidden="1"/>
    </xf>
    <xf numFmtId="0" fontId="73" fillId="0" borderId="0" xfId="9" applyFont="1" applyFill="1" applyBorder="1" applyAlignment="1" applyProtection="1">
      <alignment horizontal="center" vertical="center"/>
    </xf>
    <xf numFmtId="0" fontId="35" fillId="0" borderId="0" xfId="9" applyFill="1" applyBorder="1" applyAlignment="1">
      <alignment horizontal="center" vertical="center"/>
    </xf>
    <xf numFmtId="1" fontId="33" fillId="0" borderId="0" xfId="0" applyNumberFormat="1" applyFont="1" applyFill="1" applyBorder="1" applyAlignment="1" applyProtection="1">
      <alignment horizontal="center" vertical="center"/>
    </xf>
    <xf numFmtId="9" fontId="33" fillId="0" borderId="0" xfId="19" applyFont="1" applyFill="1" applyBorder="1" applyAlignment="1" applyProtection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14" fontId="3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>
      <alignment horizontal="center" vertical="center"/>
    </xf>
    <xf numFmtId="168" fontId="0" fillId="0" borderId="0" xfId="0" applyNumberFormat="1" applyFill="1" applyBorder="1"/>
    <xf numFmtId="9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49" fontId="0" fillId="0" borderId="0" xfId="0" applyNumberFormat="1" applyFill="1" applyBorder="1" applyAlignment="1">
      <alignment vertical="center"/>
    </xf>
    <xf numFmtId="168" fontId="0" fillId="0" borderId="0" xfId="0" applyNumberFormat="1" applyFill="1" applyBorder="1" applyAlignment="1">
      <alignment horizontal="center" vertical="center"/>
    </xf>
    <xf numFmtId="0" fontId="131" fillId="0" borderId="0" xfId="0" applyFont="1" applyFill="1" applyBorder="1" applyAlignment="1">
      <alignment horizontal="center" vertical="center"/>
    </xf>
    <xf numFmtId="9" fontId="0" fillId="0" borderId="0" xfId="0" applyNumberFormat="1" applyFill="1" applyBorder="1" applyAlignment="1">
      <alignment horizontal="center" vertical="center"/>
    </xf>
    <xf numFmtId="21" fontId="0" fillId="0" borderId="0" xfId="0" applyNumberFormat="1" applyFill="1" applyBorder="1"/>
    <xf numFmtId="20" fontId="40" fillId="0" borderId="0" xfId="0" applyNumberFormat="1" applyFont="1" applyFill="1" applyBorder="1" applyAlignment="1" applyProtection="1">
      <alignment horizontal="center" vertical="center"/>
    </xf>
    <xf numFmtId="21" fontId="40" fillId="0" borderId="0" xfId="0" applyNumberFormat="1" applyFont="1" applyFill="1" applyBorder="1" applyAlignment="1" applyProtection="1">
      <alignment horizontal="center" vertical="center"/>
    </xf>
    <xf numFmtId="9" fontId="0" fillId="0" borderId="0" xfId="19" applyFont="1" applyFill="1" applyBorder="1" applyAlignment="1">
      <alignment horizontal="center" vertical="center"/>
    </xf>
    <xf numFmtId="0" fontId="132" fillId="0" borderId="0" xfId="0" applyFont="1" applyFill="1" applyBorder="1" applyAlignment="1">
      <alignment horizontal="center" vertical="center"/>
    </xf>
    <xf numFmtId="0" fontId="43" fillId="0" borderId="11" xfId="0" applyFont="1" applyFill="1" applyBorder="1" applyProtection="1"/>
    <xf numFmtId="0" fontId="43" fillId="0" borderId="5" xfId="0" applyFont="1" applyFill="1" applyBorder="1" applyProtection="1"/>
    <xf numFmtId="0" fontId="43" fillId="0" borderId="9" xfId="0" applyFont="1" applyFill="1" applyBorder="1" applyProtection="1"/>
    <xf numFmtId="0" fontId="43" fillId="0" borderId="12" xfId="0" applyFont="1" applyFill="1" applyBorder="1" applyProtection="1"/>
    <xf numFmtId="0" fontId="43" fillId="0" borderId="14" xfId="0" applyFont="1" applyFill="1" applyBorder="1" applyProtection="1"/>
    <xf numFmtId="0" fontId="43" fillId="0" borderId="0" xfId="0" applyFont="1" applyFill="1" applyBorder="1" applyProtection="1"/>
    <xf numFmtId="0" fontId="129" fillId="0" borderId="0" xfId="0" applyFont="1" applyFill="1" applyBorder="1" applyProtection="1"/>
    <xf numFmtId="0" fontId="129" fillId="0" borderId="14" xfId="0" applyFont="1" applyFill="1" applyBorder="1" applyProtection="1"/>
    <xf numFmtId="0" fontId="43" fillId="0" borderId="13" xfId="0" applyFont="1" applyFill="1" applyBorder="1" applyProtection="1"/>
    <xf numFmtId="0" fontId="43" fillId="0" borderId="25" xfId="0" applyFont="1" applyFill="1" applyBorder="1" applyProtection="1"/>
    <xf numFmtId="0" fontId="43" fillId="0" borderId="7" xfId="0" applyFont="1" applyFill="1" applyBorder="1" applyProtection="1"/>
    <xf numFmtId="0" fontId="129" fillId="0" borderId="12" xfId="0" applyFont="1" applyFill="1" applyBorder="1" applyProtection="1"/>
    <xf numFmtId="0" fontId="129" fillId="0" borderId="0" xfId="0" applyFont="1" applyFill="1" applyBorder="1" applyAlignment="1" applyProtection="1">
      <alignment horizontal="right" vertical="center"/>
    </xf>
    <xf numFmtId="168" fontId="97" fillId="0" borderId="0" xfId="6" applyNumberFormat="1" applyFont="1" applyFill="1" applyBorder="1" applyAlignment="1" applyProtection="1">
      <alignment horizontal="center" vertical="center"/>
      <protection hidden="1"/>
    </xf>
    <xf numFmtId="49" fontId="43" fillId="0" borderId="0" xfId="0" applyNumberFormat="1" applyFont="1" applyFill="1" applyBorder="1" applyAlignment="1" applyProtection="1">
      <alignment horizontal="center"/>
    </xf>
    <xf numFmtId="14" fontId="139" fillId="0" borderId="0" xfId="0" applyNumberFormat="1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center" vertical="center"/>
    </xf>
    <xf numFmtId="1" fontId="43" fillId="0" borderId="0" xfId="0" applyNumberFormat="1" applyFont="1" applyFill="1" applyBorder="1" applyAlignment="1" applyProtection="1">
      <alignment horizontal="center"/>
    </xf>
    <xf numFmtId="1" fontId="136" fillId="0" borderId="0" xfId="0" applyNumberFormat="1" applyFont="1" applyFill="1" applyBorder="1" applyAlignment="1" applyProtection="1">
      <alignment horizontal="center"/>
    </xf>
    <xf numFmtId="9" fontId="43" fillId="0" borderId="0" xfId="19" applyFont="1" applyFill="1" applyBorder="1" applyAlignment="1" applyProtection="1">
      <alignment horizontal="center" vertical="center"/>
    </xf>
    <xf numFmtId="9" fontId="136" fillId="0" borderId="0" xfId="19" applyFont="1" applyFill="1" applyBorder="1" applyAlignment="1" applyProtection="1">
      <alignment horizontal="center" vertical="center"/>
    </xf>
    <xf numFmtId="49" fontId="43" fillId="0" borderId="0" xfId="0" applyNumberFormat="1" applyFont="1" applyFill="1" applyBorder="1" applyAlignment="1" applyProtection="1">
      <alignment horizontal="center" vertical="center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/>
    </xf>
    <xf numFmtId="0" fontId="48" fillId="24" borderId="4" xfId="0" applyFont="1" applyFill="1" applyBorder="1" applyProtection="1"/>
    <xf numFmtId="164" fontId="45" fillId="24" borderId="3" xfId="3" applyNumberFormat="1" applyFont="1" applyFill="1" applyBorder="1" applyAlignment="1" applyProtection="1">
      <alignment horizontal="right" vertical="center" wrapText="1"/>
    </xf>
    <xf numFmtId="171" fontId="74" fillId="33" borderId="6" xfId="0" applyNumberFormat="1" applyFont="1" applyFill="1" applyBorder="1" applyAlignment="1" applyProtection="1">
      <alignment horizontal="center"/>
    </xf>
    <xf numFmtId="171" fontId="48" fillId="0" borderId="6" xfId="0" applyNumberFormat="1" applyFont="1" applyBorder="1" applyAlignment="1" applyProtection="1">
      <alignment horizontal="center"/>
    </xf>
    <xf numFmtId="0" fontId="48" fillId="24" borderId="11" xfId="0" applyFont="1" applyFill="1" applyBorder="1" applyProtection="1"/>
    <xf numFmtId="164" fontId="45" fillId="24" borderId="9" xfId="3" applyNumberFormat="1" applyFont="1" applyFill="1" applyBorder="1" applyAlignment="1" applyProtection="1">
      <alignment horizontal="right" vertical="center" wrapText="1"/>
    </xf>
    <xf numFmtId="171" fontId="48" fillId="0" borderId="10" xfId="0" applyNumberFormat="1" applyFont="1" applyBorder="1" applyAlignment="1" applyProtection="1">
      <alignment horizontal="center"/>
    </xf>
    <xf numFmtId="0" fontId="40" fillId="4" borderId="13" xfId="0" applyFont="1" applyFill="1" applyBorder="1" applyProtection="1"/>
    <xf numFmtId="164" fontId="45" fillId="4" borderId="7" xfId="3" applyNumberFormat="1" applyFont="1" applyFill="1" applyBorder="1" applyAlignment="1" applyProtection="1">
      <alignment horizontal="right" vertical="center" wrapText="1"/>
    </xf>
    <xf numFmtId="164" fontId="45" fillId="8" borderId="70" xfId="3" applyNumberFormat="1" applyFont="1" applyFill="1" applyBorder="1" applyAlignment="1" applyProtection="1">
      <alignment horizontal="right" vertical="center" wrapText="1"/>
    </xf>
    <xf numFmtId="164" fontId="45" fillId="8" borderId="28" xfId="3" applyNumberFormat="1" applyFont="1" applyFill="1" applyBorder="1" applyAlignment="1" applyProtection="1">
      <alignment horizontal="right" vertical="center" wrapText="1"/>
    </xf>
    <xf numFmtId="171" fontId="71" fillId="33" borderId="6" xfId="0" applyNumberFormat="1" applyFont="1" applyFill="1" applyBorder="1" applyAlignment="1" applyProtection="1">
      <alignment horizontal="center"/>
    </xf>
    <xf numFmtId="164" fontId="17" fillId="20" borderId="13" xfId="9" applyNumberFormat="1" applyFont="1" applyFill="1" applyBorder="1" applyAlignment="1" applyProtection="1">
      <alignment horizontal="left"/>
    </xf>
    <xf numFmtId="171" fontId="74" fillId="33" borderId="68" xfId="0" applyNumberFormat="1" applyFont="1" applyFill="1" applyBorder="1" applyAlignment="1" applyProtection="1">
      <alignment horizontal="center"/>
    </xf>
    <xf numFmtId="171" fontId="74" fillId="33" borderId="30" xfId="0" applyNumberFormat="1" applyFont="1" applyFill="1" applyBorder="1" applyAlignment="1" applyProtection="1">
      <alignment horizontal="center"/>
    </xf>
    <xf numFmtId="0" fontId="40" fillId="8" borderId="71" xfId="0" applyFont="1" applyFill="1" applyBorder="1" applyProtection="1"/>
    <xf numFmtId="0" fontId="40" fillId="8" borderId="29" xfId="0" applyFont="1" applyFill="1" applyBorder="1" applyProtection="1"/>
    <xf numFmtId="171" fontId="140" fillId="33" borderId="6" xfId="0" applyNumberFormat="1" applyFont="1" applyFill="1" applyBorder="1" applyAlignment="1" applyProtection="1">
      <alignment horizontal="center"/>
    </xf>
    <xf numFmtId="171" fontId="40" fillId="0" borderId="68" xfId="0" applyNumberFormat="1" applyFont="1" applyBorder="1" applyAlignment="1" applyProtection="1">
      <alignment horizontal="center"/>
      <protection locked="0"/>
    </xf>
    <xf numFmtId="171" fontId="40" fillId="0" borderId="30" xfId="0" applyNumberFormat="1" applyFont="1" applyBorder="1" applyAlignment="1" applyProtection="1">
      <alignment horizontal="center"/>
      <protection locked="0"/>
    </xf>
    <xf numFmtId="171" fontId="40" fillId="0" borderId="8" xfId="0" applyNumberFormat="1" applyFont="1" applyBorder="1" applyAlignment="1" applyProtection="1">
      <alignment horizontal="center"/>
      <protection locked="0"/>
    </xf>
    <xf numFmtId="1" fontId="40" fillId="0" borderId="6" xfId="0" applyNumberFormat="1" applyFont="1" applyBorder="1" applyAlignment="1" applyProtection="1">
      <alignment horizontal="center" vertical="center"/>
      <protection locked="0"/>
    </xf>
    <xf numFmtId="168" fontId="40" fillId="0" borderId="6" xfId="0" applyNumberFormat="1" applyFont="1" applyBorder="1" applyAlignment="1" applyProtection="1">
      <alignment horizontal="center" vertical="center"/>
      <protection locked="0"/>
    </xf>
    <xf numFmtId="9" fontId="40" fillId="0" borderId="6" xfId="19" applyNumberFormat="1" applyFont="1" applyBorder="1" applyAlignment="1" applyProtection="1">
      <alignment horizontal="center" vertical="center"/>
      <protection locked="0"/>
    </xf>
    <xf numFmtId="0" fontId="40" fillId="20" borderId="11" xfId="0" applyFont="1" applyFill="1" applyBorder="1" applyAlignment="1" applyProtection="1">
      <alignment horizontal="center" vertical="center" wrapText="1"/>
    </xf>
    <xf numFmtId="0" fontId="40" fillId="20" borderId="9" xfId="0" applyFont="1" applyFill="1" applyBorder="1" applyAlignment="1" applyProtection="1">
      <alignment horizontal="center" vertical="center" wrapText="1"/>
    </xf>
    <xf numFmtId="0" fontId="40" fillId="20" borderId="13" xfId="0" applyFont="1" applyFill="1" applyBorder="1" applyAlignment="1" applyProtection="1">
      <alignment horizontal="center" vertical="center" wrapText="1"/>
    </xf>
    <xf numFmtId="0" fontId="40" fillId="20" borderId="7" xfId="0" applyFont="1" applyFill="1" applyBorder="1" applyAlignment="1" applyProtection="1">
      <alignment horizontal="center" vertical="center" wrapText="1"/>
    </xf>
    <xf numFmtId="0" fontId="38" fillId="8" borderId="5" xfId="0" applyFont="1" applyFill="1" applyBorder="1" applyAlignment="1" applyProtection="1">
      <alignment horizontal="center" vertical="center" wrapText="1"/>
    </xf>
    <xf numFmtId="0" fontId="38" fillId="8" borderId="9" xfId="0" applyFont="1" applyFill="1" applyBorder="1" applyAlignment="1" applyProtection="1">
      <alignment horizontal="center" vertical="center" wrapText="1"/>
    </xf>
    <xf numFmtId="0" fontId="38" fillId="8" borderId="0" xfId="0" applyFont="1" applyFill="1" applyAlignment="1" applyProtection="1">
      <alignment horizontal="center" vertical="center" wrapText="1"/>
    </xf>
    <xf numFmtId="0" fontId="38" fillId="8" borderId="14" xfId="0" applyFont="1" applyFill="1" applyBorder="1" applyAlignment="1" applyProtection="1">
      <alignment horizontal="center" vertical="center" wrapText="1"/>
    </xf>
    <xf numFmtId="0" fontId="38" fillId="8" borderId="25" xfId="0" applyFont="1" applyFill="1" applyBorder="1" applyAlignment="1" applyProtection="1">
      <alignment horizontal="center" vertical="center" wrapText="1"/>
    </xf>
    <xf numFmtId="0" fontId="38" fillId="8" borderId="7" xfId="0" applyFont="1" applyFill="1" applyBorder="1" applyAlignment="1" applyProtection="1">
      <alignment horizontal="center" vertical="center" wrapText="1"/>
    </xf>
    <xf numFmtId="164" fontId="51" fillId="35" borderId="4" xfId="3" applyNumberFormat="1" applyFont="1" applyFill="1" applyBorder="1" applyAlignment="1" applyProtection="1">
      <alignment horizontal="center" vertical="center" wrapText="1"/>
    </xf>
    <xf numFmtId="164" fontId="51" fillId="35" borderId="3" xfId="3" applyNumberFormat="1" applyFont="1" applyFill="1" applyBorder="1" applyAlignment="1" applyProtection="1">
      <alignment horizontal="center" vertical="center" wrapText="1"/>
    </xf>
    <xf numFmtId="164" fontId="18" fillId="4" borderId="11" xfId="3" applyNumberFormat="1" applyFont="1" applyFill="1" applyBorder="1" applyAlignment="1" applyProtection="1">
      <alignment horizontal="center" vertical="center" textRotation="255" wrapText="1"/>
    </xf>
    <xf numFmtId="164" fontId="18" fillId="4" borderId="12" xfId="3" applyNumberFormat="1" applyFont="1" applyFill="1" applyBorder="1" applyAlignment="1" applyProtection="1">
      <alignment horizontal="center" vertical="center" textRotation="255" wrapText="1"/>
    </xf>
    <xf numFmtId="164" fontId="18" fillId="4" borderId="13" xfId="3" applyNumberFormat="1" applyFont="1" applyFill="1" applyBorder="1" applyAlignment="1" applyProtection="1">
      <alignment horizontal="center" vertical="center" textRotation="255" wrapText="1"/>
    </xf>
    <xf numFmtId="164" fontId="18" fillId="4" borderId="9" xfId="3" applyNumberFormat="1" applyFont="1" applyFill="1" applyBorder="1" applyAlignment="1" applyProtection="1">
      <alignment horizontal="center" vertical="center" wrapText="1"/>
    </xf>
    <xf numFmtId="164" fontId="18" fillId="4" borderId="14" xfId="3" applyNumberFormat="1" applyFont="1" applyFill="1" applyBorder="1" applyAlignment="1" applyProtection="1">
      <alignment horizontal="center" vertical="center" wrapText="1"/>
    </xf>
    <xf numFmtId="164" fontId="18" fillId="4" borderId="7" xfId="3" applyNumberFormat="1" applyFont="1" applyFill="1" applyBorder="1" applyAlignment="1" applyProtection="1">
      <alignment horizontal="center" vertical="center" wrapText="1"/>
    </xf>
    <xf numFmtId="164" fontId="18" fillId="8" borderId="9" xfId="3" applyNumberFormat="1" applyFont="1" applyFill="1" applyBorder="1" applyAlignment="1" applyProtection="1">
      <alignment horizontal="center" vertical="center" wrapText="1"/>
    </xf>
    <xf numFmtId="164" fontId="18" fillId="8" borderId="14" xfId="3" applyNumberFormat="1" applyFont="1" applyFill="1" applyBorder="1" applyAlignment="1" applyProtection="1">
      <alignment horizontal="center" vertical="center" wrapText="1"/>
    </xf>
    <xf numFmtId="164" fontId="18" fillId="8" borderId="7" xfId="3" applyNumberFormat="1" applyFont="1" applyFill="1" applyBorder="1" applyAlignment="1" applyProtection="1">
      <alignment horizontal="center" vertical="center" wrapText="1"/>
    </xf>
    <xf numFmtId="1" fontId="18" fillId="30" borderId="4" xfId="3" applyNumberFormat="1" applyFont="1" applyFill="1" applyBorder="1" applyAlignment="1" applyProtection="1">
      <alignment horizontal="center" vertical="center" wrapText="1"/>
    </xf>
    <xf numFmtId="1" fontId="18" fillId="30" borderId="3" xfId="3" applyNumberFormat="1" applyFont="1" applyFill="1" applyBorder="1" applyAlignment="1" applyProtection="1">
      <alignment horizontal="center" vertical="center" wrapText="1"/>
    </xf>
    <xf numFmtId="164" fontId="18" fillId="5" borderId="5" xfId="3" applyNumberFormat="1" applyFont="1" applyFill="1" applyBorder="1" applyAlignment="1" applyProtection="1">
      <alignment horizontal="center" vertical="center" wrapText="1"/>
    </xf>
    <xf numFmtId="164" fontId="18" fillId="5" borderId="9" xfId="3" applyNumberFormat="1" applyFont="1" applyFill="1" applyBorder="1" applyAlignment="1" applyProtection="1">
      <alignment horizontal="center" vertical="center" wrapText="1"/>
    </xf>
    <xf numFmtId="164" fontId="18" fillId="5" borderId="0" xfId="3" applyNumberFormat="1" applyFont="1" applyFill="1" applyBorder="1" applyAlignment="1" applyProtection="1">
      <alignment horizontal="center" vertical="center" wrapText="1"/>
    </xf>
    <xf numFmtId="164" fontId="18" fillId="5" borderId="14" xfId="3" applyNumberFormat="1" applyFont="1" applyFill="1" applyBorder="1" applyAlignment="1" applyProtection="1">
      <alignment horizontal="center" vertical="center" wrapText="1"/>
    </xf>
    <xf numFmtId="164" fontId="18" fillId="5" borderId="25" xfId="3" applyNumberFormat="1" applyFont="1" applyFill="1" applyBorder="1" applyAlignment="1" applyProtection="1">
      <alignment horizontal="center" vertical="center" wrapText="1"/>
    </xf>
    <xf numFmtId="164" fontId="18" fillId="5" borderId="7" xfId="3" applyNumberFormat="1" applyFont="1" applyFill="1" applyBorder="1" applyAlignment="1" applyProtection="1">
      <alignment horizontal="center" vertical="center" wrapText="1"/>
    </xf>
    <xf numFmtId="1" fontId="18" fillId="14" borderId="11" xfId="3" applyNumberFormat="1" applyFont="1" applyFill="1" applyBorder="1" applyAlignment="1" applyProtection="1">
      <alignment horizontal="center" vertical="center" wrapText="1"/>
    </xf>
    <xf numFmtId="1" fontId="18" fillId="14" borderId="9" xfId="3" applyNumberFormat="1" applyFont="1" applyFill="1" applyBorder="1" applyAlignment="1" applyProtection="1">
      <alignment horizontal="center" vertical="center" wrapText="1"/>
    </xf>
    <xf numFmtId="1" fontId="18" fillId="14" borderId="12" xfId="3" applyNumberFormat="1" applyFont="1" applyFill="1" applyBorder="1" applyAlignment="1" applyProtection="1">
      <alignment horizontal="center" vertical="center" wrapText="1"/>
    </xf>
    <xf numFmtId="1" fontId="18" fillId="14" borderId="14" xfId="3" applyNumberFormat="1" applyFont="1" applyFill="1" applyBorder="1" applyAlignment="1" applyProtection="1">
      <alignment horizontal="center" vertical="center" wrapText="1"/>
    </xf>
    <xf numFmtId="1" fontId="18" fillId="14" borderId="13" xfId="3" applyNumberFormat="1" applyFont="1" applyFill="1" applyBorder="1" applyAlignment="1" applyProtection="1">
      <alignment horizontal="center" vertical="center" wrapText="1"/>
    </xf>
    <xf numFmtId="1" fontId="18" fillId="14" borderId="7" xfId="3" applyNumberFormat="1" applyFont="1" applyFill="1" applyBorder="1" applyAlignment="1" applyProtection="1">
      <alignment horizontal="center" vertical="center" wrapText="1"/>
    </xf>
    <xf numFmtId="1" fontId="18" fillId="12" borderId="11" xfId="3" applyNumberFormat="1" applyFont="1" applyFill="1" applyBorder="1" applyAlignment="1" applyProtection="1">
      <alignment horizontal="center" vertical="center" wrapText="1"/>
    </xf>
    <xf numFmtId="1" fontId="18" fillId="12" borderId="9" xfId="3" applyNumberFormat="1" applyFont="1" applyFill="1" applyBorder="1" applyAlignment="1" applyProtection="1">
      <alignment horizontal="center" vertical="center" wrapText="1"/>
    </xf>
    <xf numFmtId="1" fontId="18" fillId="12" borderId="12" xfId="3" applyNumberFormat="1" applyFont="1" applyFill="1" applyBorder="1" applyAlignment="1" applyProtection="1">
      <alignment horizontal="center" vertical="center" wrapText="1"/>
    </xf>
    <xf numFmtId="1" fontId="18" fillId="12" borderId="14" xfId="3" applyNumberFormat="1" applyFont="1" applyFill="1" applyBorder="1" applyAlignment="1" applyProtection="1">
      <alignment horizontal="center" vertical="center" wrapText="1"/>
    </xf>
    <xf numFmtId="1" fontId="18" fillId="12" borderId="0" xfId="3" applyNumberFormat="1" applyFont="1" applyFill="1" applyBorder="1" applyAlignment="1" applyProtection="1">
      <alignment horizontal="center" vertical="center" wrapText="1"/>
    </xf>
    <xf numFmtId="1" fontId="18" fillId="12" borderId="13" xfId="3" applyNumberFormat="1" applyFont="1" applyFill="1" applyBorder="1" applyAlignment="1" applyProtection="1">
      <alignment horizontal="center" vertical="center" wrapText="1"/>
    </xf>
    <xf numFmtId="1" fontId="18" fillId="12" borderId="25" xfId="3" applyNumberFormat="1" applyFont="1" applyFill="1" applyBorder="1" applyAlignment="1" applyProtection="1">
      <alignment horizontal="center" vertical="center" wrapText="1"/>
    </xf>
    <xf numFmtId="1" fontId="18" fillId="32" borderId="11" xfId="3" applyNumberFormat="1" applyFont="1" applyFill="1" applyBorder="1" applyAlignment="1" applyProtection="1">
      <alignment horizontal="center" vertical="center" wrapText="1"/>
    </xf>
    <xf numFmtId="1" fontId="18" fillId="32" borderId="9" xfId="3" applyNumberFormat="1" applyFont="1" applyFill="1" applyBorder="1" applyAlignment="1" applyProtection="1">
      <alignment horizontal="center" vertical="center" wrapText="1"/>
    </xf>
    <xf numFmtId="1" fontId="18" fillId="32" borderId="13" xfId="3" applyNumberFormat="1" applyFont="1" applyFill="1" applyBorder="1" applyAlignment="1" applyProtection="1">
      <alignment horizontal="center" vertical="center" wrapText="1"/>
    </xf>
    <xf numFmtId="1" fontId="18" fillId="32" borderId="7" xfId="3" applyNumberFormat="1" applyFont="1" applyFill="1" applyBorder="1" applyAlignment="1" applyProtection="1">
      <alignment horizontal="center" vertical="center" wrapText="1"/>
    </xf>
    <xf numFmtId="168" fontId="18" fillId="23" borderId="5" xfId="3" applyNumberFormat="1" applyFont="1" applyFill="1" applyBorder="1" applyAlignment="1" applyProtection="1">
      <alignment horizontal="center" vertical="center" wrapText="1"/>
    </xf>
    <xf numFmtId="168" fontId="18" fillId="23" borderId="9" xfId="3" applyNumberFormat="1" applyFont="1" applyFill="1" applyBorder="1" applyAlignment="1" applyProtection="1">
      <alignment horizontal="center" vertical="center" wrapText="1"/>
    </xf>
    <xf numFmtId="168" fontId="18" fillId="23" borderId="25" xfId="3" applyNumberFormat="1" applyFont="1" applyFill="1" applyBorder="1" applyAlignment="1" applyProtection="1">
      <alignment horizontal="center" vertical="center" wrapText="1"/>
    </xf>
    <xf numFmtId="168" fontId="18" fillId="23" borderId="7" xfId="3" applyNumberFormat="1" applyFont="1" applyFill="1" applyBorder="1" applyAlignment="1" applyProtection="1">
      <alignment horizontal="center" vertical="center" wrapText="1"/>
    </xf>
    <xf numFmtId="0" fontId="23" fillId="0" borderId="6" xfId="0" applyFont="1" applyBorder="1" applyAlignment="1" applyProtection="1">
      <alignment horizontal="center" vertical="center" wrapText="1"/>
    </xf>
    <xf numFmtId="0" fontId="0" fillId="0" borderId="0" xfId="0"/>
    <xf numFmtId="0" fontId="80" fillId="0" borderId="10" xfId="0" applyFont="1" applyBorder="1" applyAlignment="1" applyProtection="1">
      <alignment horizontal="center" vertical="center" wrapText="1"/>
    </xf>
    <xf numFmtId="0" fontId="36" fillId="0" borderId="66" xfId="0" applyFont="1" applyBorder="1" applyAlignment="1" applyProtection="1">
      <alignment horizontal="center" vertical="center" wrapText="1"/>
    </xf>
    <xf numFmtId="0" fontId="36" fillId="0" borderId="8" xfId="0" applyFont="1" applyBorder="1" applyAlignment="1" applyProtection="1">
      <alignment horizontal="center" vertical="center" wrapText="1"/>
    </xf>
    <xf numFmtId="0" fontId="81" fillId="0" borderId="10" xfId="0" applyFont="1" applyBorder="1" applyAlignment="1" applyProtection="1">
      <alignment horizontal="center" vertical="center" wrapText="1"/>
    </xf>
    <xf numFmtId="0" fontId="81" fillId="0" borderId="66" xfId="0" applyFont="1" applyBorder="1" applyAlignment="1" applyProtection="1">
      <alignment horizontal="center" vertical="center" wrapText="1"/>
    </xf>
    <xf numFmtId="0" fontId="81" fillId="0" borderId="8" xfId="0" applyFont="1" applyBorder="1" applyAlignment="1" applyProtection="1">
      <alignment horizontal="center" vertical="center" wrapText="1"/>
    </xf>
    <xf numFmtId="0" fontId="135" fillId="0" borderId="10" xfId="0" applyFont="1" applyBorder="1" applyAlignment="1" applyProtection="1">
      <alignment horizontal="center" vertical="center" textRotation="45" wrapText="1"/>
    </xf>
    <xf numFmtId="0" fontId="135" fillId="0" borderId="66" xfId="0" applyFont="1" applyBorder="1" applyAlignment="1" applyProtection="1">
      <alignment horizontal="center" vertical="center" textRotation="45" wrapText="1"/>
    </xf>
    <xf numFmtId="0" fontId="135" fillId="0" borderId="8" xfId="0" applyFont="1" applyBorder="1" applyAlignment="1" applyProtection="1">
      <alignment horizontal="center" vertical="center" textRotation="45" wrapText="1"/>
    </xf>
    <xf numFmtId="0" fontId="36" fillId="0" borderId="10" xfId="0" applyFont="1" applyBorder="1" applyAlignment="1" applyProtection="1">
      <alignment horizontal="center" vertical="center" wrapText="1"/>
    </xf>
    <xf numFmtId="164" fontId="17" fillId="0" borderId="11" xfId="3" applyNumberFormat="1" applyFont="1" applyBorder="1" applyAlignment="1" applyProtection="1">
      <alignment horizontal="center" vertical="center" wrapText="1"/>
    </xf>
    <xf numFmtId="164" fontId="17" fillId="0" borderId="9" xfId="3" applyNumberFormat="1" applyFont="1" applyBorder="1" applyAlignment="1" applyProtection="1">
      <alignment horizontal="center" vertical="center" wrapText="1"/>
    </xf>
    <xf numFmtId="164" fontId="17" fillId="0" borderId="12" xfId="3" applyNumberFormat="1" applyFont="1" applyBorder="1" applyAlignment="1" applyProtection="1">
      <alignment horizontal="center" vertical="center" wrapText="1"/>
    </xf>
    <xf numFmtId="164" fontId="17" fillId="0" borderId="14" xfId="3" applyNumberFormat="1" applyFont="1" applyBorder="1" applyAlignment="1" applyProtection="1">
      <alignment horizontal="center" vertical="center" wrapText="1"/>
    </xf>
    <xf numFmtId="164" fontId="17" fillId="0" borderId="13" xfId="3" applyNumberFormat="1" applyFont="1" applyBorder="1" applyAlignment="1" applyProtection="1">
      <alignment horizontal="center" vertical="center" wrapText="1"/>
    </xf>
    <xf numFmtId="164" fontId="17" fillId="0" borderId="7" xfId="3" applyNumberFormat="1" applyFont="1" applyBorder="1" applyAlignment="1" applyProtection="1">
      <alignment horizontal="center" vertical="center" wrapText="1"/>
    </xf>
    <xf numFmtId="1" fontId="46" fillId="0" borderId="11" xfId="3" applyNumberFormat="1" applyFont="1" applyFill="1" applyBorder="1" applyAlignment="1" applyProtection="1">
      <alignment horizontal="right" vertical="center" wrapText="1"/>
    </xf>
    <xf numFmtId="1" fontId="46" fillId="0" borderId="9" xfId="3" applyNumberFormat="1" applyFont="1" applyFill="1" applyBorder="1" applyAlignment="1" applyProtection="1">
      <alignment horizontal="right" vertical="center" wrapText="1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164" fontId="46" fillId="0" borderId="12" xfId="3" applyNumberFormat="1" applyFont="1" applyFill="1" applyBorder="1" applyAlignment="1" applyProtection="1">
      <alignment horizontal="right" vertical="center" wrapText="1"/>
    </xf>
    <xf numFmtId="164" fontId="46" fillId="0" borderId="14" xfId="3" applyNumberFormat="1" applyFont="1" applyFill="1" applyBorder="1" applyAlignment="1" applyProtection="1">
      <alignment horizontal="right" vertical="center" wrapText="1"/>
    </xf>
    <xf numFmtId="164" fontId="46" fillId="0" borderId="13" xfId="9" applyNumberFormat="1" applyFont="1" applyBorder="1" applyAlignment="1" applyProtection="1">
      <alignment horizontal="right"/>
    </xf>
    <xf numFmtId="164" fontId="46" fillId="0" borderId="7" xfId="9" applyNumberFormat="1" applyFont="1" applyBorder="1" applyAlignment="1" applyProtection="1">
      <alignment horizontal="right"/>
    </xf>
    <xf numFmtId="0" fontId="85" fillId="0" borderId="0" xfId="9" applyFont="1" applyBorder="1" applyAlignment="1" applyProtection="1">
      <alignment horizontal="center" vertical="center"/>
    </xf>
    <xf numFmtId="0" fontId="85" fillId="0" borderId="25" xfId="9" applyFont="1" applyBorder="1" applyAlignment="1" applyProtection="1">
      <alignment horizontal="center" vertical="center"/>
    </xf>
    <xf numFmtId="0" fontId="85" fillId="0" borderId="0" xfId="9" applyFont="1" applyAlignment="1" applyProtection="1">
      <alignment horizontal="center" vertical="center"/>
    </xf>
    <xf numFmtId="164" fontId="18" fillId="4" borderId="11" xfId="3" applyNumberFormat="1" applyFont="1" applyFill="1" applyBorder="1" applyAlignment="1" applyProtection="1">
      <alignment horizontal="center" vertical="center" wrapText="1"/>
    </xf>
    <xf numFmtId="164" fontId="18" fillId="4" borderId="12" xfId="3" applyNumberFormat="1" applyFont="1" applyFill="1" applyBorder="1" applyAlignment="1" applyProtection="1">
      <alignment horizontal="center" vertical="center" wrapText="1"/>
    </xf>
    <xf numFmtId="0" fontId="17" fillId="18" borderId="6" xfId="0" applyFont="1" applyFill="1" applyBorder="1" applyAlignment="1" applyProtection="1">
      <alignment horizontal="center" vertical="center" wrapText="1"/>
    </xf>
    <xf numFmtId="0" fontId="17" fillId="18" borderId="3" xfId="0" applyFont="1" applyFill="1" applyBorder="1" applyAlignment="1" applyProtection="1">
      <alignment horizontal="center" vertical="center" wrapText="1"/>
    </xf>
    <xf numFmtId="0" fontId="40" fillId="0" borderId="6" xfId="0" applyFont="1" applyBorder="1" applyAlignment="1" applyProtection="1">
      <alignment horizontal="center"/>
      <protection hidden="1"/>
    </xf>
    <xf numFmtId="0" fontId="92" fillId="0" borderId="6" xfId="0" applyFont="1" applyBorder="1" applyAlignment="1" applyProtection="1">
      <alignment horizontal="center" vertical="center"/>
      <protection hidden="1"/>
    </xf>
    <xf numFmtId="0" fontId="38" fillId="8" borderId="5" xfId="0" applyFont="1" applyFill="1" applyBorder="1" applyAlignment="1">
      <alignment horizontal="center" vertical="center" wrapText="1"/>
    </xf>
    <xf numFmtId="0" fontId="38" fillId="8" borderId="9" xfId="0" applyFont="1" applyFill="1" applyBorder="1" applyAlignment="1">
      <alignment horizontal="center" vertical="center" wrapText="1"/>
    </xf>
    <xf numFmtId="0" fontId="38" fillId="8" borderId="0" xfId="0" applyFont="1" applyFill="1" applyAlignment="1">
      <alignment horizontal="center" vertical="center" wrapText="1"/>
    </xf>
    <xf numFmtId="0" fontId="38" fillId="8" borderId="14" xfId="0" applyFont="1" applyFill="1" applyBorder="1" applyAlignment="1">
      <alignment horizontal="center" vertical="center" wrapText="1"/>
    </xf>
    <xf numFmtId="0" fontId="38" fillId="8" borderId="25" xfId="0" applyFont="1" applyFill="1" applyBorder="1" applyAlignment="1">
      <alignment horizontal="center" vertical="center" wrapText="1"/>
    </xf>
    <xf numFmtId="0" fontId="38" fillId="8" borderId="7" xfId="0" applyFont="1" applyFill="1" applyBorder="1" applyAlignment="1">
      <alignment horizontal="center" vertical="center" wrapText="1"/>
    </xf>
    <xf numFmtId="0" fontId="85" fillId="0" borderId="0" xfId="9" applyFont="1" applyBorder="1" applyAlignment="1" applyProtection="1">
      <alignment horizontal="left" vertical="center"/>
    </xf>
    <xf numFmtId="0" fontId="85" fillId="0" borderId="0" xfId="9" applyFont="1" applyAlignment="1">
      <alignment horizontal="center" vertical="center"/>
    </xf>
    <xf numFmtId="0" fontId="85" fillId="0" borderId="0" xfId="9" applyFont="1" applyAlignment="1" applyProtection="1">
      <alignment horizontal="left" vertical="center"/>
    </xf>
    <xf numFmtId="0" fontId="85" fillId="7" borderId="0" xfId="9" applyFont="1" applyFill="1" applyAlignment="1" applyProtection="1">
      <alignment horizontal="left" vertical="center"/>
    </xf>
    <xf numFmtId="0" fontId="0" fillId="0" borderId="66" xfId="0" applyFont="1" applyBorder="1" applyAlignment="1" applyProtection="1">
      <alignment horizontal="center" vertical="center" wrapText="1"/>
      <protection locked="0"/>
    </xf>
    <xf numFmtId="0" fontId="0" fillId="0" borderId="8" xfId="0" applyFont="1" applyBorder="1" applyAlignment="1" applyProtection="1">
      <alignment horizontal="center" vertical="center" wrapText="1"/>
      <protection locked="0"/>
    </xf>
    <xf numFmtId="0" fontId="28" fillId="0" borderId="66" xfId="0" applyFont="1" applyBorder="1" applyAlignment="1" applyProtection="1">
      <alignment horizontal="center" vertical="center" wrapText="1"/>
      <protection locked="0"/>
    </xf>
    <xf numFmtId="0" fontId="28" fillId="0" borderId="8" xfId="0" applyFont="1" applyBorder="1" applyAlignment="1" applyProtection="1">
      <alignment horizontal="center" vertical="center" wrapText="1"/>
      <protection locked="0"/>
    </xf>
    <xf numFmtId="0" fontId="85" fillId="0" borderId="0" xfId="9" applyFont="1" applyBorder="1" applyAlignment="1">
      <alignment horizontal="center" vertical="center" wrapText="1"/>
    </xf>
    <xf numFmtId="0" fontId="40" fillId="20" borderId="11" xfId="0" applyFont="1" applyFill="1" applyBorder="1" applyAlignment="1">
      <alignment horizontal="center" vertical="center" wrapText="1"/>
    </xf>
    <xf numFmtId="0" fontId="40" fillId="20" borderId="9" xfId="0" applyFont="1" applyFill="1" applyBorder="1" applyAlignment="1">
      <alignment horizontal="center" vertical="center" wrapText="1"/>
    </xf>
    <xf numFmtId="0" fontId="40" fillId="20" borderId="13" xfId="0" applyFont="1" applyFill="1" applyBorder="1" applyAlignment="1">
      <alignment horizontal="center" vertical="center" wrapText="1"/>
    </xf>
    <xf numFmtId="0" fontId="40" fillId="20" borderId="7" xfId="0" applyFont="1" applyFill="1" applyBorder="1" applyAlignment="1">
      <alignment horizontal="center" vertical="center" wrapText="1"/>
    </xf>
    <xf numFmtId="0" fontId="92" fillId="0" borderId="4" xfId="0" applyFont="1" applyBorder="1" applyAlignment="1" applyProtection="1">
      <alignment horizontal="center" vertical="center"/>
      <protection hidden="1"/>
    </xf>
    <xf numFmtId="0" fontId="92" fillId="0" borderId="2" xfId="0" applyFont="1" applyBorder="1" applyAlignment="1" applyProtection="1">
      <alignment horizontal="center" vertical="center"/>
      <protection hidden="1"/>
    </xf>
    <xf numFmtId="0" fontId="92" fillId="0" borderId="3" xfId="0" applyFont="1" applyBorder="1" applyAlignment="1" applyProtection="1">
      <alignment horizontal="center" vertical="center"/>
      <protection hidden="1"/>
    </xf>
    <xf numFmtId="0" fontId="40" fillId="0" borderId="4" xfId="0" applyFont="1" applyBorder="1" applyAlignment="1" applyProtection="1">
      <alignment horizontal="center"/>
      <protection hidden="1"/>
    </xf>
    <xf numFmtId="0" fontId="40" fillId="0" borderId="2" xfId="0" applyFont="1" applyBorder="1" applyAlignment="1" applyProtection="1">
      <alignment horizontal="center"/>
      <protection hidden="1"/>
    </xf>
    <xf numFmtId="0" fontId="40" fillId="0" borderId="3" xfId="0" applyFont="1" applyBorder="1" applyAlignment="1" applyProtection="1">
      <alignment horizontal="center"/>
      <protection hidden="1"/>
    </xf>
    <xf numFmtId="164" fontId="18" fillId="3" borderId="59" xfId="3" applyNumberFormat="1" applyFont="1" applyFill="1" applyBorder="1" applyAlignment="1" applyProtection="1">
      <alignment horizontal="center" vertical="center" wrapText="1"/>
    </xf>
    <xf numFmtId="164" fontId="18" fillId="3" borderId="9" xfId="3" applyNumberFormat="1" applyFont="1" applyFill="1" applyBorder="1" applyAlignment="1" applyProtection="1">
      <alignment horizontal="center" vertical="center" wrapText="1"/>
    </xf>
    <xf numFmtId="164" fontId="18" fillId="3" borderId="57" xfId="3" applyNumberFormat="1" applyFont="1" applyFill="1" applyBorder="1" applyAlignment="1" applyProtection="1">
      <alignment horizontal="center" vertical="center" wrapText="1"/>
    </xf>
    <xf numFmtId="164" fontId="18" fillId="3" borderId="14" xfId="3" applyNumberFormat="1" applyFont="1" applyFill="1" applyBorder="1" applyAlignment="1" applyProtection="1">
      <alignment horizontal="center" vertical="center" wrapText="1"/>
    </xf>
    <xf numFmtId="1" fontId="18" fillId="8" borderId="59" xfId="3" applyNumberFormat="1" applyFont="1" applyFill="1" applyBorder="1" applyAlignment="1" applyProtection="1">
      <alignment horizontal="center" vertical="center" wrapText="1"/>
    </xf>
    <xf numFmtId="1" fontId="18" fillId="8" borderId="9" xfId="3" applyNumberFormat="1" applyFont="1" applyFill="1" applyBorder="1" applyAlignment="1" applyProtection="1">
      <alignment horizontal="center" vertical="center" wrapText="1"/>
    </xf>
    <xf numFmtId="1" fontId="18" fillId="8" borderId="57" xfId="3" applyNumberFormat="1" applyFont="1" applyFill="1" applyBorder="1" applyAlignment="1" applyProtection="1">
      <alignment horizontal="center" vertical="center" wrapText="1"/>
    </xf>
    <xf numFmtId="1" fontId="18" fillId="8" borderId="14" xfId="3" applyNumberFormat="1" applyFont="1" applyFill="1" applyBorder="1" applyAlignment="1" applyProtection="1">
      <alignment horizontal="center" vertical="center" wrapText="1"/>
    </xf>
    <xf numFmtId="1" fontId="18" fillId="8" borderId="58" xfId="3" applyNumberFormat="1" applyFont="1" applyFill="1" applyBorder="1" applyAlignment="1" applyProtection="1">
      <alignment horizontal="center" vertical="center" wrapText="1"/>
    </xf>
    <xf numFmtId="1" fontId="18" fillId="8" borderId="7" xfId="3" applyNumberFormat="1" applyFont="1" applyFill="1" applyBorder="1" applyAlignment="1" applyProtection="1">
      <alignment horizontal="center" vertical="center" wrapText="1"/>
    </xf>
    <xf numFmtId="170" fontId="0" fillId="8" borderId="11" xfId="0" applyNumberFormat="1" applyFill="1" applyBorder="1" applyAlignment="1" applyProtection="1">
      <alignment horizontal="center" vertical="center" wrapText="1"/>
    </xf>
    <xf numFmtId="170" fontId="0" fillId="8" borderId="13" xfId="0" applyNumberFormat="1" applyFill="1" applyBorder="1" applyAlignment="1" applyProtection="1">
      <alignment horizontal="center" vertical="center" wrapText="1"/>
    </xf>
    <xf numFmtId="164" fontId="52" fillId="0" borderId="12" xfId="3" applyNumberFormat="1" applyFont="1" applyFill="1" applyBorder="1" applyAlignment="1" applyProtection="1">
      <alignment horizontal="right" vertical="center" wrapText="1"/>
    </xf>
    <xf numFmtId="164" fontId="52" fillId="0" borderId="14" xfId="3" applyNumberFormat="1" applyFont="1" applyFill="1" applyBorder="1" applyAlignment="1" applyProtection="1">
      <alignment horizontal="right" vertical="center" wrapText="1"/>
    </xf>
    <xf numFmtId="164" fontId="52" fillId="0" borderId="13" xfId="3" applyNumberFormat="1" applyFont="1" applyFill="1" applyBorder="1" applyAlignment="1" applyProtection="1">
      <alignment horizontal="right" vertical="center" wrapText="1"/>
    </xf>
    <xf numFmtId="164" fontId="52" fillId="0" borderId="7" xfId="3" applyNumberFormat="1" applyFont="1" applyFill="1" applyBorder="1" applyAlignment="1" applyProtection="1">
      <alignment horizontal="right" vertical="center" wrapText="1"/>
    </xf>
    <xf numFmtId="0" fontId="85" fillId="0" borderId="11" xfId="9" applyFont="1" applyBorder="1" applyAlignment="1" applyProtection="1">
      <alignment horizontal="center" vertical="center"/>
    </xf>
    <xf numFmtId="0" fontId="85" fillId="0" borderId="5" xfId="9" applyFont="1" applyBorder="1" applyAlignment="1" applyProtection="1">
      <alignment horizontal="center" vertical="center"/>
    </xf>
    <xf numFmtId="0" fontId="85" fillId="0" borderId="9" xfId="9" applyFont="1" applyBorder="1" applyAlignment="1" applyProtection="1">
      <alignment horizontal="center" vertical="center"/>
    </xf>
    <xf numFmtId="0" fontId="85" fillId="0" borderId="12" xfId="9" applyFont="1" applyBorder="1" applyAlignment="1" applyProtection="1">
      <alignment horizontal="center" vertical="center"/>
    </xf>
    <xf numFmtId="0" fontId="85" fillId="0" borderId="14" xfId="9" applyFont="1" applyBorder="1" applyAlignment="1" applyProtection="1">
      <alignment horizontal="center" vertical="center"/>
    </xf>
    <xf numFmtId="0" fontId="82" fillId="3" borderId="6" xfId="0" applyFont="1" applyFill="1" applyBorder="1" applyAlignment="1" applyProtection="1">
      <alignment horizontal="center" vertical="center" wrapText="1"/>
    </xf>
    <xf numFmtId="0" fontId="78" fillId="3" borderId="6" xfId="0" applyFont="1" applyFill="1" applyBorder="1" applyAlignment="1" applyProtection="1">
      <alignment horizontal="center" vertical="center" wrapText="1"/>
    </xf>
    <xf numFmtId="1" fontId="18" fillId="27" borderId="59" xfId="3" applyNumberFormat="1" applyFont="1" applyFill="1" applyBorder="1" applyAlignment="1" applyProtection="1">
      <alignment horizontal="center" vertical="center" wrapText="1"/>
    </xf>
    <xf numFmtId="1" fontId="18" fillId="27" borderId="9" xfId="3" applyNumberFormat="1" applyFont="1" applyFill="1" applyBorder="1" applyAlignment="1" applyProtection="1">
      <alignment horizontal="center" vertical="center" wrapText="1"/>
    </xf>
    <xf numFmtId="1" fontId="18" fillId="27" borderId="57" xfId="3" applyNumberFormat="1" applyFont="1" applyFill="1" applyBorder="1" applyAlignment="1" applyProtection="1">
      <alignment horizontal="center" vertical="center" wrapText="1"/>
    </xf>
    <xf numFmtId="1" fontId="18" fillId="27" borderId="14" xfId="3" applyNumberFormat="1" applyFont="1" applyFill="1" applyBorder="1" applyAlignment="1" applyProtection="1">
      <alignment horizontal="center" vertical="center" wrapText="1"/>
    </xf>
    <xf numFmtId="1" fontId="18" fillId="27" borderId="58" xfId="3" applyNumberFormat="1" applyFont="1" applyFill="1" applyBorder="1" applyAlignment="1" applyProtection="1">
      <alignment horizontal="center" vertical="center" wrapText="1"/>
    </xf>
    <xf numFmtId="1" fontId="18" fillId="27" borderId="7" xfId="3" applyNumberFormat="1" applyFont="1" applyFill="1" applyBorder="1" applyAlignment="1" applyProtection="1">
      <alignment horizontal="center" vertical="center" wrapText="1"/>
    </xf>
    <xf numFmtId="170" fontId="0" fillId="27" borderId="11" xfId="0" applyNumberFormat="1" applyFill="1" applyBorder="1" applyAlignment="1" applyProtection="1">
      <alignment horizontal="center" vertical="center" wrapText="1"/>
    </xf>
    <xf numFmtId="170" fontId="0" fillId="27" borderId="13" xfId="0" applyNumberFormat="1" applyFill="1" applyBorder="1" applyAlignment="1" applyProtection="1">
      <alignment horizontal="center" vertical="center" wrapText="1"/>
    </xf>
    <xf numFmtId="170" fontId="0" fillId="27" borderId="11" xfId="0" applyNumberFormat="1" applyFill="1" applyBorder="1" applyAlignment="1" applyProtection="1">
      <alignment horizontal="center" vertical="center"/>
    </xf>
    <xf numFmtId="170" fontId="0" fillId="27" borderId="13" xfId="0" applyNumberFormat="1" applyFill="1" applyBorder="1" applyAlignment="1" applyProtection="1">
      <alignment horizontal="center" vertical="center"/>
    </xf>
    <xf numFmtId="164" fontId="17" fillId="0" borderId="0" xfId="3" applyNumberFormat="1" applyFont="1" applyBorder="1" applyAlignment="1" applyProtection="1">
      <alignment horizontal="center" vertical="center" wrapText="1"/>
    </xf>
    <xf numFmtId="0" fontId="18" fillId="0" borderId="11" xfId="1" applyFont="1" applyBorder="1" applyAlignment="1" applyProtection="1">
      <alignment horizontal="right" vertical="center" wrapText="1"/>
    </xf>
    <xf numFmtId="0" fontId="18" fillId="0" borderId="9" xfId="1" applyFont="1" applyBorder="1" applyAlignment="1" applyProtection="1">
      <alignment horizontal="right" vertical="center" wrapText="1"/>
    </xf>
    <xf numFmtId="0" fontId="18" fillId="0" borderId="12" xfId="1" applyFont="1" applyBorder="1" applyAlignment="1" applyProtection="1">
      <alignment horizontal="right" vertical="center" wrapText="1"/>
    </xf>
    <xf numFmtId="0" fontId="18" fillId="0" borderId="14" xfId="1" applyFont="1" applyBorder="1" applyAlignment="1" applyProtection="1">
      <alignment horizontal="right" vertical="center" wrapText="1"/>
    </xf>
    <xf numFmtId="1" fontId="52" fillId="0" borderId="12" xfId="3" applyNumberFormat="1" applyFont="1" applyFill="1" applyBorder="1" applyAlignment="1" applyProtection="1">
      <alignment horizontal="right" vertical="center" wrapText="1"/>
    </xf>
    <xf numFmtId="1" fontId="52" fillId="0" borderId="14" xfId="3" applyNumberFormat="1" applyFont="1" applyFill="1" applyBorder="1" applyAlignment="1" applyProtection="1">
      <alignment horizontal="right" vertical="center" wrapText="1"/>
    </xf>
    <xf numFmtId="1" fontId="83" fillId="0" borderId="6" xfId="3" applyNumberFormat="1" applyFont="1" applyFill="1" applyBorder="1" applyAlignment="1" applyProtection="1">
      <alignment horizontal="center" vertical="center" wrapText="1"/>
    </xf>
    <xf numFmtId="164" fontId="76" fillId="0" borderId="12" xfId="3" applyNumberFormat="1" applyFont="1" applyFill="1" applyBorder="1" applyAlignment="1" applyProtection="1">
      <alignment horizontal="right" vertical="center" wrapText="1"/>
    </xf>
    <xf numFmtId="164" fontId="76" fillId="0" borderId="14" xfId="3" applyNumberFormat="1" applyFont="1" applyFill="1" applyBorder="1" applyAlignment="1" applyProtection="1">
      <alignment horizontal="right" vertical="center" wrapText="1"/>
    </xf>
    <xf numFmtId="164" fontId="76" fillId="0" borderId="13" xfId="3" applyNumberFormat="1" applyFont="1" applyFill="1" applyBorder="1" applyAlignment="1" applyProtection="1">
      <alignment horizontal="right" vertical="center" wrapText="1"/>
    </xf>
    <xf numFmtId="164" fontId="76" fillId="0" borderId="7" xfId="3" applyNumberFormat="1" applyFont="1" applyFill="1" applyBorder="1" applyAlignment="1" applyProtection="1">
      <alignment horizontal="right" vertical="center" wrapText="1"/>
    </xf>
    <xf numFmtId="0" fontId="48" fillId="27" borderId="40" xfId="0" applyFont="1" applyFill="1" applyBorder="1" applyAlignment="1" applyProtection="1">
      <alignment horizontal="center" vertical="center" wrapText="1"/>
    </xf>
    <xf numFmtId="0" fontId="48" fillId="27" borderId="6" xfId="0" applyFont="1" applyFill="1" applyBorder="1" applyAlignment="1" applyProtection="1">
      <alignment horizontal="center" vertical="center" wrapText="1"/>
    </xf>
    <xf numFmtId="0" fontId="48" fillId="27" borderId="41" xfId="0" applyFont="1" applyFill="1" applyBorder="1" applyAlignment="1" applyProtection="1">
      <alignment horizontal="center" vertical="center" wrapText="1"/>
    </xf>
    <xf numFmtId="0" fontId="48" fillId="27" borderId="30" xfId="0" applyFont="1" applyFill="1" applyBorder="1" applyAlignment="1" applyProtection="1">
      <alignment horizontal="center" vertical="center" wrapText="1"/>
    </xf>
    <xf numFmtId="0" fontId="98" fillId="0" borderId="6" xfId="0" applyFont="1" applyBorder="1" applyAlignment="1" applyProtection="1">
      <alignment horizontal="center" vertical="center"/>
    </xf>
    <xf numFmtId="173" fontId="99" fillId="0" borderId="6" xfId="0" applyNumberFormat="1" applyFont="1" applyBorder="1" applyAlignment="1" applyProtection="1">
      <alignment horizontal="center" vertical="center"/>
    </xf>
    <xf numFmtId="173" fontId="99" fillId="0" borderId="10" xfId="0" applyNumberFormat="1" applyFont="1" applyBorder="1" applyAlignment="1" applyProtection="1">
      <alignment horizontal="center" vertical="center"/>
    </xf>
    <xf numFmtId="171" fontId="82" fillId="2" borderId="68" xfId="0" applyNumberFormat="1" applyFont="1" applyFill="1" applyBorder="1" applyAlignment="1" applyProtection="1">
      <alignment horizontal="center" vertical="center"/>
    </xf>
    <xf numFmtId="171" fontId="82" fillId="2" borderId="6" xfId="0" applyNumberFormat="1" applyFont="1" applyFill="1" applyBorder="1" applyAlignment="1" applyProtection="1">
      <alignment horizontal="center" vertical="center"/>
    </xf>
    <xf numFmtId="173" fontId="82" fillId="2" borderId="6" xfId="0" applyNumberFormat="1" applyFont="1" applyFill="1" applyBorder="1" applyAlignment="1" applyProtection="1">
      <alignment horizontal="center" vertical="center"/>
    </xf>
    <xf numFmtId="173" fontId="82" fillId="2" borderId="30" xfId="0" applyNumberFormat="1" applyFont="1" applyFill="1" applyBorder="1" applyAlignment="1" applyProtection="1">
      <alignment horizontal="center" vertical="center"/>
    </xf>
    <xf numFmtId="0" fontId="78" fillId="3" borderId="10" xfId="0" applyFont="1" applyFill="1" applyBorder="1" applyAlignment="1" applyProtection="1">
      <alignment horizontal="center" vertical="center" wrapText="1"/>
    </xf>
    <xf numFmtId="0" fontId="78" fillId="27" borderId="67" xfId="0" applyFont="1" applyFill="1" applyBorder="1" applyAlignment="1" applyProtection="1">
      <alignment horizontal="center" vertical="center" wrapText="1"/>
    </xf>
    <xf numFmtId="0" fontId="78" fillId="27" borderId="68" xfId="0" applyFont="1" applyFill="1" applyBorder="1" applyAlignment="1" applyProtection="1">
      <alignment horizontal="center" vertical="center" wrapText="1"/>
    </xf>
    <xf numFmtId="0" fontId="78" fillId="27" borderId="40" xfId="0" applyFont="1" applyFill="1" applyBorder="1" applyAlignment="1" applyProtection="1">
      <alignment horizontal="center" vertical="center" wrapText="1"/>
    </xf>
    <xf numFmtId="0" fontId="78" fillId="27" borderId="6" xfId="0" applyFont="1" applyFill="1" applyBorder="1" applyAlignment="1" applyProtection="1">
      <alignment horizontal="center" vertical="center" wrapText="1"/>
    </xf>
    <xf numFmtId="173" fontId="82" fillId="2" borderId="15" xfId="0" applyNumberFormat="1" applyFont="1" applyFill="1" applyBorder="1" applyAlignment="1" applyProtection="1">
      <alignment horizontal="center" vertical="center"/>
    </xf>
    <xf numFmtId="173" fontId="82" fillId="2" borderId="34" xfId="0" applyNumberFormat="1" applyFont="1" applyFill="1" applyBorder="1" applyAlignment="1" applyProtection="1">
      <alignment horizontal="center" vertical="center"/>
    </xf>
    <xf numFmtId="171" fontId="82" fillId="2" borderId="69" xfId="0" applyNumberFormat="1" applyFont="1" applyFill="1" applyBorder="1" applyAlignment="1" applyProtection="1">
      <alignment horizontal="center" vertical="center"/>
    </xf>
    <xf numFmtId="171" fontId="82" fillId="2" borderId="15" xfId="0" applyNumberFormat="1" applyFont="1" applyFill="1" applyBorder="1" applyAlignment="1" applyProtection="1">
      <alignment horizontal="center" vertical="center"/>
    </xf>
    <xf numFmtId="0" fontId="43" fillId="38" borderId="4" xfId="0" applyFont="1" applyFill="1" applyBorder="1" applyAlignment="1" applyProtection="1">
      <alignment horizontal="center" vertical="center"/>
    </xf>
    <xf numFmtId="0" fontId="43" fillId="38" borderId="2" xfId="0" applyFont="1" applyFill="1" applyBorder="1" applyAlignment="1" applyProtection="1">
      <alignment horizontal="center" vertical="center"/>
    </xf>
    <xf numFmtId="0" fontId="43" fillId="38" borderId="3" xfId="0" applyFont="1" applyFill="1" applyBorder="1" applyAlignment="1" applyProtection="1">
      <alignment horizontal="center" vertical="center"/>
    </xf>
    <xf numFmtId="0" fontId="40" fillId="3" borderId="4" xfId="0" applyFont="1" applyFill="1" applyBorder="1" applyAlignment="1" applyProtection="1">
      <alignment horizontal="left"/>
    </xf>
    <xf numFmtId="0" fontId="40" fillId="3" borderId="2" xfId="0" applyFont="1" applyFill="1" applyBorder="1" applyAlignment="1" applyProtection="1">
      <alignment horizontal="left"/>
    </xf>
    <xf numFmtId="0" fontId="40" fillId="3" borderId="3" xfId="0" applyFont="1" applyFill="1" applyBorder="1" applyAlignment="1" applyProtection="1">
      <alignment horizontal="left"/>
    </xf>
    <xf numFmtId="0" fontId="40" fillId="8" borderId="4" xfId="0" applyFont="1" applyFill="1" applyBorder="1" applyAlignment="1" applyProtection="1">
      <alignment horizontal="left"/>
    </xf>
    <xf numFmtId="0" fontId="40" fillId="8" borderId="2" xfId="0" applyFont="1" applyFill="1" applyBorder="1" applyAlignment="1" applyProtection="1">
      <alignment horizontal="left"/>
    </xf>
    <xf numFmtId="0" fontId="40" fillId="8" borderId="3" xfId="0" applyFont="1" applyFill="1" applyBorder="1" applyAlignment="1" applyProtection="1">
      <alignment horizontal="left"/>
    </xf>
    <xf numFmtId="0" fontId="0" fillId="0" borderId="0" xfId="0" applyFill="1" applyBorder="1" applyAlignment="1">
      <alignment horizontal="center"/>
    </xf>
    <xf numFmtId="0" fontId="125" fillId="0" borderId="0" xfId="0" applyFont="1" applyFill="1" applyBorder="1" applyAlignment="1">
      <alignment horizontal="center"/>
    </xf>
    <xf numFmtId="0" fontId="125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14" fontId="33" fillId="0" borderId="0" xfId="0" applyNumberFormat="1" applyFont="1" applyFill="1" applyBorder="1" applyAlignment="1" applyProtection="1">
      <alignment horizontal="center" vertical="center"/>
    </xf>
    <xf numFmtId="0" fontId="124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/>
      <protection hidden="1"/>
    </xf>
    <xf numFmtId="0" fontId="92" fillId="0" borderId="0" xfId="0" applyFont="1" applyFill="1" applyBorder="1" applyAlignment="1" applyProtection="1">
      <alignment horizontal="center" vertical="center"/>
      <protection hidden="1"/>
    </xf>
    <xf numFmtId="0" fontId="85" fillId="0" borderId="29" xfId="9" applyFont="1" applyBorder="1" applyAlignment="1">
      <alignment horizontal="left" vertical="center"/>
    </xf>
    <xf numFmtId="0" fontId="85" fillId="0" borderId="27" xfId="9" applyFont="1" applyBorder="1" applyAlignment="1">
      <alignment horizontal="left" vertical="center"/>
    </xf>
    <xf numFmtId="0" fontId="101" fillId="18" borderId="8" xfId="0" applyFont="1" applyFill="1" applyBorder="1" applyAlignment="1" applyProtection="1">
      <alignment horizontal="center" vertical="center" wrapText="1"/>
    </xf>
    <xf numFmtId="0" fontId="101" fillId="18" borderId="3" xfId="0" applyFont="1" applyFill="1" applyBorder="1" applyAlignment="1" applyProtection="1">
      <alignment horizontal="center" vertical="center" wrapText="1"/>
    </xf>
    <xf numFmtId="0" fontId="101" fillId="18" borderId="6" xfId="0" applyFont="1" applyFill="1" applyBorder="1" applyAlignment="1" applyProtection="1">
      <alignment horizontal="center" vertical="center" wrapText="1"/>
    </xf>
    <xf numFmtId="0" fontId="85" fillId="0" borderId="11" xfId="9" applyFont="1" applyBorder="1" applyAlignment="1">
      <alignment horizontal="left" vertical="center"/>
    </xf>
    <xf numFmtId="0" fontId="85" fillId="0" borderId="5" xfId="9" applyFont="1" applyBorder="1" applyAlignment="1">
      <alignment horizontal="left" vertical="center"/>
    </xf>
    <xf numFmtId="0" fontId="117" fillId="42" borderId="38" xfId="0" applyFont="1" applyFill="1" applyBorder="1" applyAlignment="1">
      <alignment horizontal="center" wrapText="1"/>
    </xf>
    <xf numFmtId="0" fontId="117" fillId="42" borderId="48" xfId="0" applyFont="1" applyFill="1" applyBorder="1" applyAlignment="1">
      <alignment horizontal="center" wrapText="1"/>
    </xf>
    <xf numFmtId="0" fontId="117" fillId="42" borderId="33" xfId="0" applyFont="1" applyFill="1" applyBorder="1" applyAlignment="1">
      <alignment horizontal="center" wrapText="1"/>
    </xf>
    <xf numFmtId="0" fontId="117" fillId="42" borderId="39" xfId="0" applyFont="1" applyFill="1" applyBorder="1" applyAlignment="1">
      <alignment horizontal="center" wrapText="1"/>
    </xf>
    <xf numFmtId="164" fontId="18" fillId="8" borderId="11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9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12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14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13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7" xfId="3" applyNumberFormat="1" applyFont="1" applyFill="1" applyBorder="1" applyAlignment="1" applyProtection="1">
      <alignment horizontal="center" vertical="center" wrapText="1"/>
      <protection locked="0"/>
    </xf>
    <xf numFmtId="164" fontId="51" fillId="35" borderId="4" xfId="3" applyNumberFormat="1" applyFont="1" applyFill="1" applyBorder="1" applyAlignment="1" applyProtection="1">
      <alignment horizontal="center" vertical="center" wrapText="1"/>
      <protection locked="0"/>
    </xf>
    <xf numFmtId="164" fontId="51" fillId="35" borderId="3" xfId="3" applyNumberFormat="1" applyFont="1" applyFill="1" applyBorder="1" applyAlignment="1" applyProtection="1">
      <alignment horizontal="center" vertical="center" wrapText="1"/>
      <protection locked="0"/>
    </xf>
    <xf numFmtId="1" fontId="46" fillId="0" borderId="11" xfId="3" applyNumberFormat="1" applyFont="1" applyFill="1" applyBorder="1" applyAlignment="1" applyProtection="1">
      <alignment horizontal="right" vertical="center"/>
    </xf>
    <xf numFmtId="1" fontId="46" fillId="0" borderId="9" xfId="3" applyNumberFormat="1" applyFont="1" applyFill="1" applyBorder="1" applyAlignment="1" applyProtection="1">
      <alignment horizontal="right" vertical="center"/>
    </xf>
    <xf numFmtId="1" fontId="46" fillId="0" borderId="12" xfId="3" applyNumberFormat="1" applyFont="1" applyFill="1" applyBorder="1" applyAlignment="1" applyProtection="1">
      <alignment horizontal="right" vertical="center"/>
    </xf>
    <xf numFmtId="1" fontId="46" fillId="0" borderId="14" xfId="3" applyNumberFormat="1" applyFont="1" applyFill="1" applyBorder="1" applyAlignment="1" applyProtection="1">
      <alignment horizontal="right" vertical="center"/>
    </xf>
    <xf numFmtId="164" fontId="46" fillId="0" borderId="12" xfId="3" applyNumberFormat="1" applyFont="1" applyFill="1" applyBorder="1" applyAlignment="1" applyProtection="1">
      <alignment horizontal="right" vertical="center"/>
    </xf>
    <xf numFmtId="164" fontId="46" fillId="0" borderId="14" xfId="3" applyNumberFormat="1" applyFont="1" applyFill="1" applyBorder="1" applyAlignment="1" applyProtection="1">
      <alignment horizontal="right" vertical="center"/>
    </xf>
    <xf numFmtId="0" fontId="124" fillId="43" borderId="2" xfId="0" applyFont="1" applyFill="1" applyBorder="1" applyAlignment="1">
      <alignment horizontal="center" vertical="center"/>
    </xf>
    <xf numFmtId="0" fontId="111" fillId="0" borderId="4" xfId="0" applyFont="1" applyBorder="1" applyAlignment="1" applyProtection="1">
      <alignment horizontal="center" vertical="center"/>
    </xf>
    <xf numFmtId="0" fontId="111" fillId="0" borderId="2" xfId="0" applyFont="1" applyBorder="1" applyAlignment="1" applyProtection="1">
      <alignment horizontal="center" vertical="center"/>
    </xf>
    <xf numFmtId="0" fontId="111" fillId="0" borderId="3" xfId="0" applyFont="1" applyBorder="1" applyAlignment="1" applyProtection="1">
      <alignment horizontal="center" vertical="center"/>
    </xf>
    <xf numFmtId="0" fontId="85" fillId="5" borderId="2" xfId="9" applyFont="1" applyFill="1" applyBorder="1" applyAlignment="1">
      <alignment horizontal="center" vertical="center"/>
    </xf>
    <xf numFmtId="0" fontId="85" fillId="0" borderId="0" xfId="9" applyFont="1" applyFill="1" applyBorder="1" applyAlignment="1">
      <alignment horizontal="center" vertical="center"/>
    </xf>
    <xf numFmtId="0" fontId="111" fillId="0" borderId="6" xfId="0" applyFont="1" applyBorder="1" applyAlignment="1" applyProtection="1">
      <alignment horizontal="center" vertical="center"/>
    </xf>
    <xf numFmtId="0" fontId="111" fillId="0" borderId="4" xfId="0" applyFont="1" applyBorder="1" applyAlignment="1" applyProtection="1">
      <alignment horizontal="center" vertical="center" wrapText="1"/>
    </xf>
    <xf numFmtId="0" fontId="111" fillId="0" borderId="2" xfId="0" applyFont="1" applyBorder="1" applyAlignment="1" applyProtection="1">
      <alignment horizontal="center" vertical="center" wrapText="1"/>
    </xf>
    <xf numFmtId="0" fontId="111" fillId="0" borderId="3" xfId="0" applyFont="1" applyBorder="1" applyAlignment="1" applyProtection="1">
      <alignment horizontal="center" vertical="center" wrapText="1"/>
    </xf>
    <xf numFmtId="14" fontId="133" fillId="0" borderId="38" xfId="0" applyNumberFormat="1" applyFont="1" applyBorder="1" applyAlignment="1" applyProtection="1">
      <alignment horizontal="center" vertical="center"/>
    </xf>
    <xf numFmtId="0" fontId="133" fillId="0" borderId="1" xfId="0" applyFont="1" applyBorder="1" applyAlignment="1" applyProtection="1">
      <alignment horizontal="center" vertical="center"/>
    </xf>
    <xf numFmtId="0" fontId="133" fillId="0" borderId="48" xfId="0" applyFont="1" applyBorder="1" applyAlignment="1" applyProtection="1">
      <alignment horizontal="center" vertical="center"/>
    </xf>
    <xf numFmtId="0" fontId="133" fillId="0" borderId="33" xfId="0" applyFont="1" applyBorder="1" applyAlignment="1" applyProtection="1">
      <alignment horizontal="center" vertical="center"/>
    </xf>
    <xf numFmtId="0" fontId="133" fillId="0" borderId="42" xfId="0" applyFont="1" applyBorder="1" applyAlignment="1" applyProtection="1">
      <alignment horizontal="center" vertical="center"/>
    </xf>
    <xf numFmtId="0" fontId="133" fillId="0" borderId="39" xfId="0" applyFont="1" applyBorder="1" applyAlignment="1" applyProtection="1">
      <alignment horizontal="center" vertical="center"/>
    </xf>
    <xf numFmtId="14" fontId="96" fillId="0" borderId="0" xfId="0" applyNumberFormat="1" applyFont="1" applyFill="1" applyBorder="1" applyAlignment="1" applyProtection="1">
      <alignment horizontal="center" vertical="center"/>
    </xf>
    <xf numFmtId="14" fontId="138" fillId="0" borderId="0" xfId="0" applyNumberFormat="1" applyFont="1" applyFill="1" applyBorder="1" applyAlignment="1" applyProtection="1">
      <alignment horizontal="center" vertical="center"/>
    </xf>
    <xf numFmtId="14" fontId="128" fillId="0" borderId="38" xfId="0" applyNumberFormat="1" applyFont="1" applyBorder="1" applyAlignment="1" applyProtection="1">
      <alignment horizontal="center" vertical="center"/>
    </xf>
    <xf numFmtId="0" fontId="128" fillId="0" borderId="1" xfId="0" applyFont="1" applyBorder="1" applyAlignment="1" applyProtection="1">
      <alignment horizontal="center" vertical="center"/>
    </xf>
    <xf numFmtId="0" fontId="128" fillId="0" borderId="48" xfId="0" applyFont="1" applyBorder="1" applyAlignment="1" applyProtection="1">
      <alignment horizontal="center" vertical="center"/>
    </xf>
    <xf numFmtId="0" fontId="137" fillId="0" borderId="0" xfId="0" applyFont="1" applyFill="1" applyBorder="1" applyAlignment="1" applyProtection="1">
      <alignment horizontal="center"/>
    </xf>
    <xf numFmtId="49" fontId="136" fillId="0" borderId="0" xfId="0" applyNumberFormat="1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129" fillId="0" borderId="0" xfId="0" applyFont="1" applyFill="1" applyBorder="1" applyAlignment="1" applyProtection="1">
      <alignment horizontal="right" vertical="center"/>
    </xf>
    <xf numFmtId="49" fontId="19" fillId="0" borderId="23" xfId="6" applyNumberFormat="1" applyFont="1" applyBorder="1" applyAlignment="1" applyProtection="1">
      <alignment horizontal="center" vertical="center" wrapText="1"/>
    </xf>
    <xf numFmtId="49" fontId="19" fillId="0" borderId="24" xfId="6" applyNumberFormat="1" applyFont="1" applyBorder="1" applyAlignment="1" applyProtection="1">
      <alignment horizontal="center" vertical="center" wrapText="1"/>
    </xf>
    <xf numFmtId="0" fontId="38" fillId="8" borderId="0" xfId="0" applyFont="1" applyFill="1" applyBorder="1" applyAlignment="1">
      <alignment horizontal="center" vertical="center" wrapText="1"/>
    </xf>
    <xf numFmtId="0" fontId="67" fillId="0" borderId="6" xfId="0" applyFont="1" applyBorder="1" applyAlignment="1" applyProtection="1">
      <alignment horizontal="center" vertical="center" wrapText="1"/>
    </xf>
    <xf numFmtId="0" fontId="46" fillId="0" borderId="0" xfId="1" applyFont="1" applyBorder="1" applyAlignment="1" applyProtection="1">
      <alignment horizontal="right" vertical="center" wrapText="1"/>
    </xf>
    <xf numFmtId="0" fontId="47" fillId="0" borderId="0" xfId="9" applyFont="1" applyBorder="1" applyAlignment="1" applyProtection="1">
      <alignment horizontal="right" vertical="center" wrapText="1"/>
    </xf>
    <xf numFmtId="0" fontId="78" fillId="2" borderId="51" xfId="0" applyFont="1" applyFill="1" applyBorder="1" applyAlignment="1" applyProtection="1">
      <alignment horizontal="center" vertical="center"/>
      <protection locked="0"/>
    </xf>
    <xf numFmtId="0" fontId="78" fillId="2" borderId="25" xfId="0" applyFont="1" applyFill="1" applyBorder="1" applyAlignment="1" applyProtection="1">
      <alignment horizontal="center" vertical="center"/>
      <protection locked="0"/>
    </xf>
    <xf numFmtId="0" fontId="78" fillId="2" borderId="36" xfId="0" applyFont="1" applyFill="1" applyBorder="1" applyAlignment="1" applyProtection="1">
      <alignment horizontal="center" vertical="center"/>
      <protection locked="0"/>
    </xf>
    <xf numFmtId="1" fontId="46" fillId="0" borderId="44" xfId="3" applyNumberFormat="1" applyFont="1" applyFill="1" applyBorder="1" applyAlignment="1" applyProtection="1">
      <alignment horizontal="right" vertical="center" wrapText="1"/>
    </xf>
    <xf numFmtId="1" fontId="46" fillId="0" borderId="26" xfId="3" applyNumberFormat="1" applyFont="1" applyFill="1" applyBorder="1" applyAlignment="1" applyProtection="1">
      <alignment horizontal="right" vertical="center" wrapText="1"/>
    </xf>
    <xf numFmtId="1" fontId="46" fillId="0" borderId="43" xfId="3" applyNumberFormat="1" applyFont="1" applyFill="1" applyBorder="1" applyAlignment="1" applyProtection="1">
      <alignment horizontal="right" vertical="center" wrapText="1"/>
    </xf>
    <xf numFmtId="1" fontId="46" fillId="0" borderId="35" xfId="3" applyNumberFormat="1" applyFont="1" applyFill="1" applyBorder="1" applyAlignment="1" applyProtection="1">
      <alignment horizontal="right" vertical="center" wrapText="1"/>
    </xf>
    <xf numFmtId="164" fontId="37" fillId="0" borderId="38" xfId="3" applyNumberFormat="1" applyFont="1" applyBorder="1" applyAlignment="1" applyProtection="1">
      <alignment horizontal="center" vertical="center" wrapText="1"/>
    </xf>
    <xf numFmtId="164" fontId="37" fillId="0" borderId="1" xfId="3" applyNumberFormat="1" applyFont="1" applyBorder="1" applyAlignment="1" applyProtection="1">
      <alignment horizontal="center" vertical="center" wrapText="1"/>
    </xf>
    <xf numFmtId="164" fontId="37" fillId="0" borderId="32" xfId="3" applyNumberFormat="1" applyFont="1" applyBorder="1" applyAlignment="1" applyProtection="1">
      <alignment horizontal="center" vertical="center" wrapText="1"/>
    </xf>
    <xf numFmtId="164" fontId="37" fillId="0" borderId="0" xfId="3" applyNumberFormat="1" applyFont="1" applyBorder="1" applyAlignment="1" applyProtection="1">
      <alignment horizontal="center" vertical="center" wrapText="1"/>
    </xf>
    <xf numFmtId="164" fontId="46" fillId="0" borderId="44" xfId="3" applyNumberFormat="1" applyFont="1" applyFill="1" applyBorder="1" applyAlignment="1" applyProtection="1">
      <alignment horizontal="right" vertical="center" wrapText="1"/>
    </xf>
    <xf numFmtId="164" fontId="46" fillId="0" borderId="26" xfId="3" applyNumberFormat="1" applyFont="1" applyFill="1" applyBorder="1" applyAlignment="1" applyProtection="1">
      <alignment horizontal="right" vertical="center" wrapText="1"/>
    </xf>
    <xf numFmtId="164" fontId="47" fillId="0" borderId="45" xfId="0" applyNumberFormat="1" applyFont="1" applyBorder="1" applyAlignment="1" applyProtection="1">
      <alignment horizontal="right"/>
    </xf>
    <xf numFmtId="164" fontId="47" fillId="0" borderId="37" xfId="0" applyNumberFormat="1" applyFont="1" applyBorder="1" applyAlignment="1" applyProtection="1">
      <alignment horizontal="right"/>
    </xf>
    <xf numFmtId="0" fontId="18" fillId="0" borderId="0" xfId="3" applyFont="1" applyFill="1" applyBorder="1" applyAlignment="1" applyProtection="1">
      <alignment horizontal="left" vertical="center" wrapText="1"/>
    </xf>
    <xf numFmtId="0" fontId="43" fillId="17" borderId="25" xfId="3" applyFont="1" applyFill="1" applyBorder="1" applyAlignment="1" applyProtection="1">
      <alignment horizontal="left" vertical="center" wrapText="1"/>
    </xf>
    <xf numFmtId="164" fontId="18" fillId="30" borderId="44" xfId="3" applyNumberFormat="1" applyFont="1" applyFill="1" applyBorder="1" applyAlignment="1" applyProtection="1">
      <alignment horizontal="center" vertical="center" wrapText="1"/>
    </xf>
    <xf numFmtId="164" fontId="18" fillId="30" borderId="2" xfId="3" applyNumberFormat="1" applyFont="1" applyFill="1" applyBorder="1" applyAlignment="1" applyProtection="1">
      <alignment horizontal="center" vertical="center" wrapText="1"/>
    </xf>
    <xf numFmtId="164" fontId="127" fillId="29" borderId="45" xfId="3" applyNumberFormat="1" applyFont="1" applyFill="1" applyBorder="1" applyAlignment="1" applyProtection="1">
      <alignment horizontal="center" vertical="center" wrapText="1"/>
    </xf>
    <xf numFmtId="164" fontId="127" fillId="29" borderId="27" xfId="3" applyNumberFormat="1" applyFont="1" applyFill="1" applyBorder="1" applyAlignment="1" applyProtection="1">
      <alignment horizontal="center" vertical="center" wrapText="1"/>
    </xf>
    <xf numFmtId="164" fontId="18" fillId="24" borderId="38" xfId="3" applyNumberFormat="1" applyFont="1" applyFill="1" applyBorder="1" applyAlignment="1" applyProtection="1">
      <alignment horizontal="center" vertical="center" wrapText="1"/>
    </xf>
    <xf numFmtId="164" fontId="18" fillId="24" borderId="1" xfId="3" applyNumberFormat="1" applyFont="1" applyFill="1" applyBorder="1" applyAlignment="1" applyProtection="1">
      <alignment horizontal="center" vertical="center" wrapText="1"/>
    </xf>
    <xf numFmtId="164" fontId="18" fillId="24" borderId="32" xfId="3" applyNumberFormat="1" applyFont="1" applyFill="1" applyBorder="1" applyAlignment="1" applyProtection="1">
      <alignment horizontal="center" vertical="center" wrapText="1"/>
    </xf>
    <xf numFmtId="164" fontId="18" fillId="24" borderId="0" xfId="3" applyNumberFormat="1" applyFont="1" applyFill="1" applyBorder="1" applyAlignment="1" applyProtection="1">
      <alignment horizontal="center" vertical="center" wrapText="1"/>
    </xf>
    <xf numFmtId="164" fontId="18" fillId="24" borderId="51" xfId="3" applyNumberFormat="1" applyFont="1" applyFill="1" applyBorder="1" applyAlignment="1" applyProtection="1">
      <alignment horizontal="center" vertical="center" wrapText="1"/>
    </xf>
    <xf numFmtId="164" fontId="18" fillId="24" borderId="25" xfId="3" applyNumberFormat="1" applyFont="1" applyFill="1" applyBorder="1" applyAlignment="1" applyProtection="1">
      <alignment horizontal="center" vertical="center" wrapText="1"/>
    </xf>
    <xf numFmtId="1" fontId="18" fillId="14" borderId="5" xfId="3" applyNumberFormat="1" applyFont="1" applyFill="1" applyBorder="1" applyAlignment="1" applyProtection="1">
      <alignment horizontal="center" vertical="center" wrapText="1"/>
    </xf>
    <xf numFmtId="1" fontId="18" fillId="14" borderId="0" xfId="3" applyNumberFormat="1" applyFont="1" applyFill="1" applyBorder="1" applyAlignment="1" applyProtection="1">
      <alignment horizontal="center" vertical="center" wrapText="1"/>
    </xf>
    <xf numFmtId="1" fontId="18" fillId="14" borderId="25" xfId="3" applyNumberFormat="1" applyFont="1" applyFill="1" applyBorder="1" applyAlignment="1" applyProtection="1">
      <alignment horizontal="center" vertical="center" wrapText="1"/>
    </xf>
    <xf numFmtId="1" fontId="18" fillId="12" borderId="5" xfId="3" applyNumberFormat="1" applyFont="1" applyFill="1" applyBorder="1" applyAlignment="1" applyProtection="1">
      <alignment horizontal="center" vertical="center" wrapText="1"/>
    </xf>
    <xf numFmtId="1" fontId="18" fillId="32" borderId="5" xfId="3" applyNumberFormat="1" applyFont="1" applyFill="1" applyBorder="1" applyAlignment="1" applyProtection="1">
      <alignment horizontal="center" vertical="center" wrapText="1"/>
    </xf>
    <xf numFmtId="1" fontId="18" fillId="32" borderId="25" xfId="3" applyNumberFormat="1" applyFont="1" applyFill="1" applyBorder="1" applyAlignment="1" applyProtection="1">
      <alignment horizontal="center" vertical="center" wrapText="1"/>
    </xf>
    <xf numFmtId="0" fontId="39" fillId="0" borderId="38" xfId="0" applyFont="1" applyBorder="1" applyAlignment="1" applyProtection="1">
      <alignment horizontal="center" vertical="center" wrapText="1"/>
    </xf>
    <xf numFmtId="0" fontId="39" fillId="0" borderId="48" xfId="0" applyFont="1" applyBorder="1" applyAlignment="1" applyProtection="1">
      <alignment horizontal="center" vertical="center" wrapText="1"/>
    </xf>
    <xf numFmtId="0" fontId="39" fillId="0" borderId="32" xfId="0" applyFont="1" applyBorder="1" applyAlignment="1" applyProtection="1">
      <alignment horizontal="center" vertical="center" wrapText="1"/>
    </xf>
    <xf numFmtId="0" fontId="39" fillId="0" borderId="49" xfId="0" applyFont="1" applyBorder="1" applyAlignment="1" applyProtection="1">
      <alignment horizontal="center" vertical="center" wrapText="1"/>
    </xf>
    <xf numFmtId="0" fontId="39" fillId="0" borderId="33" xfId="0" applyFont="1" applyBorder="1" applyAlignment="1" applyProtection="1">
      <alignment horizontal="center" vertical="center" wrapText="1"/>
    </xf>
    <xf numFmtId="0" fontId="39" fillId="0" borderId="39" xfId="0" applyFont="1" applyBorder="1" applyAlignment="1" applyProtection="1">
      <alignment horizontal="center" vertical="center" wrapText="1"/>
    </xf>
    <xf numFmtId="0" fontId="18" fillId="0" borderId="1" xfId="3" applyFont="1" applyFill="1" applyBorder="1" applyAlignment="1" applyProtection="1">
      <alignment horizontal="left" vertical="center" wrapText="1"/>
    </xf>
    <xf numFmtId="0" fontId="18" fillId="0" borderId="38" xfId="3" applyFont="1" applyFill="1" applyBorder="1" applyAlignment="1" applyProtection="1">
      <alignment horizontal="left" vertical="center" wrapText="1"/>
    </xf>
    <xf numFmtId="0" fontId="18" fillId="0" borderId="48" xfId="3" applyFont="1" applyFill="1" applyBorder="1" applyAlignment="1" applyProtection="1">
      <alignment horizontal="left" vertical="center" wrapText="1"/>
    </xf>
    <xf numFmtId="0" fontId="18" fillId="0" borderId="32" xfId="3" applyFont="1" applyFill="1" applyBorder="1" applyAlignment="1" applyProtection="1">
      <alignment horizontal="left" vertical="center" wrapText="1"/>
    </xf>
    <xf numFmtId="0" fontId="18" fillId="0" borderId="49" xfId="3" applyFont="1" applyFill="1" applyBorder="1" applyAlignment="1" applyProtection="1">
      <alignment horizontal="left" vertical="center" wrapText="1"/>
    </xf>
    <xf numFmtId="0" fontId="43" fillId="17" borderId="33" xfId="3" applyFont="1" applyFill="1" applyBorder="1" applyAlignment="1" applyProtection="1">
      <alignment horizontal="left" vertical="center" wrapText="1"/>
    </xf>
    <xf numFmtId="0" fontId="43" fillId="17" borderId="39" xfId="3" applyFont="1" applyFill="1" applyBorder="1" applyAlignment="1" applyProtection="1">
      <alignment horizontal="left" vertical="center" wrapText="1"/>
    </xf>
    <xf numFmtId="1" fontId="52" fillId="0" borderId="32" xfId="3" applyNumberFormat="1" applyFont="1" applyFill="1" applyBorder="1" applyAlignment="1" applyProtection="1">
      <alignment horizontal="right" vertical="center" wrapText="1"/>
    </xf>
    <xf numFmtId="1" fontId="52" fillId="0" borderId="0" xfId="3" applyNumberFormat="1" applyFont="1" applyFill="1" applyBorder="1" applyAlignment="1" applyProtection="1">
      <alignment horizontal="right" vertical="center" wrapText="1"/>
    </xf>
    <xf numFmtId="164" fontId="18" fillId="3" borderId="11" xfId="3" applyNumberFormat="1" applyFont="1" applyFill="1" applyBorder="1" applyAlignment="1" applyProtection="1">
      <alignment horizontal="center" vertical="center" wrapText="1"/>
    </xf>
    <xf numFmtId="164" fontId="18" fillId="3" borderId="12" xfId="3" applyNumberFormat="1" applyFont="1" applyFill="1" applyBorder="1" applyAlignment="1" applyProtection="1">
      <alignment horizontal="center" vertical="center" wrapText="1"/>
    </xf>
    <xf numFmtId="0" fontId="55" fillId="3" borderId="31" xfId="0" applyFont="1" applyFill="1" applyBorder="1" applyAlignment="1" applyProtection="1">
      <alignment horizontal="center" vertical="center"/>
    </xf>
    <xf numFmtId="0" fontId="55" fillId="3" borderId="51" xfId="0" applyFont="1" applyFill="1" applyBorder="1" applyAlignment="1" applyProtection="1">
      <alignment horizontal="center" vertical="center"/>
    </xf>
    <xf numFmtId="0" fontId="56" fillId="3" borderId="31" xfId="0" applyFont="1" applyFill="1" applyBorder="1" applyAlignment="1" applyProtection="1">
      <alignment horizontal="center" vertical="center"/>
    </xf>
    <xf numFmtId="0" fontId="56" fillId="3" borderId="51" xfId="0" applyFont="1" applyFill="1" applyBorder="1" applyAlignment="1" applyProtection="1">
      <alignment horizontal="center" vertical="center"/>
    </xf>
    <xf numFmtId="0" fontId="43" fillId="17" borderId="42" xfId="3" applyFont="1" applyFill="1" applyBorder="1" applyAlignment="1" applyProtection="1">
      <alignment horizontal="left" vertical="center" wrapText="1"/>
    </xf>
    <xf numFmtId="170" fontId="0" fillId="8" borderId="11" xfId="0" applyNumberFormat="1" applyFill="1" applyBorder="1" applyAlignment="1" applyProtection="1">
      <alignment horizontal="center" vertical="center"/>
    </xf>
    <xf numFmtId="170" fontId="0" fillId="8" borderId="13" xfId="0" applyNumberFormat="1" applyFill="1" applyBorder="1" applyAlignment="1" applyProtection="1">
      <alignment horizontal="center" vertical="center"/>
    </xf>
    <xf numFmtId="170" fontId="18" fillId="32" borderId="60" xfId="3" applyNumberFormat="1" applyFont="1" applyFill="1" applyBorder="1" applyAlignment="1" applyProtection="1">
      <alignment horizontal="center" vertical="center" wrapText="1"/>
    </xf>
    <xf numFmtId="170" fontId="18" fillId="32" borderId="6" xfId="3" applyNumberFormat="1" applyFont="1" applyFill="1" applyBorder="1" applyAlignment="1" applyProtection="1">
      <alignment horizontal="center" vertical="center" wrapText="1"/>
    </xf>
    <xf numFmtId="170" fontId="18" fillId="32" borderId="61" xfId="3" applyNumberFormat="1" applyFont="1" applyFill="1" applyBorder="1" applyAlignment="1" applyProtection="1">
      <alignment horizontal="center" vertical="center" wrapText="1"/>
    </xf>
    <xf numFmtId="170" fontId="18" fillId="32" borderId="62" xfId="3" applyNumberFormat="1" applyFont="1" applyFill="1" applyBorder="1" applyAlignment="1" applyProtection="1">
      <alignment horizontal="center" vertical="center" wrapText="1"/>
    </xf>
    <xf numFmtId="1" fontId="18" fillId="8" borderId="11" xfId="3" applyNumberFormat="1" applyFont="1" applyFill="1" applyBorder="1" applyAlignment="1" applyProtection="1">
      <alignment horizontal="center" vertical="center" wrapText="1"/>
    </xf>
    <xf numFmtId="1" fontId="18" fillId="8" borderId="12" xfId="3" applyNumberFormat="1" applyFont="1" applyFill="1" applyBorder="1" applyAlignment="1" applyProtection="1">
      <alignment horizontal="center" vertical="center" wrapText="1"/>
    </xf>
    <xf numFmtId="1" fontId="18" fillId="8" borderId="13" xfId="3" applyNumberFormat="1" applyFont="1" applyFill="1" applyBorder="1" applyAlignment="1" applyProtection="1">
      <alignment horizontal="center" vertical="center" wrapText="1"/>
    </xf>
    <xf numFmtId="0" fontId="55" fillId="8" borderId="31" xfId="0" applyFont="1" applyFill="1" applyBorder="1" applyAlignment="1" applyProtection="1">
      <alignment horizontal="center" vertical="center"/>
    </xf>
    <xf numFmtId="0" fontId="55" fillId="8" borderId="51" xfId="0" applyFont="1" applyFill="1" applyBorder="1" applyAlignment="1" applyProtection="1">
      <alignment horizontal="center" vertical="center"/>
    </xf>
    <xf numFmtId="0" fontId="56" fillId="8" borderId="31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170" fontId="0" fillId="8" borderId="31" xfId="0" applyNumberFormat="1" applyFill="1" applyBorder="1" applyAlignment="1" applyProtection="1">
      <alignment horizontal="center" vertical="center"/>
    </xf>
    <xf numFmtId="170" fontId="0" fillId="8" borderId="51" xfId="0" applyNumberFormat="1" applyFill="1" applyBorder="1" applyAlignment="1" applyProtection="1">
      <alignment horizontal="center" vertical="center"/>
    </xf>
    <xf numFmtId="1" fontId="18" fillId="27" borderId="11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9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12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14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13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7" xfId="3" applyNumberFormat="1" applyFont="1" applyFill="1" applyBorder="1" applyAlignment="1" applyProtection="1">
      <alignment horizontal="center" vertical="center" wrapText="1"/>
      <protection locked="0"/>
    </xf>
    <xf numFmtId="0" fontId="55" fillId="27" borderId="31" xfId="0" applyFont="1" applyFill="1" applyBorder="1" applyAlignment="1" applyProtection="1">
      <alignment horizontal="center" vertical="center"/>
    </xf>
    <xf numFmtId="0" fontId="55" fillId="27" borderId="51" xfId="0" applyFont="1" applyFill="1" applyBorder="1" applyAlignment="1" applyProtection="1">
      <alignment horizontal="center" vertical="center"/>
    </xf>
    <xf numFmtId="0" fontId="58" fillId="27" borderId="31" xfId="0" applyFont="1" applyFill="1" applyBorder="1" applyAlignment="1" applyProtection="1">
      <alignment horizontal="center" vertical="center"/>
    </xf>
    <xf numFmtId="0" fontId="58" fillId="27" borderId="51" xfId="0" applyFont="1" applyFill="1" applyBorder="1" applyAlignment="1" applyProtection="1">
      <alignment horizontal="center" vertical="center"/>
    </xf>
    <xf numFmtId="0" fontId="0" fillId="27" borderId="31" xfId="0" applyFill="1" applyBorder="1" applyAlignment="1" applyProtection="1">
      <alignment horizontal="center" vertical="center"/>
    </xf>
    <xf numFmtId="0" fontId="0" fillId="27" borderId="51" xfId="0" applyFill="1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/>
      <protection locked="0"/>
    </xf>
    <xf numFmtId="0" fontId="0" fillId="0" borderId="43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49" fontId="19" fillId="0" borderId="23" xfId="20" applyNumberFormat="1" applyFont="1" applyBorder="1" applyAlignment="1" applyProtection="1">
      <alignment horizontal="center" vertical="center" wrapText="1"/>
    </xf>
    <xf numFmtId="49" fontId="19" fillId="0" borderId="24" xfId="20" applyNumberFormat="1" applyFont="1" applyBorder="1" applyAlignment="1" applyProtection="1">
      <alignment horizontal="center" vertical="center" wrapText="1"/>
    </xf>
    <xf numFmtId="1" fontId="18" fillId="32" borderId="6" xfId="3" applyNumberFormat="1" applyFont="1" applyFill="1" applyBorder="1" applyAlignment="1" applyProtection="1">
      <alignment horizontal="center" vertical="center" wrapText="1"/>
    </xf>
    <xf numFmtId="164" fontId="17" fillId="0" borderId="52" xfId="3" applyNumberFormat="1" applyFont="1" applyBorder="1" applyAlignment="1" applyProtection="1">
      <alignment horizontal="center" vertical="center" wrapText="1"/>
    </xf>
    <xf numFmtId="164" fontId="17" fillId="0" borderId="53" xfId="3" applyNumberFormat="1" applyFont="1" applyBorder="1" applyAlignment="1" applyProtection="1">
      <alignment horizontal="center" vertical="center" wrapText="1"/>
    </xf>
    <xf numFmtId="164" fontId="17" fillId="0" borderId="57" xfId="3" applyNumberFormat="1" applyFont="1" applyBorder="1" applyAlignment="1" applyProtection="1">
      <alignment horizontal="center" vertical="center" wrapText="1"/>
    </xf>
    <xf numFmtId="164" fontId="17" fillId="0" borderId="58" xfId="3" applyNumberFormat="1" applyFont="1" applyBorder="1" applyAlignment="1" applyProtection="1">
      <alignment horizontal="center" vertical="center" wrapText="1"/>
    </xf>
    <xf numFmtId="0" fontId="18" fillId="0" borderId="54" xfId="1" applyFont="1" applyBorder="1" applyAlignment="1" applyProtection="1">
      <alignment horizontal="right" vertical="center" wrapText="1"/>
    </xf>
    <xf numFmtId="0" fontId="18" fillId="0" borderId="53" xfId="1" applyFont="1" applyBorder="1" applyAlignment="1" applyProtection="1">
      <alignment horizontal="right" vertical="center" wrapText="1"/>
    </xf>
    <xf numFmtId="0" fontId="0" fillId="0" borderId="12" xfId="0" applyBorder="1" applyAlignment="1" applyProtection="1">
      <alignment horizontal="right"/>
    </xf>
    <xf numFmtId="0" fontId="0" fillId="0" borderId="14" xfId="0" applyBorder="1" applyAlignment="1" applyProtection="1">
      <alignment horizontal="right"/>
    </xf>
    <xf numFmtId="164" fontId="37" fillId="0" borderId="5" xfId="3" applyNumberFormat="1" applyFont="1" applyBorder="1" applyAlignment="1" applyProtection="1">
      <alignment horizontal="center" vertical="center" wrapText="1"/>
    </xf>
    <xf numFmtId="164" fontId="37" fillId="0" borderId="50" xfId="3" applyNumberFormat="1" applyFont="1" applyBorder="1" applyAlignment="1" applyProtection="1">
      <alignment horizontal="center" vertical="center" wrapText="1"/>
    </xf>
    <xf numFmtId="164" fontId="37" fillId="0" borderId="49" xfId="3" applyNumberFormat="1" applyFont="1" applyBorder="1" applyAlignment="1" applyProtection="1">
      <alignment horizontal="center" vertical="center" wrapText="1"/>
    </xf>
    <xf numFmtId="164" fontId="37" fillId="0" borderId="25" xfId="3" applyNumberFormat="1" applyFont="1" applyBorder="1" applyAlignment="1" applyProtection="1">
      <alignment horizontal="center" vertical="center" wrapText="1"/>
    </xf>
    <xf numFmtId="164" fontId="37" fillId="0" borderId="36" xfId="3" applyNumberFormat="1" applyFont="1" applyBorder="1" applyAlignment="1" applyProtection="1">
      <alignment horizontal="center" vertical="center" wrapText="1"/>
    </xf>
    <xf numFmtId="1" fontId="52" fillId="0" borderId="38" xfId="3" applyNumberFormat="1" applyFont="1" applyFill="1" applyBorder="1" applyAlignment="1" applyProtection="1">
      <alignment horizontal="right" vertical="center" wrapText="1"/>
    </xf>
    <xf numFmtId="1" fontId="52" fillId="0" borderId="1" xfId="3" applyNumberFormat="1" applyFont="1" applyFill="1" applyBorder="1" applyAlignment="1" applyProtection="1">
      <alignment horizontal="right" vertical="center" wrapText="1"/>
    </xf>
    <xf numFmtId="164" fontId="18" fillId="30" borderId="26" xfId="3" applyNumberFormat="1" applyFont="1" applyFill="1" applyBorder="1" applyAlignment="1" applyProtection="1">
      <alignment horizontal="center" vertical="center" wrapText="1"/>
    </xf>
    <xf numFmtId="1" fontId="46" fillId="0" borderId="2" xfId="3" applyNumberFormat="1" applyFont="1" applyFill="1" applyBorder="1" applyAlignment="1" applyProtection="1">
      <alignment horizontal="right" vertical="center" wrapText="1"/>
    </xf>
    <xf numFmtId="164" fontId="46" fillId="0" borderId="2" xfId="3" applyNumberFormat="1" applyFont="1" applyFill="1" applyBorder="1" applyAlignment="1" applyProtection="1">
      <alignment horizontal="right" vertical="center" wrapText="1"/>
    </xf>
    <xf numFmtId="164" fontId="37" fillId="0" borderId="48" xfId="3" applyNumberFormat="1" applyFont="1" applyBorder="1" applyAlignment="1" applyProtection="1">
      <alignment horizontal="center" vertical="center" wrapText="1"/>
    </xf>
    <xf numFmtId="1" fontId="46" fillId="0" borderId="22" xfId="3" applyNumberFormat="1" applyFont="1" applyFill="1" applyBorder="1" applyAlignment="1" applyProtection="1">
      <alignment horizontal="right" vertical="center" wrapText="1"/>
    </xf>
    <xf numFmtId="164" fontId="47" fillId="0" borderId="27" xfId="0" applyNumberFormat="1" applyFont="1" applyBorder="1" applyAlignment="1" applyProtection="1">
      <alignment horizontal="right"/>
    </xf>
    <xf numFmtId="164" fontId="18" fillId="24" borderId="48" xfId="3" applyNumberFormat="1" applyFont="1" applyFill="1" applyBorder="1" applyAlignment="1" applyProtection="1">
      <alignment horizontal="center" vertical="center" wrapText="1"/>
    </xf>
    <xf numFmtId="164" fontId="18" fillId="24" borderId="49" xfId="3" applyNumberFormat="1" applyFont="1" applyFill="1" applyBorder="1" applyAlignment="1" applyProtection="1">
      <alignment horizontal="center" vertical="center" wrapText="1"/>
    </xf>
    <xf numFmtId="164" fontId="51" fillId="29" borderId="45" xfId="3" applyNumberFormat="1" applyFont="1" applyFill="1" applyBorder="1" applyAlignment="1" applyProtection="1">
      <alignment horizontal="center" vertical="center" wrapText="1"/>
    </xf>
    <xf numFmtId="164" fontId="51" fillId="29" borderId="37" xfId="3" applyNumberFormat="1" applyFont="1" applyFill="1" applyBorder="1" applyAlignment="1" applyProtection="1">
      <alignment horizontal="center" vertical="center" wrapText="1"/>
    </xf>
    <xf numFmtId="1" fontId="18" fillId="27" borderId="5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0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25" xfId="3" applyNumberFormat="1" applyFont="1" applyFill="1" applyBorder="1" applyAlignment="1" applyProtection="1">
      <alignment horizontal="center" vertical="center" wrapText="1"/>
      <protection locked="0"/>
    </xf>
    <xf numFmtId="1" fontId="18" fillId="32" borderId="4" xfId="3" applyNumberFormat="1" applyFont="1" applyFill="1" applyBorder="1" applyAlignment="1" applyProtection="1">
      <alignment horizontal="center" vertical="center" wrapText="1"/>
    </xf>
    <xf numFmtId="164" fontId="18" fillId="3" borderId="5" xfId="3" applyNumberFormat="1" applyFont="1" applyFill="1" applyBorder="1" applyAlignment="1" applyProtection="1">
      <alignment horizontal="center" vertical="center" wrapText="1"/>
    </xf>
    <xf numFmtId="164" fontId="18" fillId="3" borderId="0" xfId="3" applyNumberFormat="1" applyFont="1" applyFill="1" applyBorder="1" applyAlignment="1" applyProtection="1">
      <alignment horizontal="center" vertical="center" wrapText="1"/>
    </xf>
    <xf numFmtId="1" fontId="18" fillId="8" borderId="5" xfId="3" applyNumberFormat="1" applyFont="1" applyFill="1" applyBorder="1" applyAlignment="1" applyProtection="1">
      <alignment horizontal="center" vertical="center" wrapText="1"/>
    </xf>
    <xf numFmtId="1" fontId="18" fillId="8" borderId="0" xfId="3" applyNumberFormat="1" applyFont="1" applyFill="1" applyBorder="1" applyAlignment="1" applyProtection="1">
      <alignment horizontal="center" vertical="center" wrapText="1"/>
    </xf>
    <xf numFmtId="1" fontId="18" fillId="8" borderId="25" xfId="3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/>
    </xf>
    <xf numFmtId="0" fontId="31" fillId="9" borderId="21" xfId="0" applyFont="1" applyFill="1" applyBorder="1" applyAlignment="1">
      <alignment horizontal="center" wrapText="1"/>
    </xf>
    <xf numFmtId="0" fontId="31" fillId="9" borderId="0" xfId="0" applyFont="1" applyFill="1" applyBorder="1" applyAlignment="1">
      <alignment horizontal="center" wrapText="1"/>
    </xf>
    <xf numFmtId="0" fontId="91" fillId="0" borderId="6" xfId="9" applyFont="1" applyBorder="1" applyAlignment="1">
      <alignment horizontal="center" vertical="center"/>
    </xf>
    <xf numFmtId="0" fontId="84" fillId="0" borderId="11" xfId="0" applyFont="1" applyBorder="1" applyAlignment="1">
      <alignment horizontal="center" vertical="center" wrapText="1"/>
    </xf>
    <xf numFmtId="0" fontId="84" fillId="0" borderId="9" xfId="0" applyFont="1" applyBorder="1" applyAlignment="1">
      <alignment horizontal="center" vertical="center" wrapText="1"/>
    </xf>
    <xf numFmtId="0" fontId="122" fillId="0" borderId="25" xfId="9" applyFont="1" applyBorder="1" applyAlignment="1">
      <alignment horizontal="center" vertical="center"/>
    </xf>
  </cellXfs>
  <cellStyles count="113">
    <cellStyle name="Excel Built-in Normal" xfId="5" xr:uid="{00000000-0005-0000-0000-000000000000}"/>
    <cellStyle name="Гиперссылка" xfId="9" builtinId="8"/>
    <cellStyle name="Обычный" xfId="0" builtinId="0"/>
    <cellStyle name="Обычный 2" xfId="1" xr:uid="{00000000-0005-0000-0000-000003000000}"/>
    <cellStyle name="Обычный 2 2" xfId="41" xr:uid="{00000000-0005-0000-0000-000004000000}"/>
    <cellStyle name="Обычный 2 2 2" xfId="112" xr:uid="{00000000-0005-0000-0000-000005000000}"/>
    <cellStyle name="Обычный 2 3" xfId="6" xr:uid="{00000000-0005-0000-0000-000006000000}"/>
    <cellStyle name="Обычный 2 3 10" xfId="111" xr:uid="{00000000-0005-0000-0000-000007000000}"/>
    <cellStyle name="Обычный 2 3 2" xfId="7" xr:uid="{00000000-0005-0000-0000-000008000000}"/>
    <cellStyle name="Обычный 2 3 2 2" xfId="11" xr:uid="{00000000-0005-0000-0000-000009000000}"/>
    <cellStyle name="Обычный 2 3 2 2 2" xfId="18" xr:uid="{00000000-0005-0000-0000-00000A000000}"/>
    <cellStyle name="Обычный 2 3 2 2 2 2" xfId="27" xr:uid="{00000000-0005-0000-0000-00000B000000}"/>
    <cellStyle name="Обычный 2 3 2 2 2 2 2" xfId="58" xr:uid="{00000000-0005-0000-0000-00000C000000}"/>
    <cellStyle name="Обычный 2 3 2 2 2 3" xfId="59" xr:uid="{00000000-0005-0000-0000-00000D000000}"/>
    <cellStyle name="Обычный 2 3 2 2 2 4" xfId="60" xr:uid="{00000000-0005-0000-0000-00000E000000}"/>
    <cellStyle name="Обычный 2 3 2 2 3" xfId="28" xr:uid="{00000000-0005-0000-0000-00000F000000}"/>
    <cellStyle name="Обычный 2 3 2 2 4" xfId="61" xr:uid="{00000000-0005-0000-0000-000010000000}"/>
    <cellStyle name="Обычный 2 3 2 2 5" xfId="62" xr:uid="{00000000-0005-0000-0000-000011000000}"/>
    <cellStyle name="Обычный 2 3 2 3" xfId="15" xr:uid="{00000000-0005-0000-0000-000012000000}"/>
    <cellStyle name="Обычный 2 3 2 3 2" xfId="29" xr:uid="{00000000-0005-0000-0000-000013000000}"/>
    <cellStyle name="Обычный 2 3 2 3 3" xfId="63" xr:uid="{00000000-0005-0000-0000-000014000000}"/>
    <cellStyle name="Обычный 2 3 2 3 4" xfId="64" xr:uid="{00000000-0005-0000-0000-000015000000}"/>
    <cellStyle name="Обычный 2 3 2 4" xfId="30" xr:uid="{00000000-0005-0000-0000-000016000000}"/>
    <cellStyle name="Обычный 2 3 2 5" xfId="65" xr:uid="{00000000-0005-0000-0000-000017000000}"/>
    <cellStyle name="Обычный 2 3 2 6" xfId="66" xr:uid="{00000000-0005-0000-0000-000018000000}"/>
    <cellStyle name="Обычный 2 3 3" xfId="10" xr:uid="{00000000-0005-0000-0000-000019000000}"/>
    <cellStyle name="Обычный 2 3 3 2" xfId="17" xr:uid="{00000000-0005-0000-0000-00001A000000}"/>
    <cellStyle name="Обычный 2 3 3 2 2" xfId="31" xr:uid="{00000000-0005-0000-0000-00001B000000}"/>
    <cellStyle name="Обычный 2 3 3 2 3" xfId="67" xr:uid="{00000000-0005-0000-0000-00001C000000}"/>
    <cellStyle name="Обычный 2 3 3 2 4" xfId="68" xr:uid="{00000000-0005-0000-0000-00001D000000}"/>
    <cellStyle name="Обычный 2 3 3 3" xfId="32" xr:uid="{00000000-0005-0000-0000-00001E000000}"/>
    <cellStyle name="Обычный 2 3 3 4" xfId="69" xr:uid="{00000000-0005-0000-0000-00001F000000}"/>
    <cellStyle name="Обычный 2 3 3 5" xfId="70" xr:uid="{00000000-0005-0000-0000-000020000000}"/>
    <cellStyle name="Обычный 2 3 4" xfId="14" xr:uid="{00000000-0005-0000-0000-000021000000}"/>
    <cellStyle name="Обычный 2 3 4 2" xfId="33" xr:uid="{00000000-0005-0000-0000-000022000000}"/>
    <cellStyle name="Обычный 2 3 4 3" xfId="71" xr:uid="{00000000-0005-0000-0000-000023000000}"/>
    <cellStyle name="Обычный 2 3 4 4" xfId="72" xr:uid="{00000000-0005-0000-0000-000024000000}"/>
    <cellStyle name="Обычный 2 3 5" xfId="20" xr:uid="{00000000-0005-0000-0000-000025000000}"/>
    <cellStyle name="Обычный 2 3 5 2" xfId="22" xr:uid="{00000000-0005-0000-0000-000026000000}"/>
    <cellStyle name="Обычный 2 3 5 2 2" xfId="73" xr:uid="{00000000-0005-0000-0000-000027000000}"/>
    <cellStyle name="Обычный 2 3 5 2 3" xfId="74" xr:uid="{00000000-0005-0000-0000-000028000000}"/>
    <cellStyle name="Обычный 2 3 5 3" xfId="24" xr:uid="{00000000-0005-0000-0000-000029000000}"/>
    <cellStyle name="Обычный 2 3 5 3 2" xfId="25" xr:uid="{00000000-0005-0000-0000-00002A000000}"/>
    <cellStyle name="Обычный 2 3 5 4" xfId="34" xr:uid="{00000000-0005-0000-0000-00002B000000}"/>
    <cellStyle name="Обычный 2 3 6" xfId="23" xr:uid="{00000000-0005-0000-0000-00002C000000}"/>
    <cellStyle name="Обычный 2 3 6 2" xfId="35" xr:uid="{00000000-0005-0000-0000-00002D000000}"/>
    <cellStyle name="Обычный 2 3 7" xfId="21" xr:uid="{00000000-0005-0000-0000-00002E000000}"/>
    <cellStyle name="Обычный 2 3 7 2" xfId="36" xr:uid="{00000000-0005-0000-0000-00002F000000}"/>
    <cellStyle name="Обычный 2 3 7 2 2" xfId="51" xr:uid="{00000000-0005-0000-0000-000030000000}"/>
    <cellStyle name="Обычный 2 3 7 2 2 2" xfId="52" xr:uid="{00000000-0005-0000-0000-000031000000}"/>
    <cellStyle name="Обычный 2 3 8" xfId="26" xr:uid="{00000000-0005-0000-0000-000032000000}"/>
    <cellStyle name="Обычный 2 3 9" xfId="75" xr:uid="{00000000-0005-0000-0000-000033000000}"/>
    <cellStyle name="Обычный 2 4" xfId="42" xr:uid="{00000000-0005-0000-0000-000034000000}"/>
    <cellStyle name="Обычный 2 4 2" xfId="43" xr:uid="{00000000-0005-0000-0000-000035000000}"/>
    <cellStyle name="Обычный 2 4 3" xfId="44" xr:uid="{00000000-0005-0000-0000-000036000000}"/>
    <cellStyle name="Обычный 2 5" xfId="45" xr:uid="{00000000-0005-0000-0000-000037000000}"/>
    <cellStyle name="Обычный 2 6" xfId="46" xr:uid="{00000000-0005-0000-0000-000038000000}"/>
    <cellStyle name="Обычный 2 7" xfId="47" xr:uid="{00000000-0005-0000-0000-000039000000}"/>
    <cellStyle name="Обычный 3" xfId="3" xr:uid="{00000000-0005-0000-0000-00003A000000}"/>
    <cellStyle name="Обычный 3 2" xfId="8" xr:uid="{00000000-0005-0000-0000-00003B000000}"/>
    <cellStyle name="Обычный 3 2 2" xfId="16" xr:uid="{00000000-0005-0000-0000-00003C000000}"/>
    <cellStyle name="Обычный 3 2 2 2" xfId="37" xr:uid="{00000000-0005-0000-0000-00003D000000}"/>
    <cellStyle name="Обычный 3 2 2 3" xfId="48" xr:uid="{00000000-0005-0000-0000-00003E000000}"/>
    <cellStyle name="Обычный 3 2 2 4" xfId="76" xr:uid="{00000000-0005-0000-0000-00003F000000}"/>
    <cellStyle name="Обычный 3 2 3" xfId="38" xr:uid="{00000000-0005-0000-0000-000040000000}"/>
    <cellStyle name="Обычный 3 2 4" xfId="49" xr:uid="{00000000-0005-0000-0000-000041000000}"/>
    <cellStyle name="Обычный 3 2 5" xfId="50" xr:uid="{00000000-0005-0000-0000-000042000000}"/>
    <cellStyle name="Обычный 3 3" xfId="56" xr:uid="{00000000-0005-0000-0000-000043000000}"/>
    <cellStyle name="Обычный 3 3 2" xfId="110" xr:uid="{00000000-0005-0000-0000-000044000000}"/>
    <cellStyle name="Обычный 3 4" xfId="77" xr:uid="{00000000-0005-0000-0000-000045000000}"/>
    <cellStyle name="Обычный 4" xfId="2" xr:uid="{00000000-0005-0000-0000-000046000000}"/>
    <cellStyle name="Обычный 4 2" xfId="4" xr:uid="{00000000-0005-0000-0000-000047000000}"/>
    <cellStyle name="Обычный 4 3" xfId="13" xr:uid="{00000000-0005-0000-0000-000048000000}"/>
    <cellStyle name="Обычный 4 3 2" xfId="39" xr:uid="{00000000-0005-0000-0000-000049000000}"/>
    <cellStyle name="Обычный 4 3 3" xfId="78" xr:uid="{00000000-0005-0000-0000-00004A000000}"/>
    <cellStyle name="Обычный 4 3 4" xfId="79" xr:uid="{00000000-0005-0000-0000-00004B000000}"/>
    <cellStyle name="Обычный 4 4" xfId="40" xr:uid="{00000000-0005-0000-0000-00004C000000}"/>
    <cellStyle name="Обычный 4 4 2" xfId="80" xr:uid="{00000000-0005-0000-0000-00004D000000}"/>
    <cellStyle name="Обычный 4 5" xfId="81" xr:uid="{00000000-0005-0000-0000-00004E000000}"/>
    <cellStyle name="Обычный 4 6" xfId="82" xr:uid="{00000000-0005-0000-0000-00004F000000}"/>
    <cellStyle name="Обычный 5" xfId="53" xr:uid="{00000000-0005-0000-0000-000050000000}"/>
    <cellStyle name="Обычный 5 2" xfId="83" xr:uid="{00000000-0005-0000-0000-000051000000}"/>
    <cellStyle name="Обычный 5 2 2" xfId="84" xr:uid="{00000000-0005-0000-0000-000052000000}"/>
    <cellStyle name="Обычный 5 3" xfId="85" xr:uid="{00000000-0005-0000-0000-000053000000}"/>
    <cellStyle name="Обычный 5 3 2" xfId="86" xr:uid="{00000000-0005-0000-0000-000054000000}"/>
    <cellStyle name="Обычный 5 4" xfId="87" xr:uid="{00000000-0005-0000-0000-000055000000}"/>
    <cellStyle name="Обычный 5 5" xfId="88" xr:uid="{00000000-0005-0000-0000-000056000000}"/>
    <cellStyle name="Обычный 6" xfId="54" xr:uid="{00000000-0005-0000-0000-000057000000}"/>
    <cellStyle name="Обычный 6 2" xfId="89" xr:uid="{00000000-0005-0000-0000-000058000000}"/>
    <cellStyle name="Обычный 6 2 2" xfId="90" xr:uid="{00000000-0005-0000-0000-000059000000}"/>
    <cellStyle name="Обычный 6 3" xfId="91" xr:uid="{00000000-0005-0000-0000-00005A000000}"/>
    <cellStyle name="Обычный 6 4" xfId="92" xr:uid="{00000000-0005-0000-0000-00005B000000}"/>
    <cellStyle name="Обычный 7" xfId="109" xr:uid="{00000000-0005-0000-0000-00005C000000}"/>
    <cellStyle name="Примечание 2" xfId="57" xr:uid="{00000000-0005-0000-0000-00005D000000}"/>
    <cellStyle name="Процентный" xfId="19" builtinId="5"/>
    <cellStyle name="Процентный 2" xfId="55" xr:uid="{00000000-0005-0000-0000-00005F000000}"/>
    <cellStyle name="Процентный 2 2" xfId="93" xr:uid="{00000000-0005-0000-0000-000060000000}"/>
    <cellStyle name="Процентный 2 2 2" xfId="94" xr:uid="{00000000-0005-0000-0000-000061000000}"/>
    <cellStyle name="Процентный 2 2 2 2" xfId="95" xr:uid="{00000000-0005-0000-0000-000062000000}"/>
    <cellStyle name="Процентный 2 2 3" xfId="96" xr:uid="{00000000-0005-0000-0000-000063000000}"/>
    <cellStyle name="Процентный 2 2 3 2" xfId="97" xr:uid="{00000000-0005-0000-0000-000064000000}"/>
    <cellStyle name="Процентный 2 2 4" xfId="98" xr:uid="{00000000-0005-0000-0000-000065000000}"/>
    <cellStyle name="Процентный 2 2 5" xfId="99" xr:uid="{00000000-0005-0000-0000-000066000000}"/>
    <cellStyle name="Процентный 2 3" xfId="100" xr:uid="{00000000-0005-0000-0000-000067000000}"/>
    <cellStyle name="Процентный 2 4" xfId="101" xr:uid="{00000000-0005-0000-0000-000068000000}"/>
    <cellStyle name="Процентный 2 5" xfId="102" xr:uid="{00000000-0005-0000-0000-000069000000}"/>
    <cellStyle name="Процентный 3" xfId="103" xr:uid="{00000000-0005-0000-0000-00006A000000}"/>
    <cellStyle name="Процентный 3 2" xfId="104" xr:uid="{00000000-0005-0000-0000-00006B000000}"/>
    <cellStyle name="Процентный 3 3" xfId="105" xr:uid="{00000000-0005-0000-0000-00006C000000}"/>
    <cellStyle name="Процентный 4" xfId="106" xr:uid="{00000000-0005-0000-0000-00006D000000}"/>
    <cellStyle name="Процентный 4 2" xfId="107" xr:uid="{00000000-0005-0000-0000-00006E000000}"/>
    <cellStyle name="Процентный 4 3" xfId="108" xr:uid="{00000000-0005-0000-0000-00006F000000}"/>
    <cellStyle name="Хороший" xfId="12" builtinId="26"/>
  </cellStyles>
  <dxfs count="2940"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8" tint="0.7999816888943144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4" tint="0.79998168889431442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5" tint="0.79998168889431442"/>
      </font>
    </dxf>
    <dxf>
      <fill>
        <patternFill>
          <bgColor theme="0"/>
        </patternFill>
      </fill>
    </dxf>
    <dxf>
      <font>
        <color theme="4" tint="0.79998168889431442"/>
      </font>
    </dxf>
    <dxf>
      <font>
        <color theme="5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9" tint="0.59996337778862885"/>
      </font>
    </dxf>
    <dxf>
      <font>
        <color theme="9" tint="0.59996337778862885"/>
      </font>
    </dxf>
    <dxf>
      <font>
        <color theme="9" tint="0.59996337778862885"/>
      </font>
    </dxf>
    <dxf>
      <font>
        <color theme="6" tint="0.59996337778862885"/>
      </font>
    </dxf>
    <dxf>
      <font>
        <color rgb="FF00B050"/>
      </font>
    </dxf>
    <dxf>
      <font>
        <color theme="4" tint="0.59996337778862885"/>
      </font>
    </dxf>
    <dxf>
      <font>
        <color theme="3" tint="0.79998168889431442"/>
      </font>
    </dxf>
    <dxf>
      <font>
        <color theme="5" tint="0.79998168889431442"/>
      </font>
    </dxf>
    <dxf>
      <font>
        <color theme="5" tint="0.59996337778862885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5" tint="0.59996337778862885"/>
      </font>
    </dxf>
    <dxf>
      <font>
        <color theme="7" tint="0.79998168889431442"/>
      </font>
    </dxf>
    <dxf>
      <font>
        <color theme="4" tint="0.79998168889431442"/>
      </font>
    </dxf>
    <dxf>
      <font>
        <color theme="9" tint="0.7999816888943144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</dxf>
    <dxf>
      <font>
        <color auto="1"/>
      </font>
      <fill>
        <patternFill>
          <bgColor theme="0" tint="-0.1499679555650502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4" tint="0.79998168889431442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4" tint="0.79998168889431442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</dxfs>
  <tableStyles count="0" defaultTableStyle="TableStyleMedium2" defaultPivotStyle="PivotStyleMedium9"/>
  <colors>
    <mruColors>
      <color rgb="FFFFCC00"/>
      <color rgb="FFFDF483"/>
      <color rgb="FFFFE3DD"/>
      <color rgb="FFFFCC99"/>
      <color rgb="FF00FFCC"/>
      <color rgb="FF00FF99"/>
      <color rgb="FF00CCFF"/>
      <color rgb="FFFF00FF"/>
      <color rgb="FF66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ООЦН по зонам интенсивности ЧСС (км)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16449776134319E-2"/>
          <c:y val="0.10608593092542015"/>
          <c:w val="0.90498937090138187"/>
          <c:h val="0.601980018113460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'Месяц (км)'!$C$12</c:f>
              <c:strCache>
                <c:ptCount val="1"/>
                <c:pt idx="0">
                  <c:v>1 зона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(км)'!$E$12:$P$12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'Месяц (км)'!$C$13</c:f>
              <c:strCache>
                <c:ptCount val="1"/>
                <c:pt idx="0">
                  <c:v>2 зона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(км)'!$E$13:$P$13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ser>
          <c:idx val="2"/>
          <c:order val="2"/>
          <c:tx>
            <c:strRef>
              <c:f>'Месяц (км)'!$C$14</c:f>
              <c:strCache>
                <c:ptCount val="1"/>
                <c:pt idx="0">
                  <c:v>3 зона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(км)'!$E$14:$P$14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5-4391-818F-277FD4599821}"/>
            </c:ext>
          </c:extLst>
        </c:ser>
        <c:ser>
          <c:idx val="3"/>
          <c:order val="3"/>
          <c:tx>
            <c:strRef>
              <c:f>'Месяц (км)'!$C$15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(км)'!$E$15:$P$15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5-4391-818F-277FD4599821}"/>
            </c:ext>
          </c:extLst>
        </c:ser>
        <c:ser>
          <c:idx val="4"/>
          <c:order val="4"/>
          <c:tx>
            <c:strRef>
              <c:f>'Месяц (км)'!$C$16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(км)'!$E$16:$P$16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81372800"/>
        <c:axId val="181374336"/>
      </c:barChart>
      <c:catAx>
        <c:axId val="181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374336"/>
        <c:crosses val="autoZero"/>
        <c:auto val="1"/>
        <c:lblAlgn val="ctr"/>
        <c:lblOffset val="100"/>
        <c:noMultiLvlLbl val="0"/>
      </c:catAx>
      <c:valAx>
        <c:axId val="18137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372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Кол-во выстрелов по месячно в Подготовительном периоде</a:t>
            </a:r>
          </a:p>
        </c:rich>
      </c:tx>
      <c:layout>
        <c:manualLayout>
          <c:xMode val="edge"/>
          <c:yMode val="edge"/>
          <c:x val="0.17870368151361274"/>
          <c:y val="7.59193413787908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836420550973952E-2"/>
          <c:y val="0.10674925041997321"/>
          <c:w val="0.90432715889805204"/>
          <c:h val="0.75041367074200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стрельба!$A$60</c:f>
              <c:strCache>
                <c:ptCount val="1"/>
                <c:pt idx="0">
                  <c:v>Всего выстрелов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стрельба!$E$59:$J$59</c:f>
              <c:strCache>
                <c:ptCount val="6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</c:strCache>
            </c:strRef>
          </c:cat>
          <c:val>
            <c:numRef>
              <c:f>стрельба!$E$60:$J$60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3-459C-A48D-AFD2A52A28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-18"/>
        <c:axId val="156385280"/>
        <c:axId val="156386816"/>
      </c:barChart>
      <c:barChart>
        <c:barDir val="col"/>
        <c:grouping val="stacked"/>
        <c:varyColors val="0"/>
        <c:ser>
          <c:idx val="3"/>
          <c:order val="1"/>
          <c:tx>
            <c:strRef>
              <c:f>стрельба!$A$61</c:f>
              <c:strCache>
                <c:ptCount val="1"/>
                <c:pt idx="0">
                  <c:v>Кол-во выстрелов (без нагрузки)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стрельба!$E$61:$J$61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83-459C-A48D-AFD2A52A28A4}"/>
            </c:ext>
          </c:extLst>
        </c:ser>
        <c:ser>
          <c:idx val="1"/>
          <c:order val="2"/>
          <c:tx>
            <c:strRef>
              <c:f>стрельба!$A$63</c:f>
              <c:strCache>
                <c:ptCount val="1"/>
                <c:pt idx="0">
                  <c:v>Кол-во выстрелов с  1-2 зоны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стрельба!$E$63:$J$63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3-459C-A48D-AFD2A52A28A4}"/>
            </c:ext>
          </c:extLst>
        </c:ser>
        <c:ser>
          <c:idx val="2"/>
          <c:order val="3"/>
          <c:tx>
            <c:strRef>
              <c:f>стрельба!$A$64</c:f>
              <c:strCache>
                <c:ptCount val="1"/>
                <c:pt idx="0">
                  <c:v>Кол-во выстрелов с  3-5  зоны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стрельба!$E$64:$J$64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83-459C-A48D-AFD2A52A28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81"/>
        <c:overlap val="100"/>
        <c:axId val="156394240"/>
        <c:axId val="156388352"/>
      </c:barChart>
      <c:catAx>
        <c:axId val="1563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386816"/>
        <c:crosses val="autoZero"/>
        <c:auto val="1"/>
        <c:lblAlgn val="ctr"/>
        <c:lblOffset val="100"/>
        <c:noMultiLvlLbl val="0"/>
      </c:catAx>
      <c:valAx>
        <c:axId val="15638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385280"/>
        <c:crosses val="autoZero"/>
        <c:crossBetween val="between"/>
      </c:valAx>
      <c:valAx>
        <c:axId val="156388352"/>
        <c:scaling>
          <c:orientation val="minMax"/>
        </c:scaling>
        <c:delete val="0"/>
        <c:axPos val="r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394240"/>
        <c:crosses val="max"/>
        <c:crossBetween val="between"/>
      </c:valAx>
      <c:catAx>
        <c:axId val="156394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388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075873909331984"/>
          <c:w val="0.99928969518803434"/>
          <c:h val="6.4057392630922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Кол-во выстрелов по месячно в Соревновательном периоде</a:t>
            </a:r>
          </a:p>
        </c:rich>
      </c:tx>
      <c:layout>
        <c:manualLayout>
          <c:xMode val="edge"/>
          <c:yMode val="edge"/>
          <c:x val="0.17870368151361274"/>
          <c:y val="7.59193413787908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836420550973952E-2"/>
          <c:y val="0.10674925041997321"/>
          <c:w val="0.90432715889805204"/>
          <c:h val="0.75041367074200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стрельба!$A$60</c:f>
              <c:strCache>
                <c:ptCount val="1"/>
                <c:pt idx="0">
                  <c:v>Всего выстрелов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стрельба!$K$59:$P$59</c:f>
              <c:strCache>
                <c:ptCount val="6"/>
                <c:pt idx="0">
                  <c:v>ноябрь</c:v>
                </c:pt>
                <c:pt idx="1">
                  <c:v>декабрь</c:v>
                </c:pt>
                <c:pt idx="2">
                  <c:v>январь</c:v>
                </c:pt>
                <c:pt idx="3">
                  <c:v>февраль</c:v>
                </c:pt>
                <c:pt idx="4">
                  <c:v>март</c:v>
                </c:pt>
                <c:pt idx="5">
                  <c:v>апрель</c:v>
                </c:pt>
              </c:strCache>
            </c:strRef>
          </c:cat>
          <c:val>
            <c:numRef>
              <c:f>стрельба!$K$60:$P$60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3-459C-A48D-AFD2A52A28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-18"/>
        <c:axId val="156446080"/>
        <c:axId val="156456064"/>
      </c:barChart>
      <c:barChart>
        <c:barDir val="col"/>
        <c:grouping val="stacked"/>
        <c:varyColors val="0"/>
        <c:ser>
          <c:idx val="3"/>
          <c:order val="1"/>
          <c:tx>
            <c:strRef>
              <c:f>стрельба!$A$61</c:f>
              <c:strCache>
                <c:ptCount val="1"/>
                <c:pt idx="0">
                  <c:v>Кол-во выстрелов (без нагрузки)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стрельба!$K$61:$P$61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83-459C-A48D-AFD2A52A28A4}"/>
            </c:ext>
          </c:extLst>
        </c:ser>
        <c:ser>
          <c:idx val="1"/>
          <c:order val="2"/>
          <c:tx>
            <c:strRef>
              <c:f>стрельба!$A$63</c:f>
              <c:strCache>
                <c:ptCount val="1"/>
                <c:pt idx="0">
                  <c:v>Кол-во выстрелов с  1-2 зоны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стрельба!$K$63:$P$63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3-459C-A48D-AFD2A52A28A4}"/>
            </c:ext>
          </c:extLst>
        </c:ser>
        <c:ser>
          <c:idx val="2"/>
          <c:order val="3"/>
          <c:tx>
            <c:strRef>
              <c:f>стрельба!$A$64</c:f>
              <c:strCache>
                <c:ptCount val="1"/>
                <c:pt idx="0">
                  <c:v>Кол-во выстрелов с  3-5  зоны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стрельба!$K$64:$P$64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83-459C-A48D-AFD2A52A28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81"/>
        <c:overlap val="100"/>
        <c:axId val="156463488"/>
        <c:axId val="156457600"/>
      </c:barChart>
      <c:catAx>
        <c:axId val="156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456064"/>
        <c:crosses val="autoZero"/>
        <c:auto val="1"/>
        <c:lblAlgn val="ctr"/>
        <c:lblOffset val="100"/>
        <c:noMultiLvlLbl val="0"/>
      </c:catAx>
      <c:valAx>
        <c:axId val="15645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446080"/>
        <c:crosses val="autoZero"/>
        <c:crossBetween val="between"/>
      </c:valAx>
      <c:valAx>
        <c:axId val="156457600"/>
        <c:scaling>
          <c:orientation val="minMax"/>
        </c:scaling>
        <c:delete val="0"/>
        <c:axPos val="r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463488"/>
        <c:crosses val="max"/>
        <c:crossBetween val="between"/>
      </c:valAx>
      <c:catAx>
        <c:axId val="156463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457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075873909331984"/>
          <c:w val="0.99928969518803434"/>
          <c:h val="6.4057392630922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tx2">
        <a:lumMod val="75000"/>
      </a:schemeClr>
    </a:soli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8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800" b="1" baseline="0">
                <a:solidFill>
                  <a:sysClr val="windowText" lastClr="000000"/>
                </a:solidFill>
              </a:rPr>
              <a:t> ООЦН по зонам интенсивности ЧСС (%) по месячно</a:t>
            </a:r>
            <a:endParaRPr lang="ru-RU" sz="2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800558346769386E-2"/>
          <c:y val="0.11715647292782588"/>
          <c:w val="0.89668879839777005"/>
          <c:h val="0.585316438549720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Анализ!$C$3</c:f>
              <c:strCache>
                <c:ptCount val="1"/>
                <c:pt idx="0">
                  <c:v>1 зона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Анализ!$E$3:$P$3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Анализ!$C$4</c:f>
              <c:strCache>
                <c:ptCount val="1"/>
                <c:pt idx="0">
                  <c:v>2 зона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Анализ!$E$4:$P$4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ser>
          <c:idx val="2"/>
          <c:order val="2"/>
          <c:tx>
            <c:strRef>
              <c:f>Анализ!$C$5</c:f>
              <c:strCache>
                <c:ptCount val="1"/>
                <c:pt idx="0">
                  <c:v>3 зона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Анализ!$E$5:$P$5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5-4391-818F-277FD4599821}"/>
            </c:ext>
          </c:extLst>
        </c:ser>
        <c:ser>
          <c:idx val="3"/>
          <c:order val="3"/>
          <c:tx>
            <c:strRef>
              <c:f>Анализ!$C$6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Анализ!$E$6:$P$6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5-4391-818F-277FD4599821}"/>
            </c:ext>
          </c:extLst>
        </c:ser>
        <c:ser>
          <c:idx val="4"/>
          <c:order val="4"/>
          <c:tx>
            <c:strRef>
              <c:f>Анализ!$C$7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Анализ!$E$7:$P$7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57090560"/>
        <c:axId val="157092096"/>
      </c:barChart>
      <c:catAx>
        <c:axId val="1570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092096"/>
        <c:crosses val="autoZero"/>
        <c:auto val="1"/>
        <c:lblAlgn val="ctr"/>
        <c:lblOffset val="100"/>
        <c:noMultiLvlLbl val="0"/>
      </c:catAx>
      <c:valAx>
        <c:axId val="157092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0905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Анаэробная направленность (отрезки) по месячно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801690428900733"/>
          <c:y val="0.11975321864609456"/>
          <c:w val="0.78277697331051055"/>
          <c:h val="0.64915809382777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Анализ!$C$8</c:f>
              <c:strCache>
                <c:ptCount val="1"/>
                <c:pt idx="0">
                  <c:v>Отрезки свыше 240с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Анализ!$E$8:$P$8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8-4C0D-A9BD-30767F1DAA9E}"/>
            </c:ext>
          </c:extLst>
        </c:ser>
        <c:ser>
          <c:idx val="1"/>
          <c:order val="1"/>
          <c:tx>
            <c:strRef>
              <c:f>Анализ!$C$9</c:f>
              <c:strCache>
                <c:ptCount val="1"/>
                <c:pt idx="0">
                  <c:v>Отрезки 60-240с.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Анализ!$E$9:$P$9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8-4C0D-A9BD-30767F1DAA9E}"/>
            </c:ext>
          </c:extLst>
        </c:ser>
        <c:ser>
          <c:idx val="2"/>
          <c:order val="2"/>
          <c:tx>
            <c:strRef>
              <c:f>Анализ!$C$10</c:f>
              <c:strCache>
                <c:ptCount val="1"/>
                <c:pt idx="0">
                  <c:v>Отрезки спринт 21-59с.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Анализ!$E$10:$P$10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D8-4C0D-A9BD-30767F1DAA9E}"/>
            </c:ext>
          </c:extLst>
        </c:ser>
        <c:ser>
          <c:idx val="3"/>
          <c:order val="3"/>
          <c:tx>
            <c:strRef>
              <c:f>Анализ!$C$11</c:f>
              <c:strCache>
                <c:ptCount val="1"/>
                <c:pt idx="0">
                  <c:v>Отрезки спринт до 20с. 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Анализ!$E$11:$P$11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D8-4C0D-A9BD-30767F1D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422720"/>
        <c:axId val="157424256"/>
      </c:barChart>
      <c:catAx>
        <c:axId val="15742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424256"/>
        <c:crosses val="autoZero"/>
        <c:auto val="1"/>
        <c:lblAlgn val="ctr"/>
        <c:lblOffset val="100"/>
        <c:noMultiLvlLbl val="0"/>
      </c:catAx>
      <c:valAx>
        <c:axId val="15742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422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800" b="1" baseline="0">
                <a:solidFill>
                  <a:sysClr val="windowText" lastClr="000000"/>
                </a:solidFill>
              </a:rPr>
              <a:t>Максимальная Сила (подходы) по месячно</a:t>
            </a:r>
            <a:endParaRPr lang="ru-RU" sz="2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800558346769386E-2"/>
          <c:y val="0.10050457810334218"/>
          <c:w val="0.89668879839777005"/>
          <c:h val="0.542320452053403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Анализ!$C$12</c:f>
              <c:strCache>
                <c:ptCount val="1"/>
                <c:pt idx="0">
                  <c:v>Сила рук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Анализ!$E$12:$P$12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Анализ!$C$13</c:f>
              <c:strCache>
                <c:ptCount val="1"/>
                <c:pt idx="0">
                  <c:v>Сила туловища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Анализ!$E$13:$P$13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ser>
          <c:idx val="2"/>
          <c:order val="2"/>
          <c:tx>
            <c:strRef>
              <c:f>Анализ!$C$14</c:f>
              <c:strCache>
                <c:ptCount val="1"/>
                <c:pt idx="0">
                  <c:v>Сила ног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Анализ!$E$14:$P$14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57475968"/>
        <c:axId val="157477504"/>
      </c:barChart>
      <c:catAx>
        <c:axId val="1574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477504"/>
        <c:crosses val="autoZero"/>
        <c:auto val="1"/>
        <c:lblAlgn val="ctr"/>
        <c:lblOffset val="100"/>
        <c:noMultiLvlLbl val="0"/>
      </c:catAx>
      <c:valAx>
        <c:axId val="15747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475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/>
              <a:t>Распределение нагрузки по средствам ООЦН в % за Подготовительный период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059404823680766E-2"/>
          <c:y val="0.15182865201551288"/>
          <c:w val="0.93206731511502239"/>
          <c:h val="0.6385784664617462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19E9-4E45-97DA-738A9380A8FF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19E9-4E45-97DA-738A9380A8FF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19E9-4E45-97DA-738A9380A8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19E9-4E45-97DA-738A9380A8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19E9-4E45-97DA-738A9380A8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19E9-4E45-97DA-738A9380A8FF}"/>
              </c:ext>
            </c:extLst>
          </c:dPt>
          <c:dPt>
            <c:idx val="6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9E9-4E45-97DA-738A9380A8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19E9-4E45-97DA-738A9380A8FF}"/>
              </c:ext>
            </c:extLst>
          </c:dPt>
          <c:dPt>
            <c:idx val="8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8794-4E80-AA15-51F79F4706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Анализ!$R$3:$R$11</c:f>
              <c:strCache>
                <c:ptCount val="9"/>
                <c:pt idx="0">
                  <c:v>Ходьба</c:v>
                </c:pt>
                <c:pt idx="1">
                  <c:v>Бег</c:v>
                </c:pt>
                <c:pt idx="2">
                  <c:v>Бег с палками</c:v>
                </c:pt>
                <c:pt idx="3">
                  <c:v>Лыжероллеры</c:v>
                </c:pt>
                <c:pt idx="4">
                  <c:v>Лыжи </c:v>
                </c:pt>
                <c:pt idx="5">
                  <c:v>Шаговая имитация</c:v>
                </c:pt>
                <c:pt idx="6">
                  <c:v>Прыжковая имитация</c:v>
                </c:pt>
                <c:pt idx="7">
                  <c:v>Велосипед</c:v>
                </c:pt>
                <c:pt idx="8">
                  <c:v>Прочее</c:v>
                </c:pt>
              </c:strCache>
            </c:strRef>
          </c:cat>
          <c:val>
            <c:numRef>
              <c:f>Анализ!$V$3:$V$11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E9-4E45-97DA-738A9380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776851274855941"/>
          <c:w val="1"/>
          <c:h val="0.19829949216669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/>
              <a:t>Распределение нагрузки по Зонам интенсивности в % за Подготовительный период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059404823680766E-2"/>
          <c:y val="0.18158109957899177"/>
          <c:w val="0.91561871429345165"/>
          <c:h val="0.6734063306111830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19E9-4E45-97DA-738A9380A8F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19E9-4E45-97DA-738A9380A8F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19E9-4E45-97DA-738A9380A8FF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19E9-4E45-97DA-738A9380A8FF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19E9-4E45-97DA-738A9380A8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Анализ!$X$3:$X$7</c:f>
              <c:strCache>
                <c:ptCount val="5"/>
                <c:pt idx="0">
                  <c:v>1 зона</c:v>
                </c:pt>
                <c:pt idx="1">
                  <c:v>2 зона</c:v>
                </c:pt>
                <c:pt idx="2">
                  <c:v>3 зона</c:v>
                </c:pt>
                <c:pt idx="3">
                  <c:v>4 зона</c:v>
                </c:pt>
                <c:pt idx="4">
                  <c:v>5 зона</c:v>
                </c:pt>
              </c:strCache>
            </c:strRef>
          </c:cat>
          <c:val>
            <c:numRef>
              <c:f>Анализ!$AB$3:$AB$7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E9-4E45-97DA-738A9380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249133787849287E-2"/>
          <c:y val="0.8730070860446969"/>
          <c:w val="0.94725246897663296"/>
          <c:h val="0.11306074739892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/>
              <a:t>Распределение  Технической  подготовки (ТП)</a:t>
            </a:r>
            <a:r>
              <a:rPr lang="ru-RU" sz="1200" baseline="0"/>
              <a:t> </a:t>
            </a:r>
            <a:r>
              <a:rPr lang="ru-RU" sz="1200"/>
              <a:t>в % за Подготовительный период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059404823680766E-2"/>
          <c:y val="0.15182865201551288"/>
          <c:w val="0.93206731511502239"/>
          <c:h val="0.6385784664617462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19E9-4E45-97DA-738A9380A8FF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19E9-4E45-97DA-738A9380A8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Анализ!$X$12:$X$13</c:f>
              <c:strCache>
                <c:ptCount val="2"/>
                <c:pt idx="0">
                  <c:v>ТП с непредельн. усилиями</c:v>
                </c:pt>
                <c:pt idx="1">
                  <c:v>ТП с MAX усилиями</c:v>
                </c:pt>
              </c:strCache>
            </c:strRef>
          </c:cat>
          <c:val>
            <c:numRef>
              <c:f>Анализ!$AB$12:$AB$13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E9-4E45-97DA-738A9380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249133787849287E-2"/>
          <c:y val="0.79962028679244179"/>
          <c:w val="0.94725246897663296"/>
          <c:h val="0.18644763192099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Общего объема силовых работ (час)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95379402480312"/>
          <c:y val="9.9398688061997684E-2"/>
          <c:w val="0.83430274431768081"/>
          <c:h val="0.7652277502370658"/>
        </c:manualLayout>
      </c:layout>
      <c:barChart>
        <c:barDir val="col"/>
        <c:grouping val="stacked"/>
        <c:varyColors val="0"/>
        <c:ser>
          <c:idx val="0"/>
          <c:order val="0"/>
          <c:tx>
            <c:v>Силовая работа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(км)'!$E$74:$P$74</c:f>
              <c:numCache>
                <c:formatCode>[hh]:mm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75830528"/>
        <c:axId val="175832064"/>
      </c:barChart>
      <c:catAx>
        <c:axId val="1758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5832064"/>
        <c:crosses val="autoZero"/>
        <c:auto val="1"/>
        <c:lblAlgn val="ctr"/>
        <c:lblOffset val="100"/>
        <c:noMultiLvlLbl val="0"/>
      </c:catAx>
      <c:valAx>
        <c:axId val="17583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5830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4-5 зон интенсивности ЧСС (км)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409671414494445E-2"/>
          <c:y val="9.9398688061997684E-2"/>
          <c:w val="0.89913658601759971"/>
          <c:h val="0.711512334663536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'Месяц (км)'!$C$15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(км)'!$E$15:$P$15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'Месяц (км)'!$C$16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(км)'!$E$16:$P$16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45657472"/>
        <c:axId val="45663360"/>
      </c:barChart>
      <c:catAx>
        <c:axId val="456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663360"/>
        <c:crosses val="autoZero"/>
        <c:auto val="1"/>
        <c:lblAlgn val="ctr"/>
        <c:lblOffset val="100"/>
        <c:noMultiLvlLbl val="0"/>
      </c:catAx>
      <c:valAx>
        <c:axId val="4566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657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Прыжковая подготовка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'Месяц (км)'!$C$83</c:f>
              <c:strCache>
                <c:ptCount val="1"/>
                <c:pt idx="0">
                  <c:v>Прыжки из ГЛУБОКОГО приседа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(км)'!$E$83:$P$83</c:f>
              <c:numCache>
                <c:formatCode>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'Месяц (км)'!$C$84</c:f>
              <c:strCache>
                <c:ptCount val="1"/>
                <c:pt idx="0">
                  <c:v>Прыжки из НЕ глубокого приседа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(км)'!$E$84:$P$84</c:f>
              <c:numCache>
                <c:formatCode>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2304000"/>
        <c:axId val="102313984"/>
      </c:barChart>
      <c:catAx>
        <c:axId val="1023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313984"/>
        <c:crosses val="autoZero"/>
        <c:auto val="1"/>
        <c:lblAlgn val="ctr"/>
        <c:lblOffset val="100"/>
        <c:noMultiLvlLbl val="0"/>
      </c:catAx>
      <c:valAx>
        <c:axId val="102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30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ООЦН по зонам интенсивности ЧСС (час)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16449776134319E-2"/>
          <c:y val="0.10608593092542015"/>
          <c:w val="0.90498937090138187"/>
          <c:h val="0.56887597705952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Месяц!$C$12</c:f>
              <c:strCache>
                <c:ptCount val="1"/>
                <c:pt idx="0">
                  <c:v>1 зона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Месяц!$E$12:$P$12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Месяц!$C$13</c:f>
              <c:strCache>
                <c:ptCount val="1"/>
                <c:pt idx="0">
                  <c:v>2 зона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Месяц!$E$13:$P$13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ser>
          <c:idx val="2"/>
          <c:order val="2"/>
          <c:tx>
            <c:strRef>
              <c:f>Месяц!$C$14</c:f>
              <c:strCache>
                <c:ptCount val="1"/>
                <c:pt idx="0">
                  <c:v>3 зона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Месяц!$E$14:$P$14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5-4391-818F-277FD4599821}"/>
            </c:ext>
          </c:extLst>
        </c:ser>
        <c:ser>
          <c:idx val="3"/>
          <c:order val="3"/>
          <c:tx>
            <c:strRef>
              <c:f>Месяц!$C$15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Месяц!$E$15:$P$15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5-4391-818F-277FD4599821}"/>
            </c:ext>
          </c:extLst>
        </c:ser>
        <c:ser>
          <c:idx val="4"/>
          <c:order val="4"/>
          <c:tx>
            <c:strRef>
              <c:f>Месяц!$C$16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Месяц!$E$16:$P$16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0781568"/>
        <c:axId val="130783104"/>
      </c:barChart>
      <c:catAx>
        <c:axId val="1307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0783104"/>
        <c:crosses val="autoZero"/>
        <c:auto val="1"/>
        <c:lblAlgn val="ctr"/>
        <c:lblOffset val="100"/>
        <c:noMultiLvlLbl val="0"/>
      </c:catAx>
      <c:valAx>
        <c:axId val="13078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07815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Общего объема силовых работ (час)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95379402480312"/>
          <c:y val="9.9398688061997684E-2"/>
          <c:w val="0.83430274431768081"/>
          <c:h val="0.7652277502370658"/>
        </c:manualLayout>
      </c:layout>
      <c:barChart>
        <c:barDir val="col"/>
        <c:grouping val="stacked"/>
        <c:varyColors val="0"/>
        <c:ser>
          <c:idx val="0"/>
          <c:order val="0"/>
          <c:tx>
            <c:v>Силовая работа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Месяц!$E$35:$P$35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4025600"/>
        <c:axId val="134027136"/>
      </c:barChart>
      <c:catAx>
        <c:axId val="1340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27136"/>
        <c:crosses val="autoZero"/>
        <c:auto val="1"/>
        <c:lblAlgn val="ctr"/>
        <c:lblOffset val="100"/>
        <c:noMultiLvlLbl val="0"/>
      </c:catAx>
      <c:valAx>
        <c:axId val="13402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25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4-5 зон интенсивности ЧСС (час)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409671414494445E-2"/>
          <c:y val="9.9398688061997684E-2"/>
          <c:w val="0.89913658601759971"/>
          <c:h val="0.711512334663536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Месяц!$C$15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Месяц!$E$15:$P$15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Месяц!$C$16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Месяц!$E$16:$P$16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34076672"/>
        <c:axId val="137433088"/>
      </c:barChart>
      <c:catAx>
        <c:axId val="1340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7433088"/>
        <c:crosses val="autoZero"/>
        <c:auto val="1"/>
        <c:lblAlgn val="ctr"/>
        <c:lblOffset val="100"/>
        <c:noMultiLvlLbl val="0"/>
      </c:catAx>
      <c:valAx>
        <c:axId val="13743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7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Время стрельбы с 3-5 зоны</c:v>
          </c:tx>
          <c:spPr>
            <a:solidFill>
              <a:srgbClr val="0070C0"/>
            </a:solidFill>
            <a:ln w="3175">
              <a:solidFill>
                <a:schemeClr val="tx2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'[3]Аналитика стрельбы'!$E$36:$BD$36</c:f>
              <c:strCache>
                <c:ptCount val="52"/>
                <c:pt idx="0">
                  <c:v>02-08.05</c:v>
                </c:pt>
                <c:pt idx="1">
                  <c:v>09-15.05</c:v>
                </c:pt>
                <c:pt idx="2">
                  <c:v>16-22.05</c:v>
                </c:pt>
                <c:pt idx="3">
                  <c:v>23-29.05</c:v>
                </c:pt>
                <c:pt idx="4">
                  <c:v>30-05.06</c:v>
                </c:pt>
                <c:pt idx="5">
                  <c:v>06-12.06</c:v>
                </c:pt>
                <c:pt idx="6">
                  <c:v>13-19.06</c:v>
                </c:pt>
                <c:pt idx="7">
                  <c:v>20-26.06</c:v>
                </c:pt>
                <c:pt idx="8">
                  <c:v>27-03.07</c:v>
                </c:pt>
                <c:pt idx="9">
                  <c:v>04-10.07</c:v>
                </c:pt>
                <c:pt idx="10">
                  <c:v>11-17.07</c:v>
                </c:pt>
                <c:pt idx="11">
                  <c:v>18-24.07</c:v>
                </c:pt>
                <c:pt idx="12">
                  <c:v>25-31.07</c:v>
                </c:pt>
                <c:pt idx="13">
                  <c:v>01-07.08</c:v>
                </c:pt>
                <c:pt idx="14">
                  <c:v>08-14.08</c:v>
                </c:pt>
                <c:pt idx="15">
                  <c:v>15-21.08</c:v>
                </c:pt>
                <c:pt idx="16">
                  <c:v>22-28.08</c:v>
                </c:pt>
                <c:pt idx="17">
                  <c:v>29-04.09</c:v>
                </c:pt>
                <c:pt idx="18">
                  <c:v>05-11.09</c:v>
                </c:pt>
                <c:pt idx="19">
                  <c:v>12-18.09</c:v>
                </c:pt>
                <c:pt idx="20">
                  <c:v>19-25.09</c:v>
                </c:pt>
                <c:pt idx="21">
                  <c:v>26-02.10</c:v>
                </c:pt>
                <c:pt idx="22">
                  <c:v>03-09.10</c:v>
                </c:pt>
                <c:pt idx="23">
                  <c:v>10-16.10</c:v>
                </c:pt>
                <c:pt idx="24">
                  <c:v>17-23.10</c:v>
                </c:pt>
                <c:pt idx="25">
                  <c:v>24-30.10</c:v>
                </c:pt>
                <c:pt idx="26">
                  <c:v>31-06.11</c:v>
                </c:pt>
                <c:pt idx="27">
                  <c:v>07-13.11</c:v>
                </c:pt>
                <c:pt idx="28">
                  <c:v>14-20.11</c:v>
                </c:pt>
                <c:pt idx="29">
                  <c:v>21-27.11</c:v>
                </c:pt>
                <c:pt idx="30">
                  <c:v>28-04.12</c:v>
                </c:pt>
                <c:pt idx="31">
                  <c:v>05-11.12</c:v>
                </c:pt>
                <c:pt idx="32">
                  <c:v>12-18.12</c:v>
                </c:pt>
                <c:pt idx="33">
                  <c:v>19-25.12</c:v>
                </c:pt>
                <c:pt idx="34">
                  <c:v>26-01.01</c:v>
                </c:pt>
                <c:pt idx="35">
                  <c:v>02-08.01</c:v>
                </c:pt>
                <c:pt idx="36">
                  <c:v>09-15.01</c:v>
                </c:pt>
                <c:pt idx="37">
                  <c:v>16-22.01</c:v>
                </c:pt>
                <c:pt idx="38">
                  <c:v>23-29.01</c:v>
                </c:pt>
                <c:pt idx="39">
                  <c:v>30-05.02</c:v>
                </c:pt>
                <c:pt idx="40">
                  <c:v>06-12.02</c:v>
                </c:pt>
                <c:pt idx="41">
                  <c:v>13-19.02</c:v>
                </c:pt>
                <c:pt idx="42">
                  <c:v>20-26.02</c:v>
                </c:pt>
                <c:pt idx="43">
                  <c:v>27-05.03</c:v>
                </c:pt>
                <c:pt idx="44">
                  <c:v>06-12.03</c:v>
                </c:pt>
                <c:pt idx="45">
                  <c:v>13-19.03</c:v>
                </c:pt>
                <c:pt idx="46">
                  <c:v>20-26.03</c:v>
                </c:pt>
                <c:pt idx="47">
                  <c:v>27-02.04</c:v>
                </c:pt>
                <c:pt idx="48">
                  <c:v>03-09.04</c:v>
                </c:pt>
                <c:pt idx="49">
                  <c:v>10-16.04</c:v>
                </c:pt>
                <c:pt idx="50">
                  <c:v>17-23.04</c:v>
                </c:pt>
                <c:pt idx="51">
                  <c:v>24-30.04</c:v>
                </c:pt>
              </c:strCache>
            </c:strRef>
          </c:cat>
          <c:val>
            <c:numRef>
              <c:f>стрельба!$E$56:$BD$56</c:f>
              <c:numCache>
                <c:formatCode>m:ss.0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C-4BCD-A4D4-864DB5BA6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162304"/>
        <c:axId val="156160768"/>
      </c:barChart>
      <c:lineChart>
        <c:grouping val="standard"/>
        <c:varyColors val="0"/>
        <c:ser>
          <c:idx val="0"/>
          <c:order val="0"/>
          <c:tx>
            <c:v>Лежа 1-2 зоны</c:v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dLbls>
            <c:spPr>
              <a:solidFill>
                <a:srgbClr val="E6FAEE"/>
              </a:solidFill>
              <a:ln w="3175">
                <a:solidFill>
                  <a:srgbClr val="00B050"/>
                </a:solidFill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01-07.05</c:v>
                </c:pt>
                <c:pt idx="1">
                  <c:v>08-14.05</c:v>
                </c:pt>
                <c:pt idx="2">
                  <c:v>15-21.05</c:v>
                </c:pt>
                <c:pt idx="3">
                  <c:v>22-28.05</c:v>
                </c:pt>
                <c:pt idx="4">
                  <c:v>29-04.06</c:v>
                </c:pt>
                <c:pt idx="5">
                  <c:v>05-11.06</c:v>
                </c:pt>
                <c:pt idx="6">
                  <c:v>12-18.06</c:v>
                </c:pt>
                <c:pt idx="7">
                  <c:v>19-25.06</c:v>
                </c:pt>
                <c:pt idx="8">
                  <c:v>26-02.07</c:v>
                </c:pt>
                <c:pt idx="9">
                  <c:v>03-09.07</c:v>
                </c:pt>
                <c:pt idx="10">
                  <c:v>10-16.07</c:v>
                </c:pt>
                <c:pt idx="11">
                  <c:v>17-23.07</c:v>
                </c:pt>
                <c:pt idx="12">
                  <c:v>24-30.07</c:v>
                </c:pt>
                <c:pt idx="13">
                  <c:v>31-06.08</c:v>
                </c:pt>
                <c:pt idx="14">
                  <c:v>07-13.08</c:v>
                </c:pt>
                <c:pt idx="15">
                  <c:v>14-20.08</c:v>
                </c:pt>
                <c:pt idx="16">
                  <c:v>21-27.08</c:v>
                </c:pt>
                <c:pt idx="17">
                  <c:v>28-03.09</c:v>
                </c:pt>
                <c:pt idx="18">
                  <c:v>04-10.09</c:v>
                </c:pt>
                <c:pt idx="19">
                  <c:v>11-17.09</c:v>
                </c:pt>
                <c:pt idx="20">
                  <c:v>18-24.09</c:v>
                </c:pt>
                <c:pt idx="21">
                  <c:v>25-01.10</c:v>
                </c:pt>
                <c:pt idx="22">
                  <c:v>02-08.10</c:v>
                </c:pt>
                <c:pt idx="23">
                  <c:v>09-15.10</c:v>
                </c:pt>
                <c:pt idx="24">
                  <c:v>16-22.10</c:v>
                </c:pt>
                <c:pt idx="25">
                  <c:v>23-29.10</c:v>
                </c:pt>
                <c:pt idx="26">
                  <c:v>30-05.11</c:v>
                </c:pt>
                <c:pt idx="27">
                  <c:v>06-12.11</c:v>
                </c:pt>
                <c:pt idx="28">
                  <c:v>13-19.11</c:v>
                </c:pt>
                <c:pt idx="29">
                  <c:v>20-26.11</c:v>
                </c:pt>
                <c:pt idx="30">
                  <c:v>27-03.12</c:v>
                </c:pt>
                <c:pt idx="31">
                  <c:v>04-10.12</c:v>
                </c:pt>
                <c:pt idx="32">
                  <c:v>11-17.12</c:v>
                </c:pt>
                <c:pt idx="33">
                  <c:v>18-24.12</c:v>
                </c:pt>
                <c:pt idx="34">
                  <c:v>25-31.12</c:v>
                </c:pt>
                <c:pt idx="35">
                  <c:v>01-07.01</c:v>
                </c:pt>
                <c:pt idx="36">
                  <c:v>08-14.01</c:v>
                </c:pt>
                <c:pt idx="37">
                  <c:v>15-21.01</c:v>
                </c:pt>
                <c:pt idx="38">
                  <c:v>22-28.01</c:v>
                </c:pt>
                <c:pt idx="39">
                  <c:v>29-04.02</c:v>
                </c:pt>
                <c:pt idx="40">
                  <c:v>05-11.02</c:v>
                </c:pt>
                <c:pt idx="41">
                  <c:v>12-18.02</c:v>
                </c:pt>
                <c:pt idx="42">
                  <c:v>19-25.02</c:v>
                </c:pt>
                <c:pt idx="43">
                  <c:v>26-03.03</c:v>
                </c:pt>
                <c:pt idx="44">
                  <c:v>04-10.03</c:v>
                </c:pt>
                <c:pt idx="45">
                  <c:v>11-17.03</c:v>
                </c:pt>
                <c:pt idx="46">
                  <c:v>18-24.03</c:v>
                </c:pt>
                <c:pt idx="47">
                  <c:v>25-31.03</c:v>
                </c:pt>
                <c:pt idx="48">
                  <c:v>01-07.04</c:v>
                </c:pt>
                <c:pt idx="49">
                  <c:v>08-14.04</c:v>
                </c:pt>
                <c:pt idx="50">
                  <c:v>15-21.04</c:v>
                </c:pt>
                <c:pt idx="51">
                  <c:v>22-28.04</c:v>
                </c:pt>
              </c:strCache>
            </c:strRef>
          </c:cat>
          <c:val>
            <c:numRef>
              <c:f>стрельба!$E$46:$BD$46</c:f>
              <c:numCache>
                <c:formatCode>0%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6C-4BCD-A4D4-864DB5BA6A01}"/>
            </c:ext>
          </c:extLst>
        </c:ser>
        <c:ser>
          <c:idx val="1"/>
          <c:order val="1"/>
          <c:tx>
            <c:v>Лежа 3-5 зоны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dLbls>
            <c:dLbl>
              <c:idx val="9"/>
              <c:layout>
                <c:manualLayout>
                  <c:x val="-7.5785047732690259E-3"/>
                  <c:y val="6.081948394680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C-4BCD-A4D4-864DB5BA6A01}"/>
                </c:ext>
              </c:extLst>
            </c:dLbl>
            <c:dLbl>
              <c:idx val="14"/>
              <c:layout>
                <c:manualLayout>
                  <c:x val="-7.1895167083530706E-3"/>
                  <c:y val="7.0839168287304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C-4BCD-A4D4-864DB5BA6A01}"/>
                </c:ext>
              </c:extLst>
            </c:dLbl>
            <c:spPr>
              <a:solidFill>
                <a:srgbClr val="FFFFCC"/>
              </a:solidFill>
              <a:ln w="3175">
                <a:solidFill>
                  <a:srgbClr val="C00000"/>
                </a:solidFill>
              </a:ln>
            </c:spPr>
            <c:txPr>
              <a:bodyPr/>
              <a:lstStyle/>
              <a:p>
                <a:pPr>
                  <a:defRPr sz="1000" b="1"/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01-07.05</c:v>
                </c:pt>
                <c:pt idx="1">
                  <c:v>08-14.05</c:v>
                </c:pt>
                <c:pt idx="2">
                  <c:v>15-21.05</c:v>
                </c:pt>
                <c:pt idx="3">
                  <c:v>22-28.05</c:v>
                </c:pt>
                <c:pt idx="4">
                  <c:v>29-04.06</c:v>
                </c:pt>
                <c:pt idx="5">
                  <c:v>05-11.06</c:v>
                </c:pt>
                <c:pt idx="6">
                  <c:v>12-18.06</c:v>
                </c:pt>
                <c:pt idx="7">
                  <c:v>19-25.06</c:v>
                </c:pt>
                <c:pt idx="8">
                  <c:v>26-02.07</c:v>
                </c:pt>
                <c:pt idx="9">
                  <c:v>03-09.07</c:v>
                </c:pt>
                <c:pt idx="10">
                  <c:v>10-16.07</c:v>
                </c:pt>
                <c:pt idx="11">
                  <c:v>17-23.07</c:v>
                </c:pt>
                <c:pt idx="12">
                  <c:v>24-30.07</c:v>
                </c:pt>
                <c:pt idx="13">
                  <c:v>31-06.08</c:v>
                </c:pt>
                <c:pt idx="14">
                  <c:v>07-13.08</c:v>
                </c:pt>
                <c:pt idx="15">
                  <c:v>14-20.08</c:v>
                </c:pt>
                <c:pt idx="16">
                  <c:v>21-27.08</c:v>
                </c:pt>
                <c:pt idx="17">
                  <c:v>28-03.09</c:v>
                </c:pt>
                <c:pt idx="18">
                  <c:v>04-10.09</c:v>
                </c:pt>
                <c:pt idx="19">
                  <c:v>11-17.09</c:v>
                </c:pt>
                <c:pt idx="20">
                  <c:v>18-24.09</c:v>
                </c:pt>
                <c:pt idx="21">
                  <c:v>25-01.10</c:v>
                </c:pt>
                <c:pt idx="22">
                  <c:v>02-08.10</c:v>
                </c:pt>
                <c:pt idx="23">
                  <c:v>09-15.10</c:v>
                </c:pt>
                <c:pt idx="24">
                  <c:v>16-22.10</c:v>
                </c:pt>
                <c:pt idx="25">
                  <c:v>23-29.10</c:v>
                </c:pt>
                <c:pt idx="26">
                  <c:v>30-05.11</c:v>
                </c:pt>
                <c:pt idx="27">
                  <c:v>06-12.11</c:v>
                </c:pt>
                <c:pt idx="28">
                  <c:v>13-19.11</c:v>
                </c:pt>
                <c:pt idx="29">
                  <c:v>20-26.11</c:v>
                </c:pt>
                <c:pt idx="30">
                  <c:v>27-03.12</c:v>
                </c:pt>
                <c:pt idx="31">
                  <c:v>04-10.12</c:v>
                </c:pt>
                <c:pt idx="32">
                  <c:v>11-17.12</c:v>
                </c:pt>
                <c:pt idx="33">
                  <c:v>18-24.12</c:v>
                </c:pt>
                <c:pt idx="34">
                  <c:v>25-31.12</c:v>
                </c:pt>
                <c:pt idx="35">
                  <c:v>01-07.01</c:v>
                </c:pt>
                <c:pt idx="36">
                  <c:v>08-14.01</c:v>
                </c:pt>
                <c:pt idx="37">
                  <c:v>15-21.01</c:v>
                </c:pt>
                <c:pt idx="38">
                  <c:v>22-28.01</c:v>
                </c:pt>
                <c:pt idx="39">
                  <c:v>29-04.02</c:v>
                </c:pt>
                <c:pt idx="40">
                  <c:v>05-11.02</c:v>
                </c:pt>
                <c:pt idx="41">
                  <c:v>12-18.02</c:v>
                </c:pt>
                <c:pt idx="42">
                  <c:v>19-25.02</c:v>
                </c:pt>
                <c:pt idx="43">
                  <c:v>26-03.03</c:v>
                </c:pt>
                <c:pt idx="44">
                  <c:v>04-10.03</c:v>
                </c:pt>
                <c:pt idx="45">
                  <c:v>11-17.03</c:v>
                </c:pt>
                <c:pt idx="46">
                  <c:v>18-24.03</c:v>
                </c:pt>
                <c:pt idx="47">
                  <c:v>25-31.03</c:v>
                </c:pt>
                <c:pt idx="48">
                  <c:v>01-07.04</c:v>
                </c:pt>
                <c:pt idx="49">
                  <c:v>08-14.04</c:v>
                </c:pt>
                <c:pt idx="50">
                  <c:v>15-21.04</c:v>
                </c:pt>
                <c:pt idx="51">
                  <c:v>22-28.04</c:v>
                </c:pt>
              </c:strCache>
            </c:strRef>
          </c:cat>
          <c:val>
            <c:numRef>
              <c:f>стрельба!$E$52:$BD$52</c:f>
              <c:numCache>
                <c:formatCode>0%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76C-4BCD-A4D4-864DB5BA6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36960"/>
        <c:axId val="156138496"/>
      </c:lineChart>
      <c:catAx>
        <c:axId val="15613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6138496"/>
        <c:crosses val="autoZero"/>
        <c:auto val="1"/>
        <c:lblAlgn val="ctr"/>
        <c:lblOffset val="100"/>
        <c:noMultiLvlLbl val="0"/>
      </c:catAx>
      <c:valAx>
        <c:axId val="156138496"/>
        <c:scaling>
          <c:orientation val="minMax"/>
          <c:max val="1.05"/>
          <c:min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2000" b="1" i="0"/>
            </a:pPr>
            <a:endParaRPr lang="ru-RU"/>
          </a:p>
        </c:txPr>
        <c:crossAx val="156136960"/>
        <c:crosses val="autoZero"/>
        <c:crossBetween val="between"/>
        <c:majorUnit val="0.1"/>
      </c:valAx>
      <c:valAx>
        <c:axId val="156160768"/>
        <c:scaling>
          <c:orientation val="minMax"/>
          <c:max val="7.0000000000000021E-4"/>
        </c:scaling>
        <c:delete val="0"/>
        <c:axPos val="r"/>
        <c:numFmt formatCode="m:ss" sourceLinked="0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txPr>
          <a:bodyPr/>
          <a:lstStyle/>
          <a:p>
            <a:pPr>
              <a:defRPr sz="2000" b="1"/>
            </a:pPr>
            <a:endParaRPr lang="ru-RU"/>
          </a:p>
        </c:txPr>
        <c:crossAx val="156162304"/>
        <c:crosses val="max"/>
        <c:crossBetween val="between"/>
        <c:majorUnit val="1.5000000000000004E-4"/>
      </c:valAx>
      <c:catAx>
        <c:axId val="15616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1607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</c:spPr>
    </c:plotArea>
    <c:legend>
      <c:legendPos val="t"/>
      <c:layout>
        <c:manualLayout>
          <c:xMode val="edge"/>
          <c:yMode val="edge"/>
          <c:x val="0.22808567908848104"/>
          <c:y val="2.5049210851239245E-2"/>
          <c:w val="0.24773688688487389"/>
          <c:h val="0.11147293304562901"/>
        </c:manualLayout>
      </c:layout>
      <c:overlay val="0"/>
      <c:txPr>
        <a:bodyPr/>
        <a:lstStyle/>
        <a:p>
          <a:pPr>
            <a:defRPr sz="2000" b="1"/>
          </a:pPr>
          <a:endParaRPr lang="ru-RU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>
          <a:latin typeface="+mj-lt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Время стрельбы с 3-5 зоны</c:v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01-07.05</c:v>
                </c:pt>
                <c:pt idx="1">
                  <c:v>08-14.05</c:v>
                </c:pt>
                <c:pt idx="2">
                  <c:v>15-21.05</c:v>
                </c:pt>
                <c:pt idx="3">
                  <c:v>22-28.05</c:v>
                </c:pt>
                <c:pt idx="4">
                  <c:v>29-04.06</c:v>
                </c:pt>
                <c:pt idx="5">
                  <c:v>05-11.06</c:v>
                </c:pt>
                <c:pt idx="6">
                  <c:v>12-18.06</c:v>
                </c:pt>
                <c:pt idx="7">
                  <c:v>19-25.06</c:v>
                </c:pt>
                <c:pt idx="8">
                  <c:v>26-02.07</c:v>
                </c:pt>
                <c:pt idx="9">
                  <c:v>03-09.07</c:v>
                </c:pt>
                <c:pt idx="10">
                  <c:v>10-16.07</c:v>
                </c:pt>
                <c:pt idx="11">
                  <c:v>17-23.07</c:v>
                </c:pt>
                <c:pt idx="12">
                  <c:v>24-30.07</c:v>
                </c:pt>
                <c:pt idx="13">
                  <c:v>31-06.08</c:v>
                </c:pt>
                <c:pt idx="14">
                  <c:v>07-13.08</c:v>
                </c:pt>
                <c:pt idx="15">
                  <c:v>14-20.08</c:v>
                </c:pt>
                <c:pt idx="16">
                  <c:v>21-27.08</c:v>
                </c:pt>
                <c:pt idx="17">
                  <c:v>28-03.09</c:v>
                </c:pt>
                <c:pt idx="18">
                  <c:v>04-10.09</c:v>
                </c:pt>
                <c:pt idx="19">
                  <c:v>11-17.09</c:v>
                </c:pt>
                <c:pt idx="20">
                  <c:v>18-24.09</c:v>
                </c:pt>
                <c:pt idx="21">
                  <c:v>25-01.10</c:v>
                </c:pt>
                <c:pt idx="22">
                  <c:v>02-08.10</c:v>
                </c:pt>
                <c:pt idx="23">
                  <c:v>09-15.10</c:v>
                </c:pt>
                <c:pt idx="24">
                  <c:v>16-22.10</c:v>
                </c:pt>
                <c:pt idx="25">
                  <c:v>23-29.10</c:v>
                </c:pt>
                <c:pt idx="26">
                  <c:v>30-05.11</c:v>
                </c:pt>
                <c:pt idx="27">
                  <c:v>06-12.11</c:v>
                </c:pt>
                <c:pt idx="28">
                  <c:v>13-19.11</c:v>
                </c:pt>
                <c:pt idx="29">
                  <c:v>20-26.11</c:v>
                </c:pt>
                <c:pt idx="30">
                  <c:v>27-03.12</c:v>
                </c:pt>
                <c:pt idx="31">
                  <c:v>04-10.12</c:v>
                </c:pt>
                <c:pt idx="32">
                  <c:v>11-17.12</c:v>
                </c:pt>
                <c:pt idx="33">
                  <c:v>18-24.12</c:v>
                </c:pt>
                <c:pt idx="34">
                  <c:v>25-31.12</c:v>
                </c:pt>
                <c:pt idx="35">
                  <c:v>01-07.01</c:v>
                </c:pt>
                <c:pt idx="36">
                  <c:v>08-14.01</c:v>
                </c:pt>
                <c:pt idx="37">
                  <c:v>15-21.01</c:v>
                </c:pt>
                <c:pt idx="38">
                  <c:v>22-28.01</c:v>
                </c:pt>
                <c:pt idx="39">
                  <c:v>29-04.02</c:v>
                </c:pt>
                <c:pt idx="40">
                  <c:v>05-11.02</c:v>
                </c:pt>
                <c:pt idx="41">
                  <c:v>12-18.02</c:v>
                </c:pt>
                <c:pt idx="42">
                  <c:v>19-25.02</c:v>
                </c:pt>
                <c:pt idx="43">
                  <c:v>26-03.03</c:v>
                </c:pt>
                <c:pt idx="44">
                  <c:v>04-10.03</c:v>
                </c:pt>
                <c:pt idx="45">
                  <c:v>11-17.03</c:v>
                </c:pt>
                <c:pt idx="46">
                  <c:v>18-24.03</c:v>
                </c:pt>
                <c:pt idx="47">
                  <c:v>25-31.03</c:v>
                </c:pt>
                <c:pt idx="48">
                  <c:v>01-07.04</c:v>
                </c:pt>
                <c:pt idx="49">
                  <c:v>08-14.04</c:v>
                </c:pt>
                <c:pt idx="50">
                  <c:v>15-21.04</c:v>
                </c:pt>
                <c:pt idx="51">
                  <c:v>22-28.04</c:v>
                </c:pt>
              </c:strCache>
            </c:strRef>
          </c:cat>
          <c:val>
            <c:numRef>
              <c:f>стрельба!$E$57:$BD$57</c:f>
              <c:numCache>
                <c:formatCode>m:ss.0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F-4BA2-9589-99CCE65A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236800"/>
        <c:axId val="156235264"/>
      </c:barChart>
      <c:lineChart>
        <c:grouping val="standard"/>
        <c:varyColors val="0"/>
        <c:ser>
          <c:idx val="0"/>
          <c:order val="0"/>
          <c:tx>
            <c:v>Стоя 1-2 зоны</c:v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dLbls>
            <c:dLbl>
              <c:idx val="12"/>
              <c:layout>
                <c:manualLayout>
                  <c:x val="-7.5633927250530154E-3"/>
                  <c:y val="-5.5816091954022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F-4BA2-9589-99CCE65A9121}"/>
                </c:ext>
              </c:extLst>
            </c:dLbl>
            <c:dLbl>
              <c:idx val="20"/>
              <c:layout>
                <c:manualLayout>
                  <c:x val="-8.728607555487343E-3"/>
                  <c:y val="-5.121839080459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F-4BA2-9589-99CCE65A9121}"/>
                </c:ext>
              </c:extLst>
            </c:dLbl>
            <c:spPr>
              <a:solidFill>
                <a:srgbClr val="E6FAEE"/>
              </a:solidFill>
              <a:ln w="6350">
                <a:solidFill>
                  <a:srgbClr val="00B050"/>
                </a:solidFill>
              </a:ln>
            </c:spPr>
            <c:txPr>
              <a:bodyPr/>
              <a:lstStyle/>
              <a:p>
                <a:pPr>
                  <a:defRPr b="1">
                    <a:latin typeface="+mj-lt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01-07.05</c:v>
                </c:pt>
                <c:pt idx="1">
                  <c:v>08-14.05</c:v>
                </c:pt>
                <c:pt idx="2">
                  <c:v>15-21.05</c:v>
                </c:pt>
                <c:pt idx="3">
                  <c:v>22-28.05</c:v>
                </c:pt>
                <c:pt idx="4">
                  <c:v>29-04.06</c:v>
                </c:pt>
                <c:pt idx="5">
                  <c:v>05-11.06</c:v>
                </c:pt>
                <c:pt idx="6">
                  <c:v>12-18.06</c:v>
                </c:pt>
                <c:pt idx="7">
                  <c:v>19-25.06</c:v>
                </c:pt>
                <c:pt idx="8">
                  <c:v>26-02.07</c:v>
                </c:pt>
                <c:pt idx="9">
                  <c:v>03-09.07</c:v>
                </c:pt>
                <c:pt idx="10">
                  <c:v>10-16.07</c:v>
                </c:pt>
                <c:pt idx="11">
                  <c:v>17-23.07</c:v>
                </c:pt>
                <c:pt idx="12">
                  <c:v>24-30.07</c:v>
                </c:pt>
                <c:pt idx="13">
                  <c:v>31-06.08</c:v>
                </c:pt>
                <c:pt idx="14">
                  <c:v>07-13.08</c:v>
                </c:pt>
                <c:pt idx="15">
                  <c:v>14-20.08</c:v>
                </c:pt>
                <c:pt idx="16">
                  <c:v>21-27.08</c:v>
                </c:pt>
                <c:pt idx="17">
                  <c:v>28-03.09</c:v>
                </c:pt>
                <c:pt idx="18">
                  <c:v>04-10.09</c:v>
                </c:pt>
                <c:pt idx="19">
                  <c:v>11-17.09</c:v>
                </c:pt>
                <c:pt idx="20">
                  <c:v>18-24.09</c:v>
                </c:pt>
                <c:pt idx="21">
                  <c:v>25-01.10</c:v>
                </c:pt>
                <c:pt idx="22">
                  <c:v>02-08.10</c:v>
                </c:pt>
                <c:pt idx="23">
                  <c:v>09-15.10</c:v>
                </c:pt>
                <c:pt idx="24">
                  <c:v>16-22.10</c:v>
                </c:pt>
                <c:pt idx="25">
                  <c:v>23-29.10</c:v>
                </c:pt>
                <c:pt idx="26">
                  <c:v>30-05.11</c:v>
                </c:pt>
                <c:pt idx="27">
                  <c:v>06-12.11</c:v>
                </c:pt>
                <c:pt idx="28">
                  <c:v>13-19.11</c:v>
                </c:pt>
                <c:pt idx="29">
                  <c:v>20-26.11</c:v>
                </c:pt>
                <c:pt idx="30">
                  <c:v>27-03.12</c:v>
                </c:pt>
                <c:pt idx="31">
                  <c:v>04-10.12</c:v>
                </c:pt>
                <c:pt idx="32">
                  <c:v>11-17.12</c:v>
                </c:pt>
                <c:pt idx="33">
                  <c:v>18-24.12</c:v>
                </c:pt>
                <c:pt idx="34">
                  <c:v>25-31.12</c:v>
                </c:pt>
                <c:pt idx="35">
                  <c:v>01-07.01</c:v>
                </c:pt>
                <c:pt idx="36">
                  <c:v>08-14.01</c:v>
                </c:pt>
                <c:pt idx="37">
                  <c:v>15-21.01</c:v>
                </c:pt>
                <c:pt idx="38">
                  <c:v>22-28.01</c:v>
                </c:pt>
                <c:pt idx="39">
                  <c:v>29-04.02</c:v>
                </c:pt>
                <c:pt idx="40">
                  <c:v>05-11.02</c:v>
                </c:pt>
                <c:pt idx="41">
                  <c:v>12-18.02</c:v>
                </c:pt>
                <c:pt idx="42">
                  <c:v>19-25.02</c:v>
                </c:pt>
                <c:pt idx="43">
                  <c:v>26-03.03</c:v>
                </c:pt>
                <c:pt idx="44">
                  <c:v>04-10.03</c:v>
                </c:pt>
                <c:pt idx="45">
                  <c:v>11-17.03</c:v>
                </c:pt>
                <c:pt idx="46">
                  <c:v>18-24.03</c:v>
                </c:pt>
                <c:pt idx="47">
                  <c:v>25-31.03</c:v>
                </c:pt>
                <c:pt idx="48">
                  <c:v>01-07.04</c:v>
                </c:pt>
                <c:pt idx="49">
                  <c:v>08-14.04</c:v>
                </c:pt>
                <c:pt idx="50">
                  <c:v>15-21.04</c:v>
                </c:pt>
                <c:pt idx="51">
                  <c:v>22-28.04</c:v>
                </c:pt>
              </c:strCache>
            </c:strRef>
          </c:cat>
          <c:val>
            <c:numRef>
              <c:f>стрельба!$E$47:$BD$47</c:f>
              <c:numCache>
                <c:formatCode>0%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ACF-4BA2-9589-99CCE65A9121}"/>
            </c:ext>
          </c:extLst>
        </c:ser>
        <c:ser>
          <c:idx val="1"/>
          <c:order val="1"/>
          <c:tx>
            <c:v>Стоя 3-5 зоны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dLbls>
            <c:dLbl>
              <c:idx val="18"/>
              <c:layout>
                <c:manualLayout>
                  <c:x val="-4.9568604123610509E-4"/>
                  <c:y val="4.2022988505747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F-4BA2-9589-99CCE65A9121}"/>
                </c:ext>
              </c:extLst>
            </c:dLbl>
            <c:spPr>
              <a:solidFill>
                <a:schemeClr val="accent6">
                  <a:lumMod val="20000"/>
                  <a:lumOff val="80000"/>
                </a:schemeClr>
              </a:solidFill>
              <a:ln w="3175">
                <a:solidFill>
                  <a:srgbClr val="C00000"/>
                </a:solidFill>
              </a:ln>
            </c:spPr>
            <c:txPr>
              <a:bodyPr/>
              <a:lstStyle/>
              <a:p>
                <a:pPr>
                  <a:defRPr sz="1000" b="1">
                    <a:latin typeface="+mj-lt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01-07.05</c:v>
                </c:pt>
                <c:pt idx="1">
                  <c:v>08-14.05</c:v>
                </c:pt>
                <c:pt idx="2">
                  <c:v>15-21.05</c:v>
                </c:pt>
                <c:pt idx="3">
                  <c:v>22-28.05</c:v>
                </c:pt>
                <c:pt idx="4">
                  <c:v>29-04.06</c:v>
                </c:pt>
                <c:pt idx="5">
                  <c:v>05-11.06</c:v>
                </c:pt>
                <c:pt idx="6">
                  <c:v>12-18.06</c:v>
                </c:pt>
                <c:pt idx="7">
                  <c:v>19-25.06</c:v>
                </c:pt>
                <c:pt idx="8">
                  <c:v>26-02.07</c:v>
                </c:pt>
                <c:pt idx="9">
                  <c:v>03-09.07</c:v>
                </c:pt>
                <c:pt idx="10">
                  <c:v>10-16.07</c:v>
                </c:pt>
                <c:pt idx="11">
                  <c:v>17-23.07</c:v>
                </c:pt>
                <c:pt idx="12">
                  <c:v>24-30.07</c:v>
                </c:pt>
                <c:pt idx="13">
                  <c:v>31-06.08</c:v>
                </c:pt>
                <c:pt idx="14">
                  <c:v>07-13.08</c:v>
                </c:pt>
                <c:pt idx="15">
                  <c:v>14-20.08</c:v>
                </c:pt>
                <c:pt idx="16">
                  <c:v>21-27.08</c:v>
                </c:pt>
                <c:pt idx="17">
                  <c:v>28-03.09</c:v>
                </c:pt>
                <c:pt idx="18">
                  <c:v>04-10.09</c:v>
                </c:pt>
                <c:pt idx="19">
                  <c:v>11-17.09</c:v>
                </c:pt>
                <c:pt idx="20">
                  <c:v>18-24.09</c:v>
                </c:pt>
                <c:pt idx="21">
                  <c:v>25-01.10</c:v>
                </c:pt>
                <c:pt idx="22">
                  <c:v>02-08.10</c:v>
                </c:pt>
                <c:pt idx="23">
                  <c:v>09-15.10</c:v>
                </c:pt>
                <c:pt idx="24">
                  <c:v>16-22.10</c:v>
                </c:pt>
                <c:pt idx="25">
                  <c:v>23-29.10</c:v>
                </c:pt>
                <c:pt idx="26">
                  <c:v>30-05.11</c:v>
                </c:pt>
                <c:pt idx="27">
                  <c:v>06-12.11</c:v>
                </c:pt>
                <c:pt idx="28">
                  <c:v>13-19.11</c:v>
                </c:pt>
                <c:pt idx="29">
                  <c:v>20-26.11</c:v>
                </c:pt>
                <c:pt idx="30">
                  <c:v>27-03.12</c:v>
                </c:pt>
                <c:pt idx="31">
                  <c:v>04-10.12</c:v>
                </c:pt>
                <c:pt idx="32">
                  <c:v>11-17.12</c:v>
                </c:pt>
                <c:pt idx="33">
                  <c:v>18-24.12</c:v>
                </c:pt>
                <c:pt idx="34">
                  <c:v>25-31.12</c:v>
                </c:pt>
                <c:pt idx="35">
                  <c:v>01-07.01</c:v>
                </c:pt>
                <c:pt idx="36">
                  <c:v>08-14.01</c:v>
                </c:pt>
                <c:pt idx="37">
                  <c:v>15-21.01</c:v>
                </c:pt>
                <c:pt idx="38">
                  <c:v>22-28.01</c:v>
                </c:pt>
                <c:pt idx="39">
                  <c:v>29-04.02</c:v>
                </c:pt>
                <c:pt idx="40">
                  <c:v>05-11.02</c:v>
                </c:pt>
                <c:pt idx="41">
                  <c:v>12-18.02</c:v>
                </c:pt>
                <c:pt idx="42">
                  <c:v>19-25.02</c:v>
                </c:pt>
                <c:pt idx="43">
                  <c:v>26-03.03</c:v>
                </c:pt>
                <c:pt idx="44">
                  <c:v>04-10.03</c:v>
                </c:pt>
                <c:pt idx="45">
                  <c:v>11-17.03</c:v>
                </c:pt>
                <c:pt idx="46">
                  <c:v>18-24.03</c:v>
                </c:pt>
                <c:pt idx="47">
                  <c:v>25-31.03</c:v>
                </c:pt>
                <c:pt idx="48">
                  <c:v>01-07.04</c:v>
                </c:pt>
                <c:pt idx="49">
                  <c:v>08-14.04</c:v>
                </c:pt>
                <c:pt idx="50">
                  <c:v>15-21.04</c:v>
                </c:pt>
                <c:pt idx="51">
                  <c:v>22-28.04</c:v>
                </c:pt>
              </c:strCache>
            </c:strRef>
          </c:cat>
          <c:val>
            <c:numRef>
              <c:f>стрельба!$E$53:$BD$53</c:f>
              <c:numCache>
                <c:formatCode>0%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ACF-4BA2-9589-99CCE65A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23744"/>
        <c:axId val="156233728"/>
      </c:lineChart>
      <c:catAx>
        <c:axId val="1562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+mj-lt"/>
              </a:defRPr>
            </a:pPr>
            <a:endParaRPr lang="ru-RU"/>
          </a:p>
        </c:txPr>
        <c:crossAx val="156233728"/>
        <c:crosses val="autoZero"/>
        <c:auto val="1"/>
        <c:lblAlgn val="ctr"/>
        <c:lblOffset val="100"/>
        <c:noMultiLvlLbl val="0"/>
      </c:catAx>
      <c:valAx>
        <c:axId val="156233728"/>
        <c:scaling>
          <c:orientation val="minMax"/>
          <c:max val="1.05"/>
          <c:min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2000" b="1">
                <a:latin typeface="+mj-lt"/>
              </a:defRPr>
            </a:pPr>
            <a:endParaRPr lang="ru-RU"/>
          </a:p>
        </c:txPr>
        <c:crossAx val="156223744"/>
        <c:crosses val="autoZero"/>
        <c:crossBetween val="between"/>
        <c:majorUnit val="0.1"/>
      </c:valAx>
      <c:valAx>
        <c:axId val="156235264"/>
        <c:scaling>
          <c:orientation val="minMax"/>
          <c:max val="7.0000000000000021E-4"/>
        </c:scaling>
        <c:delete val="0"/>
        <c:axPos val="r"/>
        <c:numFmt formatCode="m:ss" sourceLinked="0"/>
        <c:majorTickMark val="out"/>
        <c:minorTickMark val="none"/>
        <c:tickLblPos val="nextTo"/>
        <c:txPr>
          <a:bodyPr/>
          <a:lstStyle/>
          <a:p>
            <a:pPr>
              <a:defRPr sz="2000" b="1">
                <a:latin typeface="+mj-lt"/>
              </a:defRPr>
            </a:pPr>
            <a:endParaRPr lang="ru-RU"/>
          </a:p>
        </c:txPr>
        <c:crossAx val="156236800"/>
        <c:crosses val="max"/>
        <c:crossBetween val="between"/>
        <c:majorUnit val="1.5000000000000004E-4"/>
      </c:valAx>
      <c:catAx>
        <c:axId val="15623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235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23233452809304078"/>
          <c:y val="3.9666576160738529E-2"/>
          <c:w val="0.23114148213158081"/>
          <c:h val="0.1114729330456290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2000" b="1">
              <a:latin typeface="+mj-lt"/>
            </a:defRPr>
          </a:pPr>
          <a:endParaRPr lang="ru-RU"/>
        </a:p>
      </c:txPr>
    </c:legend>
    <c:plotVisOnly val="1"/>
    <c:dispBlanksAs val="span"/>
    <c:showDLblsOverMax val="0"/>
  </c:chart>
  <c:spPr>
    <a:solidFill>
      <a:srgbClr val="FFFFCC"/>
    </a:solidFill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285749</xdr:colOff>
      <xdr:row>0</xdr:row>
      <xdr:rowOff>122416</xdr:rowOff>
    </xdr:from>
    <xdr:ext cx="5606143" cy="1006977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49" y="122416"/>
          <a:ext cx="5606143" cy="1006977"/>
        </a:xfrm>
        <a:prstGeom prst="rect">
          <a:avLst/>
        </a:prstGeom>
        <a:noFill/>
      </xdr:spPr>
      <xdr:txBody>
        <a:bodyPr wrap="none" lIns="91440" tIns="45720" rIns="91440" bIns="45720">
          <a:prstTxWarp prst="textStop">
            <a:avLst/>
          </a:prstTxWarp>
          <a:noAutofit/>
        </a:bodyPr>
        <a:lstStyle/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Не забывайте вписывать место Сбора</a:t>
          </a:r>
        </a:p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и высоту над уровнем моря,</a:t>
          </a:r>
        </a:p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если это горная подготовка</a:t>
          </a:r>
        </a:p>
      </xdr:txBody>
    </xdr:sp>
    <xdr:clientData/>
  </xdr:oneCellAnchor>
  <xdr:twoCellAnchor>
    <xdr:from>
      <xdr:col>18</xdr:col>
      <xdr:colOff>3362</xdr:colOff>
      <xdr:row>4</xdr:row>
      <xdr:rowOff>204106</xdr:rowOff>
    </xdr:from>
    <xdr:to>
      <xdr:col>33</xdr:col>
      <xdr:colOff>495299</xdr:colOff>
      <xdr:row>27</xdr:row>
      <xdr:rowOff>34637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18</xdr:col>
      <xdr:colOff>11664</xdr:colOff>
      <xdr:row>74</xdr:row>
      <xdr:rowOff>138546</xdr:rowOff>
    </xdr:from>
    <xdr:to>
      <xdr:col>34</xdr:col>
      <xdr:colOff>17318</xdr:colOff>
      <xdr:row>98</xdr:row>
      <xdr:rowOff>65912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17</xdr:col>
      <xdr:colOff>125267</xdr:colOff>
      <xdr:row>27</xdr:row>
      <xdr:rowOff>121228</xdr:rowOff>
    </xdr:from>
    <xdr:to>
      <xdr:col>33</xdr:col>
      <xdr:colOff>460003</xdr:colOff>
      <xdr:row>49</xdr:row>
      <xdr:rowOff>34636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18</xdr:col>
      <xdr:colOff>0</xdr:colOff>
      <xdr:row>50</xdr:row>
      <xdr:rowOff>0</xdr:rowOff>
    </xdr:from>
    <xdr:to>
      <xdr:col>33</xdr:col>
      <xdr:colOff>507918</xdr:colOff>
      <xdr:row>74</xdr:row>
      <xdr:rowOff>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301625</xdr:colOff>
      <xdr:row>0</xdr:row>
      <xdr:rowOff>122416</xdr:rowOff>
    </xdr:from>
    <xdr:ext cx="3683000" cy="1099959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476375" y="122416"/>
          <a:ext cx="3683000" cy="1099959"/>
        </a:xfrm>
        <a:prstGeom prst="rect">
          <a:avLst/>
        </a:prstGeom>
        <a:noFill/>
      </xdr:spPr>
      <xdr:txBody>
        <a:bodyPr wrap="none" lIns="91440" tIns="45720" rIns="91440" bIns="45720">
          <a:prstTxWarp prst="textStop">
            <a:avLst/>
          </a:prstTxWarp>
          <a:noAutofit/>
        </a:bodyPr>
        <a:lstStyle/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Не забывайте вписывать место Сбора</a:t>
          </a:r>
        </a:p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и высоту над уровнем моря,</a:t>
          </a:r>
        </a:p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если это горная подготовка</a:t>
          </a:r>
        </a:p>
      </xdr:txBody>
    </xdr:sp>
    <xdr:clientData/>
  </xdr:oneCellAnchor>
  <xdr:twoCellAnchor>
    <xdr:from>
      <xdr:col>18</xdr:col>
      <xdr:colOff>3362</xdr:colOff>
      <xdr:row>0</xdr:row>
      <xdr:rowOff>173131</xdr:rowOff>
    </xdr:from>
    <xdr:to>
      <xdr:col>33</xdr:col>
      <xdr:colOff>495299</xdr:colOff>
      <xdr:row>19</xdr:row>
      <xdr:rowOff>173131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17</xdr:col>
      <xdr:colOff>234203</xdr:colOff>
      <xdr:row>40</xdr:row>
      <xdr:rowOff>123265</xdr:rowOff>
    </xdr:from>
    <xdr:to>
      <xdr:col>34</xdr:col>
      <xdr:colOff>0</xdr:colOff>
      <xdr:row>59</xdr:row>
      <xdr:rowOff>187138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18</xdr:col>
      <xdr:colOff>2002</xdr:colOff>
      <xdr:row>20</xdr:row>
      <xdr:rowOff>128867</xdr:rowOff>
    </xdr:from>
    <xdr:to>
      <xdr:col>33</xdr:col>
      <xdr:colOff>504826</xdr:colOff>
      <xdr:row>39</xdr:row>
      <xdr:rowOff>190500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1</xdr:row>
      <xdr:rowOff>0</xdr:rowOff>
    </xdr:from>
    <xdr:ext cx="3683000" cy="1099959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371600" y="228600"/>
          <a:ext cx="3683000" cy="1099959"/>
        </a:xfrm>
        <a:prstGeom prst="rect">
          <a:avLst/>
        </a:prstGeom>
        <a:noFill/>
      </xdr:spPr>
      <xdr:txBody>
        <a:bodyPr wrap="none" lIns="91440" tIns="45720" rIns="91440" bIns="45720">
          <a:prstTxWarp prst="textStop">
            <a:avLst/>
          </a:prstTxWarp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1800" b="1" cap="all" spc="0">
              <a:ln w="0"/>
              <a:solidFill>
                <a:schemeClr val="tx1"/>
              </a:solidFill>
              <a:effectLst/>
            </a:rPr>
            <a:t>Не забывайте вписывать место Сбора</a:t>
          </a:r>
        </a:p>
        <a:p>
          <a:pPr algn="ctr"/>
          <a:r>
            <a:rPr lang="ru-RU" sz="1800" b="1" cap="all" spc="0">
              <a:ln w="0"/>
              <a:solidFill>
                <a:schemeClr val="tx1"/>
              </a:solidFill>
              <a:effectLst/>
            </a:rPr>
            <a:t>и высоту над уровнем моря,</a:t>
          </a:r>
        </a:p>
        <a:p>
          <a:pPr algn="ctr"/>
          <a:r>
            <a:rPr lang="ru-RU" sz="1800" b="1" cap="all" spc="0">
              <a:ln w="0"/>
              <a:solidFill>
                <a:schemeClr val="tx1"/>
              </a:solidFill>
              <a:effectLst/>
            </a:rPr>
            <a:t>если это горная подготовка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86590</xdr:colOff>
      <xdr:row>0</xdr:row>
      <xdr:rowOff>173182</xdr:rowOff>
    </xdr:from>
    <xdr:to>
      <xdr:col>55</xdr:col>
      <xdr:colOff>710044</xdr:colOff>
      <xdr:row>14</xdr:row>
      <xdr:rowOff>41192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97848</xdr:colOff>
      <xdr:row>14</xdr:row>
      <xdr:rowOff>138546</xdr:rowOff>
    </xdr:from>
    <xdr:to>
      <xdr:col>56</xdr:col>
      <xdr:colOff>63212</xdr:colOff>
      <xdr:row>29</xdr:row>
      <xdr:rowOff>43296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18</xdr:col>
      <xdr:colOff>11906</xdr:colOff>
      <xdr:row>58</xdr:row>
      <xdr:rowOff>11907</xdr:rowOff>
    </xdr:from>
    <xdr:to>
      <xdr:col>31</xdr:col>
      <xdr:colOff>0</xdr:colOff>
      <xdr:row>73</xdr:row>
      <xdr:rowOff>178594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32</xdr:col>
      <xdr:colOff>0</xdr:colOff>
      <xdr:row>58</xdr:row>
      <xdr:rowOff>0</xdr:rowOff>
    </xdr:from>
    <xdr:to>
      <xdr:col>44</xdr:col>
      <xdr:colOff>83344</xdr:colOff>
      <xdr:row>73</xdr:row>
      <xdr:rowOff>166687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0.043</cdr:x>
      <cdr:y>0.00939</cdr:y>
    </cdr:from>
    <cdr:to>
      <cdr:x>0.13329</cdr:x>
      <cdr:y>0.18653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5602" y="23804"/>
          <a:ext cx="2909307" cy="449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ЛЕЖА</a:t>
          </a:r>
        </a:p>
      </cdr:txBody>
    </cdr:sp>
  </cdr:relSizeAnchor>
  <cdr:relSizeAnchor xmlns:cdr="http://schemas.openxmlformats.org/drawingml/2006/chartDrawing">
    <cdr:from>
      <cdr:x>0.043</cdr:x>
      <cdr:y>0.00939</cdr:y>
    </cdr:from>
    <cdr:to>
      <cdr:x>0.13329</cdr:x>
      <cdr:y>0.18653</cdr:y>
    </cdr:to>
    <cdr:sp macro="" textlink="">
      <cdr:nvSpPr>
        <cdr:cNvPr id="2" name="TextBox 3"/>
        <cdr:cNvSpPr txBox="1"/>
      </cdr:nvSpPr>
      <cdr:spPr>
        <a:xfrm xmlns:a="http://schemas.openxmlformats.org/drawingml/2006/main">
          <a:off x="1385602" y="23804"/>
          <a:ext cx="2909307" cy="449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ЛЕЖА</a:t>
          </a:r>
        </a:p>
      </cdr:txBody>
    </cdr:sp>
  </cdr:relSizeAnchor>
  <cdr:relSizeAnchor xmlns:cdr="http://schemas.openxmlformats.org/drawingml/2006/chartDrawing">
    <cdr:from>
      <cdr:x>0.043</cdr:x>
      <cdr:y>0.00939</cdr:y>
    </cdr:from>
    <cdr:to>
      <cdr:x>0.13329</cdr:x>
      <cdr:y>0.18653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1385602" y="23804"/>
          <a:ext cx="2909307" cy="449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ЛЕЖА</a:t>
          </a:r>
        </a:p>
      </cdr:txBody>
    </cdr:sp>
  </cdr:relSizeAnchor>
  <cdr:relSizeAnchor xmlns:cdr="http://schemas.openxmlformats.org/drawingml/2006/chartDrawing">
    <cdr:from>
      <cdr:x>0.043</cdr:x>
      <cdr:y>0.00939</cdr:y>
    </cdr:from>
    <cdr:to>
      <cdr:x>0.13329</cdr:x>
      <cdr:y>0.18653</cdr:y>
    </cdr:to>
    <cdr:sp macro="" textlink="">
      <cdr:nvSpPr>
        <cdr:cNvPr id="5" name="TextBox 3"/>
        <cdr:cNvSpPr txBox="1"/>
      </cdr:nvSpPr>
      <cdr:spPr>
        <a:xfrm xmlns:a="http://schemas.openxmlformats.org/drawingml/2006/main">
          <a:off x="1385602" y="23804"/>
          <a:ext cx="2909307" cy="449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ЛЕЖА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0.04309</cdr:x>
      <cdr:y>0.01065</cdr:y>
    </cdr:from>
    <cdr:to>
      <cdr:x>0.13248</cdr:x>
      <cdr:y>0.18778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391287" y="29418"/>
          <a:ext cx="2886303" cy="48927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СТОЯ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69028</xdr:colOff>
      <xdr:row>0</xdr:row>
      <xdr:rowOff>113310</xdr:rowOff>
    </xdr:from>
    <xdr:to>
      <xdr:col>10</xdr:col>
      <xdr:colOff>3</xdr:colOff>
      <xdr:row>22</xdr:row>
      <xdr:rowOff>100198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24</xdr:col>
      <xdr:colOff>196933</xdr:colOff>
      <xdr:row>0</xdr:row>
      <xdr:rowOff>96298</xdr:rowOff>
    </xdr:from>
    <xdr:to>
      <xdr:col>38</xdr:col>
      <xdr:colOff>350693</xdr:colOff>
      <xdr:row>22</xdr:row>
      <xdr:rowOff>103909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567787</xdr:colOff>
      <xdr:row>0</xdr:row>
      <xdr:rowOff>126176</xdr:rowOff>
    </xdr:from>
    <xdr:to>
      <xdr:col>24</xdr:col>
      <xdr:colOff>172191</xdr:colOff>
      <xdr:row>22</xdr:row>
      <xdr:rowOff>86591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38</xdr:col>
      <xdr:colOff>326572</xdr:colOff>
      <xdr:row>0</xdr:row>
      <xdr:rowOff>108857</xdr:rowOff>
    </xdr:from>
    <xdr:to>
      <xdr:col>48</xdr:col>
      <xdr:colOff>40822</xdr:colOff>
      <xdr:row>22</xdr:row>
      <xdr:rowOff>122463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13607</xdr:colOff>
      <xdr:row>0</xdr:row>
      <xdr:rowOff>108857</xdr:rowOff>
    </xdr:from>
    <xdr:to>
      <xdr:col>57</xdr:col>
      <xdr:colOff>0</xdr:colOff>
      <xdr:row>22</xdr:row>
      <xdr:rowOff>122464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34637</xdr:colOff>
      <xdr:row>76</xdr:row>
      <xdr:rowOff>17318</xdr:rowOff>
    </xdr:from>
    <xdr:to>
      <xdr:col>23</xdr:col>
      <xdr:colOff>17317</xdr:colOff>
      <xdr:row>76</xdr:row>
      <xdr:rowOff>588818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5216237" y="16771793"/>
          <a:ext cx="11565080" cy="57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>
              <a:solidFill>
                <a:srgbClr val="FF0000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</a:effectLst>
            </a:rPr>
            <a:t>СРАВНЕНИЕ РЕАЛЬНОЙ ВЫРАБОТКИ С ПЛАНОМ, В ПРОЦЕНТАХ</a:t>
          </a:r>
        </a:p>
      </xdr:txBody>
    </xdr:sp>
    <xdr:clientData/>
  </xdr:twoCellAnchor>
  <xdr:twoCellAnchor>
    <xdr:from>
      <xdr:col>4</xdr:col>
      <xdr:colOff>13608</xdr:colOff>
      <xdr:row>23</xdr:row>
      <xdr:rowOff>13607</xdr:rowOff>
    </xdr:from>
    <xdr:to>
      <xdr:col>56</xdr:col>
      <xdr:colOff>588818</xdr:colOff>
      <xdr:row>23</xdr:row>
      <xdr:rowOff>571500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5195208" y="4861832"/>
          <a:ext cx="32274410" cy="557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>
              <a:solidFill>
                <a:srgbClr val="00B050"/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a:rPr>
            <a:t>СТЕПЕНЬ ВОЗДЕЙСТВИЯ ВИДОМ НАГРУЗКИ (ИЛИ СРЕДСТВОМ) НА ОРГАНИЗМ, ВЫРАЖЕННОЕ В ПРОЦЕНТНОМ СООТНОШЕНИИ ОТ ВОЗМОЖНОГО,</a:t>
          </a:r>
          <a:r>
            <a:rPr lang="ru-RU" sz="3200" baseline="0">
              <a:solidFill>
                <a:srgbClr val="00B050"/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a:rPr>
            <a:t> НЕДЕЛЬНОГО </a:t>
          </a:r>
          <a:r>
            <a:rPr lang="ru-RU" sz="3200">
              <a:solidFill>
                <a:srgbClr val="00B050"/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a:rPr>
            <a:t>МАКСИМУМА</a:t>
          </a:r>
        </a:p>
      </xdr:txBody>
    </xdr:sp>
    <xdr:clientData/>
  </xdr:twoCellAnchor>
  <xdr:twoCellAnchor>
    <xdr:from>
      <xdr:col>57</xdr:col>
      <xdr:colOff>0</xdr:colOff>
      <xdr:row>0</xdr:row>
      <xdr:rowOff>103909</xdr:rowOff>
    </xdr:from>
    <xdr:to>
      <xdr:col>64</xdr:col>
      <xdr:colOff>320386</xdr:colOff>
      <xdr:row>22</xdr:row>
      <xdr:rowOff>117515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0</xdr:colOff>
      <xdr:row>24</xdr:row>
      <xdr:rowOff>0</xdr:rowOff>
    </xdr:from>
    <xdr:to>
      <xdr:col>63</xdr:col>
      <xdr:colOff>536863</xdr:colOff>
      <xdr:row>27</xdr:row>
      <xdr:rowOff>243282</xdr:rowOff>
    </xdr:to>
    <xdr:sp macro="" textlink="">
      <xdr:nvSpPr>
        <xdr:cNvPr id="10" name="Стрелка влево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37490400" y="5448300"/>
          <a:ext cx="4194463" cy="1157682"/>
        </a:xfrm>
        <a:prstGeom prst="leftArrow">
          <a:avLst>
            <a:gd name="adj1" fmla="val 50000"/>
            <a:gd name="adj2" fmla="val 27228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57</xdr:col>
      <xdr:colOff>329045</xdr:colOff>
      <xdr:row>25</xdr:row>
      <xdr:rowOff>17319</xdr:rowOff>
    </xdr:from>
    <xdr:to>
      <xdr:col>63</xdr:col>
      <xdr:colOff>484909</xdr:colOff>
      <xdr:row>26</xdr:row>
      <xdr:rowOff>216492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7819445" y="5770419"/>
          <a:ext cx="3813464" cy="50397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НАВЕДИ И ПРОЧТИ</a:t>
          </a:r>
          <a:r>
            <a:rPr lang="ru-RU" sz="2000" b="1" baseline="0"/>
            <a:t> </a:t>
          </a:r>
          <a:r>
            <a:rPr lang="ru-RU" sz="1400" b="1"/>
            <a:t>(пример сотрите)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\AppData\Local\Temp\&#1057;&#1063;&#1048;&#1058;&#1040;&#1051;&#1050;&#1040;%20&#1058;&#1058;&#105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\AppData\Local\Temp\&#1057;&#1063;&#1048;&#1058;&#1040;&#1051;&#1050;&#1040;%20&#1058;&#1058;&#1055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odin\AppData\Roaming\Microsoft\Excel\&#1089;&#1090;&#1088;&#1077;&#1083;&#1100;&#1073;&#1072;%20&#8470;2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НЕГ"/>
      <sheetName val="Лист1"/>
      <sheetName val="Алопина"/>
    </sheetNames>
    <sheetDataSet>
      <sheetData sheetId="0">
        <row r="47">
          <cell r="Z47">
            <v>2.0833333333333332E-2</v>
          </cell>
        </row>
        <row r="48">
          <cell r="Z48">
            <v>3.125E-2</v>
          </cell>
        </row>
        <row r="49">
          <cell r="Z49">
            <v>4.1666666666666664E-2</v>
          </cell>
        </row>
        <row r="50">
          <cell r="Z50">
            <v>6.25E-2</v>
          </cell>
        </row>
        <row r="51">
          <cell r="Z51">
            <v>8.3333333333333398E-2</v>
          </cell>
        </row>
        <row r="52">
          <cell r="Z52">
            <v>0.104166666666667</v>
          </cell>
        </row>
        <row r="53">
          <cell r="Z53">
            <v>0.125</v>
          </cell>
        </row>
        <row r="54">
          <cell r="Z54">
            <v>0.14583333333333401</v>
          </cell>
        </row>
        <row r="55">
          <cell r="Z55">
            <v>0.16666666666666699</v>
          </cell>
        </row>
        <row r="56">
          <cell r="Z56">
            <v>0.1875</v>
          </cell>
        </row>
        <row r="57">
          <cell r="Z57">
            <v>0.20833333333333401</v>
          </cell>
        </row>
        <row r="58">
          <cell r="Z58">
            <v>0.22916666666666699</v>
          </cell>
        </row>
        <row r="59">
          <cell r="Z59">
            <v>0.25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СНЕГ"/>
      <sheetName val="Лист1"/>
      <sheetName val="Алопина"/>
      <sheetName val="Ткаченко"/>
      <sheetName val="Простева"/>
      <sheetName val="Романова"/>
      <sheetName val="Астапенко"/>
      <sheetName val="Пример на время"/>
    </sheetNames>
    <sheetDataSet>
      <sheetData sheetId="0" refreshError="1"/>
      <sheetData sheetId="1">
        <row r="43">
          <cell r="Z43" t="str">
            <v>SL</v>
          </cell>
        </row>
        <row r="44">
          <cell r="Z44" t="str">
            <v>GS</v>
          </cell>
        </row>
        <row r="45">
          <cell r="Z45" t="str">
            <v>SG</v>
          </cell>
          <cell r="AA45">
            <v>2.0833333333333332E-2</v>
          </cell>
        </row>
        <row r="46">
          <cell r="Z46" t="str">
            <v>DH</v>
          </cell>
          <cell r="AA46">
            <v>3.125E-2</v>
          </cell>
        </row>
        <row r="47">
          <cell r="AA47">
            <v>4.1666666666666664E-2</v>
          </cell>
        </row>
        <row r="48">
          <cell r="AA48">
            <v>6.25E-2</v>
          </cell>
        </row>
        <row r="49">
          <cell r="AA49">
            <v>8.3333333333333398E-2</v>
          </cell>
        </row>
        <row r="50">
          <cell r="AA50">
            <v>0.104166666666667</v>
          </cell>
        </row>
        <row r="51">
          <cell r="AA51">
            <v>0.125</v>
          </cell>
        </row>
        <row r="52">
          <cell r="AA52">
            <v>0.14583333333333401</v>
          </cell>
        </row>
        <row r="53">
          <cell r="AA53">
            <v>0.16666666666666699</v>
          </cell>
        </row>
        <row r="54">
          <cell r="AA54">
            <v>0.1875</v>
          </cell>
        </row>
        <row r="55">
          <cell r="AA55">
            <v>0.20833333333333401</v>
          </cell>
        </row>
        <row r="56">
          <cell r="AA56">
            <v>0.22916666666666699</v>
          </cell>
        </row>
        <row r="57">
          <cell r="AA57">
            <v>0.25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вигатор"/>
      <sheetName val="НАГРУЗКА"/>
      <sheetName val="по месячно"/>
      <sheetName val="УТС-дом"/>
      <sheetName val="ЕЖЕДНЕВНО"/>
      <sheetName val="Аналитика стрельбы"/>
      <sheetName val="стрельба"/>
      <sheetName val="1"/>
      <sheetName val="2"/>
      <sheetName val="Лист3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</sheetNames>
    <sheetDataSet>
      <sheetData sheetId="0"/>
      <sheetData sheetId="1"/>
      <sheetData sheetId="2"/>
      <sheetData sheetId="3"/>
      <sheetData sheetId="4"/>
      <sheetData sheetId="5">
        <row r="36">
          <cell r="E36" t="str">
            <v>02-08.05</v>
          </cell>
          <cell r="F36" t="str">
            <v>09-15.05</v>
          </cell>
          <cell r="G36" t="str">
            <v>16-22.05</v>
          </cell>
          <cell r="H36" t="str">
            <v>23-29.05</v>
          </cell>
          <cell r="I36" t="str">
            <v>30-05.06</v>
          </cell>
          <cell r="J36" t="str">
            <v>06-12.06</v>
          </cell>
          <cell r="K36" t="str">
            <v>13-19.06</v>
          </cell>
          <cell r="L36" t="str">
            <v>20-26.06</v>
          </cell>
          <cell r="M36" t="str">
            <v>27-03.07</v>
          </cell>
          <cell r="N36" t="str">
            <v>04-10.07</v>
          </cell>
          <cell r="O36" t="str">
            <v>11-17.07</v>
          </cell>
          <cell r="P36" t="str">
            <v>18-24.07</v>
          </cell>
          <cell r="Q36" t="str">
            <v>25-31.07</v>
          </cell>
          <cell r="R36" t="str">
            <v>01-07.08</v>
          </cell>
          <cell r="S36" t="str">
            <v>08-14.08</v>
          </cell>
          <cell r="T36" t="str">
            <v>15-21.08</v>
          </cell>
          <cell r="U36" t="str">
            <v>22-28.08</v>
          </cell>
          <cell r="V36" t="str">
            <v>29-04.09</v>
          </cell>
          <cell r="W36" t="str">
            <v>05-11.09</v>
          </cell>
          <cell r="X36" t="str">
            <v>12-18.09</v>
          </cell>
          <cell r="Y36" t="str">
            <v>19-25.09</v>
          </cell>
          <cell r="Z36" t="str">
            <v>26-02.10</v>
          </cell>
          <cell r="AA36" t="str">
            <v>03-09.10</v>
          </cell>
          <cell r="AB36" t="str">
            <v>10-16.10</v>
          </cell>
          <cell r="AC36" t="str">
            <v>17-23.10</v>
          </cell>
          <cell r="AD36" t="str">
            <v>24-30.10</v>
          </cell>
          <cell r="AE36" t="str">
            <v>31-06.11</v>
          </cell>
          <cell r="AF36" t="str">
            <v>07-13.11</v>
          </cell>
          <cell r="AG36" t="str">
            <v>14-20.11</v>
          </cell>
          <cell r="AH36" t="str">
            <v>21-27.11</v>
          </cell>
          <cell r="AI36" t="str">
            <v>28-04.12</v>
          </cell>
          <cell r="AJ36" t="str">
            <v>05-11.12</v>
          </cell>
          <cell r="AK36" t="str">
            <v>12-18.12</v>
          </cell>
          <cell r="AL36" t="str">
            <v>19-25.12</v>
          </cell>
          <cell r="AM36" t="str">
            <v>26-01.01</v>
          </cell>
          <cell r="AN36" t="str">
            <v>02-08.01</v>
          </cell>
          <cell r="AO36" t="str">
            <v>09-15.01</v>
          </cell>
          <cell r="AP36" t="str">
            <v>16-22.01</v>
          </cell>
          <cell r="AQ36" t="str">
            <v>23-29.01</v>
          </cell>
          <cell r="AR36" t="str">
            <v>30-05.02</v>
          </cell>
          <cell r="AS36" t="str">
            <v>06-12.02</v>
          </cell>
          <cell r="AT36" t="str">
            <v>13-19.02</v>
          </cell>
          <cell r="AU36" t="str">
            <v>20-26.02</v>
          </cell>
          <cell r="AV36" t="str">
            <v>27-05.03</v>
          </cell>
          <cell r="AW36" t="str">
            <v>06-12.03</v>
          </cell>
          <cell r="AX36" t="str">
            <v>13-19.03</v>
          </cell>
          <cell r="AY36" t="str">
            <v>20-26.03</v>
          </cell>
          <cell r="AZ36" t="str">
            <v>27-02.04</v>
          </cell>
          <cell r="BA36" t="str">
            <v>03-09.04</v>
          </cell>
          <cell r="BB36" t="str">
            <v>10-16.04</v>
          </cell>
          <cell r="BC36" t="str">
            <v>17-23.04</v>
          </cell>
          <cell r="BD36" t="str">
            <v>24-30.04</v>
          </cell>
        </row>
      </sheetData>
      <sheetData sheetId="6">
        <row r="35">
          <cell r="E35" t="str">
            <v>02-08.05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Аэробная_работа" displayName="Аэробная_работа" ref="F2:F9" totalsRowShown="0" headerRowDxfId="2519" dataDxfId="2517" headerRowBorderDxfId="2518" tableBorderDxfId="2516" totalsRowBorderDxfId="2515">
  <autoFilter ref="F2:F9" xr:uid="{00000000-0009-0000-0100-000004000000}"/>
  <tableColumns count="1">
    <tableColumn id="1" xr3:uid="{00000000-0010-0000-0000-000001000000}" name="Аэробная работа" dataDxfId="25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Силовая" displayName="Силовая" ref="G2:G10" totalsRowShown="0" headerRowDxfId="2513" dataDxfId="2511" headerRowBorderDxfId="2512" tableBorderDxfId="2510" totalsRowBorderDxfId="2509">
  <autoFilter ref="G2:G10" xr:uid="{00000000-0009-0000-0100-000005000000}"/>
  <tableColumns count="1">
    <tableColumn id="1" xr3:uid="{00000000-0010-0000-0100-000001000000}" name="Силовая" dataDxfId="2508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Скоростносиловая" displayName="Скоростносиловая" ref="H2:H14" totalsRowShown="0" headerRowDxfId="2507" dataDxfId="2505" headerRowBorderDxfId="2506" tableBorderDxfId="2504" totalsRowBorderDxfId="2503">
  <autoFilter ref="H2:H14" xr:uid="{00000000-0009-0000-0100-000006000000}"/>
  <tableColumns count="1">
    <tableColumn id="1" xr3:uid="{00000000-0010-0000-0200-000001000000}" name="Скоростно-силовая" dataDxfId="2502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Координация" displayName="Координация" ref="I2:I6" totalsRowShown="0" headerRowDxfId="2501" dataDxfId="2499" headerRowBorderDxfId="2500" tableBorderDxfId="2498" totalsRowBorderDxfId="2497">
  <autoFilter ref="I2:I6" xr:uid="{00000000-0009-0000-0100-000007000000}"/>
  <tableColumns count="1">
    <tableColumn id="1" xr3:uid="{00000000-0010-0000-0300-000001000000}" name="Координация" dataDxfId="2496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Восстановление" displayName="Восстановление" ref="J2:J7" totalsRowShown="0" headerRowDxfId="2495" dataDxfId="2493" headerRowBorderDxfId="2494" tableBorderDxfId="2492" totalsRowBorderDxfId="2491">
  <autoFilter ref="J2:J7" xr:uid="{00000000-0009-0000-0100-000008000000}"/>
  <tableColumns count="1">
    <tableColumn id="1" xr3:uid="{00000000-0010-0000-0400-000001000000}" name="Восстановление" dataDxfId="2490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5000000}" name="ДРУГОЕ" displayName="ДРУГОЕ" ref="K2:K3" totalsRowShown="0" headerRowDxfId="2489" dataDxfId="2487" headerRowBorderDxfId="2488">
  <autoFilter ref="K2:K3" xr:uid="{00000000-0009-0000-0100-000009000000}"/>
  <tableColumns count="1">
    <tableColumn id="1" xr3:uid="{00000000-0010-0000-0500-000001000000}" name="ДРУГОЕ" dataDxfId="2486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D103"/>
  <sheetViews>
    <sheetView showGridLines="0" zoomScale="70" zoomScaleNormal="70" workbookViewId="0">
      <selection activeCell="E90" sqref="E90"/>
    </sheetView>
  </sheetViews>
  <sheetFormatPr defaultColWidth="0" defaultRowHeight="19.5" customHeight="1" zeroHeight="1" x14ac:dyDescent="0.3"/>
  <cols>
    <col min="1" max="1" width="8.88671875" style="54" customWidth="1"/>
    <col min="2" max="2" width="16.88671875" style="54" customWidth="1"/>
    <col min="3" max="3" width="65.44140625" style="54" customWidth="1"/>
    <col min="4" max="4" width="12.109375" style="54" customWidth="1"/>
    <col min="5" max="16" width="11.5546875" style="571" customWidth="1"/>
    <col min="17" max="17" width="10.6640625" style="589" customWidth="1"/>
    <col min="18" max="18" width="2.5546875" style="571" customWidth="1"/>
    <col min="19" max="34" width="7.6640625" style="571" customWidth="1"/>
    <col min="35" max="35" width="2.33203125" style="571" customWidth="1"/>
    <col min="36" max="36" width="7.6640625" style="571" hidden="1" customWidth="1"/>
    <col min="37" max="37" width="5.44140625" style="571" hidden="1" customWidth="1"/>
    <col min="38" max="56" width="7.6640625" style="571" hidden="1" customWidth="1"/>
    <col min="57" max="16384" width="9.109375" style="54" hidden="1"/>
  </cols>
  <sheetData>
    <row r="1" spans="1:56" ht="14.4" customHeight="1" x14ac:dyDescent="0.3">
      <c r="A1" s="993"/>
      <c r="B1" s="993"/>
      <c r="D1" s="1000" t="s">
        <v>350</v>
      </c>
      <c r="E1" s="1003"/>
      <c r="F1" s="1003"/>
      <c r="G1" s="994"/>
      <c r="H1" s="1003"/>
      <c r="I1" s="994"/>
      <c r="J1" s="994"/>
      <c r="K1" s="997"/>
      <c r="L1" s="992"/>
      <c r="M1" s="992"/>
      <c r="N1" s="992"/>
      <c r="O1" s="992"/>
      <c r="P1" s="992"/>
      <c r="Q1" s="992"/>
    </row>
    <row r="2" spans="1:56" ht="14.4" x14ac:dyDescent="0.3">
      <c r="A2" s="993"/>
      <c r="B2" s="993"/>
      <c r="D2" s="1001"/>
      <c r="E2" s="995"/>
      <c r="F2" s="995"/>
      <c r="G2" s="995"/>
      <c r="H2" s="995"/>
      <c r="I2" s="995"/>
      <c r="J2" s="995"/>
      <c r="K2" s="998"/>
      <c r="L2" s="992"/>
      <c r="M2" s="992"/>
      <c r="N2" s="992"/>
      <c r="O2" s="992"/>
      <c r="P2" s="992"/>
      <c r="Q2" s="992"/>
    </row>
    <row r="3" spans="1:56" ht="14.4" x14ac:dyDescent="0.3">
      <c r="A3" s="993"/>
      <c r="B3" s="993"/>
      <c r="D3" s="1001"/>
      <c r="E3" s="995"/>
      <c r="F3" s="995"/>
      <c r="G3" s="995"/>
      <c r="H3" s="995"/>
      <c r="I3" s="995"/>
      <c r="J3" s="995"/>
      <c r="K3" s="998"/>
      <c r="L3" s="992"/>
      <c r="M3" s="992"/>
      <c r="N3" s="992"/>
      <c r="O3" s="992"/>
      <c r="P3" s="992"/>
      <c r="Q3" s="992"/>
    </row>
    <row r="4" spans="1:56" ht="18.600000000000001" customHeight="1" x14ac:dyDescent="0.3">
      <c r="A4" s="993"/>
      <c r="B4" s="993"/>
      <c r="D4" s="1001"/>
      <c r="E4" s="995"/>
      <c r="F4" s="995"/>
      <c r="G4" s="995"/>
      <c r="H4" s="995"/>
      <c r="I4" s="995"/>
      <c r="J4" s="995"/>
      <c r="K4" s="998"/>
      <c r="L4" s="992"/>
      <c r="M4" s="992"/>
      <c r="N4" s="992"/>
      <c r="O4" s="992"/>
      <c r="P4" s="992"/>
      <c r="Q4" s="992"/>
    </row>
    <row r="5" spans="1:56" ht="18.75" customHeight="1" x14ac:dyDescent="0.3">
      <c r="A5" s="993"/>
      <c r="B5" s="993"/>
      <c r="D5" s="1002"/>
      <c r="E5" s="996"/>
      <c r="F5" s="996"/>
      <c r="G5" s="996"/>
      <c r="H5" s="996"/>
      <c r="I5" s="996"/>
      <c r="J5" s="996"/>
      <c r="K5" s="999"/>
      <c r="L5" s="992"/>
      <c r="M5" s="992"/>
      <c r="N5" s="992"/>
      <c r="O5" s="992"/>
      <c r="P5" s="992"/>
      <c r="Q5" s="992"/>
    </row>
    <row r="6" spans="1:56" ht="14.4" x14ac:dyDescent="0.3">
      <c r="A6" s="993"/>
      <c r="B6" s="993"/>
      <c r="D6" s="572" t="s">
        <v>113</v>
      </c>
      <c r="E6" s="573" t="s">
        <v>98</v>
      </c>
      <c r="F6" s="573" t="s">
        <v>99</v>
      </c>
      <c r="G6" s="573" t="s">
        <v>100</v>
      </c>
      <c r="H6" s="573" t="s">
        <v>101</v>
      </c>
      <c r="I6" s="573" t="s">
        <v>102</v>
      </c>
      <c r="J6" s="573" t="s">
        <v>103</v>
      </c>
      <c r="K6" s="573" t="s">
        <v>104</v>
      </c>
      <c r="L6" s="573" t="s">
        <v>105</v>
      </c>
      <c r="M6" s="573" t="s">
        <v>106</v>
      </c>
      <c r="N6" s="573" t="s">
        <v>107</v>
      </c>
      <c r="O6" s="573" t="s">
        <v>108</v>
      </c>
      <c r="P6" s="573" t="s">
        <v>109</v>
      </c>
      <c r="Q6" s="574" t="s">
        <v>114</v>
      </c>
    </row>
    <row r="7" spans="1:56" ht="15.75" customHeight="1" x14ac:dyDescent="0.3">
      <c r="A7" s="1004" t="s">
        <v>163</v>
      </c>
      <c r="B7" s="1005"/>
      <c r="C7" s="1010" t="s">
        <v>130</v>
      </c>
      <c r="D7" s="1011"/>
      <c r="E7" s="939"/>
      <c r="F7" s="939"/>
      <c r="G7" s="939"/>
      <c r="H7" s="939"/>
      <c r="I7" s="939"/>
      <c r="J7" s="939"/>
      <c r="K7" s="939"/>
      <c r="L7" s="939"/>
      <c r="M7" s="939"/>
      <c r="N7" s="939"/>
      <c r="O7" s="939"/>
      <c r="P7" s="939"/>
      <c r="Q7" s="576">
        <f>SUM(E7:P7)</f>
        <v>0</v>
      </c>
    </row>
    <row r="8" spans="1:56" ht="15.6" x14ac:dyDescent="0.3">
      <c r="A8" s="1006"/>
      <c r="B8" s="1007"/>
      <c r="C8" s="1012" t="s">
        <v>131</v>
      </c>
      <c r="D8" s="1013"/>
      <c r="E8" s="939"/>
      <c r="F8" s="939"/>
      <c r="G8" s="939"/>
      <c r="H8" s="939"/>
      <c r="I8" s="939"/>
      <c r="J8" s="939"/>
      <c r="K8" s="939"/>
      <c r="L8" s="939"/>
      <c r="M8" s="939"/>
      <c r="N8" s="939"/>
      <c r="O8" s="939"/>
      <c r="P8" s="939"/>
      <c r="Q8" s="576">
        <f t="shared" ref="Q8:Q102" si="0">SUM(E8:P8)</f>
        <v>0</v>
      </c>
    </row>
    <row r="9" spans="1:56" s="580" customFormat="1" ht="15.6" x14ac:dyDescent="0.3">
      <c r="A9" s="1006"/>
      <c r="B9" s="1007"/>
      <c r="C9" s="916"/>
      <c r="D9" s="917" t="s">
        <v>352</v>
      </c>
      <c r="E9" s="940"/>
      <c r="F9" s="940"/>
      <c r="G9" s="940"/>
      <c r="H9" s="940"/>
      <c r="I9" s="940"/>
      <c r="J9" s="940"/>
      <c r="K9" s="940"/>
      <c r="L9" s="940"/>
      <c r="M9" s="940"/>
      <c r="N9" s="940"/>
      <c r="O9" s="940"/>
      <c r="P9" s="940"/>
      <c r="Q9" s="578">
        <f t="shared" si="0"/>
        <v>0</v>
      </c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79"/>
      <c r="AG9" s="579"/>
      <c r="AH9" s="579"/>
      <c r="AI9" s="579"/>
      <c r="AJ9" s="579"/>
      <c r="AK9" s="579"/>
      <c r="AL9" s="579"/>
      <c r="AM9" s="579"/>
      <c r="AN9" s="579"/>
      <c r="AO9" s="579"/>
      <c r="AP9" s="579"/>
      <c r="AQ9" s="579"/>
      <c r="AR9" s="579"/>
      <c r="AS9" s="579"/>
      <c r="AT9" s="579"/>
      <c r="AU9" s="579"/>
      <c r="AV9" s="579"/>
      <c r="AW9" s="579"/>
      <c r="AX9" s="579"/>
      <c r="AY9" s="579"/>
      <c r="AZ9" s="579"/>
      <c r="BA9" s="579"/>
      <c r="BB9" s="579"/>
      <c r="BC9" s="579"/>
      <c r="BD9" s="579"/>
    </row>
    <row r="10" spans="1:56" ht="15.6" x14ac:dyDescent="0.3">
      <c r="A10" s="1006"/>
      <c r="B10" s="1007"/>
      <c r="C10" s="1014" t="s">
        <v>127</v>
      </c>
      <c r="D10" s="1015"/>
      <c r="E10" s="939"/>
      <c r="F10" s="939"/>
      <c r="G10" s="939"/>
      <c r="H10" s="939"/>
      <c r="I10" s="939"/>
      <c r="J10" s="939"/>
      <c r="K10" s="939"/>
      <c r="L10" s="939"/>
      <c r="M10" s="939"/>
      <c r="N10" s="939"/>
      <c r="O10" s="939"/>
      <c r="P10" s="939"/>
      <c r="Q10" s="576">
        <f t="shared" si="0"/>
        <v>0</v>
      </c>
    </row>
    <row r="11" spans="1:56" ht="15.6" x14ac:dyDescent="0.3">
      <c r="A11" s="1008"/>
      <c r="B11" s="1009"/>
      <c r="C11" s="1016" t="s">
        <v>128</v>
      </c>
      <c r="D11" s="1017"/>
      <c r="E11" s="939"/>
      <c r="F11" s="939"/>
      <c r="G11" s="939"/>
      <c r="H11" s="939"/>
      <c r="I11" s="939"/>
      <c r="J11" s="939"/>
      <c r="K11" s="939"/>
      <c r="L11" s="939"/>
      <c r="M11" s="939"/>
      <c r="N11" s="939"/>
      <c r="O11" s="939"/>
      <c r="P11" s="939"/>
      <c r="Q11" s="576">
        <f t="shared" si="0"/>
        <v>0</v>
      </c>
    </row>
    <row r="12" spans="1:56" s="580" customFormat="1" ht="14.4" x14ac:dyDescent="0.3">
      <c r="A12" s="965" t="s">
        <v>133</v>
      </c>
      <c r="B12" s="966"/>
      <c r="C12" s="65" t="s">
        <v>134</v>
      </c>
      <c r="D12" s="158" t="s">
        <v>351</v>
      </c>
      <c r="E12" s="226">
        <f>SUM(E18,E24,E30,E36,E46,E52,E58,E64)</f>
        <v>0</v>
      </c>
      <c r="F12" s="226">
        <f t="shared" ref="F12:P12" si="1">SUM(F18,F24,F30,F36,F46,F52,F58,F64)</f>
        <v>0</v>
      </c>
      <c r="G12" s="226">
        <f t="shared" si="1"/>
        <v>0</v>
      </c>
      <c r="H12" s="226">
        <f t="shared" si="1"/>
        <v>0</v>
      </c>
      <c r="I12" s="226">
        <f t="shared" si="1"/>
        <v>0</v>
      </c>
      <c r="J12" s="226">
        <f t="shared" si="1"/>
        <v>0</v>
      </c>
      <c r="K12" s="226">
        <f t="shared" si="1"/>
        <v>0</v>
      </c>
      <c r="L12" s="226">
        <f t="shared" si="1"/>
        <v>0</v>
      </c>
      <c r="M12" s="226">
        <f t="shared" si="1"/>
        <v>0</v>
      </c>
      <c r="N12" s="226">
        <f t="shared" si="1"/>
        <v>0</v>
      </c>
      <c r="O12" s="226">
        <f t="shared" si="1"/>
        <v>0</v>
      </c>
      <c r="P12" s="226">
        <f t="shared" si="1"/>
        <v>0</v>
      </c>
      <c r="Q12" s="920">
        <f t="shared" si="0"/>
        <v>0</v>
      </c>
      <c r="R12" s="579"/>
      <c r="S12" s="579"/>
      <c r="T12" s="579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79"/>
      <c r="AF12" s="579"/>
      <c r="AG12" s="579"/>
      <c r="AH12" s="579"/>
      <c r="AI12" s="579"/>
      <c r="AJ12" s="579"/>
      <c r="AK12" s="579"/>
      <c r="AL12" s="579"/>
      <c r="AM12" s="579"/>
      <c r="AN12" s="579"/>
      <c r="AO12" s="579"/>
      <c r="AP12" s="579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</row>
    <row r="13" spans="1:56" s="580" customFormat="1" ht="14.4" x14ac:dyDescent="0.3">
      <c r="A13" s="967"/>
      <c r="B13" s="968"/>
      <c r="C13" s="65" t="s">
        <v>135</v>
      </c>
      <c r="D13" s="158" t="s">
        <v>351</v>
      </c>
      <c r="E13" s="226">
        <f t="shared" ref="E13:P17" si="2">SUM(E19,E25,E31,E37,E47,E53,E59,E65)</f>
        <v>0</v>
      </c>
      <c r="F13" s="226">
        <f t="shared" si="2"/>
        <v>0</v>
      </c>
      <c r="G13" s="226">
        <f t="shared" si="2"/>
        <v>0</v>
      </c>
      <c r="H13" s="226">
        <f t="shared" si="2"/>
        <v>0</v>
      </c>
      <c r="I13" s="226">
        <f t="shared" si="2"/>
        <v>0</v>
      </c>
      <c r="J13" s="226">
        <f t="shared" si="2"/>
        <v>0</v>
      </c>
      <c r="K13" s="226">
        <f t="shared" si="2"/>
        <v>0</v>
      </c>
      <c r="L13" s="226">
        <f t="shared" si="2"/>
        <v>0</v>
      </c>
      <c r="M13" s="226">
        <f t="shared" si="2"/>
        <v>0</v>
      </c>
      <c r="N13" s="226">
        <f t="shared" si="2"/>
        <v>0</v>
      </c>
      <c r="O13" s="226">
        <f t="shared" si="2"/>
        <v>0</v>
      </c>
      <c r="P13" s="226">
        <f t="shared" si="2"/>
        <v>0</v>
      </c>
      <c r="Q13" s="920">
        <f t="shared" si="0"/>
        <v>0</v>
      </c>
      <c r="R13" s="579"/>
      <c r="S13" s="579"/>
      <c r="T13" s="579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79"/>
      <c r="AF13" s="579"/>
      <c r="AG13" s="579"/>
      <c r="AH13" s="579"/>
      <c r="AI13" s="579"/>
      <c r="AJ13" s="579"/>
      <c r="AK13" s="579"/>
      <c r="AL13" s="579"/>
      <c r="AM13" s="579"/>
      <c r="AN13" s="579"/>
      <c r="AO13" s="579"/>
      <c r="AP13" s="579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</row>
    <row r="14" spans="1:56" s="580" customFormat="1" ht="14.4" x14ac:dyDescent="0.3">
      <c r="A14" s="967"/>
      <c r="B14" s="968"/>
      <c r="C14" s="65" t="s">
        <v>136</v>
      </c>
      <c r="D14" s="158" t="s">
        <v>351</v>
      </c>
      <c r="E14" s="226">
        <f t="shared" si="2"/>
        <v>0</v>
      </c>
      <c r="F14" s="226">
        <f t="shared" si="2"/>
        <v>0</v>
      </c>
      <c r="G14" s="226">
        <f t="shared" si="2"/>
        <v>0</v>
      </c>
      <c r="H14" s="226">
        <f t="shared" si="2"/>
        <v>0</v>
      </c>
      <c r="I14" s="226">
        <f t="shared" si="2"/>
        <v>0</v>
      </c>
      <c r="J14" s="226">
        <f t="shared" si="2"/>
        <v>0</v>
      </c>
      <c r="K14" s="226">
        <f t="shared" si="2"/>
        <v>0</v>
      </c>
      <c r="L14" s="226">
        <f t="shared" si="2"/>
        <v>0</v>
      </c>
      <c r="M14" s="226">
        <f t="shared" si="2"/>
        <v>0</v>
      </c>
      <c r="N14" s="226">
        <f t="shared" si="2"/>
        <v>0</v>
      </c>
      <c r="O14" s="226">
        <f t="shared" si="2"/>
        <v>0</v>
      </c>
      <c r="P14" s="226">
        <f t="shared" si="2"/>
        <v>0</v>
      </c>
      <c r="Q14" s="920">
        <f t="shared" si="0"/>
        <v>0</v>
      </c>
      <c r="R14" s="579"/>
      <c r="S14" s="579"/>
      <c r="T14" s="579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79"/>
      <c r="AF14" s="579"/>
      <c r="AG14" s="579"/>
      <c r="AH14" s="579"/>
      <c r="AI14" s="579"/>
      <c r="AJ14" s="579"/>
      <c r="AK14" s="579"/>
      <c r="AL14" s="579"/>
      <c r="AM14" s="579"/>
      <c r="AN14" s="579"/>
      <c r="AO14" s="579"/>
      <c r="AP14" s="579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</row>
    <row r="15" spans="1:56" s="580" customFormat="1" ht="14.4" x14ac:dyDescent="0.3">
      <c r="A15" s="967"/>
      <c r="B15" s="968"/>
      <c r="C15" s="65" t="s">
        <v>137</v>
      </c>
      <c r="D15" s="158" t="s">
        <v>351</v>
      </c>
      <c r="E15" s="226">
        <f t="shared" si="2"/>
        <v>0</v>
      </c>
      <c r="F15" s="226">
        <f t="shared" si="2"/>
        <v>0</v>
      </c>
      <c r="G15" s="226">
        <f t="shared" si="2"/>
        <v>0</v>
      </c>
      <c r="H15" s="226">
        <f t="shared" si="2"/>
        <v>0</v>
      </c>
      <c r="I15" s="226">
        <f t="shared" si="2"/>
        <v>0</v>
      </c>
      <c r="J15" s="226">
        <f t="shared" si="2"/>
        <v>0</v>
      </c>
      <c r="K15" s="226">
        <f t="shared" si="2"/>
        <v>0</v>
      </c>
      <c r="L15" s="226">
        <f t="shared" si="2"/>
        <v>0</v>
      </c>
      <c r="M15" s="226">
        <f t="shared" si="2"/>
        <v>0</v>
      </c>
      <c r="N15" s="226">
        <f t="shared" si="2"/>
        <v>0</v>
      </c>
      <c r="O15" s="226">
        <f t="shared" si="2"/>
        <v>0</v>
      </c>
      <c r="P15" s="226">
        <f t="shared" si="2"/>
        <v>0</v>
      </c>
      <c r="Q15" s="920">
        <f t="shared" si="0"/>
        <v>0</v>
      </c>
      <c r="R15" s="579"/>
      <c r="S15" s="579"/>
      <c r="T15" s="579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79"/>
      <c r="AF15" s="579"/>
      <c r="AG15" s="579"/>
      <c r="AH15" s="579"/>
      <c r="AI15" s="579"/>
      <c r="AJ15" s="579"/>
      <c r="AK15" s="579"/>
      <c r="AL15" s="579"/>
      <c r="AM15" s="579"/>
      <c r="AN15" s="579"/>
      <c r="AO15" s="579"/>
      <c r="AP15" s="579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</row>
    <row r="16" spans="1:56" s="580" customFormat="1" ht="14.4" x14ac:dyDescent="0.3">
      <c r="A16" s="967"/>
      <c r="B16" s="968"/>
      <c r="C16" s="65" t="s">
        <v>138</v>
      </c>
      <c r="D16" s="158" t="s">
        <v>351</v>
      </c>
      <c r="E16" s="226">
        <f t="shared" si="2"/>
        <v>0</v>
      </c>
      <c r="F16" s="226">
        <f t="shared" si="2"/>
        <v>0</v>
      </c>
      <c r="G16" s="226">
        <f t="shared" si="2"/>
        <v>0</v>
      </c>
      <c r="H16" s="226">
        <f t="shared" si="2"/>
        <v>0</v>
      </c>
      <c r="I16" s="226">
        <f t="shared" si="2"/>
        <v>0</v>
      </c>
      <c r="J16" s="226">
        <f t="shared" si="2"/>
        <v>0</v>
      </c>
      <c r="K16" s="226">
        <f t="shared" si="2"/>
        <v>0</v>
      </c>
      <c r="L16" s="226">
        <f t="shared" si="2"/>
        <v>0</v>
      </c>
      <c r="M16" s="226">
        <f t="shared" si="2"/>
        <v>0</v>
      </c>
      <c r="N16" s="226">
        <f t="shared" si="2"/>
        <v>0</v>
      </c>
      <c r="O16" s="226">
        <f t="shared" si="2"/>
        <v>0</v>
      </c>
      <c r="P16" s="226">
        <f t="shared" si="2"/>
        <v>0</v>
      </c>
      <c r="Q16" s="920">
        <f t="shared" si="0"/>
        <v>0</v>
      </c>
      <c r="R16" s="579"/>
      <c r="S16" s="579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79"/>
      <c r="AF16" s="579"/>
      <c r="AG16" s="579"/>
      <c r="AH16" s="579"/>
      <c r="AI16" s="579"/>
      <c r="AJ16" s="579"/>
      <c r="AK16" s="579"/>
      <c r="AL16" s="579"/>
      <c r="AM16" s="579"/>
      <c r="AN16" s="579"/>
      <c r="AO16" s="579"/>
      <c r="AP16" s="579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</row>
    <row r="17" spans="1:56" s="580" customFormat="1" ht="17.399999999999999" x14ac:dyDescent="0.3">
      <c r="A17" s="969"/>
      <c r="B17" s="970"/>
      <c r="C17" s="930" t="s">
        <v>139</v>
      </c>
      <c r="D17" s="472" t="s">
        <v>351</v>
      </c>
      <c r="E17" s="921">
        <f t="shared" si="2"/>
        <v>0</v>
      </c>
      <c r="F17" s="921">
        <f t="shared" si="2"/>
        <v>0</v>
      </c>
      <c r="G17" s="921">
        <f t="shared" si="2"/>
        <v>0</v>
      </c>
      <c r="H17" s="921">
        <f t="shared" si="2"/>
        <v>0</v>
      </c>
      <c r="I17" s="921">
        <f t="shared" si="2"/>
        <v>0</v>
      </c>
      <c r="J17" s="921">
        <f t="shared" si="2"/>
        <v>0</v>
      </c>
      <c r="K17" s="921">
        <f t="shared" si="2"/>
        <v>0</v>
      </c>
      <c r="L17" s="921">
        <f t="shared" si="2"/>
        <v>0</v>
      </c>
      <c r="M17" s="921">
        <f t="shared" si="2"/>
        <v>0</v>
      </c>
      <c r="N17" s="921">
        <f t="shared" si="2"/>
        <v>0</v>
      </c>
      <c r="O17" s="921">
        <f t="shared" si="2"/>
        <v>0</v>
      </c>
      <c r="P17" s="921">
        <f t="shared" si="2"/>
        <v>0</v>
      </c>
      <c r="Q17" s="935">
        <f t="shared" si="0"/>
        <v>0</v>
      </c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79"/>
      <c r="AF17" s="579"/>
      <c r="AG17" s="579"/>
      <c r="AH17" s="579"/>
      <c r="AI17" s="579"/>
      <c r="AJ17" s="579"/>
      <c r="AK17" s="579"/>
      <c r="AL17" s="579"/>
      <c r="AM17" s="579"/>
      <c r="AN17" s="579"/>
      <c r="AO17" s="579"/>
      <c r="AP17" s="579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</row>
    <row r="18" spans="1:56" s="580" customFormat="1" ht="15" customHeight="1" x14ac:dyDescent="0.3">
      <c r="A18" s="954" t="s">
        <v>140</v>
      </c>
      <c r="B18" s="957" t="s">
        <v>141</v>
      </c>
      <c r="C18" s="160" t="s">
        <v>134</v>
      </c>
      <c r="D18" s="159" t="s">
        <v>351</v>
      </c>
      <c r="E18" s="666"/>
      <c r="F18" s="666"/>
      <c r="G18" s="666"/>
      <c r="H18" s="666"/>
      <c r="I18" s="666"/>
      <c r="J18" s="666"/>
      <c r="K18" s="666"/>
      <c r="L18" s="666"/>
      <c r="M18" s="666"/>
      <c r="N18" s="666"/>
      <c r="O18" s="666"/>
      <c r="P18" s="666"/>
      <c r="Q18" s="920">
        <f t="shared" si="0"/>
        <v>0</v>
      </c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</row>
    <row r="19" spans="1:56" s="580" customFormat="1" ht="15" customHeight="1" x14ac:dyDescent="0.3">
      <c r="A19" s="955"/>
      <c r="B19" s="958"/>
      <c r="C19" s="160" t="s">
        <v>135</v>
      </c>
      <c r="D19" s="159" t="s">
        <v>351</v>
      </c>
      <c r="E19" s="666"/>
      <c r="F19" s="666"/>
      <c r="G19" s="666"/>
      <c r="H19" s="666"/>
      <c r="I19" s="666"/>
      <c r="J19" s="666"/>
      <c r="K19" s="666"/>
      <c r="L19" s="666"/>
      <c r="M19" s="666"/>
      <c r="N19" s="666"/>
      <c r="O19" s="666"/>
      <c r="P19" s="666"/>
      <c r="Q19" s="920">
        <f t="shared" si="0"/>
        <v>0</v>
      </c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</row>
    <row r="20" spans="1:56" s="580" customFormat="1" ht="15" customHeight="1" x14ac:dyDescent="0.3">
      <c r="A20" s="955"/>
      <c r="B20" s="958"/>
      <c r="C20" s="160" t="s">
        <v>136</v>
      </c>
      <c r="D20" s="159" t="s">
        <v>351</v>
      </c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  <c r="Q20" s="920">
        <f t="shared" si="0"/>
        <v>0</v>
      </c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79"/>
      <c r="AF20" s="579"/>
      <c r="AG20" s="579"/>
      <c r="AH20" s="579"/>
      <c r="AI20" s="579"/>
      <c r="AJ20" s="579"/>
      <c r="AK20" s="579"/>
      <c r="AL20" s="579"/>
      <c r="AM20" s="579"/>
      <c r="AN20" s="579"/>
      <c r="AO20" s="579"/>
      <c r="AP20" s="579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</row>
    <row r="21" spans="1:56" s="580" customFormat="1" ht="15" customHeight="1" x14ac:dyDescent="0.3">
      <c r="A21" s="955"/>
      <c r="B21" s="958"/>
      <c r="C21" s="160" t="s">
        <v>137</v>
      </c>
      <c r="D21" s="159" t="s">
        <v>351</v>
      </c>
      <c r="E21" s="666"/>
      <c r="F21" s="666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920">
        <f t="shared" si="0"/>
        <v>0</v>
      </c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79"/>
      <c r="AF21" s="579"/>
      <c r="AG21" s="579"/>
      <c r="AH21" s="579"/>
      <c r="AI21" s="579"/>
      <c r="AJ21" s="579"/>
      <c r="AK21" s="579"/>
      <c r="AL21" s="579"/>
      <c r="AM21" s="579"/>
      <c r="AN21" s="579"/>
      <c r="AO21" s="579"/>
      <c r="AP21" s="579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</row>
    <row r="22" spans="1:56" s="580" customFormat="1" ht="15" customHeight="1" x14ac:dyDescent="0.3">
      <c r="A22" s="955"/>
      <c r="B22" s="958"/>
      <c r="C22" s="160" t="s">
        <v>138</v>
      </c>
      <c r="D22" s="159" t="s">
        <v>351</v>
      </c>
      <c r="E22" s="666"/>
      <c r="F22" s="666"/>
      <c r="G22" s="666"/>
      <c r="H22" s="666"/>
      <c r="I22" s="666"/>
      <c r="J22" s="666"/>
      <c r="K22" s="666"/>
      <c r="L22" s="666"/>
      <c r="M22" s="666"/>
      <c r="N22" s="666"/>
      <c r="O22" s="666"/>
      <c r="P22" s="666"/>
      <c r="Q22" s="920">
        <f t="shared" si="0"/>
        <v>0</v>
      </c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79"/>
      <c r="AF22" s="579"/>
      <c r="AG22" s="579"/>
      <c r="AH22" s="579"/>
      <c r="AI22" s="579"/>
      <c r="AJ22" s="579"/>
      <c r="AK22" s="579"/>
      <c r="AL22" s="579"/>
      <c r="AM22" s="579"/>
      <c r="AN22" s="579"/>
      <c r="AO22" s="579"/>
      <c r="AP22" s="579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</row>
    <row r="23" spans="1:56" s="580" customFormat="1" ht="15" customHeight="1" x14ac:dyDescent="0.3">
      <c r="A23" s="955"/>
      <c r="B23" s="959"/>
      <c r="C23" s="918" t="s">
        <v>355</v>
      </c>
      <c r="D23" s="919" t="s">
        <v>351</v>
      </c>
      <c r="E23" s="921">
        <f>SUM(E18:E22)</f>
        <v>0</v>
      </c>
      <c r="F23" s="921">
        <f t="shared" ref="F23:P23" si="3">SUM(F18:F22)</f>
        <v>0</v>
      </c>
      <c r="G23" s="921">
        <f t="shared" si="3"/>
        <v>0</v>
      </c>
      <c r="H23" s="921">
        <f t="shared" si="3"/>
        <v>0</v>
      </c>
      <c r="I23" s="921">
        <f t="shared" si="3"/>
        <v>0</v>
      </c>
      <c r="J23" s="921">
        <f t="shared" si="3"/>
        <v>0</v>
      </c>
      <c r="K23" s="921">
        <f t="shared" si="3"/>
        <v>0</v>
      </c>
      <c r="L23" s="921">
        <f t="shared" si="3"/>
        <v>0</v>
      </c>
      <c r="M23" s="921">
        <f t="shared" si="3"/>
        <v>0</v>
      </c>
      <c r="N23" s="921">
        <f t="shared" si="3"/>
        <v>0</v>
      </c>
      <c r="O23" s="921">
        <f t="shared" si="3"/>
        <v>0</v>
      </c>
      <c r="P23" s="921">
        <f t="shared" si="3"/>
        <v>0</v>
      </c>
      <c r="Q23" s="935">
        <f t="shared" si="0"/>
        <v>0</v>
      </c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</row>
    <row r="24" spans="1:56" s="580" customFormat="1" ht="15" customHeight="1" x14ac:dyDescent="0.3">
      <c r="A24" s="955"/>
      <c r="B24" s="957" t="s">
        <v>354</v>
      </c>
      <c r="C24" s="160" t="s">
        <v>134</v>
      </c>
      <c r="D24" s="159" t="s">
        <v>351</v>
      </c>
      <c r="E24" s="666"/>
      <c r="F24" s="666"/>
      <c r="G24" s="666"/>
      <c r="H24" s="666"/>
      <c r="I24" s="666"/>
      <c r="J24" s="666"/>
      <c r="K24" s="666"/>
      <c r="L24" s="666"/>
      <c r="M24" s="666"/>
      <c r="N24" s="666"/>
      <c r="O24" s="666"/>
      <c r="P24" s="666"/>
      <c r="Q24" s="920">
        <f t="shared" si="0"/>
        <v>0</v>
      </c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79"/>
      <c r="AV24" s="579"/>
      <c r="AW24" s="579"/>
      <c r="AX24" s="579"/>
      <c r="AY24" s="579"/>
      <c r="AZ24" s="579"/>
      <c r="BA24" s="579"/>
      <c r="BB24" s="579"/>
      <c r="BC24" s="579"/>
      <c r="BD24" s="579"/>
    </row>
    <row r="25" spans="1:56" s="580" customFormat="1" ht="15" customHeight="1" x14ac:dyDescent="0.3">
      <c r="A25" s="955"/>
      <c r="B25" s="958"/>
      <c r="C25" s="160" t="s">
        <v>135</v>
      </c>
      <c r="D25" s="159" t="s">
        <v>351</v>
      </c>
      <c r="E25" s="666"/>
      <c r="F25" s="666"/>
      <c r="G25" s="666"/>
      <c r="H25" s="666"/>
      <c r="I25" s="666"/>
      <c r="J25" s="666"/>
      <c r="K25" s="666"/>
      <c r="L25" s="666"/>
      <c r="M25" s="666"/>
      <c r="N25" s="666"/>
      <c r="O25" s="666"/>
      <c r="P25" s="666"/>
      <c r="Q25" s="920">
        <f t="shared" si="0"/>
        <v>0</v>
      </c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</row>
    <row r="26" spans="1:56" s="580" customFormat="1" ht="15" customHeight="1" x14ac:dyDescent="0.3">
      <c r="A26" s="955"/>
      <c r="B26" s="958"/>
      <c r="C26" s="160" t="s">
        <v>136</v>
      </c>
      <c r="D26" s="159" t="s">
        <v>351</v>
      </c>
      <c r="E26" s="666"/>
      <c r="F26" s="666"/>
      <c r="G26" s="666"/>
      <c r="H26" s="666"/>
      <c r="I26" s="666"/>
      <c r="J26" s="666"/>
      <c r="K26" s="666"/>
      <c r="L26" s="666"/>
      <c r="M26" s="666"/>
      <c r="N26" s="666"/>
      <c r="O26" s="666"/>
      <c r="P26" s="666"/>
      <c r="Q26" s="920">
        <f t="shared" si="0"/>
        <v>0</v>
      </c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</row>
    <row r="27" spans="1:56" s="580" customFormat="1" ht="15" customHeight="1" x14ac:dyDescent="0.3">
      <c r="A27" s="955"/>
      <c r="B27" s="958"/>
      <c r="C27" s="160" t="s">
        <v>137</v>
      </c>
      <c r="D27" s="159" t="s">
        <v>351</v>
      </c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920">
        <f t="shared" si="0"/>
        <v>0</v>
      </c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79"/>
      <c r="AQ27" s="579"/>
      <c r="AR27" s="579"/>
      <c r="AS27" s="579"/>
      <c r="AT27" s="579"/>
      <c r="AU27" s="579"/>
      <c r="AV27" s="579"/>
      <c r="AW27" s="579"/>
      <c r="AX27" s="579"/>
      <c r="AY27" s="579"/>
      <c r="AZ27" s="579"/>
      <c r="BA27" s="579"/>
      <c r="BB27" s="579"/>
      <c r="BC27" s="579"/>
      <c r="BD27" s="579"/>
    </row>
    <row r="28" spans="1:56" s="580" customFormat="1" ht="15" customHeight="1" x14ac:dyDescent="0.3">
      <c r="A28" s="955"/>
      <c r="B28" s="958"/>
      <c r="C28" s="160" t="s">
        <v>138</v>
      </c>
      <c r="D28" s="159" t="s">
        <v>351</v>
      </c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920">
        <f t="shared" si="0"/>
        <v>0</v>
      </c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79"/>
      <c r="AQ28" s="579"/>
      <c r="AR28" s="579"/>
      <c r="AS28" s="579"/>
      <c r="AT28" s="579"/>
      <c r="AU28" s="579"/>
      <c r="AV28" s="579"/>
      <c r="AW28" s="579"/>
      <c r="AX28" s="579"/>
      <c r="AY28" s="579"/>
      <c r="AZ28" s="579"/>
      <c r="BA28" s="579"/>
      <c r="BB28" s="579"/>
      <c r="BC28" s="579"/>
      <c r="BD28" s="579"/>
    </row>
    <row r="29" spans="1:56" s="580" customFormat="1" ht="15" customHeight="1" x14ac:dyDescent="0.3">
      <c r="A29" s="955"/>
      <c r="B29" s="959"/>
      <c r="C29" s="918" t="s">
        <v>356</v>
      </c>
      <c r="D29" s="919" t="s">
        <v>351</v>
      </c>
      <c r="E29" s="921">
        <f>SUM(E24:E28)</f>
        <v>0</v>
      </c>
      <c r="F29" s="921">
        <f t="shared" ref="F29" si="4">SUM(F24:F28)</f>
        <v>0</v>
      </c>
      <c r="G29" s="921">
        <f t="shared" ref="G29" si="5">SUM(G24:G28)</f>
        <v>0</v>
      </c>
      <c r="H29" s="921">
        <f t="shared" ref="H29" si="6">SUM(H24:H28)</f>
        <v>0</v>
      </c>
      <c r="I29" s="921">
        <f t="shared" ref="I29" si="7">SUM(I24:I28)</f>
        <v>0</v>
      </c>
      <c r="J29" s="921">
        <f t="shared" ref="J29" si="8">SUM(J24:J28)</f>
        <v>0</v>
      </c>
      <c r="K29" s="921">
        <f t="shared" ref="K29" si="9">SUM(K24:K28)</f>
        <v>0</v>
      </c>
      <c r="L29" s="921">
        <f t="shared" ref="L29" si="10">SUM(L24:L28)</f>
        <v>0</v>
      </c>
      <c r="M29" s="921">
        <f t="shared" ref="M29" si="11">SUM(M24:M28)</f>
        <v>0</v>
      </c>
      <c r="N29" s="921">
        <f t="shared" ref="N29" si="12">SUM(N24:N28)</f>
        <v>0</v>
      </c>
      <c r="O29" s="921">
        <f t="shared" ref="O29" si="13">SUM(O24:O28)</f>
        <v>0</v>
      </c>
      <c r="P29" s="921">
        <f t="shared" ref="P29" si="14">SUM(P24:P28)</f>
        <v>0</v>
      </c>
      <c r="Q29" s="935">
        <f t="shared" si="0"/>
        <v>0</v>
      </c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79"/>
      <c r="AF29" s="579"/>
      <c r="AG29" s="579"/>
      <c r="AH29" s="579"/>
      <c r="AI29" s="579"/>
      <c r="AJ29" s="579"/>
      <c r="AK29" s="579"/>
      <c r="AL29" s="579"/>
      <c r="AM29" s="579"/>
      <c r="AN29" s="579"/>
      <c r="AO29" s="579"/>
      <c r="AP29" s="579"/>
      <c r="AQ29" s="579"/>
      <c r="AR29" s="579"/>
      <c r="AS29" s="579"/>
      <c r="AT29" s="579"/>
      <c r="AU29" s="579"/>
      <c r="AV29" s="579"/>
      <c r="AW29" s="579"/>
      <c r="AX29" s="579"/>
      <c r="AY29" s="579"/>
      <c r="AZ29" s="579"/>
      <c r="BA29" s="579"/>
      <c r="BB29" s="579"/>
      <c r="BC29" s="579"/>
      <c r="BD29" s="579"/>
    </row>
    <row r="30" spans="1:56" s="580" customFormat="1" ht="15" customHeight="1" x14ac:dyDescent="0.3">
      <c r="A30" s="955"/>
      <c r="B30" s="957" t="s">
        <v>143</v>
      </c>
      <c r="C30" s="160" t="s">
        <v>134</v>
      </c>
      <c r="D30" s="159" t="s">
        <v>351</v>
      </c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6"/>
      <c r="P30" s="666"/>
      <c r="Q30" s="920">
        <f t="shared" si="0"/>
        <v>0</v>
      </c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79"/>
      <c r="AD30" s="579"/>
      <c r="AE30" s="579"/>
      <c r="AF30" s="579"/>
      <c r="AG30" s="579"/>
      <c r="AH30" s="579"/>
      <c r="AI30" s="579"/>
      <c r="AJ30" s="579"/>
      <c r="AK30" s="579"/>
      <c r="AL30" s="579"/>
      <c r="AM30" s="579"/>
      <c r="AN30" s="579"/>
      <c r="AO30" s="579"/>
      <c r="AP30" s="579"/>
      <c r="AQ30" s="579"/>
      <c r="AR30" s="579"/>
      <c r="AS30" s="579"/>
      <c r="AT30" s="579"/>
      <c r="AU30" s="579"/>
      <c r="AV30" s="579"/>
      <c r="AW30" s="579"/>
      <c r="AX30" s="579"/>
      <c r="AY30" s="579"/>
      <c r="AZ30" s="579"/>
      <c r="BA30" s="579"/>
      <c r="BB30" s="579"/>
      <c r="BC30" s="579"/>
      <c r="BD30" s="579"/>
    </row>
    <row r="31" spans="1:56" s="580" customFormat="1" ht="15" customHeight="1" x14ac:dyDescent="0.3">
      <c r="A31" s="955"/>
      <c r="B31" s="958"/>
      <c r="C31" s="160" t="s">
        <v>135</v>
      </c>
      <c r="D31" s="159" t="s">
        <v>351</v>
      </c>
      <c r="E31" s="666"/>
      <c r="F31" s="666"/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920">
        <f t="shared" si="0"/>
        <v>0</v>
      </c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79"/>
      <c r="AD31" s="579"/>
      <c r="AE31" s="579"/>
      <c r="AF31" s="579"/>
      <c r="AG31" s="579"/>
      <c r="AH31" s="579"/>
      <c r="AI31" s="579"/>
      <c r="AJ31" s="579"/>
      <c r="AK31" s="579"/>
      <c r="AL31" s="579"/>
      <c r="AM31" s="579"/>
      <c r="AN31" s="579"/>
      <c r="AO31" s="579"/>
      <c r="AP31" s="579"/>
      <c r="AQ31" s="579"/>
      <c r="AR31" s="579"/>
      <c r="AS31" s="579"/>
      <c r="AT31" s="579"/>
      <c r="AU31" s="579"/>
      <c r="AV31" s="579"/>
      <c r="AW31" s="579"/>
      <c r="AX31" s="579"/>
      <c r="AY31" s="579"/>
      <c r="AZ31" s="579"/>
      <c r="BA31" s="579"/>
      <c r="BB31" s="579"/>
      <c r="BC31" s="579"/>
      <c r="BD31" s="579"/>
    </row>
    <row r="32" spans="1:56" s="580" customFormat="1" ht="15" customHeight="1" x14ac:dyDescent="0.3">
      <c r="A32" s="955"/>
      <c r="B32" s="958"/>
      <c r="C32" s="160" t="s">
        <v>136</v>
      </c>
      <c r="D32" s="159" t="s">
        <v>351</v>
      </c>
      <c r="E32" s="666"/>
      <c r="F32" s="666"/>
      <c r="G32" s="666"/>
      <c r="H32" s="666"/>
      <c r="I32" s="666"/>
      <c r="J32" s="666"/>
      <c r="K32" s="666"/>
      <c r="L32" s="666"/>
      <c r="M32" s="666"/>
      <c r="N32" s="666"/>
      <c r="O32" s="666"/>
      <c r="P32" s="666"/>
      <c r="Q32" s="920">
        <f t="shared" si="0"/>
        <v>0</v>
      </c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79"/>
      <c r="AD32" s="579"/>
      <c r="AE32" s="579"/>
      <c r="AF32" s="579"/>
      <c r="AG32" s="579"/>
      <c r="AH32" s="579"/>
      <c r="AI32" s="579"/>
      <c r="AJ32" s="579"/>
      <c r="AK32" s="579"/>
      <c r="AL32" s="579"/>
      <c r="AM32" s="579"/>
      <c r="AN32" s="579"/>
      <c r="AO32" s="579"/>
      <c r="AP32" s="579"/>
      <c r="AQ32" s="579"/>
      <c r="AR32" s="579"/>
      <c r="AS32" s="579"/>
      <c r="AT32" s="579"/>
      <c r="AU32" s="579"/>
      <c r="AV32" s="579"/>
      <c r="AW32" s="579"/>
      <c r="AX32" s="579"/>
      <c r="AY32" s="579"/>
      <c r="AZ32" s="579"/>
      <c r="BA32" s="579"/>
      <c r="BB32" s="579"/>
      <c r="BC32" s="579"/>
      <c r="BD32" s="579"/>
    </row>
    <row r="33" spans="1:56" s="580" customFormat="1" ht="15" customHeight="1" x14ac:dyDescent="0.3">
      <c r="A33" s="955"/>
      <c r="B33" s="958"/>
      <c r="C33" s="160" t="s">
        <v>137</v>
      </c>
      <c r="D33" s="159" t="s">
        <v>351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920">
        <f t="shared" si="0"/>
        <v>0</v>
      </c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79"/>
      <c r="AD33" s="579"/>
      <c r="AE33" s="579"/>
      <c r="AF33" s="579"/>
      <c r="AG33" s="579"/>
      <c r="AH33" s="579"/>
      <c r="AI33" s="579"/>
      <c r="AJ33" s="579"/>
      <c r="AK33" s="579"/>
      <c r="AL33" s="579"/>
      <c r="AM33" s="579"/>
      <c r="AN33" s="579"/>
      <c r="AO33" s="579"/>
      <c r="AP33" s="579"/>
      <c r="AQ33" s="579"/>
      <c r="AR33" s="579"/>
      <c r="AS33" s="579"/>
      <c r="AT33" s="579"/>
      <c r="AU33" s="579"/>
      <c r="AV33" s="579"/>
      <c r="AW33" s="579"/>
      <c r="AX33" s="579"/>
      <c r="AY33" s="579"/>
      <c r="AZ33" s="579"/>
      <c r="BA33" s="579"/>
      <c r="BB33" s="579"/>
      <c r="BC33" s="579"/>
      <c r="BD33" s="579"/>
    </row>
    <row r="34" spans="1:56" s="580" customFormat="1" ht="15" customHeight="1" x14ac:dyDescent="0.3">
      <c r="A34" s="955"/>
      <c r="B34" s="958"/>
      <c r="C34" s="160" t="s">
        <v>138</v>
      </c>
      <c r="D34" s="159" t="s">
        <v>351</v>
      </c>
      <c r="E34" s="666"/>
      <c r="F34" s="666"/>
      <c r="G34" s="666"/>
      <c r="H34" s="666"/>
      <c r="I34" s="666"/>
      <c r="J34" s="666"/>
      <c r="K34" s="666"/>
      <c r="L34" s="666"/>
      <c r="M34" s="666"/>
      <c r="N34" s="666"/>
      <c r="O34" s="666"/>
      <c r="P34" s="666"/>
      <c r="Q34" s="920">
        <f t="shared" si="0"/>
        <v>0</v>
      </c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79"/>
      <c r="AJ34" s="579"/>
      <c r="AK34" s="579"/>
      <c r="AL34" s="579"/>
      <c r="AM34" s="579"/>
      <c r="AN34" s="579"/>
      <c r="AO34" s="579"/>
      <c r="AP34" s="579"/>
      <c r="AQ34" s="579"/>
      <c r="AR34" s="579"/>
      <c r="AS34" s="579"/>
      <c r="AT34" s="579"/>
      <c r="AU34" s="579"/>
      <c r="AV34" s="579"/>
      <c r="AW34" s="579"/>
      <c r="AX34" s="579"/>
      <c r="AY34" s="579"/>
      <c r="AZ34" s="579"/>
      <c r="BA34" s="579"/>
      <c r="BB34" s="579"/>
      <c r="BC34" s="579"/>
      <c r="BD34" s="579"/>
    </row>
    <row r="35" spans="1:56" s="580" customFormat="1" ht="17.399999999999999" x14ac:dyDescent="0.3">
      <c r="A35" s="955"/>
      <c r="B35" s="959"/>
      <c r="C35" s="918" t="s">
        <v>353</v>
      </c>
      <c r="D35" s="919" t="s">
        <v>351</v>
      </c>
      <c r="E35" s="921">
        <f>SUM(E30:E34)</f>
        <v>0</v>
      </c>
      <c r="F35" s="921">
        <f t="shared" ref="F35" si="15">SUM(F30:F34)</f>
        <v>0</v>
      </c>
      <c r="G35" s="921">
        <f t="shared" ref="G35" si="16">SUM(G30:G34)</f>
        <v>0</v>
      </c>
      <c r="H35" s="921">
        <f t="shared" ref="H35" si="17">SUM(H30:H34)</f>
        <v>0</v>
      </c>
      <c r="I35" s="921">
        <f t="shared" ref="I35" si="18">SUM(I30:I34)</f>
        <v>0</v>
      </c>
      <c r="J35" s="921">
        <f t="shared" ref="J35" si="19">SUM(J30:J34)</f>
        <v>0</v>
      </c>
      <c r="K35" s="921">
        <f t="shared" ref="K35" si="20">SUM(K30:K34)</f>
        <v>0</v>
      </c>
      <c r="L35" s="921">
        <f t="shared" ref="L35" si="21">SUM(L30:L34)</f>
        <v>0</v>
      </c>
      <c r="M35" s="921">
        <f t="shared" ref="M35" si="22">SUM(M30:M34)</f>
        <v>0</v>
      </c>
      <c r="N35" s="921">
        <f t="shared" ref="N35" si="23">SUM(N30:N34)</f>
        <v>0</v>
      </c>
      <c r="O35" s="921">
        <f t="shared" ref="O35" si="24">SUM(O30:O34)</f>
        <v>0</v>
      </c>
      <c r="P35" s="921">
        <f t="shared" ref="P35" si="25">SUM(P30:P34)</f>
        <v>0</v>
      </c>
      <c r="Q35" s="935">
        <f t="shared" si="0"/>
        <v>0</v>
      </c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79"/>
      <c r="AJ35" s="579"/>
      <c r="AK35" s="579"/>
      <c r="AL35" s="579"/>
      <c r="AM35" s="579"/>
      <c r="AN35" s="579"/>
      <c r="AO35" s="579"/>
      <c r="AP35" s="579"/>
      <c r="AQ35" s="579"/>
      <c r="AR35" s="579"/>
      <c r="AS35" s="579"/>
      <c r="AT35" s="579"/>
      <c r="AU35" s="579"/>
      <c r="AV35" s="579"/>
      <c r="AW35" s="579"/>
      <c r="AX35" s="579"/>
      <c r="AY35" s="579"/>
      <c r="AZ35" s="579"/>
      <c r="BA35" s="579"/>
      <c r="BB35" s="579"/>
      <c r="BC35" s="579"/>
      <c r="BD35" s="579"/>
    </row>
    <row r="36" spans="1:56" s="580" customFormat="1" ht="15" customHeight="1" x14ac:dyDescent="0.3">
      <c r="A36" s="955"/>
      <c r="B36" s="957" t="s">
        <v>357</v>
      </c>
      <c r="C36" s="160" t="s">
        <v>134</v>
      </c>
      <c r="D36" s="159" t="s">
        <v>351</v>
      </c>
      <c r="E36" s="666"/>
      <c r="F36" s="666"/>
      <c r="G36" s="666"/>
      <c r="H36" s="666"/>
      <c r="I36" s="666"/>
      <c r="J36" s="666"/>
      <c r="K36" s="666"/>
      <c r="L36" s="666"/>
      <c r="M36" s="666"/>
      <c r="N36" s="666"/>
      <c r="O36" s="666"/>
      <c r="P36" s="666"/>
      <c r="Q36" s="920">
        <f t="shared" si="0"/>
        <v>0</v>
      </c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79"/>
      <c r="AJ36" s="579"/>
      <c r="AK36" s="579"/>
      <c r="AL36" s="579"/>
      <c r="AM36" s="579"/>
      <c r="AN36" s="579"/>
      <c r="AO36" s="579"/>
      <c r="AP36" s="579"/>
      <c r="AQ36" s="579"/>
      <c r="AR36" s="579"/>
      <c r="AS36" s="579"/>
      <c r="AT36" s="579"/>
      <c r="AU36" s="579"/>
      <c r="AV36" s="579"/>
      <c r="AW36" s="579"/>
      <c r="AX36" s="579"/>
      <c r="AY36" s="579"/>
      <c r="AZ36" s="579"/>
      <c r="BA36" s="579"/>
      <c r="BB36" s="579"/>
      <c r="BC36" s="579"/>
      <c r="BD36" s="579"/>
    </row>
    <row r="37" spans="1:56" s="580" customFormat="1" ht="15" customHeight="1" x14ac:dyDescent="0.3">
      <c r="A37" s="955"/>
      <c r="B37" s="958"/>
      <c r="C37" s="160" t="s">
        <v>135</v>
      </c>
      <c r="D37" s="159" t="s">
        <v>351</v>
      </c>
      <c r="E37" s="666"/>
      <c r="F37" s="666"/>
      <c r="G37" s="666"/>
      <c r="H37" s="666"/>
      <c r="I37" s="666"/>
      <c r="J37" s="666"/>
      <c r="K37" s="666"/>
      <c r="L37" s="666"/>
      <c r="M37" s="666"/>
      <c r="N37" s="666"/>
      <c r="O37" s="666"/>
      <c r="P37" s="666"/>
      <c r="Q37" s="920">
        <f t="shared" si="0"/>
        <v>0</v>
      </c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79"/>
      <c r="AJ37" s="579"/>
      <c r="AK37" s="579"/>
      <c r="AL37" s="579"/>
      <c r="AM37" s="579"/>
      <c r="AN37" s="579"/>
      <c r="AO37" s="579"/>
      <c r="AP37" s="579"/>
      <c r="AQ37" s="579"/>
      <c r="AR37" s="579"/>
      <c r="AS37" s="579"/>
      <c r="AT37" s="579"/>
      <c r="AU37" s="579"/>
      <c r="AV37" s="579"/>
      <c r="AW37" s="579"/>
      <c r="AX37" s="579"/>
      <c r="AY37" s="579"/>
      <c r="AZ37" s="579"/>
      <c r="BA37" s="579"/>
      <c r="BB37" s="579"/>
      <c r="BC37" s="579"/>
      <c r="BD37" s="579"/>
    </row>
    <row r="38" spans="1:56" s="580" customFormat="1" ht="15" customHeight="1" x14ac:dyDescent="0.3">
      <c r="A38" s="955"/>
      <c r="B38" s="958"/>
      <c r="C38" s="160" t="s">
        <v>136</v>
      </c>
      <c r="D38" s="159" t="s">
        <v>351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6"/>
      <c r="Q38" s="920">
        <f t="shared" si="0"/>
        <v>0</v>
      </c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79"/>
      <c r="AJ38" s="579"/>
      <c r="AK38" s="579"/>
      <c r="AL38" s="579"/>
      <c r="AM38" s="579"/>
      <c r="AN38" s="579"/>
      <c r="AO38" s="579"/>
      <c r="AP38" s="579"/>
      <c r="AQ38" s="579"/>
      <c r="AR38" s="579"/>
      <c r="AS38" s="579"/>
      <c r="AT38" s="579"/>
      <c r="AU38" s="579"/>
      <c r="AV38" s="579"/>
      <c r="AW38" s="579"/>
      <c r="AX38" s="579"/>
      <c r="AY38" s="579"/>
      <c r="AZ38" s="579"/>
      <c r="BA38" s="579"/>
      <c r="BB38" s="579"/>
      <c r="BC38" s="579"/>
      <c r="BD38" s="579"/>
    </row>
    <row r="39" spans="1:56" s="580" customFormat="1" ht="15" customHeight="1" x14ac:dyDescent="0.3">
      <c r="A39" s="955"/>
      <c r="B39" s="958"/>
      <c r="C39" s="160" t="s">
        <v>137</v>
      </c>
      <c r="D39" s="159" t="s">
        <v>351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920">
        <f t="shared" si="0"/>
        <v>0</v>
      </c>
      <c r="R39" s="579"/>
      <c r="S39" s="579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79"/>
      <c r="AJ39" s="579"/>
      <c r="AK39" s="579"/>
      <c r="AL39" s="579"/>
      <c r="AM39" s="579"/>
      <c r="AN39" s="579"/>
      <c r="AO39" s="579"/>
      <c r="AP39" s="579"/>
      <c r="AQ39" s="579"/>
      <c r="AR39" s="579"/>
      <c r="AS39" s="579"/>
      <c r="AT39" s="579"/>
      <c r="AU39" s="579"/>
      <c r="AV39" s="579"/>
      <c r="AW39" s="579"/>
      <c r="AX39" s="579"/>
      <c r="AY39" s="579"/>
      <c r="AZ39" s="579"/>
      <c r="BA39" s="579"/>
      <c r="BB39" s="579"/>
      <c r="BC39" s="579"/>
      <c r="BD39" s="579"/>
    </row>
    <row r="40" spans="1:56" s="580" customFormat="1" ht="15" customHeight="1" x14ac:dyDescent="0.3">
      <c r="A40" s="955"/>
      <c r="B40" s="958"/>
      <c r="C40" s="160" t="s">
        <v>138</v>
      </c>
      <c r="D40" s="159" t="s">
        <v>351</v>
      </c>
      <c r="E40" s="666"/>
      <c r="F40" s="666"/>
      <c r="G40" s="666"/>
      <c r="H40" s="666"/>
      <c r="I40" s="666"/>
      <c r="J40" s="666"/>
      <c r="K40" s="666"/>
      <c r="L40" s="666"/>
      <c r="M40" s="666"/>
      <c r="N40" s="666"/>
      <c r="O40" s="666"/>
      <c r="P40" s="666"/>
      <c r="Q40" s="920">
        <f t="shared" si="0"/>
        <v>0</v>
      </c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79"/>
      <c r="AJ40" s="579"/>
      <c r="AK40" s="579"/>
      <c r="AL40" s="579"/>
      <c r="AM40" s="579"/>
      <c r="AN40" s="579"/>
      <c r="AO40" s="579"/>
      <c r="AP40" s="579"/>
      <c r="AQ40" s="579"/>
      <c r="AR40" s="579"/>
      <c r="AS40" s="579"/>
      <c r="AT40" s="579"/>
      <c r="AU40" s="579"/>
      <c r="AV40" s="579"/>
      <c r="AW40" s="579"/>
      <c r="AX40" s="579"/>
      <c r="AY40" s="579"/>
      <c r="AZ40" s="579"/>
      <c r="BA40" s="579"/>
      <c r="BB40" s="579"/>
      <c r="BC40" s="579"/>
      <c r="BD40" s="579"/>
    </row>
    <row r="41" spans="1:56" s="580" customFormat="1" ht="15" customHeight="1" thickBot="1" x14ac:dyDescent="0.35">
      <c r="A41" s="955"/>
      <c r="B41" s="958"/>
      <c r="C41" s="922" t="s">
        <v>353</v>
      </c>
      <c r="D41" s="923" t="s">
        <v>351</v>
      </c>
      <c r="E41" s="924">
        <f>SUM(E36:E40)</f>
        <v>0</v>
      </c>
      <c r="F41" s="924">
        <f t="shared" ref="F41" si="26">SUM(F36:F40)</f>
        <v>0</v>
      </c>
      <c r="G41" s="924">
        <f t="shared" ref="G41" si="27">SUM(G36:G40)</f>
        <v>0</v>
      </c>
      <c r="H41" s="924">
        <f t="shared" ref="H41" si="28">SUM(H36:H40)</f>
        <v>0</v>
      </c>
      <c r="I41" s="924">
        <f t="shared" ref="I41" si="29">SUM(I36:I40)</f>
        <v>0</v>
      </c>
      <c r="J41" s="924">
        <f t="shared" ref="J41" si="30">SUM(J36:J40)</f>
        <v>0</v>
      </c>
      <c r="K41" s="924">
        <f t="shared" ref="K41" si="31">SUM(K36:K40)</f>
        <v>0</v>
      </c>
      <c r="L41" s="924">
        <f t="shared" ref="L41" si="32">SUM(L36:L40)</f>
        <v>0</v>
      </c>
      <c r="M41" s="924">
        <f t="shared" ref="M41" si="33">SUM(M36:M40)</f>
        <v>0</v>
      </c>
      <c r="N41" s="924">
        <f t="shared" ref="N41" si="34">SUM(N36:N40)</f>
        <v>0</v>
      </c>
      <c r="O41" s="924">
        <f t="shared" ref="O41" si="35">SUM(O36:O40)</f>
        <v>0</v>
      </c>
      <c r="P41" s="924">
        <f t="shared" ref="P41" si="36">SUM(P36:P40)</f>
        <v>0</v>
      </c>
      <c r="Q41" s="929">
        <f t="shared" si="0"/>
        <v>0</v>
      </c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79"/>
      <c r="AJ41" s="579"/>
      <c r="AK41" s="579"/>
      <c r="AL41" s="579"/>
      <c r="AM41" s="579"/>
      <c r="AN41" s="579"/>
      <c r="AO41" s="579"/>
      <c r="AP41" s="579"/>
      <c r="AQ41" s="579"/>
      <c r="AR41" s="579"/>
      <c r="AS41" s="579"/>
      <c r="AT41" s="579"/>
      <c r="AU41" s="579"/>
      <c r="AV41" s="579"/>
      <c r="AW41" s="579"/>
      <c r="AX41" s="579"/>
      <c r="AY41" s="579"/>
      <c r="AZ41" s="579"/>
      <c r="BA41" s="579"/>
      <c r="BB41" s="579"/>
      <c r="BC41" s="579"/>
      <c r="BD41" s="579"/>
    </row>
    <row r="42" spans="1:56" s="580" customFormat="1" ht="15" customHeight="1" x14ac:dyDescent="0.3">
      <c r="A42" s="955"/>
      <c r="B42" s="960" t="s">
        <v>363</v>
      </c>
      <c r="C42" s="933" t="s">
        <v>145</v>
      </c>
      <c r="D42" s="927" t="s">
        <v>351</v>
      </c>
      <c r="E42" s="936"/>
      <c r="F42" s="936"/>
      <c r="G42" s="936"/>
      <c r="H42" s="936"/>
      <c r="I42" s="936"/>
      <c r="J42" s="936"/>
      <c r="K42" s="936"/>
      <c r="L42" s="936"/>
      <c r="M42" s="936"/>
      <c r="N42" s="936"/>
      <c r="O42" s="936"/>
      <c r="P42" s="936"/>
      <c r="Q42" s="931">
        <f t="shared" si="0"/>
        <v>0</v>
      </c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79"/>
      <c r="AJ42" s="579"/>
      <c r="AK42" s="579"/>
      <c r="AL42" s="579"/>
      <c r="AM42" s="579"/>
      <c r="AN42" s="579"/>
      <c r="AO42" s="579"/>
      <c r="AP42" s="579"/>
      <c r="AQ42" s="579"/>
      <c r="AR42" s="579"/>
      <c r="AS42" s="579"/>
      <c r="AT42" s="579"/>
      <c r="AU42" s="579"/>
      <c r="AV42" s="579"/>
      <c r="AW42" s="579"/>
      <c r="AX42" s="579"/>
      <c r="AY42" s="579"/>
      <c r="AZ42" s="579"/>
      <c r="BA42" s="579"/>
      <c r="BB42" s="579"/>
      <c r="BC42" s="579"/>
      <c r="BD42" s="579"/>
    </row>
    <row r="43" spans="1:56" s="580" customFormat="1" ht="15" customHeight="1" x14ac:dyDescent="0.3">
      <c r="A43" s="955"/>
      <c r="B43" s="961"/>
      <c r="C43" s="174" t="s">
        <v>146</v>
      </c>
      <c r="D43" s="175" t="s">
        <v>351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6"/>
      <c r="Q43" s="920">
        <f t="shared" si="0"/>
        <v>0</v>
      </c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79"/>
      <c r="AJ43" s="579"/>
      <c r="AK43" s="579"/>
      <c r="AL43" s="579"/>
      <c r="AM43" s="579"/>
      <c r="AN43" s="579"/>
      <c r="AO43" s="579"/>
      <c r="AP43" s="579"/>
      <c r="AQ43" s="579"/>
      <c r="AR43" s="579"/>
      <c r="AS43" s="579"/>
      <c r="AT43" s="579"/>
      <c r="AU43" s="579"/>
      <c r="AV43" s="579"/>
      <c r="AW43" s="579"/>
      <c r="AX43" s="579"/>
      <c r="AY43" s="579"/>
      <c r="AZ43" s="579"/>
      <c r="BA43" s="579"/>
      <c r="BB43" s="579"/>
      <c r="BC43" s="579"/>
      <c r="BD43" s="579"/>
    </row>
    <row r="44" spans="1:56" s="580" customFormat="1" ht="15" customHeight="1" x14ac:dyDescent="0.3">
      <c r="A44" s="955"/>
      <c r="B44" s="961"/>
      <c r="C44" s="174" t="s">
        <v>147</v>
      </c>
      <c r="D44" s="175" t="s">
        <v>351</v>
      </c>
      <c r="E44" s="666"/>
      <c r="F44" s="666"/>
      <c r="G44" s="666"/>
      <c r="H44" s="666"/>
      <c r="I44" s="666"/>
      <c r="J44" s="666"/>
      <c r="K44" s="666"/>
      <c r="L44" s="666"/>
      <c r="M44" s="666"/>
      <c r="N44" s="666"/>
      <c r="O44" s="666"/>
      <c r="P44" s="666"/>
      <c r="Q44" s="920">
        <f t="shared" si="0"/>
        <v>0</v>
      </c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79"/>
      <c r="AJ44" s="579"/>
      <c r="AK44" s="579"/>
      <c r="AL44" s="579"/>
      <c r="AM44" s="579"/>
      <c r="AN44" s="579"/>
      <c r="AO44" s="579"/>
      <c r="AP44" s="579"/>
      <c r="AQ44" s="579"/>
      <c r="AR44" s="579"/>
      <c r="AS44" s="579"/>
      <c r="AT44" s="579"/>
      <c r="AU44" s="579"/>
      <c r="AV44" s="579"/>
      <c r="AW44" s="579"/>
      <c r="AX44" s="579"/>
      <c r="AY44" s="579"/>
      <c r="AZ44" s="579"/>
      <c r="BA44" s="579"/>
      <c r="BB44" s="579"/>
      <c r="BC44" s="579"/>
      <c r="BD44" s="579"/>
    </row>
    <row r="45" spans="1:56" s="580" customFormat="1" ht="15" customHeight="1" thickBot="1" x14ac:dyDescent="0.35">
      <c r="A45" s="955"/>
      <c r="B45" s="962"/>
      <c r="C45" s="934" t="s">
        <v>148</v>
      </c>
      <c r="D45" s="928" t="s">
        <v>351</v>
      </c>
      <c r="E45" s="937"/>
      <c r="F45" s="937"/>
      <c r="G45" s="937"/>
      <c r="H45" s="937"/>
      <c r="I45" s="937"/>
      <c r="J45" s="937"/>
      <c r="K45" s="937"/>
      <c r="L45" s="937"/>
      <c r="M45" s="937"/>
      <c r="N45" s="937"/>
      <c r="O45" s="937"/>
      <c r="P45" s="937"/>
      <c r="Q45" s="932">
        <f t="shared" si="0"/>
        <v>0</v>
      </c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79"/>
      <c r="AD45" s="579"/>
      <c r="AE45" s="579"/>
      <c r="AF45" s="579"/>
      <c r="AG45" s="579"/>
      <c r="AH45" s="579"/>
      <c r="AI45" s="579"/>
      <c r="AJ45" s="579"/>
      <c r="AK45" s="579"/>
      <c r="AL45" s="579"/>
      <c r="AM45" s="579"/>
      <c r="AN45" s="579"/>
      <c r="AO45" s="579"/>
      <c r="AP45" s="579"/>
      <c r="AQ45" s="579"/>
      <c r="AR45" s="579"/>
      <c r="AS45" s="579"/>
      <c r="AT45" s="579"/>
      <c r="AU45" s="579"/>
      <c r="AV45" s="579"/>
      <c r="AW45" s="579"/>
      <c r="AX45" s="579"/>
      <c r="AY45" s="579"/>
      <c r="AZ45" s="579"/>
      <c r="BA45" s="579"/>
      <c r="BB45" s="579"/>
      <c r="BC45" s="579"/>
      <c r="BD45" s="579"/>
    </row>
    <row r="46" spans="1:56" s="580" customFormat="1" ht="15" customHeight="1" x14ac:dyDescent="0.3">
      <c r="A46" s="955"/>
      <c r="B46" s="958" t="s">
        <v>149</v>
      </c>
      <c r="C46" s="925" t="s">
        <v>134</v>
      </c>
      <c r="D46" s="926" t="s">
        <v>351</v>
      </c>
      <c r="E46" s="938"/>
      <c r="F46" s="938"/>
      <c r="G46" s="938"/>
      <c r="H46" s="938"/>
      <c r="I46" s="938"/>
      <c r="J46" s="938"/>
      <c r="K46" s="938"/>
      <c r="L46" s="938"/>
      <c r="M46" s="938"/>
      <c r="N46" s="938"/>
      <c r="O46" s="938"/>
      <c r="P46" s="938"/>
      <c r="Q46" s="920">
        <f t="shared" si="0"/>
        <v>0</v>
      </c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79"/>
      <c r="AD46" s="579"/>
      <c r="AE46" s="579"/>
      <c r="AF46" s="579"/>
      <c r="AG46" s="579"/>
      <c r="AH46" s="579"/>
      <c r="AI46" s="579"/>
      <c r="AJ46" s="579"/>
      <c r="AK46" s="579"/>
      <c r="AL46" s="579"/>
      <c r="AM46" s="579"/>
      <c r="AN46" s="579"/>
      <c r="AO46" s="579"/>
      <c r="AP46" s="579"/>
      <c r="AQ46" s="579"/>
      <c r="AR46" s="579"/>
      <c r="AS46" s="579"/>
      <c r="AT46" s="579"/>
      <c r="AU46" s="579"/>
      <c r="AV46" s="579"/>
      <c r="AW46" s="579"/>
      <c r="AX46" s="579"/>
      <c r="AY46" s="579"/>
      <c r="AZ46" s="579"/>
      <c r="BA46" s="579"/>
      <c r="BB46" s="579"/>
      <c r="BC46" s="579"/>
      <c r="BD46" s="579"/>
    </row>
    <row r="47" spans="1:56" s="580" customFormat="1" ht="15" customHeight="1" x14ac:dyDescent="0.3">
      <c r="A47" s="955"/>
      <c r="B47" s="958"/>
      <c r="C47" s="160" t="s">
        <v>135</v>
      </c>
      <c r="D47" s="159" t="s">
        <v>351</v>
      </c>
      <c r="E47" s="666"/>
      <c r="F47" s="666"/>
      <c r="G47" s="666"/>
      <c r="H47" s="666"/>
      <c r="I47" s="666"/>
      <c r="J47" s="666"/>
      <c r="K47" s="666"/>
      <c r="L47" s="666"/>
      <c r="M47" s="666"/>
      <c r="N47" s="666"/>
      <c r="O47" s="666"/>
      <c r="P47" s="666"/>
      <c r="Q47" s="920">
        <f t="shared" si="0"/>
        <v>0</v>
      </c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9"/>
      <c r="AH47" s="579"/>
      <c r="AI47" s="579"/>
      <c r="AJ47" s="579"/>
      <c r="AK47" s="579"/>
      <c r="AL47" s="579"/>
      <c r="AM47" s="579"/>
      <c r="AN47" s="579"/>
      <c r="AO47" s="579"/>
      <c r="AP47" s="579"/>
      <c r="AQ47" s="579"/>
      <c r="AR47" s="579"/>
      <c r="AS47" s="579"/>
      <c r="AT47" s="579"/>
      <c r="AU47" s="579"/>
      <c r="AV47" s="579"/>
      <c r="AW47" s="579"/>
      <c r="AX47" s="579"/>
      <c r="AY47" s="579"/>
      <c r="AZ47" s="579"/>
      <c r="BA47" s="579"/>
      <c r="BB47" s="579"/>
      <c r="BC47" s="579"/>
      <c r="BD47" s="579"/>
    </row>
    <row r="48" spans="1:56" s="580" customFormat="1" ht="15" customHeight="1" x14ac:dyDescent="0.3">
      <c r="A48" s="955"/>
      <c r="B48" s="958"/>
      <c r="C48" s="160" t="s">
        <v>136</v>
      </c>
      <c r="D48" s="159" t="s">
        <v>351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6"/>
      <c r="Q48" s="920">
        <f t="shared" si="0"/>
        <v>0</v>
      </c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9"/>
      <c r="AH48" s="579"/>
      <c r="AI48" s="579"/>
      <c r="AJ48" s="579"/>
      <c r="AK48" s="579"/>
      <c r="AL48" s="579"/>
      <c r="AM48" s="579"/>
      <c r="AN48" s="579"/>
      <c r="AO48" s="579"/>
      <c r="AP48" s="579"/>
      <c r="AQ48" s="579"/>
      <c r="AR48" s="579"/>
      <c r="AS48" s="579"/>
      <c r="AT48" s="579"/>
      <c r="AU48" s="579"/>
      <c r="AV48" s="579"/>
      <c r="AW48" s="579"/>
      <c r="AX48" s="579"/>
      <c r="AY48" s="579"/>
      <c r="AZ48" s="579"/>
      <c r="BA48" s="579"/>
      <c r="BB48" s="579"/>
      <c r="BC48" s="579"/>
      <c r="BD48" s="579"/>
    </row>
    <row r="49" spans="1:56" s="580" customFormat="1" ht="15" customHeight="1" x14ac:dyDescent="0.3">
      <c r="A49" s="955"/>
      <c r="B49" s="958"/>
      <c r="C49" s="160" t="s">
        <v>137</v>
      </c>
      <c r="D49" s="159" t="s">
        <v>351</v>
      </c>
      <c r="E49" s="666"/>
      <c r="F49" s="666"/>
      <c r="G49" s="666"/>
      <c r="H49" s="666"/>
      <c r="I49" s="666"/>
      <c r="J49" s="666"/>
      <c r="K49" s="666"/>
      <c r="L49" s="666"/>
      <c r="M49" s="666"/>
      <c r="N49" s="666"/>
      <c r="O49" s="666"/>
      <c r="P49" s="666"/>
      <c r="Q49" s="920">
        <f t="shared" si="0"/>
        <v>0</v>
      </c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79"/>
      <c r="AP49" s="579"/>
      <c r="AQ49" s="579"/>
      <c r="AR49" s="579"/>
      <c r="AS49" s="579"/>
      <c r="AT49" s="579"/>
      <c r="AU49" s="579"/>
      <c r="AV49" s="579"/>
      <c r="AW49" s="579"/>
      <c r="AX49" s="579"/>
      <c r="AY49" s="579"/>
      <c r="AZ49" s="579"/>
      <c r="BA49" s="579"/>
      <c r="BB49" s="579"/>
      <c r="BC49" s="579"/>
      <c r="BD49" s="579"/>
    </row>
    <row r="50" spans="1:56" s="580" customFormat="1" ht="15" customHeight="1" x14ac:dyDescent="0.3">
      <c r="A50" s="955"/>
      <c r="B50" s="958"/>
      <c r="C50" s="160" t="s">
        <v>138</v>
      </c>
      <c r="D50" s="159" t="s">
        <v>351</v>
      </c>
      <c r="E50" s="666"/>
      <c r="F50" s="666"/>
      <c r="G50" s="666"/>
      <c r="H50" s="666"/>
      <c r="I50" s="666"/>
      <c r="J50" s="666"/>
      <c r="K50" s="666"/>
      <c r="L50" s="666"/>
      <c r="M50" s="666"/>
      <c r="N50" s="666"/>
      <c r="O50" s="666"/>
      <c r="P50" s="666"/>
      <c r="Q50" s="920">
        <f t="shared" si="0"/>
        <v>0</v>
      </c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579"/>
      <c r="AM50" s="579"/>
      <c r="AN50" s="579"/>
      <c r="AO50" s="579"/>
      <c r="AP50" s="579"/>
      <c r="AQ50" s="579"/>
      <c r="AR50" s="579"/>
      <c r="AS50" s="579"/>
      <c r="AT50" s="579"/>
      <c r="AU50" s="579"/>
      <c r="AV50" s="579"/>
      <c r="AW50" s="579"/>
      <c r="AX50" s="579"/>
      <c r="AY50" s="579"/>
      <c r="AZ50" s="579"/>
      <c r="BA50" s="579"/>
      <c r="BB50" s="579"/>
      <c r="BC50" s="579"/>
      <c r="BD50" s="579"/>
    </row>
    <row r="51" spans="1:56" s="580" customFormat="1" ht="15" customHeight="1" x14ac:dyDescent="0.3">
      <c r="A51" s="955"/>
      <c r="B51" s="959"/>
      <c r="C51" s="918" t="s">
        <v>358</v>
      </c>
      <c r="D51" s="919" t="s">
        <v>351</v>
      </c>
      <c r="E51" s="921">
        <f>SUM(E46:E50)</f>
        <v>0</v>
      </c>
      <c r="F51" s="921">
        <f t="shared" ref="F51" si="37">SUM(F46:F50)</f>
        <v>0</v>
      </c>
      <c r="G51" s="921">
        <f t="shared" ref="G51" si="38">SUM(G46:G50)</f>
        <v>0</v>
      </c>
      <c r="H51" s="921">
        <f t="shared" ref="H51" si="39">SUM(H46:H50)</f>
        <v>0</v>
      </c>
      <c r="I51" s="921">
        <f t="shared" ref="I51" si="40">SUM(I46:I50)</f>
        <v>0</v>
      </c>
      <c r="J51" s="921">
        <f t="shared" ref="J51" si="41">SUM(J46:J50)</f>
        <v>0</v>
      </c>
      <c r="K51" s="921">
        <f t="shared" ref="K51" si="42">SUM(K46:K50)</f>
        <v>0</v>
      </c>
      <c r="L51" s="921">
        <f t="shared" ref="L51" si="43">SUM(L46:L50)</f>
        <v>0</v>
      </c>
      <c r="M51" s="921">
        <f t="shared" ref="M51" si="44">SUM(M46:M50)</f>
        <v>0</v>
      </c>
      <c r="N51" s="921">
        <f t="shared" ref="N51" si="45">SUM(N46:N50)</f>
        <v>0</v>
      </c>
      <c r="O51" s="921">
        <f t="shared" ref="O51" si="46">SUM(O46:O50)</f>
        <v>0</v>
      </c>
      <c r="P51" s="921">
        <f t="shared" ref="P51" si="47">SUM(P46:P50)</f>
        <v>0</v>
      </c>
      <c r="Q51" s="935">
        <f t="shared" si="0"/>
        <v>0</v>
      </c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9"/>
      <c r="AH51" s="579"/>
      <c r="AI51" s="579"/>
      <c r="AJ51" s="579"/>
      <c r="AK51" s="579"/>
      <c r="AL51" s="579"/>
      <c r="AM51" s="579"/>
      <c r="AN51" s="579"/>
      <c r="AO51" s="579"/>
      <c r="AP51" s="579"/>
      <c r="AQ51" s="579"/>
      <c r="AR51" s="579"/>
      <c r="AS51" s="579"/>
      <c r="AT51" s="579"/>
      <c r="AU51" s="579"/>
      <c r="AV51" s="579"/>
      <c r="AW51" s="579"/>
      <c r="AX51" s="579"/>
      <c r="AY51" s="579"/>
      <c r="AZ51" s="579"/>
      <c r="BA51" s="579"/>
      <c r="BB51" s="579"/>
      <c r="BC51" s="579"/>
      <c r="BD51" s="579"/>
    </row>
    <row r="52" spans="1:56" s="580" customFormat="1" ht="15" customHeight="1" x14ac:dyDescent="0.3">
      <c r="A52" s="955"/>
      <c r="B52" s="957" t="s">
        <v>150</v>
      </c>
      <c r="C52" s="160" t="s">
        <v>134</v>
      </c>
      <c r="D52" s="159" t="s">
        <v>351</v>
      </c>
      <c r="E52" s="666"/>
      <c r="F52" s="666"/>
      <c r="G52" s="666"/>
      <c r="H52" s="666"/>
      <c r="I52" s="666"/>
      <c r="J52" s="666"/>
      <c r="K52" s="666"/>
      <c r="L52" s="666"/>
      <c r="M52" s="666"/>
      <c r="N52" s="666"/>
      <c r="O52" s="666"/>
      <c r="P52" s="666"/>
      <c r="Q52" s="920">
        <f t="shared" si="0"/>
        <v>0</v>
      </c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9"/>
      <c r="AH52" s="579"/>
      <c r="AI52" s="579"/>
      <c r="AJ52" s="579"/>
      <c r="AK52" s="579"/>
      <c r="AL52" s="579"/>
      <c r="AM52" s="579"/>
      <c r="AN52" s="579"/>
      <c r="AO52" s="579"/>
      <c r="AP52" s="579"/>
      <c r="AQ52" s="579"/>
      <c r="AR52" s="579"/>
      <c r="AS52" s="579"/>
      <c r="AT52" s="579"/>
      <c r="AU52" s="579"/>
      <c r="AV52" s="579"/>
      <c r="AW52" s="579"/>
      <c r="AX52" s="579"/>
      <c r="AY52" s="579"/>
      <c r="AZ52" s="579"/>
      <c r="BA52" s="579"/>
      <c r="BB52" s="579"/>
      <c r="BC52" s="579"/>
      <c r="BD52" s="579"/>
    </row>
    <row r="53" spans="1:56" s="580" customFormat="1" ht="15" customHeight="1" x14ac:dyDescent="0.3">
      <c r="A53" s="955"/>
      <c r="B53" s="958"/>
      <c r="C53" s="160" t="s">
        <v>135</v>
      </c>
      <c r="D53" s="159" t="s">
        <v>351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920">
        <f t="shared" si="0"/>
        <v>0</v>
      </c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79"/>
      <c r="AL53" s="579"/>
      <c r="AM53" s="579"/>
      <c r="AN53" s="579"/>
      <c r="AO53" s="579"/>
      <c r="AP53" s="579"/>
      <c r="AQ53" s="579"/>
      <c r="AR53" s="579"/>
      <c r="AS53" s="579"/>
      <c r="AT53" s="579"/>
      <c r="AU53" s="579"/>
      <c r="AV53" s="579"/>
      <c r="AW53" s="579"/>
      <c r="AX53" s="579"/>
      <c r="AY53" s="579"/>
      <c r="AZ53" s="579"/>
      <c r="BA53" s="579"/>
      <c r="BB53" s="579"/>
      <c r="BC53" s="579"/>
      <c r="BD53" s="579"/>
    </row>
    <row r="54" spans="1:56" s="580" customFormat="1" ht="15" customHeight="1" x14ac:dyDescent="0.3">
      <c r="A54" s="955"/>
      <c r="B54" s="958"/>
      <c r="C54" s="160" t="s">
        <v>136</v>
      </c>
      <c r="D54" s="159" t="s">
        <v>351</v>
      </c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6"/>
      <c r="P54" s="666"/>
      <c r="Q54" s="920">
        <f t="shared" si="0"/>
        <v>0</v>
      </c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79"/>
      <c r="AD54" s="579"/>
      <c r="AE54" s="579"/>
      <c r="AF54" s="579"/>
      <c r="AG54" s="579"/>
      <c r="AH54" s="579"/>
      <c r="AI54" s="579"/>
      <c r="AJ54" s="579"/>
      <c r="AK54" s="579"/>
      <c r="AL54" s="579"/>
      <c r="AM54" s="579"/>
      <c r="AN54" s="579"/>
      <c r="AO54" s="579"/>
      <c r="AP54" s="579"/>
      <c r="AQ54" s="579"/>
      <c r="AR54" s="579"/>
      <c r="AS54" s="579"/>
      <c r="AT54" s="579"/>
      <c r="AU54" s="579"/>
      <c r="AV54" s="579"/>
      <c r="AW54" s="579"/>
      <c r="AX54" s="579"/>
      <c r="AY54" s="579"/>
      <c r="AZ54" s="579"/>
      <c r="BA54" s="579"/>
      <c r="BB54" s="579"/>
      <c r="BC54" s="579"/>
      <c r="BD54" s="579"/>
    </row>
    <row r="55" spans="1:56" s="580" customFormat="1" ht="15" customHeight="1" x14ac:dyDescent="0.3">
      <c r="A55" s="955"/>
      <c r="B55" s="958"/>
      <c r="C55" s="160" t="s">
        <v>137</v>
      </c>
      <c r="D55" s="159" t="s">
        <v>351</v>
      </c>
      <c r="E55" s="666"/>
      <c r="F55" s="666"/>
      <c r="G55" s="666"/>
      <c r="H55" s="666"/>
      <c r="I55" s="666"/>
      <c r="J55" s="666"/>
      <c r="K55" s="666"/>
      <c r="L55" s="666"/>
      <c r="M55" s="666"/>
      <c r="N55" s="666"/>
      <c r="O55" s="666"/>
      <c r="P55" s="666"/>
      <c r="Q55" s="920">
        <f t="shared" si="0"/>
        <v>0</v>
      </c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79"/>
      <c r="AD55" s="579"/>
      <c r="AE55" s="579"/>
      <c r="AF55" s="579"/>
      <c r="AG55" s="579"/>
      <c r="AH55" s="579"/>
      <c r="AI55" s="579"/>
      <c r="AJ55" s="579"/>
      <c r="AK55" s="579"/>
      <c r="AL55" s="579"/>
      <c r="AM55" s="579"/>
      <c r="AN55" s="579"/>
      <c r="AO55" s="579"/>
      <c r="AP55" s="579"/>
      <c r="AQ55" s="579"/>
      <c r="AR55" s="579"/>
      <c r="AS55" s="579"/>
      <c r="AT55" s="579"/>
      <c r="AU55" s="579"/>
      <c r="AV55" s="579"/>
      <c r="AW55" s="579"/>
      <c r="AX55" s="579"/>
      <c r="AY55" s="579"/>
      <c r="AZ55" s="579"/>
      <c r="BA55" s="579"/>
      <c r="BB55" s="579"/>
      <c r="BC55" s="579"/>
      <c r="BD55" s="579"/>
    </row>
    <row r="56" spans="1:56" s="580" customFormat="1" ht="15" customHeight="1" x14ac:dyDescent="0.3">
      <c r="A56" s="955"/>
      <c r="B56" s="958"/>
      <c r="C56" s="160" t="s">
        <v>138</v>
      </c>
      <c r="D56" s="159" t="s">
        <v>351</v>
      </c>
      <c r="E56" s="666"/>
      <c r="F56" s="666"/>
      <c r="G56" s="666"/>
      <c r="H56" s="666"/>
      <c r="I56" s="666"/>
      <c r="J56" s="666"/>
      <c r="K56" s="666"/>
      <c r="L56" s="666"/>
      <c r="M56" s="666"/>
      <c r="N56" s="666"/>
      <c r="O56" s="666"/>
      <c r="P56" s="666"/>
      <c r="Q56" s="920">
        <f t="shared" si="0"/>
        <v>0</v>
      </c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79"/>
      <c r="AQ56" s="579"/>
      <c r="AR56" s="579"/>
      <c r="AS56" s="579"/>
      <c r="AT56" s="579"/>
      <c r="AU56" s="579"/>
      <c r="AV56" s="579"/>
      <c r="AW56" s="579"/>
      <c r="AX56" s="579"/>
      <c r="AY56" s="579"/>
      <c r="AZ56" s="579"/>
      <c r="BA56" s="579"/>
      <c r="BB56" s="579"/>
      <c r="BC56" s="579"/>
      <c r="BD56" s="579"/>
    </row>
    <row r="57" spans="1:56" s="580" customFormat="1" ht="15" customHeight="1" x14ac:dyDescent="0.3">
      <c r="A57" s="955"/>
      <c r="B57" s="959"/>
      <c r="C57" s="918" t="s">
        <v>359</v>
      </c>
      <c r="D57" s="919" t="s">
        <v>351</v>
      </c>
      <c r="E57" s="921">
        <f>SUM(E52:E56)</f>
        <v>0</v>
      </c>
      <c r="F57" s="921">
        <f t="shared" ref="F57" si="48">SUM(F52:F56)</f>
        <v>0</v>
      </c>
      <c r="G57" s="921">
        <f t="shared" ref="G57" si="49">SUM(G52:G56)</f>
        <v>0</v>
      </c>
      <c r="H57" s="921">
        <f t="shared" ref="H57" si="50">SUM(H52:H56)</f>
        <v>0</v>
      </c>
      <c r="I57" s="921">
        <f t="shared" ref="I57" si="51">SUM(I52:I56)</f>
        <v>0</v>
      </c>
      <c r="J57" s="921">
        <f t="shared" ref="J57" si="52">SUM(J52:J56)</f>
        <v>0</v>
      </c>
      <c r="K57" s="921">
        <f t="shared" ref="K57" si="53">SUM(K52:K56)</f>
        <v>0</v>
      </c>
      <c r="L57" s="921">
        <f t="shared" ref="L57" si="54">SUM(L52:L56)</f>
        <v>0</v>
      </c>
      <c r="M57" s="921">
        <f t="shared" ref="M57" si="55">SUM(M52:M56)</f>
        <v>0</v>
      </c>
      <c r="N57" s="921">
        <f t="shared" ref="N57" si="56">SUM(N52:N56)</f>
        <v>0</v>
      </c>
      <c r="O57" s="921">
        <f t="shared" ref="O57" si="57">SUM(O52:O56)</f>
        <v>0</v>
      </c>
      <c r="P57" s="921">
        <f t="shared" ref="P57" si="58">SUM(P52:P56)</f>
        <v>0</v>
      </c>
      <c r="Q57" s="935">
        <f t="shared" si="0"/>
        <v>0</v>
      </c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79"/>
      <c r="AH57" s="579"/>
      <c r="AI57" s="579"/>
      <c r="AJ57" s="579"/>
      <c r="AK57" s="579"/>
      <c r="AL57" s="579"/>
      <c r="AM57" s="579"/>
      <c r="AN57" s="579"/>
      <c r="AO57" s="579"/>
      <c r="AP57" s="579"/>
      <c r="AQ57" s="579"/>
      <c r="AR57" s="579"/>
      <c r="AS57" s="579"/>
      <c r="AT57" s="579"/>
      <c r="AU57" s="579"/>
      <c r="AV57" s="579"/>
      <c r="AW57" s="579"/>
      <c r="AX57" s="579"/>
      <c r="AY57" s="579"/>
      <c r="AZ57" s="579"/>
      <c r="BA57" s="579"/>
      <c r="BB57" s="579"/>
      <c r="BC57" s="579"/>
      <c r="BD57" s="579"/>
    </row>
    <row r="58" spans="1:56" s="580" customFormat="1" ht="15" customHeight="1" x14ac:dyDescent="0.3">
      <c r="A58" s="955"/>
      <c r="B58" s="957" t="s">
        <v>7</v>
      </c>
      <c r="C58" s="160" t="s">
        <v>134</v>
      </c>
      <c r="D58" s="159" t="s">
        <v>351</v>
      </c>
      <c r="E58" s="666"/>
      <c r="F58" s="666"/>
      <c r="G58" s="666"/>
      <c r="H58" s="666"/>
      <c r="I58" s="666"/>
      <c r="J58" s="666"/>
      <c r="K58" s="666"/>
      <c r="L58" s="666"/>
      <c r="M58" s="666"/>
      <c r="N58" s="666"/>
      <c r="O58" s="666"/>
      <c r="P58" s="666"/>
      <c r="Q58" s="920">
        <f t="shared" si="0"/>
        <v>0</v>
      </c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79"/>
      <c r="AD58" s="579"/>
      <c r="AE58" s="579"/>
      <c r="AF58" s="579"/>
      <c r="AG58" s="579"/>
      <c r="AH58" s="579"/>
      <c r="AI58" s="579"/>
      <c r="AJ58" s="579"/>
      <c r="AK58" s="579"/>
      <c r="AL58" s="579"/>
      <c r="AM58" s="579"/>
      <c r="AN58" s="579"/>
      <c r="AO58" s="579"/>
      <c r="AP58" s="579"/>
      <c r="AQ58" s="579"/>
      <c r="AR58" s="579"/>
      <c r="AS58" s="579"/>
      <c r="AT58" s="579"/>
      <c r="AU58" s="579"/>
      <c r="AV58" s="579"/>
      <c r="AW58" s="579"/>
      <c r="AX58" s="579"/>
      <c r="AY58" s="579"/>
      <c r="AZ58" s="579"/>
      <c r="BA58" s="579"/>
      <c r="BB58" s="579"/>
      <c r="BC58" s="579"/>
      <c r="BD58" s="579"/>
    </row>
    <row r="59" spans="1:56" s="580" customFormat="1" ht="15" customHeight="1" x14ac:dyDescent="0.3">
      <c r="A59" s="955"/>
      <c r="B59" s="958"/>
      <c r="C59" s="160" t="s">
        <v>135</v>
      </c>
      <c r="D59" s="159" t="s">
        <v>351</v>
      </c>
      <c r="E59" s="666"/>
      <c r="F59" s="666"/>
      <c r="G59" s="666"/>
      <c r="H59" s="666"/>
      <c r="I59" s="666"/>
      <c r="J59" s="666"/>
      <c r="K59" s="666"/>
      <c r="L59" s="666"/>
      <c r="M59" s="666"/>
      <c r="N59" s="666"/>
      <c r="O59" s="666"/>
      <c r="P59" s="666"/>
      <c r="Q59" s="920">
        <f t="shared" si="0"/>
        <v>0</v>
      </c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9"/>
      <c r="AH59" s="579"/>
      <c r="AI59" s="579"/>
      <c r="AJ59" s="579"/>
      <c r="AK59" s="579"/>
      <c r="AL59" s="579"/>
      <c r="AM59" s="579"/>
      <c r="AN59" s="579"/>
      <c r="AO59" s="579"/>
      <c r="AP59" s="579"/>
      <c r="AQ59" s="579"/>
      <c r="AR59" s="579"/>
      <c r="AS59" s="579"/>
      <c r="AT59" s="579"/>
      <c r="AU59" s="579"/>
      <c r="AV59" s="579"/>
      <c r="AW59" s="579"/>
      <c r="AX59" s="579"/>
      <c r="AY59" s="579"/>
      <c r="AZ59" s="579"/>
      <c r="BA59" s="579"/>
      <c r="BB59" s="579"/>
      <c r="BC59" s="579"/>
      <c r="BD59" s="579"/>
    </row>
    <row r="60" spans="1:56" s="580" customFormat="1" ht="15" customHeight="1" x14ac:dyDescent="0.3">
      <c r="A60" s="955"/>
      <c r="B60" s="958"/>
      <c r="C60" s="160" t="s">
        <v>136</v>
      </c>
      <c r="D60" s="159" t="s">
        <v>351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6"/>
      <c r="Q60" s="920">
        <f t="shared" si="0"/>
        <v>0</v>
      </c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9"/>
      <c r="AH60" s="579"/>
      <c r="AI60" s="579"/>
      <c r="AJ60" s="579"/>
      <c r="AK60" s="579"/>
      <c r="AL60" s="579"/>
      <c r="AM60" s="579"/>
      <c r="AN60" s="579"/>
      <c r="AO60" s="579"/>
      <c r="AP60" s="579"/>
      <c r="AQ60" s="579"/>
      <c r="AR60" s="579"/>
      <c r="AS60" s="579"/>
      <c r="AT60" s="579"/>
      <c r="AU60" s="579"/>
      <c r="AV60" s="579"/>
      <c r="AW60" s="579"/>
      <c r="AX60" s="579"/>
      <c r="AY60" s="579"/>
      <c r="AZ60" s="579"/>
      <c r="BA60" s="579"/>
      <c r="BB60" s="579"/>
      <c r="BC60" s="579"/>
      <c r="BD60" s="579"/>
    </row>
    <row r="61" spans="1:56" s="580" customFormat="1" ht="15" customHeight="1" x14ac:dyDescent="0.3">
      <c r="A61" s="955"/>
      <c r="B61" s="958"/>
      <c r="C61" s="160" t="s">
        <v>137</v>
      </c>
      <c r="D61" s="159" t="s">
        <v>351</v>
      </c>
      <c r="E61" s="666"/>
      <c r="F61" s="666"/>
      <c r="G61" s="666"/>
      <c r="H61" s="666"/>
      <c r="I61" s="666"/>
      <c r="J61" s="666"/>
      <c r="K61" s="666"/>
      <c r="L61" s="666"/>
      <c r="M61" s="666"/>
      <c r="N61" s="666"/>
      <c r="O61" s="666"/>
      <c r="P61" s="666"/>
      <c r="Q61" s="920">
        <f t="shared" si="0"/>
        <v>0</v>
      </c>
      <c r="R61" s="579"/>
      <c r="S61" s="579"/>
      <c r="T61" s="579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9"/>
      <c r="AH61" s="579"/>
      <c r="AI61" s="579"/>
      <c r="AJ61" s="579"/>
      <c r="AK61" s="579"/>
      <c r="AL61" s="579"/>
      <c r="AM61" s="579"/>
      <c r="AN61" s="579"/>
      <c r="AO61" s="579"/>
      <c r="AP61" s="579"/>
      <c r="AQ61" s="579"/>
      <c r="AR61" s="579"/>
      <c r="AS61" s="579"/>
      <c r="AT61" s="579"/>
      <c r="AU61" s="579"/>
      <c r="AV61" s="579"/>
      <c r="AW61" s="579"/>
      <c r="AX61" s="579"/>
      <c r="AY61" s="579"/>
      <c r="AZ61" s="579"/>
      <c r="BA61" s="579"/>
      <c r="BB61" s="579"/>
      <c r="BC61" s="579"/>
      <c r="BD61" s="579"/>
    </row>
    <row r="62" spans="1:56" s="580" customFormat="1" ht="15" customHeight="1" x14ac:dyDescent="0.3">
      <c r="A62" s="955"/>
      <c r="B62" s="958"/>
      <c r="C62" s="160" t="s">
        <v>138</v>
      </c>
      <c r="D62" s="159" t="s">
        <v>351</v>
      </c>
      <c r="E62" s="666"/>
      <c r="F62" s="666"/>
      <c r="G62" s="666"/>
      <c r="H62" s="666"/>
      <c r="I62" s="666"/>
      <c r="J62" s="666"/>
      <c r="K62" s="666"/>
      <c r="L62" s="666"/>
      <c r="M62" s="666"/>
      <c r="N62" s="666"/>
      <c r="O62" s="666"/>
      <c r="P62" s="666"/>
      <c r="Q62" s="920">
        <f t="shared" si="0"/>
        <v>0</v>
      </c>
      <c r="R62" s="579"/>
      <c r="S62" s="579"/>
      <c r="T62" s="579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9"/>
      <c r="AH62" s="579"/>
      <c r="AI62" s="579"/>
      <c r="AJ62" s="579"/>
      <c r="AK62" s="579"/>
      <c r="AL62" s="579"/>
      <c r="AM62" s="579"/>
      <c r="AN62" s="579"/>
      <c r="AO62" s="579"/>
      <c r="AP62" s="579"/>
      <c r="AQ62" s="579"/>
      <c r="AR62" s="579"/>
      <c r="AS62" s="579"/>
      <c r="AT62" s="579"/>
      <c r="AU62" s="579"/>
      <c r="AV62" s="579"/>
      <c r="AW62" s="579"/>
      <c r="AX62" s="579"/>
      <c r="AY62" s="579"/>
      <c r="AZ62" s="579"/>
      <c r="BA62" s="579"/>
      <c r="BB62" s="579"/>
      <c r="BC62" s="579"/>
      <c r="BD62" s="579"/>
    </row>
    <row r="63" spans="1:56" s="580" customFormat="1" ht="15" customHeight="1" x14ac:dyDescent="0.3">
      <c r="A63" s="955"/>
      <c r="B63" s="959"/>
      <c r="C63" s="918" t="s">
        <v>360</v>
      </c>
      <c r="D63" s="919" t="s">
        <v>351</v>
      </c>
      <c r="E63" s="921">
        <f>SUM(E58:E62)</f>
        <v>0</v>
      </c>
      <c r="F63" s="921">
        <f t="shared" ref="F63" si="59">SUM(F58:F62)</f>
        <v>0</v>
      </c>
      <c r="G63" s="921">
        <f t="shared" ref="G63" si="60">SUM(G58:G62)</f>
        <v>0</v>
      </c>
      <c r="H63" s="921">
        <f t="shared" ref="H63" si="61">SUM(H58:H62)</f>
        <v>0</v>
      </c>
      <c r="I63" s="921">
        <f t="shared" ref="I63" si="62">SUM(I58:I62)</f>
        <v>0</v>
      </c>
      <c r="J63" s="921">
        <f t="shared" ref="J63" si="63">SUM(J58:J62)</f>
        <v>0</v>
      </c>
      <c r="K63" s="921">
        <f t="shared" ref="K63" si="64">SUM(K58:K62)</f>
        <v>0</v>
      </c>
      <c r="L63" s="921">
        <f t="shared" ref="L63" si="65">SUM(L58:L62)</f>
        <v>0</v>
      </c>
      <c r="M63" s="921">
        <f t="shared" ref="M63" si="66">SUM(M58:M62)</f>
        <v>0</v>
      </c>
      <c r="N63" s="921">
        <f t="shared" ref="N63" si="67">SUM(N58:N62)</f>
        <v>0</v>
      </c>
      <c r="O63" s="921">
        <f t="shared" ref="O63" si="68">SUM(O58:O62)</f>
        <v>0</v>
      </c>
      <c r="P63" s="921">
        <f t="shared" ref="P63" si="69">SUM(P58:P62)</f>
        <v>0</v>
      </c>
      <c r="Q63" s="935">
        <f t="shared" si="0"/>
        <v>0</v>
      </c>
      <c r="R63" s="579"/>
      <c r="S63" s="579"/>
      <c r="T63" s="579"/>
      <c r="U63" s="579"/>
      <c r="V63" s="579"/>
      <c r="W63" s="579"/>
      <c r="X63" s="579"/>
      <c r="Y63" s="579"/>
      <c r="Z63" s="579"/>
      <c r="AA63" s="579"/>
      <c r="AB63" s="579"/>
      <c r="AC63" s="579"/>
      <c r="AD63" s="579"/>
      <c r="AE63" s="579"/>
      <c r="AF63" s="579"/>
      <c r="AG63" s="579"/>
      <c r="AH63" s="579"/>
      <c r="AI63" s="579"/>
      <c r="AJ63" s="579"/>
      <c r="AK63" s="579"/>
      <c r="AL63" s="579"/>
      <c r="AM63" s="579"/>
      <c r="AN63" s="579"/>
      <c r="AO63" s="579"/>
      <c r="AP63" s="579"/>
      <c r="AQ63" s="579"/>
      <c r="AR63" s="579"/>
      <c r="AS63" s="579"/>
      <c r="AT63" s="579"/>
      <c r="AU63" s="579"/>
      <c r="AV63" s="579"/>
      <c r="AW63" s="579"/>
      <c r="AX63" s="579"/>
      <c r="AY63" s="579"/>
      <c r="AZ63" s="579"/>
      <c r="BA63" s="579"/>
      <c r="BB63" s="579"/>
      <c r="BC63" s="579"/>
      <c r="BD63" s="579"/>
    </row>
    <row r="64" spans="1:56" s="580" customFormat="1" ht="15" customHeight="1" x14ac:dyDescent="0.3">
      <c r="A64" s="955"/>
      <c r="B64" s="957" t="s">
        <v>362</v>
      </c>
      <c r="C64" s="160" t="s">
        <v>134</v>
      </c>
      <c r="D64" s="159" t="s">
        <v>351</v>
      </c>
      <c r="E64" s="666"/>
      <c r="F64" s="666"/>
      <c r="G64" s="666"/>
      <c r="H64" s="666"/>
      <c r="I64" s="666"/>
      <c r="J64" s="666"/>
      <c r="K64" s="666"/>
      <c r="L64" s="666"/>
      <c r="M64" s="666"/>
      <c r="N64" s="666"/>
      <c r="O64" s="666"/>
      <c r="P64" s="666"/>
      <c r="Q64" s="920">
        <f t="shared" si="0"/>
        <v>0</v>
      </c>
      <c r="R64" s="579"/>
      <c r="S64" s="579"/>
      <c r="T64" s="579"/>
      <c r="U64" s="579"/>
      <c r="V64" s="579"/>
      <c r="W64" s="579"/>
      <c r="X64" s="579"/>
      <c r="Y64" s="579"/>
      <c r="Z64" s="579"/>
      <c r="AA64" s="579"/>
      <c r="AB64" s="579"/>
      <c r="AC64" s="579"/>
      <c r="AD64" s="579"/>
      <c r="AE64" s="579"/>
      <c r="AF64" s="579"/>
      <c r="AG64" s="579"/>
      <c r="AH64" s="579"/>
      <c r="AI64" s="579"/>
      <c r="AJ64" s="579"/>
      <c r="AK64" s="579"/>
      <c r="AL64" s="579"/>
      <c r="AM64" s="579"/>
      <c r="AN64" s="579"/>
      <c r="AO64" s="579"/>
      <c r="AP64" s="579"/>
      <c r="AQ64" s="579"/>
      <c r="AR64" s="579"/>
      <c r="AS64" s="579"/>
      <c r="AT64" s="579"/>
      <c r="AU64" s="579"/>
      <c r="AV64" s="579"/>
      <c r="AW64" s="579"/>
      <c r="AX64" s="579"/>
      <c r="AY64" s="579"/>
      <c r="AZ64" s="579"/>
      <c r="BA64" s="579"/>
      <c r="BB64" s="579"/>
      <c r="BC64" s="579"/>
      <c r="BD64" s="579"/>
    </row>
    <row r="65" spans="1:56" s="580" customFormat="1" ht="15" customHeight="1" x14ac:dyDescent="0.3">
      <c r="A65" s="955"/>
      <c r="B65" s="958"/>
      <c r="C65" s="160" t="s">
        <v>135</v>
      </c>
      <c r="D65" s="159" t="s">
        <v>351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6"/>
      <c r="Q65" s="920">
        <f t="shared" si="0"/>
        <v>0</v>
      </c>
      <c r="R65" s="579"/>
      <c r="S65" s="579"/>
      <c r="T65" s="579"/>
      <c r="U65" s="579"/>
      <c r="V65" s="579"/>
      <c r="W65" s="579"/>
      <c r="X65" s="579"/>
      <c r="Y65" s="579"/>
      <c r="Z65" s="579"/>
      <c r="AA65" s="579"/>
      <c r="AB65" s="579"/>
      <c r="AC65" s="579"/>
      <c r="AD65" s="579"/>
      <c r="AE65" s="579"/>
      <c r="AF65" s="579"/>
      <c r="AG65" s="579"/>
      <c r="AH65" s="579"/>
      <c r="AI65" s="579"/>
      <c r="AJ65" s="579"/>
      <c r="AK65" s="579"/>
      <c r="AL65" s="579"/>
      <c r="AM65" s="579"/>
      <c r="AN65" s="579"/>
      <c r="AO65" s="579"/>
      <c r="AP65" s="579"/>
      <c r="AQ65" s="579"/>
      <c r="AR65" s="579"/>
      <c r="AS65" s="579"/>
      <c r="AT65" s="579"/>
      <c r="AU65" s="579"/>
      <c r="AV65" s="579"/>
      <c r="AW65" s="579"/>
      <c r="AX65" s="579"/>
      <c r="AY65" s="579"/>
      <c r="AZ65" s="579"/>
      <c r="BA65" s="579"/>
      <c r="BB65" s="579"/>
      <c r="BC65" s="579"/>
      <c r="BD65" s="579"/>
    </row>
    <row r="66" spans="1:56" s="580" customFormat="1" ht="15" customHeight="1" x14ac:dyDescent="0.3">
      <c r="A66" s="955"/>
      <c r="B66" s="958"/>
      <c r="C66" s="160" t="s">
        <v>136</v>
      </c>
      <c r="D66" s="159" t="s">
        <v>351</v>
      </c>
      <c r="E66" s="666"/>
      <c r="F66" s="666"/>
      <c r="G66" s="666"/>
      <c r="H66" s="666"/>
      <c r="I66" s="666"/>
      <c r="J66" s="666"/>
      <c r="K66" s="666"/>
      <c r="L66" s="666"/>
      <c r="M66" s="666"/>
      <c r="N66" s="666"/>
      <c r="O66" s="666"/>
      <c r="P66" s="666"/>
      <c r="Q66" s="920">
        <f t="shared" si="0"/>
        <v>0</v>
      </c>
      <c r="R66" s="579"/>
      <c r="S66" s="579"/>
      <c r="T66" s="579"/>
      <c r="U66" s="579"/>
      <c r="V66" s="579"/>
      <c r="W66" s="579"/>
      <c r="X66" s="579"/>
      <c r="Y66" s="579"/>
      <c r="Z66" s="579"/>
      <c r="AA66" s="579"/>
      <c r="AB66" s="579"/>
      <c r="AC66" s="579"/>
      <c r="AD66" s="579"/>
      <c r="AE66" s="579"/>
      <c r="AF66" s="579"/>
      <c r="AG66" s="579"/>
      <c r="AH66" s="579"/>
      <c r="AI66" s="579"/>
      <c r="AJ66" s="579"/>
      <c r="AK66" s="579"/>
      <c r="AL66" s="579"/>
      <c r="AM66" s="579"/>
      <c r="AN66" s="579"/>
      <c r="AO66" s="579"/>
      <c r="AP66" s="579"/>
      <c r="AQ66" s="579"/>
      <c r="AR66" s="579"/>
      <c r="AS66" s="579"/>
      <c r="AT66" s="579"/>
      <c r="AU66" s="579"/>
      <c r="AV66" s="579"/>
      <c r="AW66" s="579"/>
      <c r="AX66" s="579"/>
      <c r="AY66" s="579"/>
      <c r="AZ66" s="579"/>
      <c r="BA66" s="579"/>
      <c r="BB66" s="579"/>
      <c r="BC66" s="579"/>
      <c r="BD66" s="579"/>
    </row>
    <row r="67" spans="1:56" s="580" customFormat="1" ht="15" customHeight="1" x14ac:dyDescent="0.3">
      <c r="A67" s="955"/>
      <c r="B67" s="958"/>
      <c r="C67" s="160" t="s">
        <v>137</v>
      </c>
      <c r="D67" s="159" t="s">
        <v>351</v>
      </c>
      <c r="E67" s="666"/>
      <c r="F67" s="666"/>
      <c r="G67" s="666"/>
      <c r="H67" s="666"/>
      <c r="I67" s="666"/>
      <c r="J67" s="666"/>
      <c r="K67" s="666"/>
      <c r="L67" s="666"/>
      <c r="M67" s="666"/>
      <c r="N67" s="666"/>
      <c r="O67" s="666"/>
      <c r="P67" s="666"/>
      <c r="Q67" s="920">
        <f t="shared" si="0"/>
        <v>0</v>
      </c>
      <c r="R67" s="579"/>
      <c r="S67" s="579"/>
      <c r="T67" s="579"/>
      <c r="U67" s="579"/>
      <c r="V67" s="579"/>
      <c r="W67" s="579"/>
      <c r="X67" s="579"/>
      <c r="Y67" s="579"/>
      <c r="Z67" s="579"/>
      <c r="AA67" s="579"/>
      <c r="AB67" s="579"/>
      <c r="AC67" s="579"/>
      <c r="AD67" s="579"/>
      <c r="AE67" s="579"/>
      <c r="AF67" s="579"/>
      <c r="AG67" s="579"/>
      <c r="AH67" s="579"/>
      <c r="AI67" s="579"/>
      <c r="AJ67" s="579"/>
      <c r="AK67" s="579"/>
      <c r="AL67" s="579"/>
      <c r="AM67" s="579"/>
      <c r="AN67" s="579"/>
      <c r="AO67" s="579"/>
      <c r="AP67" s="579"/>
      <c r="AQ67" s="579"/>
      <c r="AR67" s="579"/>
      <c r="AS67" s="579"/>
      <c r="AT67" s="579"/>
      <c r="AU67" s="579"/>
      <c r="AV67" s="579"/>
      <c r="AW67" s="579"/>
      <c r="AX67" s="579"/>
      <c r="AY67" s="579"/>
      <c r="AZ67" s="579"/>
      <c r="BA67" s="579"/>
      <c r="BB67" s="579"/>
      <c r="BC67" s="579"/>
      <c r="BD67" s="579"/>
    </row>
    <row r="68" spans="1:56" s="580" customFormat="1" ht="15" customHeight="1" x14ac:dyDescent="0.3">
      <c r="A68" s="955"/>
      <c r="B68" s="958"/>
      <c r="C68" s="160" t="s">
        <v>138</v>
      </c>
      <c r="D68" s="159" t="s">
        <v>351</v>
      </c>
      <c r="E68" s="666"/>
      <c r="F68" s="666"/>
      <c r="G68" s="666"/>
      <c r="H68" s="666"/>
      <c r="I68" s="666"/>
      <c r="J68" s="666"/>
      <c r="K68" s="666"/>
      <c r="L68" s="666"/>
      <c r="M68" s="666"/>
      <c r="N68" s="666"/>
      <c r="O68" s="666"/>
      <c r="P68" s="666"/>
      <c r="Q68" s="920">
        <f t="shared" si="0"/>
        <v>0</v>
      </c>
      <c r="R68" s="579"/>
      <c r="S68" s="579"/>
      <c r="T68" s="579"/>
      <c r="U68" s="579"/>
      <c r="V68" s="579"/>
      <c r="W68" s="579"/>
      <c r="X68" s="579"/>
      <c r="Y68" s="579"/>
      <c r="Z68" s="579"/>
      <c r="AA68" s="579"/>
      <c r="AB68" s="579"/>
      <c r="AC68" s="579"/>
      <c r="AD68" s="579"/>
      <c r="AE68" s="579"/>
      <c r="AF68" s="579"/>
      <c r="AG68" s="579"/>
      <c r="AH68" s="579"/>
      <c r="AI68" s="579"/>
      <c r="AJ68" s="579"/>
      <c r="AK68" s="579"/>
      <c r="AL68" s="579"/>
      <c r="AM68" s="579"/>
      <c r="AN68" s="579"/>
      <c r="AO68" s="579"/>
      <c r="AP68" s="579"/>
      <c r="AQ68" s="579"/>
      <c r="AR68" s="579"/>
      <c r="AS68" s="579"/>
      <c r="AT68" s="579"/>
      <c r="AU68" s="579"/>
      <c r="AV68" s="579"/>
      <c r="AW68" s="579"/>
      <c r="AX68" s="579"/>
      <c r="AY68" s="579"/>
      <c r="AZ68" s="579"/>
      <c r="BA68" s="579"/>
      <c r="BB68" s="579"/>
      <c r="BC68" s="579"/>
      <c r="BD68" s="579"/>
    </row>
    <row r="69" spans="1:56" s="580" customFormat="1" ht="15" customHeight="1" x14ac:dyDescent="0.3">
      <c r="A69" s="956"/>
      <c r="B69" s="959"/>
      <c r="C69" s="918" t="s">
        <v>361</v>
      </c>
      <c r="D69" s="919" t="s">
        <v>351</v>
      </c>
      <c r="E69" s="921">
        <f>SUM(E64:E68)</f>
        <v>0</v>
      </c>
      <c r="F69" s="921">
        <f t="shared" ref="F69" si="70">SUM(F64:F68)</f>
        <v>0</v>
      </c>
      <c r="G69" s="921">
        <f t="shared" ref="G69" si="71">SUM(G64:G68)</f>
        <v>0</v>
      </c>
      <c r="H69" s="921">
        <f t="shared" ref="H69" si="72">SUM(H64:H68)</f>
        <v>0</v>
      </c>
      <c r="I69" s="921">
        <f t="shared" ref="I69" si="73">SUM(I64:I68)</f>
        <v>0</v>
      </c>
      <c r="J69" s="921">
        <f t="shared" ref="J69" si="74">SUM(J64:J68)</f>
        <v>0</v>
      </c>
      <c r="K69" s="921">
        <f t="shared" ref="K69" si="75">SUM(K64:K68)</f>
        <v>0</v>
      </c>
      <c r="L69" s="921">
        <f t="shared" ref="L69" si="76">SUM(L64:L68)</f>
        <v>0</v>
      </c>
      <c r="M69" s="921">
        <f t="shared" ref="M69" si="77">SUM(M64:M68)</f>
        <v>0</v>
      </c>
      <c r="N69" s="921">
        <f t="shared" ref="N69" si="78">SUM(N64:N68)</f>
        <v>0</v>
      </c>
      <c r="O69" s="921">
        <f t="shared" ref="O69" si="79">SUM(O64:O68)</f>
        <v>0</v>
      </c>
      <c r="P69" s="921">
        <f t="shared" ref="P69" si="80">SUM(P64:P68)</f>
        <v>0</v>
      </c>
      <c r="Q69" s="935">
        <f t="shared" si="0"/>
        <v>0</v>
      </c>
      <c r="R69" s="579"/>
      <c r="S69" s="579"/>
      <c r="T69" s="579"/>
      <c r="U69" s="579"/>
      <c r="V69" s="579"/>
      <c r="W69" s="579"/>
      <c r="X69" s="579"/>
      <c r="Y69" s="579"/>
      <c r="Z69" s="579"/>
      <c r="AA69" s="579"/>
      <c r="AB69" s="579"/>
      <c r="AC69" s="579"/>
      <c r="AD69" s="579"/>
      <c r="AE69" s="579"/>
      <c r="AF69" s="579"/>
      <c r="AG69" s="579"/>
      <c r="AH69" s="579"/>
      <c r="AI69" s="579"/>
      <c r="AJ69" s="579"/>
      <c r="AK69" s="579"/>
      <c r="AL69" s="579"/>
      <c r="AM69" s="579"/>
      <c r="AN69" s="579"/>
      <c r="AO69" s="579"/>
      <c r="AP69" s="579"/>
      <c r="AQ69" s="579"/>
      <c r="AR69" s="579"/>
      <c r="AS69" s="579"/>
      <c r="AT69" s="579"/>
      <c r="AU69" s="579"/>
      <c r="AV69" s="579"/>
      <c r="AW69" s="579"/>
      <c r="AX69" s="579"/>
      <c r="AY69" s="579"/>
      <c r="AZ69" s="579"/>
      <c r="BA69" s="579"/>
      <c r="BB69" s="579"/>
      <c r="BC69" s="579"/>
      <c r="BD69" s="579"/>
    </row>
    <row r="70" spans="1:56" ht="14.4" x14ac:dyDescent="0.3">
      <c r="A70" s="971" t="s">
        <v>322</v>
      </c>
      <c r="B70" s="972"/>
      <c r="C70" s="161" t="s">
        <v>152</v>
      </c>
      <c r="D70" s="162" t="s">
        <v>160</v>
      </c>
      <c r="E70" s="939"/>
      <c r="F70" s="939"/>
      <c r="G70" s="939"/>
      <c r="H70" s="939"/>
      <c r="I70" s="939"/>
      <c r="J70" s="939"/>
      <c r="K70" s="939"/>
      <c r="L70" s="939"/>
      <c r="M70" s="939"/>
      <c r="N70" s="939"/>
      <c r="O70" s="939"/>
      <c r="P70" s="939"/>
      <c r="Q70" s="576">
        <f t="shared" si="0"/>
        <v>0</v>
      </c>
    </row>
    <row r="71" spans="1:56" ht="14.4" x14ac:dyDescent="0.3">
      <c r="A71" s="973"/>
      <c r="B71" s="974"/>
      <c r="C71" s="161" t="s">
        <v>153</v>
      </c>
      <c r="D71" s="162" t="s">
        <v>160</v>
      </c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576">
        <f t="shared" si="0"/>
        <v>0</v>
      </c>
    </row>
    <row r="72" spans="1:56" ht="14.4" x14ac:dyDescent="0.3">
      <c r="A72" s="973"/>
      <c r="B72" s="974"/>
      <c r="C72" s="161" t="s">
        <v>217</v>
      </c>
      <c r="D72" s="162" t="s">
        <v>160</v>
      </c>
      <c r="E72" s="939"/>
      <c r="F72" s="939"/>
      <c r="G72" s="939"/>
      <c r="H72" s="939"/>
      <c r="I72" s="939"/>
      <c r="J72" s="939"/>
      <c r="K72" s="939"/>
      <c r="L72" s="939"/>
      <c r="M72" s="939"/>
      <c r="N72" s="939"/>
      <c r="O72" s="939"/>
      <c r="P72" s="939"/>
      <c r="Q72" s="576">
        <f t="shared" si="0"/>
        <v>0</v>
      </c>
    </row>
    <row r="73" spans="1:56" ht="14.4" x14ac:dyDescent="0.3">
      <c r="A73" s="975"/>
      <c r="B73" s="976"/>
      <c r="C73" s="163" t="s">
        <v>216</v>
      </c>
      <c r="D73" s="162" t="s">
        <v>160</v>
      </c>
      <c r="E73" s="939"/>
      <c r="F73" s="939"/>
      <c r="G73" s="939"/>
      <c r="H73" s="939"/>
      <c r="I73" s="939"/>
      <c r="J73" s="939"/>
      <c r="K73" s="939"/>
      <c r="L73" s="939"/>
      <c r="M73" s="939"/>
      <c r="N73" s="939"/>
      <c r="O73" s="939"/>
      <c r="P73" s="939"/>
      <c r="Q73" s="576">
        <f t="shared" si="0"/>
        <v>0</v>
      </c>
    </row>
    <row r="74" spans="1:56" s="580" customFormat="1" ht="14.4" x14ac:dyDescent="0.3">
      <c r="A74" s="977" t="s">
        <v>154</v>
      </c>
      <c r="B74" s="978"/>
      <c r="C74" s="164" t="s">
        <v>187</v>
      </c>
      <c r="D74" s="165" t="s">
        <v>80</v>
      </c>
      <c r="E74" s="940"/>
      <c r="F74" s="940"/>
      <c r="G74" s="940"/>
      <c r="H74" s="940"/>
      <c r="I74" s="940"/>
      <c r="J74" s="940"/>
      <c r="K74" s="940"/>
      <c r="L74" s="940"/>
      <c r="M74" s="940"/>
      <c r="N74" s="940"/>
      <c r="O74" s="940"/>
      <c r="P74" s="940"/>
      <c r="Q74" s="578">
        <f t="shared" si="0"/>
        <v>0</v>
      </c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H74" s="579"/>
      <c r="AI74" s="579"/>
      <c r="AJ74" s="579"/>
      <c r="AK74" s="579"/>
      <c r="AL74" s="579"/>
      <c r="AM74" s="579"/>
      <c r="AN74" s="579"/>
      <c r="AO74" s="579"/>
      <c r="AP74" s="579"/>
      <c r="AQ74" s="579"/>
      <c r="AR74" s="579"/>
      <c r="AS74" s="579"/>
      <c r="AT74" s="579"/>
      <c r="AU74" s="579"/>
      <c r="AV74" s="579"/>
      <c r="AW74" s="579"/>
      <c r="AX74" s="579"/>
      <c r="AY74" s="579"/>
      <c r="AZ74" s="579"/>
      <c r="BA74" s="579"/>
      <c r="BB74" s="579"/>
      <c r="BC74" s="579"/>
      <c r="BD74" s="579"/>
    </row>
    <row r="75" spans="1:56" s="580" customFormat="1" ht="14.4" x14ac:dyDescent="0.3">
      <c r="A75" s="979"/>
      <c r="B75" s="980"/>
      <c r="C75" s="164" t="s">
        <v>155</v>
      </c>
      <c r="D75" s="165" t="s">
        <v>80</v>
      </c>
      <c r="E75" s="940"/>
      <c r="F75" s="940"/>
      <c r="G75" s="940"/>
      <c r="H75" s="940"/>
      <c r="I75" s="940"/>
      <c r="J75" s="940"/>
      <c r="K75" s="940"/>
      <c r="L75" s="940"/>
      <c r="M75" s="940"/>
      <c r="N75" s="940"/>
      <c r="O75" s="940"/>
      <c r="P75" s="940"/>
      <c r="Q75" s="578">
        <f t="shared" si="0"/>
        <v>0</v>
      </c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</row>
    <row r="76" spans="1:56" s="582" customFormat="1" ht="14.4" x14ac:dyDescent="0.3">
      <c r="A76" s="979"/>
      <c r="B76" s="981"/>
      <c r="C76" s="598" t="s">
        <v>284</v>
      </c>
      <c r="D76" s="167" t="s">
        <v>178</v>
      </c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576">
        <f t="shared" si="0"/>
        <v>0</v>
      </c>
      <c r="R76" s="581"/>
      <c r="S76" s="581"/>
      <c r="T76" s="581"/>
      <c r="U76" s="581"/>
      <c r="V76" s="581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  <c r="AT76" s="581"/>
      <c r="AU76" s="581"/>
      <c r="AV76" s="581"/>
      <c r="AW76" s="581"/>
      <c r="AX76" s="581"/>
      <c r="AY76" s="581"/>
      <c r="AZ76" s="581"/>
      <c r="BA76" s="581"/>
      <c r="BB76" s="581"/>
      <c r="BC76" s="581"/>
      <c r="BD76" s="581"/>
    </row>
    <row r="77" spans="1:56" ht="14.4" x14ac:dyDescent="0.3">
      <c r="A77" s="979"/>
      <c r="B77" s="981"/>
      <c r="C77" s="598" t="s">
        <v>285</v>
      </c>
      <c r="D77" s="167" t="s">
        <v>178</v>
      </c>
      <c r="E77" s="939"/>
      <c r="F77" s="939"/>
      <c r="G77" s="939"/>
      <c r="H77" s="939"/>
      <c r="I77" s="939"/>
      <c r="J77" s="939"/>
      <c r="K77" s="939"/>
      <c r="L77" s="939"/>
      <c r="M77" s="939"/>
      <c r="N77" s="939"/>
      <c r="O77" s="939"/>
      <c r="P77" s="939"/>
      <c r="Q77" s="583">
        <f t="shared" si="0"/>
        <v>0</v>
      </c>
    </row>
    <row r="78" spans="1:56" ht="22.5" customHeight="1" x14ac:dyDescent="0.3">
      <c r="A78" s="979"/>
      <c r="B78" s="981"/>
      <c r="C78" s="598" t="s">
        <v>323</v>
      </c>
      <c r="D78" s="167" t="s">
        <v>178</v>
      </c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576">
        <f t="shared" si="0"/>
        <v>0</v>
      </c>
    </row>
    <row r="79" spans="1:56" ht="20.25" customHeight="1" x14ac:dyDescent="0.3">
      <c r="A79" s="979"/>
      <c r="B79" s="981"/>
      <c r="C79" s="793" t="s">
        <v>286</v>
      </c>
      <c r="D79" s="167" t="s">
        <v>178</v>
      </c>
      <c r="E79" s="939"/>
      <c r="F79" s="939"/>
      <c r="G79" s="939"/>
      <c r="H79" s="939"/>
      <c r="I79" s="939"/>
      <c r="J79" s="939"/>
      <c r="K79" s="939"/>
      <c r="L79" s="939"/>
      <c r="M79" s="939"/>
      <c r="N79" s="939"/>
      <c r="O79" s="939"/>
      <c r="P79" s="939"/>
      <c r="Q79" s="576">
        <f t="shared" si="0"/>
        <v>0</v>
      </c>
    </row>
    <row r="80" spans="1:56" ht="14.4" x14ac:dyDescent="0.3">
      <c r="A80" s="979"/>
      <c r="B80" s="981"/>
      <c r="C80" s="598" t="s">
        <v>287</v>
      </c>
      <c r="D80" s="167" t="s">
        <v>178</v>
      </c>
      <c r="E80" s="939"/>
      <c r="F80" s="939"/>
      <c r="G80" s="939"/>
      <c r="H80" s="939"/>
      <c r="I80" s="939"/>
      <c r="J80" s="939"/>
      <c r="K80" s="939"/>
      <c r="L80" s="939"/>
      <c r="M80" s="939"/>
      <c r="N80" s="939"/>
      <c r="O80" s="939"/>
      <c r="P80" s="939"/>
      <c r="Q80" s="576">
        <f t="shared" si="0"/>
        <v>0</v>
      </c>
    </row>
    <row r="81" spans="1:56" ht="14.4" x14ac:dyDescent="0.3">
      <c r="A81" s="979"/>
      <c r="B81" s="981"/>
      <c r="C81" s="471" t="s">
        <v>288</v>
      </c>
      <c r="D81" s="167" t="s">
        <v>178</v>
      </c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576">
        <f t="shared" si="0"/>
        <v>0</v>
      </c>
    </row>
    <row r="82" spans="1:56" ht="14.4" x14ac:dyDescent="0.3">
      <c r="A82" s="982"/>
      <c r="B82" s="983"/>
      <c r="C82" s="471" t="s">
        <v>289</v>
      </c>
      <c r="D82" s="167" t="s">
        <v>178</v>
      </c>
      <c r="E82" s="939"/>
      <c r="F82" s="939"/>
      <c r="G82" s="939"/>
      <c r="H82" s="939"/>
      <c r="I82" s="939"/>
      <c r="J82" s="939"/>
      <c r="K82" s="939"/>
      <c r="L82" s="939"/>
      <c r="M82" s="939"/>
      <c r="N82" s="939"/>
      <c r="O82" s="939"/>
      <c r="P82" s="939"/>
      <c r="Q82" s="576">
        <f t="shared" si="0"/>
        <v>0</v>
      </c>
    </row>
    <row r="83" spans="1:56" ht="15.6" x14ac:dyDescent="0.3">
      <c r="A83" s="984" t="s">
        <v>183</v>
      </c>
      <c r="B83" s="985"/>
      <c r="C83" s="813" t="s">
        <v>320</v>
      </c>
      <c r="D83" s="814" t="s">
        <v>178</v>
      </c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576">
        <f t="shared" si="0"/>
        <v>0</v>
      </c>
    </row>
    <row r="84" spans="1:56" ht="15.6" x14ac:dyDescent="0.3">
      <c r="A84" s="986"/>
      <c r="B84" s="987"/>
      <c r="C84" s="813" t="s">
        <v>321</v>
      </c>
      <c r="D84" s="814" t="s">
        <v>178</v>
      </c>
      <c r="E84" s="939"/>
      <c r="F84" s="939"/>
      <c r="G84" s="939"/>
      <c r="H84" s="939"/>
      <c r="I84" s="939"/>
      <c r="J84" s="939"/>
      <c r="K84" s="939"/>
      <c r="L84" s="939"/>
      <c r="M84" s="939"/>
      <c r="N84" s="939"/>
      <c r="O84" s="939"/>
      <c r="P84" s="939"/>
      <c r="Q84" s="576">
        <f t="shared" si="0"/>
        <v>0</v>
      </c>
    </row>
    <row r="85" spans="1:56" s="580" customFormat="1" ht="14.4" x14ac:dyDescent="0.3">
      <c r="A85" s="988" t="s">
        <v>180</v>
      </c>
      <c r="B85" s="989"/>
      <c r="C85" s="379" t="s">
        <v>246</v>
      </c>
      <c r="D85" s="268" t="s">
        <v>80</v>
      </c>
      <c r="E85" s="940"/>
      <c r="F85" s="940"/>
      <c r="G85" s="940"/>
      <c r="H85" s="940"/>
      <c r="I85" s="940"/>
      <c r="J85" s="940"/>
      <c r="K85" s="940"/>
      <c r="L85" s="940"/>
      <c r="M85" s="940"/>
      <c r="N85" s="940"/>
      <c r="O85" s="940"/>
      <c r="P85" s="940"/>
      <c r="Q85" s="578">
        <f t="shared" si="0"/>
        <v>0</v>
      </c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79"/>
      <c r="AD85" s="579"/>
      <c r="AE85" s="579"/>
      <c r="AF85" s="579"/>
      <c r="AG85" s="579"/>
      <c r="AH85" s="579"/>
      <c r="AI85" s="579"/>
      <c r="AJ85" s="579"/>
      <c r="AK85" s="579"/>
      <c r="AL85" s="579"/>
      <c r="AM85" s="579"/>
      <c r="AN85" s="579"/>
      <c r="AO85" s="579"/>
      <c r="AP85" s="579"/>
      <c r="AQ85" s="579"/>
      <c r="AR85" s="579"/>
      <c r="AS85" s="579"/>
      <c r="AT85" s="579"/>
      <c r="AU85" s="579"/>
      <c r="AV85" s="579"/>
      <c r="AW85" s="579"/>
      <c r="AX85" s="579"/>
      <c r="AY85" s="579"/>
      <c r="AZ85" s="579"/>
      <c r="BA85" s="579"/>
      <c r="BB85" s="579"/>
      <c r="BC85" s="579"/>
      <c r="BD85" s="579"/>
    </row>
    <row r="86" spans="1:56" s="580" customFormat="1" ht="14.4" x14ac:dyDescent="0.3">
      <c r="A86" s="990"/>
      <c r="B86" s="991"/>
      <c r="C86" s="269" t="s">
        <v>186</v>
      </c>
      <c r="D86" s="268" t="s">
        <v>80</v>
      </c>
      <c r="E86" s="940"/>
      <c r="F86" s="940"/>
      <c r="G86" s="940"/>
      <c r="H86" s="940"/>
      <c r="I86" s="940"/>
      <c r="J86" s="940"/>
      <c r="K86" s="940"/>
      <c r="L86" s="940"/>
      <c r="M86" s="940"/>
      <c r="N86" s="940"/>
      <c r="O86" s="940"/>
      <c r="P86" s="940"/>
      <c r="Q86" s="578">
        <f t="shared" si="0"/>
        <v>0</v>
      </c>
      <c r="R86" s="579"/>
      <c r="S86" s="579"/>
      <c r="T86" s="579"/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  <c r="AI86" s="579"/>
      <c r="AJ86" s="579"/>
      <c r="AK86" s="579"/>
      <c r="AL86" s="579"/>
      <c r="AM86" s="579"/>
      <c r="AN86" s="579"/>
      <c r="AO86" s="579"/>
      <c r="AP86" s="579"/>
      <c r="AQ86" s="579"/>
      <c r="AR86" s="579"/>
      <c r="AS86" s="579"/>
      <c r="AT86" s="579"/>
      <c r="AU86" s="579"/>
      <c r="AV86" s="579"/>
      <c r="AW86" s="579"/>
      <c r="AX86" s="579"/>
      <c r="AY86" s="579"/>
      <c r="AZ86" s="579"/>
      <c r="BA86" s="579"/>
      <c r="BB86" s="579"/>
      <c r="BC86" s="579"/>
      <c r="BD86" s="579"/>
    </row>
    <row r="87" spans="1:56" ht="15.6" x14ac:dyDescent="0.3">
      <c r="A87" s="963" t="s">
        <v>156</v>
      </c>
      <c r="B87" s="964"/>
      <c r="C87" s="584" t="s">
        <v>19</v>
      </c>
      <c r="D87" s="169" t="s">
        <v>80</v>
      </c>
      <c r="E87" s="940"/>
      <c r="F87" s="940"/>
      <c r="G87" s="940"/>
      <c r="H87" s="940"/>
      <c r="I87" s="940"/>
      <c r="J87" s="940"/>
      <c r="K87" s="940"/>
      <c r="L87" s="940"/>
      <c r="M87" s="940"/>
      <c r="N87" s="940"/>
      <c r="O87" s="940"/>
      <c r="P87" s="940"/>
      <c r="Q87" s="578">
        <f t="shared" si="0"/>
        <v>0</v>
      </c>
    </row>
    <row r="88" spans="1:56" ht="14.4" x14ac:dyDescent="0.3">
      <c r="A88" s="942" t="s">
        <v>290</v>
      </c>
      <c r="B88" s="943"/>
      <c r="C88" s="794" t="s">
        <v>291</v>
      </c>
      <c r="D88" s="472" t="s">
        <v>351</v>
      </c>
      <c r="E88" s="921">
        <f>SUM(E30:E32,E36:E38)</f>
        <v>0</v>
      </c>
      <c r="F88" s="921">
        <f t="shared" ref="F88:P88" si="81">SUM(F30:F32,F36:F38)</f>
        <v>0</v>
      </c>
      <c r="G88" s="921">
        <f t="shared" si="81"/>
        <v>0</v>
      </c>
      <c r="H88" s="921">
        <f t="shared" si="81"/>
        <v>0</v>
      </c>
      <c r="I88" s="921">
        <f t="shared" si="81"/>
        <v>0</v>
      </c>
      <c r="J88" s="921">
        <f t="shared" si="81"/>
        <v>0</v>
      </c>
      <c r="K88" s="921">
        <f t="shared" si="81"/>
        <v>0</v>
      </c>
      <c r="L88" s="921">
        <f t="shared" si="81"/>
        <v>0</v>
      </c>
      <c r="M88" s="921">
        <f t="shared" si="81"/>
        <v>0</v>
      </c>
      <c r="N88" s="921">
        <f t="shared" si="81"/>
        <v>0</v>
      </c>
      <c r="O88" s="921">
        <f t="shared" si="81"/>
        <v>0</v>
      </c>
      <c r="P88" s="921">
        <f t="shared" si="81"/>
        <v>0</v>
      </c>
      <c r="Q88" s="920">
        <f t="shared" si="0"/>
        <v>0</v>
      </c>
    </row>
    <row r="89" spans="1:56" ht="14.4" x14ac:dyDescent="0.3">
      <c r="A89" s="944"/>
      <c r="B89" s="945"/>
      <c r="C89" s="473" t="s">
        <v>292</v>
      </c>
      <c r="D89" s="472" t="s">
        <v>351</v>
      </c>
      <c r="E89" s="921">
        <f>SUM(E33:E34,E39:E40)</f>
        <v>0</v>
      </c>
      <c r="F89" s="921">
        <f t="shared" ref="F89:P89" si="82">SUM(F33:F34,F39:F40)</f>
        <v>0</v>
      </c>
      <c r="G89" s="921">
        <f t="shared" si="82"/>
        <v>0</v>
      </c>
      <c r="H89" s="921">
        <f t="shared" si="82"/>
        <v>0</v>
      </c>
      <c r="I89" s="921">
        <f t="shared" si="82"/>
        <v>0</v>
      </c>
      <c r="J89" s="921">
        <f t="shared" si="82"/>
        <v>0</v>
      </c>
      <c r="K89" s="921">
        <f t="shared" si="82"/>
        <v>0</v>
      </c>
      <c r="L89" s="921">
        <f t="shared" si="82"/>
        <v>0</v>
      </c>
      <c r="M89" s="921">
        <f t="shared" si="82"/>
        <v>0</v>
      </c>
      <c r="N89" s="921">
        <f t="shared" si="82"/>
        <v>0</v>
      </c>
      <c r="O89" s="921">
        <f t="shared" si="82"/>
        <v>0</v>
      </c>
      <c r="P89" s="921">
        <f t="shared" si="82"/>
        <v>0</v>
      </c>
      <c r="Q89" s="920">
        <f t="shared" si="0"/>
        <v>0</v>
      </c>
    </row>
    <row r="90" spans="1:56" s="582" customFormat="1" ht="14.4" x14ac:dyDescent="0.3">
      <c r="A90" s="946" t="s">
        <v>157</v>
      </c>
      <c r="B90" s="947"/>
      <c r="C90" s="172" t="s">
        <v>162</v>
      </c>
      <c r="D90" s="264" t="s">
        <v>160</v>
      </c>
      <c r="E90" s="939"/>
      <c r="F90" s="939"/>
      <c r="G90" s="939"/>
      <c r="H90" s="939"/>
      <c r="I90" s="939"/>
      <c r="J90" s="939"/>
      <c r="K90" s="939"/>
      <c r="L90" s="939"/>
      <c r="M90" s="939"/>
      <c r="N90" s="939"/>
      <c r="O90" s="939"/>
      <c r="P90" s="939"/>
      <c r="Q90" s="576">
        <f t="shared" si="0"/>
        <v>0</v>
      </c>
      <c r="R90" s="581"/>
      <c r="S90" s="581"/>
      <c r="T90" s="581"/>
      <c r="U90" s="581"/>
      <c r="V90" s="581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  <c r="AT90" s="581"/>
      <c r="AU90" s="581"/>
      <c r="AV90" s="581"/>
      <c r="AW90" s="581"/>
      <c r="AX90" s="581"/>
      <c r="AY90" s="581"/>
      <c r="AZ90" s="581"/>
      <c r="BA90" s="581"/>
      <c r="BB90" s="581"/>
      <c r="BC90" s="581"/>
      <c r="BD90" s="581"/>
    </row>
    <row r="91" spans="1:56" s="582" customFormat="1" ht="14.4" x14ac:dyDescent="0.3">
      <c r="A91" s="948"/>
      <c r="B91" s="949"/>
      <c r="C91" s="174" t="s">
        <v>159</v>
      </c>
      <c r="D91" s="267" t="s">
        <v>160</v>
      </c>
      <c r="E91" s="939"/>
      <c r="F91" s="939"/>
      <c r="G91" s="939"/>
      <c r="H91" s="939"/>
      <c r="I91" s="939"/>
      <c r="J91" s="939"/>
      <c r="K91" s="939"/>
      <c r="L91" s="939"/>
      <c r="M91" s="939"/>
      <c r="N91" s="939"/>
      <c r="O91" s="939"/>
      <c r="P91" s="939"/>
      <c r="Q91" s="576">
        <f t="shared" si="0"/>
        <v>0</v>
      </c>
      <c r="R91" s="581"/>
      <c r="S91" s="581"/>
      <c r="T91" s="581"/>
      <c r="U91" s="581"/>
      <c r="V91" s="581"/>
      <c r="W91" s="581"/>
      <c r="X91" s="581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  <c r="AT91" s="581"/>
      <c r="AU91" s="581"/>
      <c r="AV91" s="581"/>
      <c r="AW91" s="581"/>
      <c r="AX91" s="581"/>
      <c r="AY91" s="581"/>
      <c r="AZ91" s="581"/>
      <c r="BA91" s="581"/>
      <c r="BB91" s="581"/>
      <c r="BC91" s="581"/>
      <c r="BD91" s="581"/>
    </row>
    <row r="92" spans="1:56" s="582" customFormat="1" ht="14.4" x14ac:dyDescent="0.3">
      <c r="A92" s="948"/>
      <c r="B92" s="949"/>
      <c r="C92" s="174" t="s">
        <v>364</v>
      </c>
      <c r="D92" s="267" t="s">
        <v>160</v>
      </c>
      <c r="E92" s="939"/>
      <c r="F92" s="939"/>
      <c r="G92" s="939"/>
      <c r="H92" s="939"/>
      <c r="I92" s="939"/>
      <c r="J92" s="939"/>
      <c r="K92" s="939"/>
      <c r="L92" s="939"/>
      <c r="M92" s="939"/>
      <c r="N92" s="939"/>
      <c r="O92" s="939"/>
      <c r="P92" s="939"/>
      <c r="Q92" s="576">
        <f t="shared" ref="Q92" si="83">SUM(E92:P92)</f>
        <v>0</v>
      </c>
      <c r="R92" s="581"/>
      <c r="S92" s="581"/>
      <c r="T92" s="581"/>
      <c r="U92" s="581"/>
      <c r="V92" s="581"/>
      <c r="W92" s="581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  <c r="AT92" s="581"/>
      <c r="AU92" s="581"/>
      <c r="AV92" s="581"/>
      <c r="AW92" s="581"/>
      <c r="AX92" s="581"/>
      <c r="AY92" s="581"/>
      <c r="AZ92" s="581"/>
      <c r="BA92" s="581"/>
      <c r="BB92" s="581"/>
      <c r="BC92" s="581"/>
      <c r="BD92" s="581"/>
    </row>
    <row r="93" spans="1:56" s="582" customFormat="1" ht="14.4" x14ac:dyDescent="0.3">
      <c r="A93" s="948"/>
      <c r="B93" s="949"/>
      <c r="C93" s="174" t="s">
        <v>181</v>
      </c>
      <c r="D93" s="267" t="s">
        <v>160</v>
      </c>
      <c r="E93" s="939"/>
      <c r="F93" s="939"/>
      <c r="G93" s="939"/>
      <c r="H93" s="939"/>
      <c r="I93" s="939"/>
      <c r="J93" s="939"/>
      <c r="K93" s="939"/>
      <c r="L93" s="939"/>
      <c r="M93" s="939"/>
      <c r="N93" s="939"/>
      <c r="O93" s="939"/>
      <c r="P93" s="939"/>
      <c r="Q93" s="576">
        <f t="shared" si="0"/>
        <v>0</v>
      </c>
      <c r="R93" s="581"/>
      <c r="S93" s="581"/>
      <c r="T93" s="581"/>
      <c r="U93" s="581"/>
      <c r="V93" s="581"/>
      <c r="W93" s="581"/>
      <c r="X93" s="581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  <c r="AT93" s="581"/>
      <c r="AU93" s="581"/>
      <c r="AV93" s="581"/>
      <c r="AW93" s="581"/>
      <c r="AX93" s="581"/>
      <c r="AY93" s="581"/>
      <c r="AZ93" s="581"/>
      <c r="BA93" s="581"/>
      <c r="BB93" s="581"/>
      <c r="BC93" s="581"/>
      <c r="BD93" s="581"/>
    </row>
    <row r="94" spans="1:56" s="582" customFormat="1" ht="14.4" x14ac:dyDescent="0.3">
      <c r="A94" s="948"/>
      <c r="B94" s="949"/>
      <c r="C94" s="172" t="s">
        <v>225</v>
      </c>
      <c r="D94" s="175" t="s">
        <v>161</v>
      </c>
      <c r="E94" s="941"/>
      <c r="F94" s="941"/>
      <c r="G94" s="941"/>
      <c r="H94" s="941"/>
      <c r="I94" s="941"/>
      <c r="J94" s="941"/>
      <c r="K94" s="941"/>
      <c r="L94" s="941"/>
      <c r="M94" s="941"/>
      <c r="N94" s="941"/>
      <c r="O94" s="941"/>
      <c r="P94" s="941"/>
      <c r="Q94" s="585" t="e">
        <f>AVERAGEIF((E94:P94),"&gt;0")</f>
        <v>#DIV/0!</v>
      </c>
      <c r="R94" s="581"/>
      <c r="S94" s="581"/>
      <c r="T94" s="581"/>
      <c r="U94" s="581"/>
      <c r="V94" s="581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  <c r="AT94" s="581"/>
      <c r="AU94" s="581"/>
      <c r="AV94" s="581"/>
      <c r="AW94" s="581"/>
      <c r="AX94" s="581"/>
      <c r="AY94" s="581"/>
      <c r="AZ94" s="581"/>
      <c r="BA94" s="581"/>
      <c r="BB94" s="581"/>
      <c r="BC94" s="581"/>
      <c r="BD94" s="581"/>
    </row>
    <row r="95" spans="1:56" ht="14.4" x14ac:dyDescent="0.3">
      <c r="A95" s="948"/>
      <c r="B95" s="949"/>
      <c r="C95" s="172" t="s">
        <v>226</v>
      </c>
      <c r="D95" s="175" t="s">
        <v>161</v>
      </c>
      <c r="E95" s="941"/>
      <c r="F95" s="941"/>
      <c r="G95" s="941"/>
      <c r="H95" s="941"/>
      <c r="I95" s="941"/>
      <c r="J95" s="941"/>
      <c r="K95" s="941"/>
      <c r="L95" s="941"/>
      <c r="M95" s="941"/>
      <c r="N95" s="941"/>
      <c r="O95" s="941"/>
      <c r="P95" s="941"/>
      <c r="Q95" s="585" t="e">
        <f>AVERAGEIF((E95:P95),"&gt;0")</f>
        <v>#DIV/0!</v>
      </c>
    </row>
    <row r="96" spans="1:56" ht="14.4" x14ac:dyDescent="0.3">
      <c r="A96" s="948"/>
      <c r="B96" s="949"/>
      <c r="C96" s="172" t="s">
        <v>365</v>
      </c>
      <c r="D96" s="175" t="s">
        <v>161</v>
      </c>
      <c r="E96" s="941"/>
      <c r="F96" s="941"/>
      <c r="G96" s="941"/>
      <c r="H96" s="941"/>
      <c r="I96" s="941"/>
      <c r="J96" s="941"/>
      <c r="K96" s="941"/>
      <c r="L96" s="941"/>
      <c r="M96" s="941"/>
      <c r="N96" s="941"/>
      <c r="O96" s="941"/>
      <c r="P96" s="941"/>
      <c r="Q96" s="585" t="e">
        <f t="shared" ref="Q96:Q97" si="84">AVERAGEIF((E96:P96),"&gt;0")</f>
        <v>#DIV/0!</v>
      </c>
    </row>
    <row r="97" spans="1:56" ht="14.4" x14ac:dyDescent="0.3">
      <c r="A97" s="948"/>
      <c r="B97" s="949"/>
      <c r="C97" s="172" t="s">
        <v>366</v>
      </c>
      <c r="D97" s="175" t="s">
        <v>161</v>
      </c>
      <c r="E97" s="941"/>
      <c r="F97" s="941"/>
      <c r="G97" s="941"/>
      <c r="H97" s="941"/>
      <c r="I97" s="941"/>
      <c r="J97" s="941"/>
      <c r="K97" s="941"/>
      <c r="L97" s="941"/>
      <c r="M97" s="941"/>
      <c r="N97" s="941"/>
      <c r="O97" s="941"/>
      <c r="P97" s="941"/>
      <c r="Q97" s="585" t="e">
        <f t="shared" si="84"/>
        <v>#DIV/0!</v>
      </c>
    </row>
    <row r="98" spans="1:56" ht="14.4" x14ac:dyDescent="0.3">
      <c r="A98" s="948"/>
      <c r="B98" s="949"/>
      <c r="C98" s="172" t="s">
        <v>228</v>
      </c>
      <c r="D98" s="175" t="s">
        <v>161</v>
      </c>
      <c r="E98" s="941"/>
      <c r="F98" s="941"/>
      <c r="G98" s="941"/>
      <c r="H98" s="941"/>
      <c r="I98" s="941"/>
      <c r="J98" s="941"/>
      <c r="K98" s="941"/>
      <c r="L98" s="941"/>
      <c r="M98" s="941"/>
      <c r="N98" s="941"/>
      <c r="O98" s="941"/>
      <c r="P98" s="941"/>
      <c r="Q98" s="585" t="e">
        <f t="shared" ref="Q98:Q99" si="85">AVERAGEIF((E98:P98),"&gt;0")</f>
        <v>#DIV/0!</v>
      </c>
    </row>
    <row r="99" spans="1:56" ht="14.4" x14ac:dyDescent="0.3">
      <c r="A99" s="948"/>
      <c r="B99" s="949"/>
      <c r="C99" s="172" t="s">
        <v>227</v>
      </c>
      <c r="D99" s="176" t="s">
        <v>161</v>
      </c>
      <c r="E99" s="941"/>
      <c r="F99" s="941"/>
      <c r="G99" s="941"/>
      <c r="H99" s="941"/>
      <c r="I99" s="941"/>
      <c r="J99" s="941"/>
      <c r="K99" s="941"/>
      <c r="L99" s="941"/>
      <c r="M99" s="941"/>
      <c r="N99" s="941"/>
      <c r="O99" s="941"/>
      <c r="P99" s="941"/>
      <c r="Q99" s="585" t="e">
        <f t="shared" si="85"/>
        <v>#DIV/0!</v>
      </c>
    </row>
    <row r="100" spans="1:56" s="588" customFormat="1" ht="14.4" x14ac:dyDescent="0.3">
      <c r="A100" s="948"/>
      <c r="B100" s="949"/>
      <c r="C100" s="174" t="s">
        <v>158</v>
      </c>
      <c r="D100" s="272" t="s">
        <v>80</v>
      </c>
      <c r="E100" s="940"/>
      <c r="F100" s="940"/>
      <c r="G100" s="940"/>
      <c r="H100" s="940"/>
      <c r="I100" s="940"/>
      <c r="J100" s="940"/>
      <c r="K100" s="940"/>
      <c r="L100" s="940"/>
      <c r="M100" s="940"/>
      <c r="N100" s="940"/>
      <c r="O100" s="940"/>
      <c r="P100" s="940"/>
      <c r="Q100" s="586">
        <f t="shared" si="0"/>
        <v>0</v>
      </c>
      <c r="R100" s="587"/>
      <c r="S100" s="587"/>
      <c r="T100" s="587"/>
      <c r="U100" s="587"/>
      <c r="V100" s="587"/>
      <c r="W100" s="587"/>
      <c r="X100" s="587"/>
      <c r="Y100" s="587"/>
      <c r="Z100" s="587"/>
      <c r="AA100" s="587"/>
      <c r="AB100" s="587"/>
      <c r="AC100" s="587"/>
      <c r="AD100" s="587"/>
      <c r="AE100" s="587"/>
      <c r="AF100" s="587"/>
      <c r="AG100" s="587"/>
      <c r="AH100" s="587"/>
      <c r="AI100" s="587"/>
      <c r="AJ100" s="587"/>
      <c r="AK100" s="587"/>
      <c r="AL100" s="587"/>
      <c r="AM100" s="587"/>
      <c r="AN100" s="587"/>
      <c r="AO100" s="587"/>
      <c r="AP100" s="587"/>
      <c r="AQ100" s="587"/>
      <c r="AR100" s="587"/>
      <c r="AS100" s="587"/>
      <c r="AT100" s="587"/>
      <c r="AU100" s="587"/>
      <c r="AV100" s="587"/>
      <c r="AW100" s="587"/>
      <c r="AX100" s="587"/>
      <c r="AY100" s="587"/>
      <c r="AZ100" s="587"/>
      <c r="BA100" s="587"/>
      <c r="BB100" s="587"/>
      <c r="BC100" s="587"/>
      <c r="BD100" s="587"/>
    </row>
    <row r="101" spans="1:56" s="588" customFormat="1" ht="14.4" x14ac:dyDescent="0.3">
      <c r="A101" s="950"/>
      <c r="B101" s="951"/>
      <c r="C101" s="174" t="s">
        <v>188</v>
      </c>
      <c r="D101" s="272" t="s">
        <v>80</v>
      </c>
      <c r="E101" s="940"/>
      <c r="F101" s="940"/>
      <c r="G101" s="940"/>
      <c r="H101" s="940"/>
      <c r="I101" s="940"/>
      <c r="J101" s="940"/>
      <c r="K101" s="940"/>
      <c r="L101" s="940"/>
      <c r="M101" s="940"/>
      <c r="N101" s="940"/>
      <c r="O101" s="940"/>
      <c r="P101" s="940"/>
      <c r="Q101" s="586">
        <f t="shared" si="0"/>
        <v>0</v>
      </c>
      <c r="R101" s="587"/>
      <c r="S101" s="587"/>
      <c r="T101" s="587"/>
      <c r="U101" s="587"/>
      <c r="V101" s="587"/>
      <c r="W101" s="587"/>
      <c r="X101" s="587"/>
      <c r="Y101" s="587"/>
      <c r="Z101" s="587"/>
      <c r="AA101" s="587"/>
      <c r="AB101" s="587"/>
      <c r="AC101" s="587"/>
      <c r="AD101" s="587"/>
      <c r="AE101" s="587"/>
      <c r="AF101" s="587"/>
      <c r="AG101" s="587"/>
      <c r="AH101" s="587"/>
      <c r="AI101" s="587"/>
      <c r="AJ101" s="587"/>
      <c r="AK101" s="587"/>
      <c r="AL101" s="587"/>
      <c r="AM101" s="587"/>
      <c r="AN101" s="587"/>
      <c r="AO101" s="587"/>
      <c r="AP101" s="587"/>
      <c r="AQ101" s="587"/>
      <c r="AR101" s="587"/>
      <c r="AS101" s="587"/>
      <c r="AT101" s="587"/>
      <c r="AU101" s="587"/>
      <c r="AV101" s="587"/>
      <c r="AW101" s="587"/>
      <c r="AX101" s="587"/>
      <c r="AY101" s="587"/>
      <c r="AZ101" s="587"/>
      <c r="BA101" s="587"/>
      <c r="BB101" s="587"/>
      <c r="BC101" s="587"/>
      <c r="BD101" s="587"/>
    </row>
    <row r="102" spans="1:56" ht="19.5" customHeight="1" x14ac:dyDescent="0.3">
      <c r="A102" s="952" t="s">
        <v>243</v>
      </c>
      <c r="B102" s="953"/>
      <c r="C102" s="338" t="s">
        <v>244</v>
      </c>
      <c r="D102" s="339" t="s">
        <v>185</v>
      </c>
      <c r="E102" s="939"/>
      <c r="F102" s="939"/>
      <c r="G102" s="939"/>
      <c r="H102" s="939"/>
      <c r="I102" s="939"/>
      <c r="J102" s="939"/>
      <c r="K102" s="939"/>
      <c r="L102" s="939"/>
      <c r="M102" s="939"/>
      <c r="N102" s="939"/>
      <c r="O102" s="939"/>
      <c r="P102" s="939"/>
      <c r="Q102" s="583">
        <f t="shared" si="0"/>
        <v>0</v>
      </c>
    </row>
    <row r="103" spans="1:56" ht="19.5" customHeight="1" x14ac:dyDescent="0.3"/>
  </sheetData>
  <sheetProtection password="CE7D" sheet="1" objects="1" scenarios="1" formatColumns="0" formatRows="0"/>
  <protectedRanges>
    <protectedRange sqref="E1:Q5" name="Диапазон1"/>
  </protectedRanges>
  <mergeCells count="41">
    <mergeCell ref="H1:H5"/>
    <mergeCell ref="A7:B11"/>
    <mergeCell ref="C7:D7"/>
    <mergeCell ref="C8:D8"/>
    <mergeCell ref="C10:D10"/>
    <mergeCell ref="C11:D11"/>
    <mergeCell ref="O1:O5"/>
    <mergeCell ref="P1:P5"/>
    <mergeCell ref="Q1:Q5"/>
    <mergeCell ref="A3:B4"/>
    <mergeCell ref="A5:B6"/>
    <mergeCell ref="I1:I5"/>
    <mergeCell ref="J1:J5"/>
    <mergeCell ref="K1:K5"/>
    <mergeCell ref="L1:L5"/>
    <mergeCell ref="M1:M5"/>
    <mergeCell ref="N1:N5"/>
    <mergeCell ref="A1:B2"/>
    <mergeCell ref="D1:D5"/>
    <mergeCell ref="E1:E5"/>
    <mergeCell ref="F1:F5"/>
    <mergeCell ref="G1:G5"/>
    <mergeCell ref="A12:B17"/>
    <mergeCell ref="A70:B73"/>
    <mergeCell ref="A74:B82"/>
    <mergeCell ref="A83:B84"/>
    <mergeCell ref="A85:B86"/>
    <mergeCell ref="B30:B35"/>
    <mergeCell ref="B24:B29"/>
    <mergeCell ref="B36:B41"/>
    <mergeCell ref="B46:B51"/>
    <mergeCell ref="A88:B89"/>
    <mergeCell ref="A90:B101"/>
    <mergeCell ref="A102:B102"/>
    <mergeCell ref="A18:A69"/>
    <mergeCell ref="B18:B23"/>
    <mergeCell ref="B52:B57"/>
    <mergeCell ref="B58:B63"/>
    <mergeCell ref="B64:B69"/>
    <mergeCell ref="B42:B45"/>
    <mergeCell ref="A87:B87"/>
  </mergeCells>
  <conditionalFormatting sqref="Q102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94:Q99">
    <cfRule type="containsErrors" dxfId="2939" priority="61">
      <formula>ISERROR(Q94)</formula>
    </cfRule>
  </conditionalFormatting>
  <conditionalFormatting sqref="E95:E99">
    <cfRule type="containsErrors" dxfId="2938" priority="17">
      <formula>ISERROR(E95)</formula>
    </cfRule>
  </conditionalFormatting>
  <conditionalFormatting sqref="E100:E101">
    <cfRule type="cellIs" dxfId="2937" priority="16" operator="equal">
      <formula>0</formula>
    </cfRule>
  </conditionalFormatting>
  <conditionalFormatting sqref="F8:P11">
    <cfRule type="cellIs" dxfId="2936" priority="50" operator="equal">
      <formula>0</formula>
    </cfRule>
  </conditionalFormatting>
  <conditionalFormatting sqref="F70:P83 F85:P87 F90:P90">
    <cfRule type="cellIs" dxfId="2935" priority="13" operator="equal">
      <formula>0</formula>
    </cfRule>
  </conditionalFormatting>
  <conditionalFormatting sqref="F7:P7">
    <cfRule type="cellIs" dxfId="2934" priority="42" operator="equal">
      <formula>0</formula>
    </cfRule>
  </conditionalFormatting>
  <conditionalFormatting sqref="E12:P16">
    <cfRule type="cellIs" dxfId="2933" priority="39" operator="equal">
      <formula>0</formula>
    </cfRule>
  </conditionalFormatting>
  <conditionalFormatting sqref="E18:P69">
    <cfRule type="cellIs" dxfId="2932" priority="38" operator="equal">
      <formula>0</formula>
    </cfRule>
  </conditionalFormatting>
  <conditionalFormatting sqref="E84">
    <cfRule type="cellIs" dxfId="2931" priority="14" operator="equal">
      <formula>0</formula>
    </cfRule>
  </conditionalFormatting>
  <conditionalFormatting sqref="F91:P93">
    <cfRule type="cellIs" dxfId="2930" priority="12" operator="equal">
      <formula>0</formula>
    </cfRule>
  </conditionalFormatting>
  <conditionalFormatting sqref="F102:P102 F94:P99">
    <cfRule type="cellIs" dxfId="2929" priority="10" operator="equal">
      <formula>0</formula>
    </cfRule>
  </conditionalFormatting>
  <conditionalFormatting sqref="F100:P101">
    <cfRule type="cellIs" dxfId="2928" priority="8" operator="equal">
      <formula>0</formula>
    </cfRule>
  </conditionalFormatting>
  <conditionalFormatting sqref="F84:P84">
    <cfRule type="cellIs" dxfId="2927" priority="6" operator="equal">
      <formula>0</formula>
    </cfRule>
  </conditionalFormatting>
  <conditionalFormatting sqref="E9">
    <cfRule type="cellIs" dxfId="2926" priority="4" operator="equal">
      <formula>0</formula>
    </cfRule>
  </conditionalFormatting>
  <conditionalFormatting sqref="E70:E83 E85:E87 E90">
    <cfRule type="cellIs" dxfId="2925" priority="21" operator="equal">
      <formula>0</formula>
    </cfRule>
  </conditionalFormatting>
  <conditionalFormatting sqref="E91:E93">
    <cfRule type="cellIs" dxfId="2924" priority="20" operator="equal">
      <formula>0</formula>
    </cfRule>
  </conditionalFormatting>
  <conditionalFormatting sqref="E102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2 E94:E99">
    <cfRule type="cellIs" dxfId="2923" priority="18" operator="equal">
      <formula>0</formula>
    </cfRule>
  </conditionalFormatting>
  <conditionalFormatting sqref="E94">
    <cfRule type="containsErrors" dxfId="2922" priority="15">
      <formula>ISERROR(E94)</formula>
    </cfRule>
  </conditionalFormatting>
  <conditionalFormatting sqref="F102:P102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95:P99">
    <cfRule type="containsErrors" dxfId="2921" priority="9">
      <formula>ISERROR(F95)</formula>
    </cfRule>
  </conditionalFormatting>
  <conditionalFormatting sqref="F94:P94">
    <cfRule type="containsErrors" dxfId="2920" priority="7">
      <formula>ISERROR(F94)</formula>
    </cfRule>
  </conditionalFormatting>
  <conditionalFormatting sqref="E7:E8">
    <cfRule type="cellIs" dxfId="2919" priority="5" operator="equal">
      <formula>0</formula>
    </cfRule>
  </conditionalFormatting>
  <conditionalFormatting sqref="E10:E11">
    <cfRule type="cellIs" dxfId="2918" priority="3" operator="equal">
      <formula>0</formula>
    </cfRule>
  </conditionalFormatting>
  <conditionalFormatting sqref="E88:P89">
    <cfRule type="cellIs" dxfId="2917" priority="2" operator="equal">
      <formula>0</formula>
    </cfRule>
  </conditionalFormatting>
  <conditionalFormatting sqref="E17:P17">
    <cfRule type="cellIs" dxfId="2916" priority="1" operator="equal">
      <formula>0</formula>
    </cfRule>
  </conditionalFormatting>
  <dataValidations count="27">
    <dataValidation allowBlank="1" showInputMessage="1" showErrorMessage="1" prompt="Общее кол-во подходов на мышцы ног из всего перечня силовой подготовки" sqref="C82" xr:uid="{00000000-0002-0000-0000-000000000000}"/>
    <dataValidation allowBlank="1" showInputMessage="1" showErrorMessage="1" prompt="Общее кол-во подходов на плечевой пояс и мышцы кора из всего перечня силовой подготовки" sqref="C81" xr:uid="{00000000-0002-0000-0000-000001000000}"/>
    <dataValidation allowBlank="1" showInputMessage="1" showErrorMessage="1" prompt="Общий объем циклической нагрузки" sqref="C17" xr:uid="{00000000-0002-0000-0000-000002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78" xr:uid="{00000000-0002-0000-0000-000003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79" xr:uid="{00000000-0002-0000-0000-000004000000}"/>
    <dataValidation allowBlank="1" showInputMessage="1" showErrorMessage="1" prompt="Круговые динамические, статические, стато-динамические, упражения." sqref="C80" xr:uid="{00000000-0002-0000-0000-000005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88" xr:uid="{00000000-0002-0000-0000-000006000000}"/>
    <dataValidation allowBlank="1" showInputMessage="1" showErrorMessage="1" prompt="Техническая подготовка с высокой интенсивностью мышечных усилий (Лыжероллеры+Лыжи в 4-5 зоне)." sqref="C89" xr:uid="{00000000-0002-0000-0000-000007000000}"/>
    <dataValidation allowBlank="1" showInputMessage="1" showErrorMessage="1" prompt="Выполнение силовых упр. с легким утомлением " sqref="C85" xr:uid="{00000000-0002-0000-0000-00000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83" xr:uid="{00000000-0002-0000-0000-00000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84" xr:uid="{00000000-0002-0000-0000-00000A000000}"/>
    <dataValidation allowBlank="1" showInputMessage="1" sqref="C87 C18:C69" xr:uid="{00000000-0002-0000-0000-00000B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75" xr:uid="{00000000-0002-0000-0000-00000C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74" xr:uid="{00000000-0002-0000-0000-00000D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86" xr:uid="{00000000-0002-0000-0000-00000E000000}"/>
    <dataValidation allowBlank="1" showInputMessage="1" prompt="В этой строке указывается общее количество &quot;боевых&quot; выстрелов (лежа+стоя)" sqref="C90" xr:uid="{00000000-0002-0000-0000-00000F000000}"/>
    <dataValidation allowBlank="1" showInputMessage="1" showErrorMessage="1" prompt="Стрельба без нагрузки (лежа + стоя)_x000a_" sqref="C91:C92" xr:uid="{00000000-0002-0000-0000-000010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93" xr:uid="{00000000-0002-0000-0000-000011000000}"/>
    <dataValidation allowBlank="1" showInputMessage="1" showErrorMessage="1" prompt="% попаданий при стрельбе в покое" sqref="C94:C97" xr:uid="{00000000-0002-0000-0000-000012000000}"/>
    <dataValidation allowBlank="1" showInputMessage="1" prompt="% попаданий в стрельбе при высокоинтенсивных/ контрольных/ соревновательных нагрузках_x000a_" sqref="C98:C99" xr:uid="{00000000-0002-0000-0000-000013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100" xr:uid="{00000000-0002-0000-0000-000014000000}"/>
    <dataValidation allowBlank="1" showInputMessage="1" showErrorMessage="1" prompt="Время работы на специализированном программно-аппаратном комплексе &quot;скатт&quot;_x000a_" sqref="C101" xr:uid="{00000000-0002-0000-0000-000015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102" xr:uid="{00000000-0002-0000-0000-000016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73" xr:uid="{00000000-0002-0000-0000-000017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70" xr:uid="{00000000-0002-0000-0000-000018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71" xr:uid="{00000000-0002-0000-0000-000019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72" xr:uid="{00000000-0002-0000-0000-00001A000000}"/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">
    <pageSetUpPr fitToPage="1"/>
  </sheetPr>
  <dimension ref="A1:Z224"/>
  <sheetViews>
    <sheetView showGridLines="0" zoomScale="68" zoomScaleNormal="40" workbookViewId="0">
      <selection activeCell="R14" sqref="R14"/>
    </sheetView>
  </sheetViews>
  <sheetFormatPr defaultColWidth="0" defaultRowHeight="13.5" customHeight="1" zeroHeight="1" x14ac:dyDescent="0.3"/>
  <cols>
    <col min="1" max="1" width="9.88671875" style="54" customWidth="1"/>
    <col min="2" max="2" width="9.109375" style="54" customWidth="1"/>
    <col min="3" max="3" width="64.6640625" style="54" customWidth="1"/>
    <col min="4" max="4" width="12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563">
        <f>навигатор!C4</f>
        <v>45047</v>
      </c>
      <c r="F2" s="82">
        <f>$E$2+1</f>
        <v>45048</v>
      </c>
      <c r="G2" s="82">
        <f>$E$2+2</f>
        <v>45049</v>
      </c>
      <c r="H2" s="82">
        <f>$E$2+3</f>
        <v>45050</v>
      </c>
      <c r="I2" s="82">
        <f>$E$2+4</f>
        <v>45051</v>
      </c>
      <c r="J2" s="82">
        <f>$E$2+5</f>
        <v>45052</v>
      </c>
      <c r="K2" s="83">
        <f>$E$2+6</f>
        <v>45053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866"/>
      <c r="Z2" s="866"/>
    </row>
    <row r="3" spans="1:26" s="54" customFormat="1" ht="18" thickBot="1" x14ac:dyDescent="0.35">
      <c r="A3" s="506"/>
      <c r="B3" s="506"/>
      <c r="C3" s="1192" t="s">
        <v>177</v>
      </c>
      <c r="D3" s="1192"/>
      <c r="E3" s="49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66"/>
      <c r="Z3" s="866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671">
        <f>IF(E5=0,0,1)</f>
        <v>0</v>
      </c>
      <c r="F4" s="671">
        <f t="shared" ref="F4:K4" si="0">IF(F5=0,0,1)</f>
        <v>0</v>
      </c>
      <c r="G4" s="671">
        <f t="shared" si="0"/>
        <v>0</v>
      </c>
      <c r="H4" s="671">
        <f t="shared" si="0"/>
        <v>0</v>
      </c>
      <c r="I4" s="671">
        <f t="shared" si="0"/>
        <v>0</v>
      </c>
      <c r="J4" s="671">
        <f t="shared" si="0"/>
        <v>0</v>
      </c>
      <c r="K4" s="672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67"/>
      <c r="Z4" s="866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676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67"/>
      <c r="Z5" s="866"/>
    </row>
    <row r="6" spans="1:26" s="54" customFormat="1" ht="15.6" x14ac:dyDescent="0.3">
      <c r="A6" s="1006"/>
      <c r="B6" s="1007"/>
      <c r="C6" s="559"/>
      <c r="D6" s="560" t="s">
        <v>132</v>
      </c>
      <c r="E6" s="677">
        <f>SUM(E64:G64,E189:E190)</f>
        <v>0</v>
      </c>
      <c r="F6" s="678">
        <f>SUM(H64:J64,F189:F190)</f>
        <v>0</v>
      </c>
      <c r="G6" s="678">
        <f>SUM(K64:M64,G189:G190)</f>
        <v>0</v>
      </c>
      <c r="H6" s="678">
        <f>SUM(N64:P64,H189:H190)</f>
        <v>0</v>
      </c>
      <c r="I6" s="678">
        <f>SUM(Q64:S64,I189:I190)</f>
        <v>0</v>
      </c>
      <c r="J6" s="678">
        <f>SUM(T64:V64,J189:J190)</f>
        <v>0</v>
      </c>
      <c r="K6" s="679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45047</v>
      </c>
      <c r="Q6" s="909">
        <f t="shared" ref="Q6:V6" si="2">F2</f>
        <v>45048</v>
      </c>
      <c r="R6" s="909">
        <f t="shared" si="2"/>
        <v>45049</v>
      </c>
      <c r="S6" s="909">
        <f t="shared" si="2"/>
        <v>45050</v>
      </c>
      <c r="T6" s="909">
        <f t="shared" si="2"/>
        <v>45051</v>
      </c>
      <c r="U6" s="909">
        <f t="shared" si="2"/>
        <v>45052</v>
      </c>
      <c r="V6" s="909">
        <f t="shared" si="2"/>
        <v>45053</v>
      </c>
      <c r="W6" s="1178"/>
      <c r="X6" s="898"/>
      <c r="Y6" s="835"/>
      <c r="Z6" s="834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834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834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834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834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834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834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834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834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45047</v>
      </c>
      <c r="Q15" s="909">
        <f t="shared" ref="Q15:V15" si="15">F2</f>
        <v>45048</v>
      </c>
      <c r="R15" s="909">
        <f t="shared" si="15"/>
        <v>45049</v>
      </c>
      <c r="S15" s="909">
        <f t="shared" si="15"/>
        <v>45050</v>
      </c>
      <c r="T15" s="909">
        <f t="shared" si="15"/>
        <v>45051</v>
      </c>
      <c r="U15" s="909">
        <f t="shared" si="15"/>
        <v>45052</v>
      </c>
      <c r="V15" s="909">
        <f t="shared" si="15"/>
        <v>45053</v>
      </c>
      <c r="W15" s="1178"/>
      <c r="X15" s="898"/>
      <c r="Y15" s="835"/>
      <c r="Z15" s="834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834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834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834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834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45047</v>
      </c>
      <c r="Q20" s="909">
        <f t="shared" ref="Q20:V20" si="17">F2</f>
        <v>45048</v>
      </c>
      <c r="R20" s="909">
        <f t="shared" si="17"/>
        <v>45049</v>
      </c>
      <c r="S20" s="909">
        <f t="shared" si="17"/>
        <v>45050</v>
      </c>
      <c r="T20" s="909">
        <f t="shared" si="17"/>
        <v>45051</v>
      </c>
      <c r="U20" s="909">
        <f t="shared" si="17"/>
        <v>45052</v>
      </c>
      <c r="V20" s="909">
        <f t="shared" si="17"/>
        <v>45053</v>
      </c>
      <c r="W20" s="1178"/>
      <c r="X20" s="898"/>
      <c r="Y20" s="835"/>
      <c r="Z20" s="834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834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834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3"/>
      <c r="Z23" s="834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5"/>
      <c r="Z24" s="834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4"/>
      <c r="Z25" s="834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342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342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868"/>
      <c r="Z28" s="866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868"/>
      <c r="Z29" s="866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868"/>
      <c r="Z30" s="866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868"/>
      <c r="Z31" s="866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695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868"/>
      <c r="Z32" s="866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693">
        <f t="shared" si="18"/>
        <v>0</v>
      </c>
      <c r="F33" s="693">
        <f t="shared" si="19"/>
        <v>0</v>
      </c>
      <c r="G33" s="693">
        <f t="shared" si="20"/>
        <v>0</v>
      </c>
      <c r="H33" s="693">
        <f t="shared" si="21"/>
        <v>0</v>
      </c>
      <c r="I33" s="693">
        <f t="shared" si="22"/>
        <v>0</v>
      </c>
      <c r="J33" s="693">
        <f t="shared" si="23"/>
        <v>0</v>
      </c>
      <c r="K33" s="694">
        <f t="shared" si="24"/>
        <v>0</v>
      </c>
      <c r="L33" s="695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868"/>
      <c r="Z33" s="866"/>
    </row>
    <row r="34" spans="1:26" s="54" customFormat="1" ht="15.6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868"/>
      <c r="Z34" s="866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868"/>
      <c r="Z35" s="866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868"/>
      <c r="Z36" s="866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868"/>
      <c r="Z37" s="866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868"/>
      <c r="Z38" s="866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868"/>
      <c r="Z39" s="866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868"/>
      <c r="Z40" s="866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868"/>
      <c r="Z41" s="866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868"/>
      <c r="Z42" s="866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699">
        <f t="shared" si="18"/>
        <v>0</v>
      </c>
      <c r="F43" s="699">
        <f t="shared" si="19"/>
        <v>0</v>
      </c>
      <c r="G43" s="699">
        <f t="shared" si="20"/>
        <v>0</v>
      </c>
      <c r="H43" s="699">
        <f t="shared" si="21"/>
        <v>0</v>
      </c>
      <c r="I43" s="699">
        <f t="shared" si="22"/>
        <v>0</v>
      </c>
      <c r="J43" s="699">
        <f t="shared" si="23"/>
        <v>0</v>
      </c>
      <c r="K43" s="700">
        <f t="shared" si="24"/>
        <v>0</v>
      </c>
      <c r="L43" s="701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868"/>
      <c r="Z43" s="866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699">
        <f t="shared" si="18"/>
        <v>0</v>
      </c>
      <c r="F44" s="699">
        <f t="shared" si="19"/>
        <v>0</v>
      </c>
      <c r="G44" s="699">
        <f t="shared" si="20"/>
        <v>0</v>
      </c>
      <c r="H44" s="699">
        <f t="shared" si="21"/>
        <v>0</v>
      </c>
      <c r="I44" s="699">
        <f t="shared" si="22"/>
        <v>0</v>
      </c>
      <c r="J44" s="699">
        <f t="shared" si="23"/>
        <v>0</v>
      </c>
      <c r="K44" s="700">
        <f t="shared" si="24"/>
        <v>0</v>
      </c>
      <c r="L44" s="701">
        <f t="shared" si="25"/>
        <v>0</v>
      </c>
      <c r="M44" s="91"/>
      <c r="N44" s="342"/>
      <c r="O44" s="342"/>
      <c r="P44" s="342"/>
      <c r="Q44" s="342"/>
      <c r="R44" s="342"/>
      <c r="S44" s="342"/>
      <c r="T44" s="342"/>
      <c r="U44" s="342"/>
      <c r="V44" s="342"/>
      <c r="W44" s="342"/>
      <c r="X44" s="342"/>
      <c r="Y44" s="342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02">
        <f t="shared" si="18"/>
        <v>0</v>
      </c>
      <c r="F45" s="702">
        <f t="shared" si="19"/>
        <v>0</v>
      </c>
      <c r="G45" s="702">
        <f t="shared" si="20"/>
        <v>0</v>
      </c>
      <c r="H45" s="702">
        <f t="shared" si="21"/>
        <v>0</v>
      </c>
      <c r="I45" s="702">
        <f t="shared" si="22"/>
        <v>0</v>
      </c>
      <c r="J45" s="702">
        <f t="shared" si="23"/>
        <v>0</v>
      </c>
      <c r="K45" s="703">
        <f t="shared" si="24"/>
        <v>0</v>
      </c>
      <c r="L45" s="704">
        <f t="shared" si="25"/>
        <v>0</v>
      </c>
      <c r="M45" s="91"/>
      <c r="N45" s="342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2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342"/>
      <c r="O46" s="342"/>
      <c r="P46" s="342"/>
      <c r="Q46" s="342"/>
      <c r="R46" s="342"/>
      <c r="S46" s="342"/>
      <c r="T46" s="342"/>
      <c r="U46" s="342"/>
      <c r="V46" s="342"/>
      <c r="W46" s="342"/>
      <c r="X46" s="342"/>
      <c r="Y46" s="342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342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2"/>
      <c r="Z47" s="91"/>
    </row>
    <row r="48" spans="1:26" s="54" customFormat="1" ht="15.6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91"/>
    </row>
    <row r="49" spans="1:26" s="54" customFormat="1" ht="15.6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>SUM(E49,F49,G49,H49,I49,J49,K49)</f>
        <v>0</v>
      </c>
      <c r="M49" s="91"/>
      <c r="N49" s="342"/>
      <c r="O49" s="342"/>
      <c r="P49" s="342"/>
      <c r="Q49" s="342"/>
      <c r="R49" s="342"/>
      <c r="S49" s="342"/>
      <c r="T49" s="342"/>
      <c r="U49" s="342"/>
      <c r="V49" s="342"/>
      <c r="W49" s="342"/>
      <c r="X49" s="342"/>
      <c r="Y49" s="342"/>
      <c r="Z49" s="91"/>
    </row>
    <row r="50" spans="1:26" s="54" customFormat="1" ht="15.6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55"/>
      <c r="O50" s="343"/>
      <c r="P50" s="342"/>
      <c r="Q50" s="342"/>
      <c r="R50" s="342"/>
      <c r="S50" s="342"/>
      <c r="T50" s="342"/>
      <c r="U50" s="342"/>
      <c r="V50" s="342"/>
      <c r="W50" s="342"/>
      <c r="X50" s="342"/>
      <c r="Y50" s="342"/>
      <c r="Z50" s="91"/>
    </row>
    <row r="51" spans="1:26" s="54" customFormat="1" ht="15.6" x14ac:dyDescent="0.3">
      <c r="A51" s="1189"/>
      <c r="B51" s="1030"/>
      <c r="C51" s="172" t="s">
        <v>225</v>
      </c>
      <c r="D51" s="175" t="s">
        <v>161</v>
      </c>
      <c r="E51" s="710" t="e">
        <f t="shared" ref="E51:K52" si="28">IFERROR(E191,#N/A)</f>
        <v>#N/A</v>
      </c>
      <c r="F51" s="710" t="e">
        <f t="shared" si="28"/>
        <v>#N/A</v>
      </c>
      <c r="G51" s="710" t="e">
        <f t="shared" si="28"/>
        <v>#N/A</v>
      </c>
      <c r="H51" s="710" t="e">
        <f t="shared" si="28"/>
        <v>#N/A</v>
      </c>
      <c r="I51" s="710" t="e">
        <f t="shared" si="28"/>
        <v>#N/A</v>
      </c>
      <c r="J51" s="710" t="e">
        <f t="shared" si="28"/>
        <v>#N/A</v>
      </c>
      <c r="K51" s="711" t="e">
        <f t="shared" si="28"/>
        <v>#N/A</v>
      </c>
      <c r="L51" s="712" t="e">
        <f>SUMIF(E51:K51,"&gt;0",E51:K51)/COUNT(E51:K51)</f>
        <v>#DIV/0!</v>
      </c>
      <c r="M51" s="91"/>
      <c r="N51" s="342"/>
      <c r="O51" s="342"/>
      <c r="P51" s="342"/>
      <c r="Q51" s="342"/>
      <c r="R51" s="342"/>
      <c r="S51" s="342"/>
      <c r="T51" s="342"/>
      <c r="U51" s="342"/>
      <c r="V51" s="342"/>
      <c r="W51" s="342"/>
      <c r="X51" s="342"/>
      <c r="Y51" s="342"/>
      <c r="Z51" s="91"/>
    </row>
    <row r="52" spans="1:26" s="54" customFormat="1" ht="15.6" x14ac:dyDescent="0.3">
      <c r="A52" s="1189"/>
      <c r="B52" s="1030"/>
      <c r="C52" s="172" t="s">
        <v>226</v>
      </c>
      <c r="D52" s="175" t="s">
        <v>161</v>
      </c>
      <c r="E52" s="710" t="e">
        <f t="shared" si="28"/>
        <v>#N/A</v>
      </c>
      <c r="F52" s="710" t="e">
        <f t="shared" si="28"/>
        <v>#N/A</v>
      </c>
      <c r="G52" s="710" t="e">
        <f t="shared" si="28"/>
        <v>#N/A</v>
      </c>
      <c r="H52" s="710" t="e">
        <f t="shared" si="28"/>
        <v>#N/A</v>
      </c>
      <c r="I52" s="710" t="e">
        <f t="shared" si="28"/>
        <v>#N/A</v>
      </c>
      <c r="J52" s="710" t="e">
        <f t="shared" si="28"/>
        <v>#N/A</v>
      </c>
      <c r="K52" s="711" t="e">
        <f t="shared" si="28"/>
        <v>#N/A</v>
      </c>
      <c r="L52" s="712" t="e">
        <f>SUMIF(E52:K52,"&gt;0",E52:K52)/COUNT(E52:K52)</f>
        <v>#DIV/0!</v>
      </c>
      <c r="M52" s="91"/>
      <c r="N52" s="342"/>
      <c r="O52" s="342"/>
      <c r="P52" s="171"/>
      <c r="Q52" s="171"/>
      <c r="R52" s="342"/>
      <c r="S52" s="342"/>
      <c r="T52" s="342"/>
      <c r="U52" s="342"/>
      <c r="V52" s="342"/>
      <c r="W52" s="342"/>
      <c r="X52" s="342"/>
      <c r="Y52" s="342"/>
      <c r="Z52" s="91"/>
    </row>
    <row r="53" spans="1:26" s="54" customFormat="1" ht="15.6" x14ac:dyDescent="0.3">
      <c r="A53" s="1189"/>
      <c r="B53" s="1030"/>
      <c r="C53" s="172" t="s">
        <v>228</v>
      </c>
      <c r="D53" s="175" t="s">
        <v>161</v>
      </c>
      <c r="E53" s="710" t="e">
        <f t="shared" ref="E53:K54" si="29">IFERROR(E199,#N/A)</f>
        <v>#N/A</v>
      </c>
      <c r="F53" s="710" t="e">
        <f t="shared" si="29"/>
        <v>#N/A</v>
      </c>
      <c r="G53" s="710" t="e">
        <f t="shared" si="29"/>
        <v>#N/A</v>
      </c>
      <c r="H53" s="710" t="e">
        <f t="shared" si="29"/>
        <v>#N/A</v>
      </c>
      <c r="I53" s="710" t="e">
        <f t="shared" si="29"/>
        <v>#N/A</v>
      </c>
      <c r="J53" s="710" t="e">
        <f t="shared" si="29"/>
        <v>#N/A</v>
      </c>
      <c r="K53" s="711" t="e">
        <f t="shared" si="29"/>
        <v>#N/A</v>
      </c>
      <c r="L53" s="712" t="e">
        <f t="shared" ref="L53:L54" si="30">SUMIF(E53:K53,"&gt;0",E53:K53)/COUNT(E53:K53)</f>
        <v>#DIV/0!</v>
      </c>
      <c r="M53" s="91"/>
      <c r="N53" s="342"/>
      <c r="O53" s="342"/>
      <c r="P53" s="171"/>
      <c r="Q53" s="171"/>
      <c r="R53" s="342"/>
      <c r="S53" s="342"/>
      <c r="T53" s="342"/>
      <c r="U53" s="342"/>
      <c r="V53" s="342"/>
      <c r="W53" s="342"/>
      <c r="X53" s="342"/>
      <c r="Y53" s="342"/>
      <c r="Z53" s="91"/>
    </row>
    <row r="54" spans="1:26" s="54" customFormat="1" ht="15.6" x14ac:dyDescent="0.3">
      <c r="A54" s="1189"/>
      <c r="B54" s="1030"/>
      <c r="C54" s="172" t="s">
        <v>227</v>
      </c>
      <c r="D54" s="176" t="s">
        <v>161</v>
      </c>
      <c r="E54" s="710" t="e">
        <f t="shared" si="29"/>
        <v>#N/A</v>
      </c>
      <c r="F54" s="710" t="e">
        <f t="shared" si="29"/>
        <v>#N/A</v>
      </c>
      <c r="G54" s="710" t="e">
        <f t="shared" si="29"/>
        <v>#N/A</v>
      </c>
      <c r="H54" s="710" t="e">
        <f t="shared" si="29"/>
        <v>#N/A</v>
      </c>
      <c r="I54" s="710" t="e">
        <f t="shared" si="29"/>
        <v>#N/A</v>
      </c>
      <c r="J54" s="710" t="e">
        <f t="shared" si="29"/>
        <v>#N/A</v>
      </c>
      <c r="K54" s="711" t="e">
        <f t="shared" si="29"/>
        <v>#N/A</v>
      </c>
      <c r="L54" s="712" t="e">
        <f t="shared" si="30"/>
        <v>#DIV/0!</v>
      </c>
      <c r="M54" s="91"/>
      <c r="N54" s="342"/>
      <c r="O54" s="342"/>
      <c r="P54" s="171"/>
      <c r="Q54" s="171"/>
      <c r="R54" s="342"/>
      <c r="S54" s="342"/>
      <c r="T54" s="342"/>
      <c r="U54" s="342"/>
      <c r="V54" s="342"/>
      <c r="W54" s="342"/>
      <c r="X54" s="342"/>
      <c r="Y54" s="342"/>
      <c r="Z54" s="91"/>
    </row>
    <row r="55" spans="1:26" s="54" customFormat="1" ht="15.6" x14ac:dyDescent="0.3">
      <c r="A55" s="1189"/>
      <c r="B55" s="1030"/>
      <c r="C55" s="174" t="s">
        <v>158</v>
      </c>
      <c r="D55" s="272" t="s">
        <v>80</v>
      </c>
      <c r="E55" s="713">
        <f t="shared" ref="E55:K56" si="31">E189</f>
        <v>0</v>
      </c>
      <c r="F55" s="713">
        <f t="shared" si="31"/>
        <v>0</v>
      </c>
      <c r="G55" s="713">
        <f t="shared" si="31"/>
        <v>0</v>
      </c>
      <c r="H55" s="713">
        <f t="shared" si="31"/>
        <v>0</v>
      </c>
      <c r="I55" s="713">
        <f t="shared" si="31"/>
        <v>0</v>
      </c>
      <c r="J55" s="713">
        <f t="shared" si="31"/>
        <v>0</v>
      </c>
      <c r="K55" s="714">
        <f t="shared" si="31"/>
        <v>0</v>
      </c>
      <c r="L55" s="715">
        <f>SUM(E55:K55)</f>
        <v>0</v>
      </c>
      <c r="M55" s="91"/>
      <c r="N55" s="342"/>
      <c r="O55" s="342"/>
      <c r="P55" s="171"/>
      <c r="Q55" s="171"/>
      <c r="R55" s="342"/>
      <c r="S55" s="342"/>
      <c r="T55" s="342"/>
      <c r="U55" s="342"/>
      <c r="V55" s="342"/>
      <c r="W55" s="342"/>
      <c r="X55" s="342"/>
      <c r="Y55" s="342"/>
      <c r="Z55" s="91"/>
    </row>
    <row r="56" spans="1:26" s="54" customFormat="1" ht="15.6" x14ac:dyDescent="0.3">
      <c r="A56" s="1031"/>
      <c r="B56" s="1032"/>
      <c r="C56" s="174" t="s">
        <v>188</v>
      </c>
      <c r="D56" s="272" t="s">
        <v>80</v>
      </c>
      <c r="E56" s="713">
        <f t="shared" si="31"/>
        <v>0</v>
      </c>
      <c r="F56" s="713">
        <f t="shared" si="31"/>
        <v>0</v>
      </c>
      <c r="G56" s="713">
        <f t="shared" si="31"/>
        <v>0</v>
      </c>
      <c r="H56" s="713">
        <f t="shared" si="31"/>
        <v>0</v>
      </c>
      <c r="I56" s="713">
        <f t="shared" si="31"/>
        <v>0</v>
      </c>
      <c r="J56" s="713">
        <f t="shared" si="31"/>
        <v>0</v>
      </c>
      <c r="K56" s="714">
        <f t="shared" si="31"/>
        <v>0</v>
      </c>
      <c r="L56" s="715">
        <f>SUM(E56:K56)</f>
        <v>0</v>
      </c>
      <c r="M56" s="91"/>
      <c r="N56" s="342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2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2"/>
      <c r="Z57" s="91"/>
    </row>
    <row r="58" spans="1:26" s="54" customFormat="1" ht="49.2" customHeight="1" x14ac:dyDescent="0.3">
      <c r="A58" s="1190" t="s">
        <v>218</v>
      </c>
      <c r="B58" s="1190"/>
      <c r="C58" s="349"/>
      <c r="D58" s="171"/>
      <c r="E58" s="171"/>
      <c r="F58" s="171"/>
      <c r="G58" s="171"/>
      <c r="H58" s="171"/>
      <c r="I58" s="171"/>
      <c r="J58" s="171"/>
      <c r="K58" s="171"/>
      <c r="L58" s="17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14.4" x14ac:dyDescent="0.3">
      <c r="A59" s="91"/>
      <c r="B59" s="91"/>
      <c r="C59" s="91"/>
      <c r="D59" s="171"/>
      <c r="E59" s="171"/>
      <c r="F59" s="171"/>
      <c r="G59" s="171"/>
      <c r="H59" s="171"/>
      <c r="I59" s="171"/>
      <c r="J59" s="171"/>
      <c r="K59" s="171"/>
      <c r="L59" s="17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156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156"/>
      <c r="B61" s="562"/>
      <c r="D61" s="93"/>
      <c r="E61" s="1179">
        <f>E2</f>
        <v>45047</v>
      </c>
      <c r="F61" s="1180"/>
      <c r="G61" s="1181"/>
      <c r="H61" s="1179">
        <f>F2</f>
        <v>45048</v>
      </c>
      <c r="I61" s="1180"/>
      <c r="J61" s="1181"/>
      <c r="K61" s="1179">
        <f>G2</f>
        <v>45049</v>
      </c>
      <c r="L61" s="1180"/>
      <c r="M61" s="1181"/>
      <c r="N61" s="1179">
        <f>H2</f>
        <v>45050</v>
      </c>
      <c r="O61" s="1180"/>
      <c r="P61" s="1181"/>
      <c r="Q61" s="1179">
        <f>I2</f>
        <v>45051</v>
      </c>
      <c r="R61" s="1180"/>
      <c r="S61" s="1181"/>
      <c r="T61" s="1179">
        <f>J2</f>
        <v>45052</v>
      </c>
      <c r="U61" s="1180"/>
      <c r="V61" s="1181"/>
      <c r="W61" s="1179">
        <f>K2</f>
        <v>45053</v>
      </c>
      <c r="X61" s="1180"/>
      <c r="Y61" s="1181"/>
    </row>
    <row r="62" spans="1:26" s="91" customFormat="1" ht="17.25" customHeight="1" x14ac:dyDescent="0.25">
      <c r="A62" s="1200" t="s">
        <v>163</v>
      </c>
      <c r="B62" s="1201"/>
      <c r="C62" s="1198" t="s">
        <v>177</v>
      </c>
      <c r="D62" s="1199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03"/>
      <c r="C63" s="1196" t="s">
        <v>164</v>
      </c>
      <c r="D63" s="11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7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03"/>
      <c r="C64" s="1196" t="s">
        <v>132</v>
      </c>
      <c r="D64" s="1197"/>
      <c r="E64" s="350">
        <f t="shared" ref="E64:Y64" si="32">SUM(E75:E76,E86:E88,E97,E103,E109,E115,E121,E127,E133,E139,E151)</f>
        <v>0</v>
      </c>
      <c r="F64" s="351">
        <f t="shared" si="32"/>
        <v>0</v>
      </c>
      <c r="G64" s="361">
        <f t="shared" si="32"/>
        <v>0</v>
      </c>
      <c r="H64" s="350">
        <f t="shared" si="32"/>
        <v>0</v>
      </c>
      <c r="I64" s="351">
        <f t="shared" si="32"/>
        <v>0</v>
      </c>
      <c r="J64" s="361">
        <f t="shared" si="32"/>
        <v>0</v>
      </c>
      <c r="K64" s="350">
        <f t="shared" si="32"/>
        <v>0</v>
      </c>
      <c r="L64" s="351">
        <f t="shared" si="32"/>
        <v>0</v>
      </c>
      <c r="M64" s="361">
        <f t="shared" si="32"/>
        <v>0</v>
      </c>
      <c r="N64" s="350">
        <f t="shared" si="32"/>
        <v>0</v>
      </c>
      <c r="O64" s="351">
        <f t="shared" si="32"/>
        <v>0</v>
      </c>
      <c r="P64" s="361">
        <f t="shared" si="32"/>
        <v>0</v>
      </c>
      <c r="Q64" s="350">
        <f t="shared" si="32"/>
        <v>0</v>
      </c>
      <c r="R64" s="351">
        <f t="shared" si="32"/>
        <v>0</v>
      </c>
      <c r="S64" s="361">
        <f t="shared" si="32"/>
        <v>0</v>
      </c>
      <c r="T64" s="350">
        <f t="shared" si="32"/>
        <v>0</v>
      </c>
      <c r="U64" s="351">
        <f t="shared" si="32"/>
        <v>0</v>
      </c>
      <c r="V64" s="361">
        <f t="shared" si="32"/>
        <v>0</v>
      </c>
      <c r="W64" s="515">
        <f t="shared" si="32"/>
        <v>0</v>
      </c>
      <c r="X64" s="351">
        <f t="shared" si="32"/>
        <v>0</v>
      </c>
      <c r="Y64" s="516">
        <f t="shared" si="32"/>
        <v>0</v>
      </c>
    </row>
    <row r="65" spans="1:26" s="91" customFormat="1" ht="15.6" x14ac:dyDescent="0.3">
      <c r="A65" s="1202"/>
      <c r="B65" s="1203"/>
      <c r="C65" s="1204" t="s">
        <v>127</v>
      </c>
      <c r="D65" s="1205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03"/>
      <c r="C66" s="1206" t="s">
        <v>128</v>
      </c>
      <c r="D66" s="1207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75" customHeight="1" x14ac:dyDescent="0.25">
      <c r="A67" s="1214" t="s">
        <v>126</v>
      </c>
      <c r="B67" s="1215"/>
      <c r="C67" s="795" t="s">
        <v>145</v>
      </c>
      <c r="D67" s="796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217"/>
      <c r="C68" s="797" t="s">
        <v>146</v>
      </c>
      <c r="D68" s="798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217"/>
      <c r="C69" s="797" t="s">
        <v>147</v>
      </c>
      <c r="D69" s="798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8"/>
      <c r="B70" s="1219"/>
      <c r="C70" s="797" t="s">
        <v>148</v>
      </c>
      <c r="D70" s="798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3">(SUM(F77:F81))/20*0.0416666666666667</f>
        <v>0</v>
      </c>
      <c r="G75" s="224">
        <f t="shared" si="33"/>
        <v>0</v>
      </c>
      <c r="H75" s="511">
        <f t="shared" si="33"/>
        <v>0</v>
      </c>
      <c r="I75" s="223">
        <f t="shared" si="33"/>
        <v>0</v>
      </c>
      <c r="J75" s="224">
        <f t="shared" si="33"/>
        <v>0</v>
      </c>
      <c r="K75" s="511">
        <f t="shared" si="33"/>
        <v>0</v>
      </c>
      <c r="L75" s="223">
        <f t="shared" si="33"/>
        <v>0</v>
      </c>
      <c r="M75" s="224">
        <f t="shared" si="33"/>
        <v>0</v>
      </c>
      <c r="N75" s="511">
        <f t="shared" si="33"/>
        <v>0</v>
      </c>
      <c r="O75" s="223">
        <f t="shared" si="33"/>
        <v>0</v>
      </c>
      <c r="P75" s="224">
        <f t="shared" si="33"/>
        <v>0</v>
      </c>
      <c r="Q75" s="511">
        <f t="shared" si="33"/>
        <v>0</v>
      </c>
      <c r="R75" s="223">
        <f t="shared" si="33"/>
        <v>0</v>
      </c>
      <c r="S75" s="224">
        <f t="shared" si="33"/>
        <v>0</v>
      </c>
      <c r="T75" s="511">
        <f t="shared" si="33"/>
        <v>0</v>
      </c>
      <c r="U75" s="223">
        <f t="shared" si="33"/>
        <v>0</v>
      </c>
      <c r="V75" s="512">
        <f t="shared" si="33"/>
        <v>0</v>
      </c>
      <c r="W75" s="222">
        <f t="shared" si="33"/>
        <v>0</v>
      </c>
      <c r="X75" s="223">
        <f t="shared" si="33"/>
        <v>0</v>
      </c>
      <c r="Y75" s="221">
        <f t="shared" si="33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40"/>
      <c r="W76" s="13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9"/>
      <c r="W77" s="126"/>
      <c r="X77" s="127"/>
      <c r="Y77" s="128"/>
      <c r="Z77" s="91"/>
    </row>
    <row r="78" spans="1:26" s="54" customFormat="1" ht="15.6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9"/>
      <c r="W78" s="126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9"/>
      <c r="W79" s="126"/>
      <c r="X79" s="127"/>
      <c r="Y79" s="128"/>
      <c r="Z79" s="91"/>
    </row>
    <row r="80" spans="1:26" s="54" customFormat="1" ht="15.75" customHeight="1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9"/>
      <c r="W80" s="126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9"/>
      <c r="W81" s="126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9"/>
      <c r="W82" s="126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9"/>
      <c r="W83" s="126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0"/>
      <c r="W86" s="71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9"/>
      <c r="V87" s="70"/>
      <c r="W87" s="71"/>
      <c r="X87" s="69"/>
      <c r="Y87" s="72"/>
      <c r="Z87" s="219"/>
    </row>
    <row r="88" spans="1:26" s="220" customFormat="1" ht="15.6" x14ac:dyDescent="0.3">
      <c r="A88" s="1210" t="s">
        <v>156</v>
      </c>
      <c r="B88" s="1211"/>
      <c r="C88" s="811" t="s">
        <v>19</v>
      </c>
      <c r="D88" s="812" t="s">
        <v>80</v>
      </c>
      <c r="E88" s="360">
        <f>E145</f>
        <v>0</v>
      </c>
      <c r="F88" s="119">
        <f t="shared" ref="F88:Y88" si="34">F145</f>
        <v>0</v>
      </c>
      <c r="G88" s="106">
        <f t="shared" si="34"/>
        <v>0</v>
      </c>
      <c r="H88" s="360">
        <f t="shared" si="34"/>
        <v>0</v>
      </c>
      <c r="I88" s="119">
        <f t="shared" si="34"/>
        <v>0</v>
      </c>
      <c r="J88" s="106">
        <f t="shared" si="34"/>
        <v>0</v>
      </c>
      <c r="K88" s="360">
        <f t="shared" si="34"/>
        <v>0</v>
      </c>
      <c r="L88" s="119">
        <f t="shared" si="34"/>
        <v>0</v>
      </c>
      <c r="M88" s="106">
        <f t="shared" si="34"/>
        <v>0</v>
      </c>
      <c r="N88" s="360">
        <f t="shared" si="34"/>
        <v>0</v>
      </c>
      <c r="O88" s="119">
        <f t="shared" si="34"/>
        <v>0</v>
      </c>
      <c r="P88" s="106">
        <f t="shared" si="34"/>
        <v>0</v>
      </c>
      <c r="Q88" s="360">
        <f t="shared" si="34"/>
        <v>0</v>
      </c>
      <c r="R88" s="119">
        <f t="shared" si="34"/>
        <v>0</v>
      </c>
      <c r="S88" s="106">
        <f t="shared" si="34"/>
        <v>0</v>
      </c>
      <c r="T88" s="360">
        <f t="shared" si="34"/>
        <v>0</v>
      </c>
      <c r="U88" s="119">
        <f t="shared" si="34"/>
        <v>0</v>
      </c>
      <c r="V88" s="513">
        <f t="shared" si="34"/>
        <v>0</v>
      </c>
      <c r="W88" s="519">
        <f t="shared" si="34"/>
        <v>0</v>
      </c>
      <c r="X88" s="119">
        <f t="shared" si="34"/>
        <v>0</v>
      </c>
      <c r="Y88" s="520">
        <f t="shared" si="34"/>
        <v>0</v>
      </c>
      <c r="Z88" s="219"/>
    </row>
    <row r="89" spans="1:26" s="54" customFormat="1" ht="16.2" thickBot="1" x14ac:dyDescent="0.35">
      <c r="A89" s="1212" t="s">
        <v>182</v>
      </c>
      <c r="B89" s="1213"/>
      <c r="C89" s="828" t="s">
        <v>184</v>
      </c>
      <c r="D89" s="829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08"/>
      <c r="Y89" s="521"/>
      <c r="Z89" s="91"/>
    </row>
    <row r="90" spans="1:26" s="54" customFormat="1" ht="11.7" customHeight="1" x14ac:dyDescent="0.3">
      <c r="A90" s="182"/>
      <c r="B90" s="183"/>
      <c r="C90" s="183"/>
      <c r="D90" s="184"/>
      <c r="E90" s="1171">
        <f>E61</f>
        <v>45047</v>
      </c>
      <c r="F90" s="1172"/>
      <c r="G90" s="1173"/>
      <c r="H90" s="1171">
        <f>H61</f>
        <v>45048</v>
      </c>
      <c r="I90" s="1172"/>
      <c r="J90" s="1173"/>
      <c r="K90" s="1171">
        <f>K61</f>
        <v>45049</v>
      </c>
      <c r="L90" s="1172"/>
      <c r="M90" s="1173"/>
      <c r="N90" s="1171">
        <f>N61</f>
        <v>45050</v>
      </c>
      <c r="O90" s="1172"/>
      <c r="P90" s="1173"/>
      <c r="Q90" s="1171">
        <f>Q61</f>
        <v>45051</v>
      </c>
      <c r="R90" s="1172"/>
      <c r="S90" s="1173"/>
      <c r="T90" s="1171">
        <f>T61</f>
        <v>45052</v>
      </c>
      <c r="U90" s="1172"/>
      <c r="V90" s="1173"/>
      <c r="W90" s="1171">
        <f>W61</f>
        <v>45053</v>
      </c>
      <c r="X90" s="1172"/>
      <c r="Y90" s="1173"/>
      <c r="Z90" s="91"/>
    </row>
    <row r="91" spans="1:26" s="54" customFormat="1" ht="12" customHeight="1" thickBot="1" x14ac:dyDescent="0.35">
      <c r="A91" s="185"/>
      <c r="B91" s="217" t="s">
        <v>213</v>
      </c>
      <c r="C91" s="186"/>
      <c r="D91" s="187"/>
      <c r="E91" s="1174" t="str">
        <f>E62</f>
        <v>Пн</v>
      </c>
      <c r="F91" s="1175"/>
      <c r="G91" s="1176"/>
      <c r="H91" s="1174" t="str">
        <f t="shared" ref="H91" si="35">H62</f>
        <v>Вт</v>
      </c>
      <c r="I91" s="1175"/>
      <c r="J91" s="1176"/>
      <c r="K91" s="1174" t="str">
        <f t="shared" ref="K91" si="36">K62</f>
        <v>Ср</v>
      </c>
      <c r="L91" s="1175"/>
      <c r="M91" s="1176"/>
      <c r="N91" s="1174" t="str">
        <f t="shared" ref="N91" si="37">N62</f>
        <v>Чт</v>
      </c>
      <c r="O91" s="1175"/>
      <c r="P91" s="1176"/>
      <c r="Q91" s="1174" t="str">
        <f t="shared" ref="Q91" si="38">Q62</f>
        <v>Пт</v>
      </c>
      <c r="R91" s="1175"/>
      <c r="S91" s="1176"/>
      <c r="T91" s="1174" t="str">
        <f t="shared" ref="T91" si="39">T62</f>
        <v>Сб</v>
      </c>
      <c r="U91" s="1175"/>
      <c r="V91" s="1176"/>
      <c r="W91" s="1174" t="str">
        <f t="shared" ref="W91" si="40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1">SUM(E92:E96)</f>
        <v>0</v>
      </c>
      <c r="F97" s="602">
        <f t="shared" si="41"/>
        <v>0</v>
      </c>
      <c r="G97" s="603">
        <f t="shared" si="41"/>
        <v>0</v>
      </c>
      <c r="H97" s="604">
        <f t="shared" si="41"/>
        <v>0</v>
      </c>
      <c r="I97" s="602">
        <f t="shared" si="41"/>
        <v>0</v>
      </c>
      <c r="J97" s="605">
        <f t="shared" si="41"/>
        <v>0</v>
      </c>
      <c r="K97" s="601">
        <f t="shared" si="41"/>
        <v>0</v>
      </c>
      <c r="L97" s="602">
        <f t="shared" si="41"/>
        <v>0</v>
      </c>
      <c r="M97" s="603">
        <f t="shared" si="41"/>
        <v>0</v>
      </c>
      <c r="N97" s="604">
        <f t="shared" si="41"/>
        <v>0</v>
      </c>
      <c r="O97" s="602">
        <f t="shared" si="41"/>
        <v>0</v>
      </c>
      <c r="P97" s="603">
        <f t="shared" si="41"/>
        <v>0</v>
      </c>
      <c r="Q97" s="604">
        <f t="shared" si="41"/>
        <v>0</v>
      </c>
      <c r="R97" s="602">
        <f t="shared" si="41"/>
        <v>0</v>
      </c>
      <c r="S97" s="605">
        <f t="shared" si="41"/>
        <v>0</v>
      </c>
      <c r="T97" s="601">
        <f t="shared" si="41"/>
        <v>0</v>
      </c>
      <c r="U97" s="602">
        <f t="shared" si="41"/>
        <v>0</v>
      </c>
      <c r="V97" s="603">
        <f t="shared" si="41"/>
        <v>0</v>
      </c>
      <c r="W97" s="604">
        <f t="shared" si="41"/>
        <v>0</v>
      </c>
      <c r="X97" s="602">
        <f t="shared" si="41"/>
        <v>0</v>
      </c>
      <c r="Y97" s="603">
        <f t="shared" si="41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2">SUM(E98:E102)</f>
        <v>0</v>
      </c>
      <c r="F103" s="602">
        <f t="shared" si="42"/>
        <v>0</v>
      </c>
      <c r="G103" s="603">
        <f t="shared" si="42"/>
        <v>0</v>
      </c>
      <c r="H103" s="604">
        <f t="shared" si="42"/>
        <v>0</v>
      </c>
      <c r="I103" s="602">
        <f t="shared" si="42"/>
        <v>0</v>
      </c>
      <c r="J103" s="605">
        <f t="shared" si="42"/>
        <v>0</v>
      </c>
      <c r="K103" s="601">
        <f t="shared" si="42"/>
        <v>0</v>
      </c>
      <c r="L103" s="602">
        <f t="shared" si="42"/>
        <v>0</v>
      </c>
      <c r="M103" s="603">
        <f t="shared" si="42"/>
        <v>0</v>
      </c>
      <c r="N103" s="604">
        <f t="shared" si="42"/>
        <v>0</v>
      </c>
      <c r="O103" s="602">
        <f t="shared" si="42"/>
        <v>0</v>
      </c>
      <c r="P103" s="603">
        <f t="shared" si="42"/>
        <v>0</v>
      </c>
      <c r="Q103" s="604">
        <f t="shared" si="42"/>
        <v>0</v>
      </c>
      <c r="R103" s="602">
        <f t="shared" si="42"/>
        <v>0</v>
      </c>
      <c r="S103" s="605">
        <f t="shared" si="42"/>
        <v>0</v>
      </c>
      <c r="T103" s="601">
        <f t="shared" si="42"/>
        <v>0</v>
      </c>
      <c r="U103" s="602">
        <f t="shared" si="42"/>
        <v>0</v>
      </c>
      <c r="V103" s="603">
        <f t="shared" si="42"/>
        <v>0</v>
      </c>
      <c r="W103" s="604">
        <f t="shared" si="42"/>
        <v>0</v>
      </c>
      <c r="X103" s="602">
        <f t="shared" si="42"/>
        <v>0</v>
      </c>
      <c r="Y103" s="603">
        <f t="shared" si="42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3">SUM(E104:E108)</f>
        <v>0</v>
      </c>
      <c r="F109" s="602">
        <f t="shared" si="43"/>
        <v>0</v>
      </c>
      <c r="G109" s="603">
        <f t="shared" si="43"/>
        <v>0</v>
      </c>
      <c r="H109" s="604">
        <f t="shared" si="43"/>
        <v>0</v>
      </c>
      <c r="I109" s="602">
        <f t="shared" si="43"/>
        <v>0</v>
      </c>
      <c r="J109" s="605">
        <f t="shared" si="43"/>
        <v>0</v>
      </c>
      <c r="K109" s="601">
        <f t="shared" si="43"/>
        <v>0</v>
      </c>
      <c r="L109" s="602">
        <f t="shared" si="43"/>
        <v>0</v>
      </c>
      <c r="M109" s="603">
        <f t="shared" si="43"/>
        <v>0</v>
      </c>
      <c r="N109" s="604">
        <f t="shared" si="43"/>
        <v>0</v>
      </c>
      <c r="O109" s="602">
        <f t="shared" si="43"/>
        <v>0</v>
      </c>
      <c r="P109" s="603">
        <f t="shared" si="43"/>
        <v>0</v>
      </c>
      <c r="Q109" s="604">
        <f t="shared" si="43"/>
        <v>0</v>
      </c>
      <c r="R109" s="602">
        <f t="shared" si="43"/>
        <v>0</v>
      </c>
      <c r="S109" s="605">
        <f t="shared" si="43"/>
        <v>0</v>
      </c>
      <c r="T109" s="601">
        <f t="shared" si="43"/>
        <v>0</v>
      </c>
      <c r="U109" s="602">
        <f t="shared" si="43"/>
        <v>0</v>
      </c>
      <c r="V109" s="603">
        <f t="shared" si="43"/>
        <v>0</v>
      </c>
      <c r="W109" s="604">
        <f t="shared" si="43"/>
        <v>0</v>
      </c>
      <c r="X109" s="602">
        <f t="shared" si="43"/>
        <v>0</v>
      </c>
      <c r="Y109" s="603">
        <f t="shared" si="43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4">SUM(E110:E114)</f>
        <v>0</v>
      </c>
      <c r="F115" s="602">
        <f t="shared" si="44"/>
        <v>0</v>
      </c>
      <c r="G115" s="603">
        <f t="shared" si="44"/>
        <v>0</v>
      </c>
      <c r="H115" s="604">
        <f t="shared" si="44"/>
        <v>0</v>
      </c>
      <c r="I115" s="602">
        <f t="shared" si="44"/>
        <v>0</v>
      </c>
      <c r="J115" s="605">
        <f t="shared" si="44"/>
        <v>0</v>
      </c>
      <c r="K115" s="601">
        <f t="shared" si="44"/>
        <v>0</v>
      </c>
      <c r="L115" s="602">
        <f t="shared" si="44"/>
        <v>0</v>
      </c>
      <c r="M115" s="603">
        <f t="shared" si="44"/>
        <v>0</v>
      </c>
      <c r="N115" s="604">
        <f t="shared" si="44"/>
        <v>0</v>
      </c>
      <c r="O115" s="602">
        <f t="shared" si="44"/>
        <v>0</v>
      </c>
      <c r="P115" s="603">
        <f t="shared" si="44"/>
        <v>0</v>
      </c>
      <c r="Q115" s="604">
        <f t="shared" si="44"/>
        <v>0</v>
      </c>
      <c r="R115" s="602">
        <f t="shared" si="44"/>
        <v>0</v>
      </c>
      <c r="S115" s="605">
        <f t="shared" si="44"/>
        <v>0</v>
      </c>
      <c r="T115" s="601">
        <f t="shared" si="44"/>
        <v>0</v>
      </c>
      <c r="U115" s="602">
        <f t="shared" si="44"/>
        <v>0</v>
      </c>
      <c r="V115" s="603">
        <f t="shared" si="44"/>
        <v>0</v>
      </c>
      <c r="W115" s="604">
        <f t="shared" si="44"/>
        <v>0</v>
      </c>
      <c r="X115" s="602">
        <f t="shared" si="44"/>
        <v>0</v>
      </c>
      <c r="Y115" s="603">
        <f t="shared" si="44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5">SUM(E116:E120)</f>
        <v>0</v>
      </c>
      <c r="F121" s="602">
        <f t="shared" si="45"/>
        <v>0</v>
      </c>
      <c r="G121" s="603">
        <f t="shared" si="45"/>
        <v>0</v>
      </c>
      <c r="H121" s="604">
        <f t="shared" si="45"/>
        <v>0</v>
      </c>
      <c r="I121" s="602">
        <f t="shared" si="45"/>
        <v>0</v>
      </c>
      <c r="J121" s="605">
        <f t="shared" si="45"/>
        <v>0</v>
      </c>
      <c r="K121" s="601">
        <f t="shared" si="45"/>
        <v>0</v>
      </c>
      <c r="L121" s="602">
        <f t="shared" si="45"/>
        <v>0</v>
      </c>
      <c r="M121" s="603">
        <f t="shared" si="45"/>
        <v>0</v>
      </c>
      <c r="N121" s="604">
        <f t="shared" si="45"/>
        <v>0</v>
      </c>
      <c r="O121" s="602">
        <f t="shared" si="45"/>
        <v>0</v>
      </c>
      <c r="P121" s="603">
        <f t="shared" si="45"/>
        <v>0</v>
      </c>
      <c r="Q121" s="604">
        <f t="shared" si="45"/>
        <v>0</v>
      </c>
      <c r="R121" s="602">
        <f t="shared" si="45"/>
        <v>0</v>
      </c>
      <c r="S121" s="605">
        <f t="shared" si="45"/>
        <v>0</v>
      </c>
      <c r="T121" s="601">
        <f t="shared" si="45"/>
        <v>0</v>
      </c>
      <c r="U121" s="602">
        <f t="shared" si="45"/>
        <v>0</v>
      </c>
      <c r="V121" s="603">
        <f t="shared" si="45"/>
        <v>0</v>
      </c>
      <c r="W121" s="604">
        <f t="shared" si="45"/>
        <v>0</v>
      </c>
      <c r="X121" s="602">
        <f t="shared" si="45"/>
        <v>0</v>
      </c>
      <c r="Y121" s="603">
        <f t="shared" si="45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6">SUM(E122:E126)</f>
        <v>0</v>
      </c>
      <c r="F127" s="602">
        <f t="shared" si="46"/>
        <v>0</v>
      </c>
      <c r="G127" s="603">
        <f t="shared" si="46"/>
        <v>0</v>
      </c>
      <c r="H127" s="604">
        <f t="shared" si="46"/>
        <v>0</v>
      </c>
      <c r="I127" s="602">
        <f t="shared" si="46"/>
        <v>0</v>
      </c>
      <c r="J127" s="605">
        <f t="shared" si="46"/>
        <v>0</v>
      </c>
      <c r="K127" s="601">
        <f t="shared" si="46"/>
        <v>0</v>
      </c>
      <c r="L127" s="602">
        <f t="shared" si="46"/>
        <v>0</v>
      </c>
      <c r="M127" s="603">
        <f t="shared" si="46"/>
        <v>0</v>
      </c>
      <c r="N127" s="604">
        <f t="shared" si="46"/>
        <v>0</v>
      </c>
      <c r="O127" s="602">
        <f t="shared" si="46"/>
        <v>0</v>
      </c>
      <c r="P127" s="603">
        <f t="shared" si="46"/>
        <v>0</v>
      </c>
      <c r="Q127" s="604">
        <f t="shared" si="46"/>
        <v>0</v>
      </c>
      <c r="R127" s="602">
        <f t="shared" si="46"/>
        <v>0</v>
      </c>
      <c r="S127" s="605">
        <f t="shared" si="46"/>
        <v>0</v>
      </c>
      <c r="T127" s="601">
        <f t="shared" si="46"/>
        <v>0</v>
      </c>
      <c r="U127" s="602">
        <f t="shared" si="46"/>
        <v>0</v>
      </c>
      <c r="V127" s="603">
        <f t="shared" si="46"/>
        <v>0</v>
      </c>
      <c r="W127" s="604">
        <f t="shared" si="46"/>
        <v>0</v>
      </c>
      <c r="X127" s="602">
        <f t="shared" si="46"/>
        <v>0</v>
      </c>
      <c r="Y127" s="603">
        <f t="shared" si="46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7">SUM(E128:E132)</f>
        <v>0</v>
      </c>
      <c r="F133" s="602">
        <f t="shared" si="47"/>
        <v>0</v>
      </c>
      <c r="G133" s="603">
        <f t="shared" si="47"/>
        <v>0</v>
      </c>
      <c r="H133" s="604">
        <f t="shared" si="47"/>
        <v>0</v>
      </c>
      <c r="I133" s="602">
        <f t="shared" si="47"/>
        <v>0</v>
      </c>
      <c r="J133" s="605">
        <f t="shared" si="47"/>
        <v>0</v>
      </c>
      <c r="K133" s="601">
        <f t="shared" si="47"/>
        <v>0</v>
      </c>
      <c r="L133" s="602">
        <f t="shared" si="47"/>
        <v>0</v>
      </c>
      <c r="M133" s="603">
        <f t="shared" si="47"/>
        <v>0</v>
      </c>
      <c r="N133" s="604">
        <f t="shared" si="47"/>
        <v>0</v>
      </c>
      <c r="O133" s="602">
        <f t="shared" si="47"/>
        <v>0</v>
      </c>
      <c r="P133" s="603">
        <f t="shared" si="47"/>
        <v>0</v>
      </c>
      <c r="Q133" s="604">
        <f t="shared" si="47"/>
        <v>0</v>
      </c>
      <c r="R133" s="602">
        <f t="shared" si="47"/>
        <v>0</v>
      </c>
      <c r="S133" s="605">
        <f t="shared" si="47"/>
        <v>0</v>
      </c>
      <c r="T133" s="601">
        <f t="shared" si="47"/>
        <v>0</v>
      </c>
      <c r="U133" s="602">
        <f t="shared" si="47"/>
        <v>0</v>
      </c>
      <c r="V133" s="603">
        <f t="shared" si="47"/>
        <v>0</v>
      </c>
      <c r="W133" s="604">
        <f t="shared" si="47"/>
        <v>0</v>
      </c>
      <c r="X133" s="602">
        <f t="shared" si="47"/>
        <v>0</v>
      </c>
      <c r="Y133" s="603">
        <f t="shared" si="47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8">SUM(E134:E138)</f>
        <v>0</v>
      </c>
      <c r="F139" s="602">
        <f t="shared" si="48"/>
        <v>0</v>
      </c>
      <c r="G139" s="603">
        <f t="shared" si="48"/>
        <v>0</v>
      </c>
      <c r="H139" s="604">
        <f t="shared" si="48"/>
        <v>0</v>
      </c>
      <c r="I139" s="602">
        <f t="shared" si="48"/>
        <v>0</v>
      </c>
      <c r="J139" s="605">
        <f t="shared" si="48"/>
        <v>0</v>
      </c>
      <c r="K139" s="601">
        <f t="shared" si="48"/>
        <v>0</v>
      </c>
      <c r="L139" s="602">
        <f t="shared" si="48"/>
        <v>0</v>
      </c>
      <c r="M139" s="603">
        <f t="shared" si="48"/>
        <v>0</v>
      </c>
      <c r="N139" s="604">
        <f t="shared" si="48"/>
        <v>0</v>
      </c>
      <c r="O139" s="602">
        <f t="shared" si="48"/>
        <v>0</v>
      </c>
      <c r="P139" s="603">
        <f t="shared" si="48"/>
        <v>0</v>
      </c>
      <c r="Q139" s="604">
        <f t="shared" si="48"/>
        <v>0</v>
      </c>
      <c r="R139" s="602">
        <f t="shared" si="48"/>
        <v>0</v>
      </c>
      <c r="S139" s="605">
        <f t="shared" si="48"/>
        <v>0</v>
      </c>
      <c r="T139" s="601">
        <f t="shared" si="48"/>
        <v>0</v>
      </c>
      <c r="U139" s="602">
        <f t="shared" si="48"/>
        <v>0</v>
      </c>
      <c r="V139" s="603">
        <f t="shared" si="48"/>
        <v>0</v>
      </c>
      <c r="W139" s="604">
        <f t="shared" si="48"/>
        <v>0</v>
      </c>
      <c r="X139" s="602">
        <f t="shared" si="48"/>
        <v>0</v>
      </c>
      <c r="Y139" s="603">
        <f t="shared" si="48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49">SUM(E140:E144)</f>
        <v>0</v>
      </c>
      <c r="F145" s="607">
        <f t="shared" si="49"/>
        <v>0</v>
      </c>
      <c r="G145" s="608">
        <f t="shared" si="49"/>
        <v>0</v>
      </c>
      <c r="H145" s="604">
        <f t="shared" si="49"/>
        <v>0</v>
      </c>
      <c r="I145" s="602">
        <f t="shared" si="49"/>
        <v>0</v>
      </c>
      <c r="J145" s="605">
        <f t="shared" si="49"/>
        <v>0</v>
      </c>
      <c r="K145" s="606">
        <f t="shared" si="49"/>
        <v>0</v>
      </c>
      <c r="L145" s="607">
        <f t="shared" si="49"/>
        <v>0</v>
      </c>
      <c r="M145" s="608">
        <f t="shared" si="49"/>
        <v>0</v>
      </c>
      <c r="N145" s="604">
        <f t="shared" si="49"/>
        <v>0</v>
      </c>
      <c r="O145" s="602">
        <f t="shared" si="49"/>
        <v>0</v>
      </c>
      <c r="P145" s="603">
        <f t="shared" si="49"/>
        <v>0</v>
      </c>
      <c r="Q145" s="604">
        <f t="shared" si="49"/>
        <v>0</v>
      </c>
      <c r="R145" s="602">
        <f t="shared" si="49"/>
        <v>0</v>
      </c>
      <c r="S145" s="605">
        <f t="shared" si="49"/>
        <v>0</v>
      </c>
      <c r="T145" s="601">
        <f t="shared" si="49"/>
        <v>0</v>
      </c>
      <c r="U145" s="602">
        <f t="shared" si="49"/>
        <v>0</v>
      </c>
      <c r="V145" s="603">
        <f t="shared" si="49"/>
        <v>0</v>
      </c>
      <c r="W145" s="604">
        <f t="shared" si="49"/>
        <v>0</v>
      </c>
      <c r="X145" s="602">
        <f t="shared" si="49"/>
        <v>0</v>
      </c>
      <c r="Y145" s="603">
        <f t="shared" si="49"/>
        <v>0</v>
      </c>
      <c r="Z145" s="91"/>
    </row>
    <row r="146" spans="1:26" ht="13.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3.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3.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3.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3.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3.5" customHeight="1" thickBot="1" x14ac:dyDescent="0.35">
      <c r="A151" s="1230"/>
      <c r="B151" s="1231"/>
      <c r="C151" s="1247" t="s">
        <v>173</v>
      </c>
      <c r="D151" s="1247"/>
      <c r="E151" s="609">
        <f t="shared" ref="E151:Y151" si="50">SUM(E146:E150)</f>
        <v>0</v>
      </c>
      <c r="F151" s="610">
        <f t="shared" si="50"/>
        <v>0</v>
      </c>
      <c r="G151" s="611">
        <f t="shared" si="50"/>
        <v>0</v>
      </c>
      <c r="H151" s="612">
        <f t="shared" si="50"/>
        <v>0</v>
      </c>
      <c r="I151" s="610">
        <f t="shared" si="50"/>
        <v>0</v>
      </c>
      <c r="J151" s="613">
        <f t="shared" si="50"/>
        <v>0</v>
      </c>
      <c r="K151" s="609">
        <f t="shared" si="50"/>
        <v>0</v>
      </c>
      <c r="L151" s="610">
        <f t="shared" si="50"/>
        <v>0</v>
      </c>
      <c r="M151" s="611">
        <f t="shared" si="50"/>
        <v>0</v>
      </c>
      <c r="N151" s="612">
        <f t="shared" si="50"/>
        <v>0</v>
      </c>
      <c r="O151" s="610">
        <f t="shared" si="50"/>
        <v>0</v>
      </c>
      <c r="P151" s="611">
        <f t="shared" si="50"/>
        <v>0</v>
      </c>
      <c r="Q151" s="612">
        <f t="shared" si="50"/>
        <v>0</v>
      </c>
      <c r="R151" s="610">
        <f t="shared" si="50"/>
        <v>0</v>
      </c>
      <c r="S151" s="613">
        <f t="shared" si="50"/>
        <v>0</v>
      </c>
      <c r="T151" s="609">
        <f t="shared" si="50"/>
        <v>0</v>
      </c>
      <c r="U151" s="610">
        <f t="shared" si="50"/>
        <v>0</v>
      </c>
      <c r="V151" s="611">
        <f t="shared" si="50"/>
        <v>0</v>
      </c>
      <c r="W151" s="612">
        <f t="shared" si="50"/>
        <v>0</v>
      </c>
      <c r="X151" s="610">
        <f t="shared" si="50"/>
        <v>0</v>
      </c>
      <c r="Y151" s="611">
        <f t="shared" si="50"/>
        <v>0</v>
      </c>
    </row>
    <row r="152" spans="1:26" ht="13.5" customHeight="1" x14ac:dyDescent="0.3"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3.5" customHeight="1" thickBot="1" x14ac:dyDescent="0.35">
      <c r="A153" s="170"/>
      <c r="B153" s="118" t="s">
        <v>213</v>
      </c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18" t="s">
        <v>209</v>
      </c>
      <c r="F155" s="619" t="s">
        <v>210</v>
      </c>
      <c r="G155" s="618" t="s">
        <v>209</v>
      </c>
      <c r="H155" s="619" t="s">
        <v>210</v>
      </c>
      <c r="I155" s="618" t="s">
        <v>209</v>
      </c>
      <c r="J155" s="619" t="s">
        <v>210</v>
      </c>
      <c r="K155" s="618" t="s">
        <v>209</v>
      </c>
      <c r="L155" s="619" t="s">
        <v>210</v>
      </c>
      <c r="M155" s="620" t="s">
        <v>209</v>
      </c>
      <c r="N155" s="621" t="s">
        <v>210</v>
      </c>
      <c r="O155" s="618" t="s">
        <v>209</v>
      </c>
      <c r="P155" s="619" t="s">
        <v>210</v>
      </c>
      <c r="Q155" s="618" t="s">
        <v>209</v>
      </c>
      <c r="R155" s="61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1">SUM(F158,F160)</f>
        <v>0</v>
      </c>
      <c r="G156" s="623">
        <f>SUM(G158,G160)</f>
        <v>0</v>
      </c>
      <c r="H156" s="623">
        <f t="shared" ref="H156" si="52">SUM(H158,H160)</f>
        <v>0</v>
      </c>
      <c r="I156" s="623">
        <f>SUM(I158,I160)</f>
        <v>0</v>
      </c>
      <c r="J156" s="623">
        <f t="shared" ref="J156" si="53">SUM(J158,J160)</f>
        <v>0</v>
      </c>
      <c r="K156" s="623">
        <f>SUM(K158,K160)</f>
        <v>0</v>
      </c>
      <c r="L156" s="623">
        <f t="shared" ref="L156" si="54">SUM(L158,L160)</f>
        <v>0</v>
      </c>
      <c r="M156" s="623">
        <f>SUM(M158,M160)</f>
        <v>0</v>
      </c>
      <c r="N156" s="623">
        <f t="shared" ref="N156" si="55">SUM(N158,N160)</f>
        <v>0</v>
      </c>
      <c r="O156" s="623">
        <f>SUM(O158,O160)</f>
        <v>0</v>
      </c>
      <c r="P156" s="623">
        <f t="shared" ref="P156" si="56">SUM(P158,P160)</f>
        <v>0</v>
      </c>
      <c r="Q156" s="623">
        <f>SUM(Q158,Q160)</f>
        <v>0</v>
      </c>
      <c r="R156" s="624">
        <f t="shared" ref="R156" si="57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8">SUM(F162,F164,F170,F172)</f>
        <v>0</v>
      </c>
      <c r="G157" s="626">
        <f>SUM(G162,G164,G170,G172)</f>
        <v>0</v>
      </c>
      <c r="H157" s="626">
        <f t="shared" ref="H157" si="59">SUM(H162,H164,H170,H172)</f>
        <v>0</v>
      </c>
      <c r="I157" s="626">
        <f>SUM(I162,I164,I170,I172)</f>
        <v>0</v>
      </c>
      <c r="J157" s="626">
        <f t="shared" ref="J157" si="60">SUM(J162,J164,J170,J172)</f>
        <v>0</v>
      </c>
      <c r="K157" s="626">
        <f>SUM(K162,K164,K170,K172)</f>
        <v>0</v>
      </c>
      <c r="L157" s="626">
        <f t="shared" ref="L157" si="61">SUM(L162,L164,L170,L172)</f>
        <v>0</v>
      </c>
      <c r="M157" s="626">
        <f>SUM(M162,M164,M170,M172)</f>
        <v>0</v>
      </c>
      <c r="N157" s="626">
        <f t="shared" ref="N157" si="62">SUM(N162,N164,N170,N172)</f>
        <v>0</v>
      </c>
      <c r="O157" s="626">
        <f>SUM(O162,O164,O170,O172)</f>
        <v>0</v>
      </c>
      <c r="P157" s="626">
        <f t="shared" ref="P157" si="63">SUM(P162,P164,P170,P172)</f>
        <v>0</v>
      </c>
      <c r="Q157" s="626">
        <f>SUM(Q162,Q164,Q170,Q172)</f>
        <v>0</v>
      </c>
      <c r="R157" s="627">
        <f t="shared" ref="R157" si="64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22.5" customHeight="1" x14ac:dyDescent="0.3">
      <c r="A158" s="1241" t="s">
        <v>195</v>
      </c>
      <c r="B158" s="1053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22.5" customHeight="1" x14ac:dyDescent="0.3">
      <c r="A159" s="1242"/>
      <c r="B159" s="1055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22.5" customHeight="1" x14ac:dyDescent="0.3">
      <c r="A160" s="1242"/>
      <c r="B160" s="1055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22.5" customHeight="1" x14ac:dyDescent="0.3">
      <c r="A161" s="1242"/>
      <c r="B161" s="1055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22.5" customHeight="1" x14ac:dyDescent="0.3">
      <c r="A162" s="1254" t="s">
        <v>199</v>
      </c>
      <c r="B162" s="1057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22.5" customHeight="1" x14ac:dyDescent="0.3">
      <c r="A163" s="1255"/>
      <c r="B163" s="1059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22.5" customHeight="1" x14ac:dyDescent="0.3">
      <c r="A164" s="1255"/>
      <c r="B164" s="1059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22.5" customHeight="1" x14ac:dyDescent="0.3">
      <c r="A165" s="1255"/>
      <c r="B165" s="1059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059"/>
      <c r="C166" s="1261" t="s">
        <v>200</v>
      </c>
      <c r="D166" s="364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059"/>
      <c r="C167" s="1262"/>
      <c r="D167" s="365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059"/>
      <c r="C168" s="1261" t="s">
        <v>203</v>
      </c>
      <c r="D168" s="364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061"/>
      <c r="C169" s="1262"/>
      <c r="D169" s="365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22.5" customHeight="1" x14ac:dyDescent="0.3">
      <c r="A170" s="1263" t="s">
        <v>204</v>
      </c>
      <c r="B170" s="1264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22.5" customHeight="1" x14ac:dyDescent="0.3">
      <c r="A171" s="1265"/>
      <c r="B171" s="1266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22.5" customHeight="1" x14ac:dyDescent="0.3">
      <c r="A172" s="1265"/>
      <c r="B172" s="1266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22.5" customHeight="1" x14ac:dyDescent="0.3">
      <c r="A173" s="1265"/>
      <c r="B173" s="1266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266"/>
      <c r="C174" s="1273" t="s">
        <v>200</v>
      </c>
      <c r="D174" s="366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266"/>
      <c r="C175" s="1274"/>
      <c r="D175" s="367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266"/>
      <c r="C176" s="1273" t="s">
        <v>203</v>
      </c>
      <c r="D176" s="366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268"/>
      <c r="C177" s="1274"/>
      <c r="D177" s="367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280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280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3.5" customHeight="1" thickBot="1" x14ac:dyDescent="0.35">
      <c r="I180" s="170"/>
      <c r="J180" s="170"/>
      <c r="K180" s="170"/>
      <c r="L180" s="170"/>
    </row>
    <row r="181" spans="1:25" ht="13.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45047</v>
      </c>
      <c r="F181" s="154">
        <f>$E$2+1</f>
        <v>45048</v>
      </c>
      <c r="G181" s="154">
        <f>$E$2+2</f>
        <v>45049</v>
      </c>
      <c r="H181" s="154">
        <f>$E$2+3</f>
        <v>45050</v>
      </c>
      <c r="I181" s="154">
        <f>$E$2+4</f>
        <v>45051</v>
      </c>
      <c r="J181" s="154">
        <f>$E$2+5</f>
        <v>45052</v>
      </c>
      <c r="K181" s="155">
        <f>$E$2+6</f>
        <v>45053</v>
      </c>
      <c r="L181" s="1278" t="s">
        <v>71</v>
      </c>
    </row>
    <row r="182" spans="1:25" ht="13.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3.5" customHeight="1" x14ac:dyDescent="0.35">
      <c r="A183" s="1283"/>
      <c r="B183" s="1007"/>
      <c r="C183" s="1090" t="s">
        <v>162</v>
      </c>
      <c r="D183" s="1091"/>
      <c r="E183" s="748">
        <f t="shared" ref="E183:K183" si="65">SUM(E184:E185)</f>
        <v>0</v>
      </c>
      <c r="F183" s="748">
        <f t="shared" si="65"/>
        <v>0</v>
      </c>
      <c r="G183" s="748">
        <f t="shared" si="65"/>
        <v>0</v>
      </c>
      <c r="H183" s="748">
        <f t="shared" si="65"/>
        <v>0</v>
      </c>
      <c r="I183" s="748">
        <f t="shared" si="65"/>
        <v>0</v>
      </c>
      <c r="J183" s="748">
        <f t="shared" si="65"/>
        <v>0</v>
      </c>
      <c r="K183" s="749">
        <f t="shared" si="65"/>
        <v>0</v>
      </c>
      <c r="L183" s="750">
        <f>SUM(E183:K183)</f>
        <v>0</v>
      </c>
    </row>
    <row r="184" spans="1:25" ht="13.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3.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3.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3.5" customHeight="1" x14ac:dyDescent="0.3">
      <c r="A187" s="1283"/>
      <c r="B187" s="1007"/>
      <c r="C187" s="1064" t="s">
        <v>215</v>
      </c>
      <c r="D187" s="1065"/>
      <c r="E187" s="758" t="e">
        <f t="shared" ref="E187:K188" si="66">(IF(ISNUMBER(E191),E191)+IF(ISNUMBER(E193),E193)+IF(ISNUMBER(E199),E199))/(COUNTIFS(E191,IFERROR(E191," "))+COUNTIFS(E193,IFERROR(E193," "))+COUNTIFS(E199,IFERROR(E199," ")))</f>
        <v>#DIV/0!</v>
      </c>
      <c r="F187" s="758" t="e">
        <f t="shared" si="66"/>
        <v>#DIV/0!</v>
      </c>
      <c r="G187" s="758" t="e">
        <f t="shared" si="66"/>
        <v>#DIV/0!</v>
      </c>
      <c r="H187" s="758" t="e">
        <f t="shared" si="66"/>
        <v>#DIV/0!</v>
      </c>
      <c r="I187" s="758" t="e">
        <f t="shared" si="66"/>
        <v>#DIV/0!</v>
      </c>
      <c r="J187" s="758" t="e">
        <f t="shared" si="66"/>
        <v>#DIV/0!</v>
      </c>
      <c r="K187" s="759" t="e">
        <f t="shared" si="66"/>
        <v>#DIV/0!</v>
      </c>
      <c r="L187" s="760" t="e">
        <f>AVERAGEIF(E187:K187,"&gt;0")</f>
        <v>#DIV/0!</v>
      </c>
    </row>
    <row r="188" spans="1:25" ht="13.5" customHeight="1" x14ac:dyDescent="0.3">
      <c r="A188" s="1283"/>
      <c r="B188" s="1007"/>
      <c r="C188" s="1066" t="s">
        <v>214</v>
      </c>
      <c r="D188" s="1067"/>
      <c r="E188" s="758" t="e">
        <f t="shared" si="66"/>
        <v>#DIV/0!</v>
      </c>
      <c r="F188" s="758" t="e">
        <f t="shared" si="66"/>
        <v>#DIV/0!</v>
      </c>
      <c r="G188" s="758" t="e">
        <f t="shared" si="66"/>
        <v>#DIV/0!</v>
      </c>
      <c r="H188" s="758" t="e">
        <f t="shared" si="66"/>
        <v>#DIV/0!</v>
      </c>
      <c r="I188" s="758" t="e">
        <f t="shared" si="66"/>
        <v>#DIV/0!</v>
      </c>
      <c r="J188" s="758" t="e">
        <f t="shared" si="66"/>
        <v>#DIV/0!</v>
      </c>
      <c r="K188" s="759" t="e">
        <f t="shared" si="66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3.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3.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COUNT(O179)</f>
        <v>0</v>
      </c>
      <c r="K190" s="762">
        <f>COUNT(Q179)</f>
        <v>0</v>
      </c>
      <c r="L190" s="764">
        <f>SUM(E190,F190,G190,H190,I190,J190,K190)</f>
        <v>0</v>
      </c>
    </row>
    <row r="191" spans="1:25" ht="13.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7">AVERAGEIF(E191:K191,"&gt;0")</f>
        <v>#DIV/0!</v>
      </c>
    </row>
    <row r="192" spans="1:25" ht="13.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7"/>
        <v>#DIV/0!</v>
      </c>
    </row>
    <row r="193" spans="1:12" ht="13.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7"/>
        <v>#DIV/0!</v>
      </c>
    </row>
    <row r="194" spans="1:12" ht="13.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7"/>
        <v>#DIV/0!</v>
      </c>
    </row>
    <row r="195" spans="1:12" ht="13.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7"/>
        <v>#DIV/0!</v>
      </c>
    </row>
    <row r="196" spans="1:12" ht="13.5" customHeight="1" x14ac:dyDescent="0.3">
      <c r="A196" s="1058"/>
      <c r="B196" s="1059"/>
      <c r="C196" s="1249"/>
      <c r="D196" s="257" t="s">
        <v>220</v>
      </c>
      <c r="E196" s="777" t="e">
        <f t="shared" ref="E196:E198" si="68">AVERAGE(E167:F167)</f>
        <v>#DIV/0!</v>
      </c>
      <c r="F196" s="777" t="e">
        <f t="shared" ref="F196:F198" si="69">AVERAGE(G167:H167)</f>
        <v>#DIV/0!</v>
      </c>
      <c r="G196" s="777" t="e">
        <f t="shared" ref="G196:G198" si="70">AVERAGE(I167:J167)</f>
        <v>#DIV/0!</v>
      </c>
      <c r="H196" s="777" t="e">
        <f t="shared" ref="H196:H198" si="71">AVERAGE(K167:L167)</f>
        <v>#DIV/0!</v>
      </c>
      <c r="I196" s="777" t="e">
        <f t="shared" ref="I196:I198" si="72">AVERAGE(M167:N167)</f>
        <v>#DIV/0!</v>
      </c>
      <c r="J196" s="777" t="e">
        <f t="shared" ref="J196:J198" si="73">AVERAGE(O167:P167)</f>
        <v>#DIV/0!</v>
      </c>
      <c r="K196" s="778" t="e">
        <f t="shared" ref="K196:K198" si="74">AVERAGE(Q167:R167)</f>
        <v>#DIV/0!</v>
      </c>
      <c r="L196" s="779" t="e">
        <f t="shared" si="67"/>
        <v>#DIV/0!</v>
      </c>
    </row>
    <row r="197" spans="1:12" ht="13.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8"/>
        <v>#DIV/0!</v>
      </c>
      <c r="F197" s="777" t="e">
        <f t="shared" si="69"/>
        <v>#DIV/0!</v>
      </c>
      <c r="G197" s="777" t="e">
        <f t="shared" si="70"/>
        <v>#DIV/0!</v>
      </c>
      <c r="H197" s="777" t="e">
        <f t="shared" si="71"/>
        <v>#DIV/0!</v>
      </c>
      <c r="I197" s="777" t="e">
        <f t="shared" si="72"/>
        <v>#DIV/0!</v>
      </c>
      <c r="J197" s="777" t="e">
        <f t="shared" si="73"/>
        <v>#DIV/0!</v>
      </c>
      <c r="K197" s="778" t="e">
        <f t="shared" si="74"/>
        <v>#DIV/0!</v>
      </c>
      <c r="L197" s="779" t="e">
        <f t="shared" si="67"/>
        <v>#DIV/0!</v>
      </c>
    </row>
    <row r="198" spans="1:12" ht="13.5" customHeight="1" x14ac:dyDescent="0.3">
      <c r="A198" s="1060"/>
      <c r="B198" s="1061"/>
      <c r="C198" s="1249"/>
      <c r="D198" s="257" t="s">
        <v>220</v>
      </c>
      <c r="E198" s="777" t="e">
        <f t="shared" si="68"/>
        <v>#DIV/0!</v>
      </c>
      <c r="F198" s="777" t="e">
        <f t="shared" si="69"/>
        <v>#DIV/0!</v>
      </c>
      <c r="G198" s="777" t="e">
        <f t="shared" si="70"/>
        <v>#DIV/0!</v>
      </c>
      <c r="H198" s="777" t="e">
        <f t="shared" si="71"/>
        <v>#DIV/0!</v>
      </c>
      <c r="I198" s="777" t="e">
        <f t="shared" si="72"/>
        <v>#DIV/0!</v>
      </c>
      <c r="J198" s="777" t="e">
        <f t="shared" si="73"/>
        <v>#DIV/0!</v>
      </c>
      <c r="K198" s="778" t="e">
        <f t="shared" si="74"/>
        <v>#DIV/0!</v>
      </c>
      <c r="L198" s="779" t="e">
        <f t="shared" si="67"/>
        <v>#DIV/0!</v>
      </c>
    </row>
    <row r="199" spans="1:12" ht="13.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7"/>
        <v>#DIV/0!</v>
      </c>
    </row>
    <row r="200" spans="1:12" ht="13.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7"/>
        <v>#DIV/0!</v>
      </c>
    </row>
    <row r="201" spans="1:12" ht="13.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7"/>
        <v>#DIV/0!</v>
      </c>
    </row>
    <row r="202" spans="1:12" ht="13.5" customHeight="1" x14ac:dyDescent="0.3">
      <c r="A202" s="1077"/>
      <c r="B202" s="1078"/>
      <c r="C202" s="1084"/>
      <c r="D202" s="260" t="s">
        <v>220</v>
      </c>
      <c r="E202" s="777" t="e">
        <f t="shared" ref="E202:E204" si="75">AVERAGE(E175:F175)</f>
        <v>#DIV/0!</v>
      </c>
      <c r="F202" s="777" t="e">
        <f t="shared" ref="F202:F204" si="76">AVERAGE(G175:H175)</f>
        <v>#DIV/0!</v>
      </c>
      <c r="G202" s="777" t="e">
        <f t="shared" ref="G202:G204" si="77">AVERAGE(I175:J175)</f>
        <v>#DIV/0!</v>
      </c>
      <c r="H202" s="777" t="e">
        <f t="shared" ref="H202:H204" si="78">AVERAGE(K175:L175)</f>
        <v>#DIV/0!</v>
      </c>
      <c r="I202" s="777" t="e">
        <f t="shared" ref="I202:I204" si="79">AVERAGE(M175:N175)</f>
        <v>#DIV/0!</v>
      </c>
      <c r="J202" s="777" t="e">
        <f t="shared" ref="J202:J204" si="80">AVERAGE(O175:P175)</f>
        <v>#DIV/0!</v>
      </c>
      <c r="K202" s="778" t="e">
        <f t="shared" ref="K202:K204" si="81">AVERAGE(Q175:R175)</f>
        <v>#DIV/0!</v>
      </c>
      <c r="L202" s="779" t="e">
        <f t="shared" si="67"/>
        <v>#DIV/0!</v>
      </c>
    </row>
    <row r="203" spans="1:12" ht="13.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5"/>
        <v>#DIV/0!</v>
      </c>
      <c r="F203" s="777" t="e">
        <f t="shared" si="76"/>
        <v>#DIV/0!</v>
      </c>
      <c r="G203" s="777" t="e">
        <f t="shared" si="77"/>
        <v>#DIV/0!</v>
      </c>
      <c r="H203" s="777" t="e">
        <f t="shared" si="78"/>
        <v>#DIV/0!</v>
      </c>
      <c r="I203" s="777" t="e">
        <f t="shared" si="79"/>
        <v>#DIV/0!</v>
      </c>
      <c r="J203" s="777" t="e">
        <f t="shared" si="80"/>
        <v>#DIV/0!</v>
      </c>
      <c r="K203" s="778" t="e">
        <f t="shared" si="81"/>
        <v>#DIV/0!</v>
      </c>
      <c r="L203" s="779" t="e">
        <f t="shared" si="67"/>
        <v>#DIV/0!</v>
      </c>
    </row>
    <row r="204" spans="1:12" ht="13.5" customHeight="1" x14ac:dyDescent="0.3">
      <c r="A204" s="1079"/>
      <c r="B204" s="1080"/>
      <c r="C204" s="1084"/>
      <c r="D204" s="260" t="s">
        <v>220</v>
      </c>
      <c r="E204" s="777" t="e">
        <f t="shared" si="75"/>
        <v>#DIV/0!</v>
      </c>
      <c r="F204" s="777" t="e">
        <f t="shared" si="76"/>
        <v>#DIV/0!</v>
      </c>
      <c r="G204" s="777" t="e">
        <f t="shared" si="77"/>
        <v>#DIV/0!</v>
      </c>
      <c r="H204" s="777" t="e">
        <f t="shared" si="78"/>
        <v>#DIV/0!</v>
      </c>
      <c r="I204" s="777" t="e">
        <f t="shared" si="79"/>
        <v>#DIV/0!</v>
      </c>
      <c r="J204" s="777" t="e">
        <f t="shared" si="80"/>
        <v>#DIV/0!</v>
      </c>
      <c r="K204" s="778" t="e">
        <f t="shared" si="81"/>
        <v>#DIV/0!</v>
      </c>
      <c r="L204" s="779" t="e">
        <f t="shared" si="67"/>
        <v>#DIV/0!</v>
      </c>
    </row>
    <row r="205" spans="1:12" ht="13.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2">SUM(E178:F178)</f>
        <v>0</v>
      </c>
      <c r="F205" s="784">
        <f t="shared" ref="F205:F206" si="83">SUM(G178:H178)</f>
        <v>0</v>
      </c>
      <c r="G205" s="784">
        <f t="shared" ref="G205:G206" si="84">SUM(I178:J178)</f>
        <v>0</v>
      </c>
      <c r="H205" s="784">
        <f t="shared" ref="H205:H206" si="85">SUM(K178:L178)</f>
        <v>0</v>
      </c>
      <c r="I205" s="784">
        <f t="shared" ref="I205:I206" si="86">SUM(M178:N178)</f>
        <v>0</v>
      </c>
      <c r="J205" s="784">
        <f t="shared" ref="J205:J206" si="87">SUM(O178:P178)</f>
        <v>0</v>
      </c>
      <c r="K205" s="785">
        <f t="shared" ref="K205:K206" si="88">SUM(Q178:R178)</f>
        <v>0</v>
      </c>
      <c r="L205" s="786">
        <f>SUM(E205:K205)</f>
        <v>0</v>
      </c>
    </row>
    <row r="206" spans="1:12" ht="13.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2"/>
        <v>0</v>
      </c>
      <c r="F206" s="788">
        <f t="shared" si="83"/>
        <v>0</v>
      </c>
      <c r="G206" s="788">
        <f t="shared" si="84"/>
        <v>0</v>
      </c>
      <c r="H206" s="788">
        <f t="shared" si="85"/>
        <v>0</v>
      </c>
      <c r="I206" s="788">
        <f t="shared" si="86"/>
        <v>0</v>
      </c>
      <c r="J206" s="788">
        <f t="shared" si="87"/>
        <v>0</v>
      </c>
      <c r="K206" s="789">
        <f t="shared" si="88"/>
        <v>0</v>
      </c>
      <c r="L206" s="790">
        <f>SUM(E206:K206)</f>
        <v>0</v>
      </c>
    </row>
    <row r="207" spans="1:12" ht="13.5" customHeight="1" x14ac:dyDescent="0.3"/>
    <row r="208" spans="1:12" ht="13.5" customHeight="1" x14ac:dyDescent="0.3"/>
    <row r="209" spans="5:18" ht="13.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3.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3.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3.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3.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3.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3.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3.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3.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3.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3.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3.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3.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3.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3.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3.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M154:N154"/>
    <mergeCell ref="Q154:R154"/>
    <mergeCell ref="O154:P154"/>
    <mergeCell ref="L181:L182"/>
    <mergeCell ref="E154:F154"/>
    <mergeCell ref="G154:H154"/>
    <mergeCell ref="I154:J154"/>
    <mergeCell ref="K154:L154"/>
    <mergeCell ref="A178:B179"/>
    <mergeCell ref="A181:B190"/>
    <mergeCell ref="C181:D181"/>
    <mergeCell ref="C182:D182"/>
    <mergeCell ref="C183:D183"/>
    <mergeCell ref="C186:D186"/>
    <mergeCell ref="C184:D184"/>
    <mergeCell ref="C185:D185"/>
    <mergeCell ref="C189:D189"/>
    <mergeCell ref="C190:D190"/>
    <mergeCell ref="C187:D187"/>
    <mergeCell ref="C188:D188"/>
    <mergeCell ref="A154:B157"/>
    <mergeCell ref="C154:D154"/>
    <mergeCell ref="C155:D155"/>
    <mergeCell ref="C156:D156"/>
    <mergeCell ref="A191:B192"/>
    <mergeCell ref="A193:B198"/>
    <mergeCell ref="C195:C196"/>
    <mergeCell ref="C197:C198"/>
    <mergeCell ref="A199:B204"/>
    <mergeCell ref="C201:C202"/>
    <mergeCell ref="C203:C204"/>
    <mergeCell ref="A205:B206"/>
    <mergeCell ref="A162:B169"/>
    <mergeCell ref="C162:C163"/>
    <mergeCell ref="C164:C165"/>
    <mergeCell ref="C166:C167"/>
    <mergeCell ref="C168:C169"/>
    <mergeCell ref="A170:B177"/>
    <mergeCell ref="C170:C171"/>
    <mergeCell ref="C172:C173"/>
    <mergeCell ref="C174:C175"/>
    <mergeCell ref="C176:C177"/>
    <mergeCell ref="C157:D157"/>
    <mergeCell ref="A158:B161"/>
    <mergeCell ref="C158:C159"/>
    <mergeCell ref="C160:C161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A134:B139"/>
    <mergeCell ref="C134:D134"/>
    <mergeCell ref="C135:D135"/>
    <mergeCell ref="C136:D136"/>
    <mergeCell ref="C137:D137"/>
    <mergeCell ref="C138:D138"/>
    <mergeCell ref="C139:D139"/>
    <mergeCell ref="A128:B133"/>
    <mergeCell ref="C128:D128"/>
    <mergeCell ref="C129:D129"/>
    <mergeCell ref="C130:D130"/>
    <mergeCell ref="C131:D131"/>
    <mergeCell ref="C132:D132"/>
    <mergeCell ref="C133:D13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C110:D110"/>
    <mergeCell ref="C111:D111"/>
    <mergeCell ref="C112:D112"/>
    <mergeCell ref="C113:D113"/>
    <mergeCell ref="C114:D114"/>
    <mergeCell ref="C115:D115"/>
    <mergeCell ref="A92:B97"/>
    <mergeCell ref="C92:D92"/>
    <mergeCell ref="C93:D93"/>
    <mergeCell ref="C94:D94"/>
    <mergeCell ref="C95:D95"/>
    <mergeCell ref="C96:D96"/>
    <mergeCell ref="C97:D97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98:D98"/>
    <mergeCell ref="C99:D99"/>
    <mergeCell ref="C100:D100"/>
    <mergeCell ref="C101:D101"/>
    <mergeCell ref="C102:D102"/>
    <mergeCell ref="C103:D103"/>
    <mergeCell ref="A86:B87"/>
    <mergeCell ref="A88:B88"/>
    <mergeCell ref="A89:B89"/>
    <mergeCell ref="A67:B70"/>
    <mergeCell ref="A71:B74"/>
    <mergeCell ref="A75:B83"/>
    <mergeCell ref="A84:B85"/>
    <mergeCell ref="T62:V62"/>
    <mergeCell ref="W62:Y62"/>
    <mergeCell ref="C63:D63"/>
    <mergeCell ref="C62:D62"/>
    <mergeCell ref="A62:B66"/>
    <mergeCell ref="E62:G62"/>
    <mergeCell ref="H62:J62"/>
    <mergeCell ref="K62:M62"/>
    <mergeCell ref="C64:D64"/>
    <mergeCell ref="C65:D65"/>
    <mergeCell ref="C66:D66"/>
    <mergeCell ref="N62:P62"/>
    <mergeCell ref="Q62:S62"/>
    <mergeCell ref="O3:W3"/>
    <mergeCell ref="H61:J61"/>
    <mergeCell ref="K61:M61"/>
    <mergeCell ref="N61:P61"/>
    <mergeCell ref="Q61:S61"/>
    <mergeCell ref="L2:L3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A46:B47"/>
    <mergeCell ref="A58:B58"/>
    <mergeCell ref="A57:B57"/>
    <mergeCell ref="E61:G61"/>
    <mergeCell ref="C7:D7"/>
    <mergeCell ref="C2:D2"/>
    <mergeCell ref="C3:D3"/>
    <mergeCell ref="C4:D4"/>
    <mergeCell ref="C5:D5"/>
    <mergeCell ref="C8:D8"/>
    <mergeCell ref="O5:O6"/>
    <mergeCell ref="W5:W6"/>
    <mergeCell ref="T61:V61"/>
    <mergeCell ref="W61:Y61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O14:O15"/>
    <mergeCell ref="O19:O20"/>
    <mergeCell ref="W14:W15"/>
    <mergeCell ref="W19:W20"/>
    <mergeCell ref="S34:S35"/>
    <mergeCell ref="S36:S38"/>
    <mergeCell ref="S39:S40"/>
    <mergeCell ref="H90:J90"/>
    <mergeCell ref="K90:M90"/>
    <mergeCell ref="N90:P90"/>
    <mergeCell ref="Q90:S90"/>
    <mergeCell ref="T90:V90"/>
    <mergeCell ref="W90:Y90"/>
    <mergeCell ref="E91:G91"/>
    <mergeCell ref="H91:J91"/>
    <mergeCell ref="K91:M91"/>
    <mergeCell ref="N91:P91"/>
    <mergeCell ref="Q91:S91"/>
    <mergeCell ref="T91:V91"/>
    <mergeCell ref="W91:Y91"/>
    <mergeCell ref="E90:G90"/>
  </mergeCells>
  <conditionalFormatting sqref="F2:K2">
    <cfRule type="cellIs" dxfId="2611" priority="149" operator="equal">
      <formula>0</formula>
    </cfRule>
  </conditionalFormatting>
  <conditionalFormatting sqref="F2:K2">
    <cfRule type="cellIs" dxfId="2610" priority="148" operator="equal">
      <formula>0</formula>
    </cfRule>
  </conditionalFormatting>
  <conditionalFormatting sqref="C58">
    <cfRule type="containsText" dxfId="2609" priority="147" operator="containsText" text="Место для комментариев">
      <formula>NOT(ISERROR(SEARCH("Место для комментариев",C58)))</formula>
    </cfRule>
  </conditionalFormatting>
  <conditionalFormatting sqref="E2">
    <cfRule type="cellIs" dxfId="2608" priority="146" operator="equal">
      <formula>0</formula>
    </cfRule>
  </conditionalFormatting>
  <conditionalFormatting sqref="E4:K4">
    <cfRule type="cellIs" dxfId="2607" priority="143" operator="equal">
      <formula>0</formula>
    </cfRule>
    <cfRule type="cellIs" dxfId="2606" priority="144" operator="notEqual">
      <formula>0</formula>
    </cfRule>
  </conditionalFormatting>
  <conditionalFormatting sqref="E5:K5">
    <cfRule type="cellIs" dxfId="2605" priority="142" operator="equal">
      <formula>0</formula>
    </cfRule>
  </conditionalFormatting>
  <conditionalFormatting sqref="E7:E8 I7:K8">
    <cfRule type="cellIs" dxfId="2604" priority="141" operator="equal">
      <formula>0</formula>
    </cfRule>
  </conditionalFormatting>
  <conditionalFormatting sqref="E6:K6">
    <cfRule type="cellIs" dxfId="2603" priority="139" operator="equal">
      <formula>0</formula>
    </cfRule>
  </conditionalFormatting>
  <conditionalFormatting sqref="L49:L50 E55:L55 L56 E48:L48 E28:L40 E43:L45 E67:Y88">
    <cfRule type="cellIs" dxfId="2602" priority="138" operator="notEqual">
      <formula>0</formula>
    </cfRule>
  </conditionalFormatting>
  <conditionalFormatting sqref="F7:F8">
    <cfRule type="cellIs" dxfId="2601" priority="137" operator="equal">
      <formula>0</formula>
    </cfRule>
  </conditionalFormatting>
  <conditionalFormatting sqref="H7:H8">
    <cfRule type="cellIs" dxfId="2600" priority="136" operator="equal">
      <formula>0</formula>
    </cfRule>
  </conditionalFormatting>
  <conditionalFormatting sqref="G7:G8">
    <cfRule type="cellIs" dxfId="2599" priority="135" operator="equal">
      <formula>0</formula>
    </cfRule>
  </conditionalFormatting>
  <conditionalFormatting sqref="E92:Y129 E130 G130:Y130 E131:Y151">
    <cfRule type="cellIs" dxfId="2598" priority="134" operator="notEqual">
      <formula>0</formula>
    </cfRule>
  </conditionalFormatting>
  <conditionalFormatting sqref="F181:K181">
    <cfRule type="cellIs" dxfId="2597" priority="96" operator="equal">
      <formula>0</formula>
    </cfRule>
  </conditionalFormatting>
  <conditionalFormatting sqref="E183:L185 E187:L206">
    <cfRule type="cellIs" dxfId="2596" priority="94" operator="equal">
      <formula>0</formula>
    </cfRule>
    <cfRule type="containsErrors" dxfId="2595" priority="95">
      <formula>ISERROR(E183)</formula>
    </cfRule>
  </conditionalFormatting>
  <conditionalFormatting sqref="F181:K181">
    <cfRule type="cellIs" dxfId="2594" priority="150" operator="equal">
      <formula>0</formula>
    </cfRule>
  </conditionalFormatting>
  <conditionalFormatting sqref="E89:Y89">
    <cfRule type="colorScale" priority="9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55:K55 E48:K48">
    <cfRule type="cellIs" priority="90" operator="equal">
      <formula>0</formula>
    </cfRule>
  </conditionalFormatting>
  <conditionalFormatting sqref="L4:L5">
    <cfRule type="cellIs" dxfId="2593" priority="89" operator="equal">
      <formula>0</formula>
    </cfRule>
  </conditionalFormatting>
  <conditionalFormatting sqref="L6:L8">
    <cfRule type="cellIs" dxfId="2592" priority="88" operator="equal">
      <formula>0</formula>
    </cfRule>
  </conditionalFormatting>
  <conditionalFormatting sqref="E52:L54">
    <cfRule type="cellIs" dxfId="2591" priority="87" operator="notEqual">
      <formula>0</formula>
    </cfRule>
  </conditionalFormatting>
  <conditionalFormatting sqref="E52:K54">
    <cfRule type="cellIs" priority="86" operator="equal">
      <formula>0</formula>
    </cfRule>
  </conditionalFormatting>
  <conditionalFormatting sqref="E52:L54">
    <cfRule type="containsErrors" dxfId="2590" priority="85">
      <formula>ISERROR(E52)</formula>
    </cfRule>
  </conditionalFormatting>
  <conditionalFormatting sqref="E57:L57">
    <cfRule type="cellIs" dxfId="2589" priority="84" operator="equal">
      <formula>0</formula>
    </cfRule>
  </conditionalFormatting>
  <conditionalFormatting sqref="E57:L57">
    <cfRule type="containsErrors" dxfId="2588" priority="82">
      <formula>ISERROR(E57)</formula>
    </cfRule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49:K50">
    <cfRule type="cellIs" dxfId="2587" priority="81" operator="notEqual">
      <formula>0</formula>
    </cfRule>
  </conditionalFormatting>
  <conditionalFormatting sqref="E49:K50">
    <cfRule type="cellIs" priority="80" operator="equal">
      <formula>0</formula>
    </cfRule>
  </conditionalFormatting>
  <conditionalFormatting sqref="E51:K51">
    <cfRule type="cellIs" dxfId="2586" priority="79" operator="notEqual">
      <formula>0</formula>
    </cfRule>
  </conditionalFormatting>
  <conditionalFormatting sqref="E51:K51">
    <cfRule type="cellIs" priority="78" operator="equal">
      <formula>0</formula>
    </cfRule>
  </conditionalFormatting>
  <conditionalFormatting sqref="E51:K51">
    <cfRule type="containsErrors" dxfId="2585" priority="77">
      <formula>ISERROR(E51)</formula>
    </cfRule>
  </conditionalFormatting>
  <conditionalFormatting sqref="L51">
    <cfRule type="cellIs" dxfId="2584" priority="76" operator="notEqual">
      <formula>0</formula>
    </cfRule>
  </conditionalFormatting>
  <conditionalFormatting sqref="L51">
    <cfRule type="containsErrors" dxfId="2583" priority="75">
      <formula>ISERROR(L51)</formula>
    </cfRule>
  </conditionalFormatting>
  <conditionalFormatting sqref="L186">
    <cfRule type="cellIs" dxfId="2582" priority="73" operator="equal">
      <formula>0</formula>
    </cfRule>
    <cfRule type="containsErrors" dxfId="2581" priority="74">
      <formula>ISERROR(L186)</formula>
    </cfRule>
  </conditionalFormatting>
  <conditionalFormatting sqref="E186:K186">
    <cfRule type="cellIs" dxfId="2580" priority="71" operator="equal">
      <formula>0</formula>
    </cfRule>
    <cfRule type="containsErrors" dxfId="2579" priority="72">
      <formula>ISERROR(E186)</formula>
    </cfRule>
  </conditionalFormatting>
  <conditionalFormatting sqref="E56:K56">
    <cfRule type="cellIs" dxfId="2578" priority="70" operator="notEqual">
      <formula>0</formula>
    </cfRule>
  </conditionalFormatting>
  <conditionalFormatting sqref="E56:K56">
    <cfRule type="cellIs" priority="69" operator="equal">
      <formula>0</formula>
    </cfRule>
  </conditionalFormatting>
  <conditionalFormatting sqref="E158:R179">
    <cfRule type="cellIs" dxfId="2577" priority="68" operator="equal">
      <formula>0</formula>
    </cfRule>
  </conditionalFormatting>
  <conditionalFormatting sqref="E156:R157">
    <cfRule type="cellIs" dxfId="2576" priority="67" operator="equal">
      <formula>0</formula>
    </cfRule>
  </conditionalFormatting>
  <conditionalFormatting sqref="F130">
    <cfRule type="cellIs" dxfId="2575" priority="65" operator="notEqual">
      <formula>0</formula>
    </cfRule>
  </conditionalFormatting>
  <conditionalFormatting sqref="E9:L26">
    <cfRule type="cellIs" dxfId="2574" priority="64" operator="notEqual">
      <formula>0</formula>
    </cfRule>
  </conditionalFormatting>
  <conditionalFormatting sqref="E27:L27">
    <cfRule type="cellIs" dxfId="2573" priority="62" operator="notEqual">
      <formula>0</formula>
    </cfRule>
  </conditionalFormatting>
  <conditionalFormatting sqref="L46:L47">
    <cfRule type="cellIs" dxfId="2572" priority="48" operator="notEqual">
      <formula>0</formula>
    </cfRule>
  </conditionalFormatting>
  <conditionalFormatting sqref="E46:K46">
    <cfRule type="cellIs" dxfId="2571" priority="42" operator="notEqual">
      <formula>0</formula>
    </cfRule>
  </conditionalFormatting>
  <conditionalFormatting sqref="E47:K47">
    <cfRule type="cellIs" dxfId="2570" priority="41" operator="notEqual">
      <formula>0</formula>
    </cfRule>
  </conditionalFormatting>
  <conditionalFormatting sqref="C27">
    <cfRule type="cellIs" dxfId="2569" priority="40" operator="equal">
      <formula>0</formula>
    </cfRule>
  </conditionalFormatting>
  <conditionalFormatting sqref="E41:L42">
    <cfRule type="cellIs" dxfId="2568" priority="39" operator="notEqual">
      <formula>0</formula>
    </cfRule>
  </conditionalFormatting>
  <dataValidations disablePrompts="1" xWindow="487" yWindow="544" count="31">
    <dataValidation type="time" allowBlank="1" showInputMessage="1" showErrorMessage="1" sqref="E92:Y96 E98:Y102 E110:Y114 E116:Y120 E122:Y126 E104:Y108 E134:Y138 E140:Y144 E128:E132 G128:Y132 F128:F129 F131:F132 E146:Y150" xr:uid="{00000000-0002-0000-0900-000000000000}">
      <formula1>0</formula1>
      <formula2>0.999988425925926</formula2>
    </dataValidation>
    <dataValidation operator="equal" allowBlank="1" showInputMessage="1" sqref="F16 E189:E190 E191:K192 F32:K32 E185:E186 E187:K188 E193:E206 F195:K198 F186:K186 E6:E57 F6:K14 F46:K57" xr:uid="{00000000-0002-0000-0900-000001000000}"/>
    <dataValidation type="date" operator="greaterThan" allowBlank="1" showInputMessage="1" showErrorMessage="1" sqref="E2:K2 E181:K181" xr:uid="{00000000-0002-0000-0900-000002000000}">
      <formula1>41640</formula1>
    </dataValidation>
    <dataValidation allowBlank="1" showDropDown="1" showInputMessage="1" showErrorMessage="1" sqref="F15 F189:K190 F199:K206 F193:K194 F185:K185 F17:F27 G15:K27 F28:K31 F33:K45" xr:uid="{00000000-0002-0000-0900-000003000000}"/>
    <dataValidation allowBlank="1" showInputMessage="1" sqref="C88 C15:C27 C45" xr:uid="{00000000-0002-0000-09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9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9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900-000007000000}"/>
    <dataValidation allowBlank="1" showInputMessage="1" prompt="В этой строке указывается общее количество &quot;боевых&quot; выстрелов (лежа+стоя)" sqref="C48" xr:uid="{00000000-0002-0000-0900-000008000000}"/>
    <dataValidation allowBlank="1" showInputMessage="1" showErrorMessage="1" prompt="Стрельба без нагрузки (лежа + стоя)_x000a_" sqref="C49" xr:uid="{00000000-0002-0000-09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900-00000A000000}"/>
    <dataValidation allowBlank="1" showInputMessage="1" showErrorMessage="1" prompt="% попаданий при стрельбе в покое" sqref="C51:C52" xr:uid="{00000000-0002-0000-09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9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9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9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9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9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9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9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900-000013000000}"/>
    <dataValidation allowBlank="1" showInputMessage="1" showErrorMessage="1" prompt="Общий объем циклической нагрузки" sqref="C14" xr:uid="{00000000-0002-0000-09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9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900-000016000000}"/>
    <dataValidation allowBlank="1" showInputMessage="1" showErrorMessage="1" prompt="Круговые динамические, статические, стато-динамические, упражения." sqref="C38 C81" xr:uid="{00000000-0002-0000-0900-000017000000}"/>
    <dataValidation allowBlank="1" showInputMessage="1" showErrorMessage="1" prompt="Выполнение силовых упр. с легким утомлением " sqref="C43 C86" xr:uid="{00000000-0002-0000-09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9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9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9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9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9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900-00001E000000}"/>
  </dataValidations>
  <hyperlinks>
    <hyperlink ref="A1" location="навигатор!A1" display="навигатор" xr:uid="{00000000-0004-0000-0900-000000000000}"/>
    <hyperlink ref="B1" location="Неделя!A1" display="Неделя" xr:uid="{00000000-0004-0000-0900-000001000000}"/>
    <hyperlink ref="A60" location="навигатор!A1" display="навигатор" xr:uid="{00000000-0004-0000-0900-000002000000}"/>
    <hyperlink ref="B153" location="'1'!B50" display="ВВЕРХ" xr:uid="{00000000-0004-0000-0900-000003000000}"/>
    <hyperlink ref="B91" location="'1'!A1" display="ВВЕРХ" xr:uid="{00000000-0004-0000-0900-000004000000}"/>
    <hyperlink ref="B60" location="Неделя!A1" display="Неделя" xr:uid="{00000000-0004-0000-0900-000005000000}"/>
  </hyperlinks>
  <pageMargins left="0.25" right="0.25" top="0.75" bottom="0.75" header="0.3" footer="0.3"/>
  <pageSetup paperSize="9" scale="28" fitToWidth="0" orientation="portrait" r:id="rId1"/>
  <ignoredErrors>
    <ignoredError sqref="O22" twoDigitTextYear="1"/>
  </ignoredError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900-00000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'1'!O26:O27</xm:f>
              <xm:sqref>O25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230"/>
  <sheetViews>
    <sheetView showGridLines="0" zoomScale="66" zoomScaleNormal="66" workbookViewId="0">
      <pane xSplit="4" topLeftCell="L1" activePane="topRight" state="frozen"/>
      <selection activeCell="N2" sqref="N2:X24"/>
      <selection pane="topRight" activeCell="O36" sqref="O36"/>
    </sheetView>
  </sheetViews>
  <sheetFormatPr defaultColWidth="0" defaultRowHeight="16.95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276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107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'1'!K2+1</f>
        <v>45054</v>
      </c>
      <c r="F2" s="82">
        <f>$E$2+1</f>
        <v>45055</v>
      </c>
      <c r="G2" s="82">
        <f>$E$2+2</f>
        <v>45056</v>
      </c>
      <c r="H2" s="82">
        <f>$E$2+3</f>
        <v>45057</v>
      </c>
      <c r="I2" s="82">
        <f>$E$2+4</f>
        <v>45058</v>
      </c>
      <c r="J2" s="82">
        <f>$E$2+5</f>
        <v>45059</v>
      </c>
      <c r="K2" s="83">
        <f>$E$2+6</f>
        <v>45060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45054</v>
      </c>
      <c r="Q6" s="909">
        <f t="shared" ref="Q6:V6" si="2">F2</f>
        <v>45055</v>
      </c>
      <c r="R6" s="909">
        <f t="shared" si="2"/>
        <v>45056</v>
      </c>
      <c r="S6" s="909">
        <f t="shared" si="2"/>
        <v>45057</v>
      </c>
      <c r="T6" s="909">
        <f t="shared" si="2"/>
        <v>45058</v>
      </c>
      <c r="U6" s="909">
        <f t="shared" si="2"/>
        <v>45059</v>
      </c>
      <c r="V6" s="909">
        <f t="shared" si="2"/>
        <v>45060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45054</v>
      </c>
      <c r="Q15" s="909">
        <f t="shared" ref="Q15:V15" si="15">F2</f>
        <v>45055</v>
      </c>
      <c r="R15" s="909">
        <f t="shared" si="15"/>
        <v>45056</v>
      </c>
      <c r="S15" s="909">
        <f t="shared" si="15"/>
        <v>45057</v>
      </c>
      <c r="T15" s="909">
        <f t="shared" si="15"/>
        <v>45058</v>
      </c>
      <c r="U15" s="909">
        <f t="shared" si="15"/>
        <v>45059</v>
      </c>
      <c r="V15" s="909">
        <f t="shared" si="15"/>
        <v>45060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45054</v>
      </c>
      <c r="Q20" s="909">
        <f t="shared" ref="Q20:V20" si="17">F2</f>
        <v>45055</v>
      </c>
      <c r="R20" s="909">
        <f t="shared" si="17"/>
        <v>45056</v>
      </c>
      <c r="S20" s="909">
        <f t="shared" si="17"/>
        <v>45057</v>
      </c>
      <c r="T20" s="909">
        <f t="shared" si="17"/>
        <v>45058</v>
      </c>
      <c r="U20" s="909">
        <f t="shared" si="17"/>
        <v>45059</v>
      </c>
      <c r="V20" s="909">
        <f t="shared" si="17"/>
        <v>45060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6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6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6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6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6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6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6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6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275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45054</v>
      </c>
      <c r="F61" s="1180"/>
      <c r="G61" s="1181"/>
      <c r="H61" s="1179">
        <f>F2</f>
        <v>45055</v>
      </c>
      <c r="I61" s="1180"/>
      <c r="J61" s="1181"/>
      <c r="K61" s="1179">
        <f>G2</f>
        <v>45056</v>
      </c>
      <c r="L61" s="1180"/>
      <c r="M61" s="1181"/>
      <c r="N61" s="1179">
        <f>H2</f>
        <v>45057</v>
      </c>
      <c r="O61" s="1180"/>
      <c r="P61" s="1181"/>
      <c r="Q61" s="1179">
        <f>I2</f>
        <v>45058</v>
      </c>
      <c r="R61" s="1180"/>
      <c r="S61" s="1181"/>
      <c r="T61" s="1179">
        <f>J2</f>
        <v>45059</v>
      </c>
      <c r="U61" s="1180"/>
      <c r="V61" s="1181"/>
      <c r="W61" s="1179">
        <f>K2</f>
        <v>45060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45054</v>
      </c>
      <c r="F90" s="1172"/>
      <c r="G90" s="1173"/>
      <c r="H90" s="1171">
        <f>H61</f>
        <v>45055</v>
      </c>
      <c r="I90" s="1172"/>
      <c r="J90" s="1173"/>
      <c r="K90" s="1171">
        <f>K61</f>
        <v>45056</v>
      </c>
      <c r="L90" s="1172"/>
      <c r="M90" s="1173"/>
      <c r="N90" s="1171">
        <f>N61</f>
        <v>45057</v>
      </c>
      <c r="O90" s="1172"/>
      <c r="P90" s="1173"/>
      <c r="Q90" s="1171">
        <f>Q61</f>
        <v>45058</v>
      </c>
      <c r="R90" s="1172"/>
      <c r="S90" s="1173"/>
      <c r="T90" s="1171">
        <f>T61</f>
        <v>45059</v>
      </c>
      <c r="U90" s="1172"/>
      <c r="V90" s="1173"/>
      <c r="W90" s="1171">
        <f>W61</f>
        <v>45060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32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32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21" customHeight="1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277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45054</v>
      </c>
      <c r="F181" s="154">
        <f>$E$2+1</f>
        <v>45055</v>
      </c>
      <c r="G181" s="154">
        <f>$E$2+2</f>
        <v>45056</v>
      </c>
      <c r="H181" s="154">
        <f>$E$2+3</f>
        <v>45057</v>
      </c>
      <c r="I181" s="154">
        <f>$E$2+4</f>
        <v>45058</v>
      </c>
      <c r="J181" s="154">
        <f>$E$2+5</f>
        <v>45059</v>
      </c>
      <c r="K181" s="155">
        <f>$E$2+6</f>
        <v>45060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277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277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277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277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277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277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277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277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277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277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277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277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277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277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277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277"/>
      <c r="O224" s="170"/>
      <c r="P224" s="170"/>
      <c r="Q224" s="170"/>
      <c r="R224" s="170"/>
    </row>
    <row r="225" ht="16.95" customHeight="1" x14ac:dyDescent="0.3"/>
    <row r="226" ht="16.95" customHeight="1" x14ac:dyDescent="0.3"/>
    <row r="227" ht="16.95" customHeight="1" x14ac:dyDescent="0.3"/>
    <row r="228" ht="16.95" customHeight="1" x14ac:dyDescent="0.3"/>
    <row r="229" ht="16.95" customHeight="1" x14ac:dyDescent="0.3"/>
    <row r="230" ht="16.95" customHeight="1" x14ac:dyDescent="0.3"/>
  </sheetData>
  <sheetProtection password="CE7D" sheet="1" formatColumns="0" formatRows="0"/>
  <mergeCells count="197">
    <mergeCell ref="A146:B151"/>
    <mergeCell ref="C146:D146"/>
    <mergeCell ref="C147:D147"/>
    <mergeCell ref="C148:D148"/>
    <mergeCell ref="C149:D149"/>
    <mergeCell ref="C150:D150"/>
    <mergeCell ref="C151:D151"/>
    <mergeCell ref="A199:B204"/>
    <mergeCell ref="C201:C202"/>
    <mergeCell ref="C203:C204"/>
    <mergeCell ref="A158:B161"/>
    <mergeCell ref="C158:C159"/>
    <mergeCell ref="C160:C161"/>
    <mergeCell ref="A162:B169"/>
    <mergeCell ref="C162:C163"/>
    <mergeCell ref="C164:C165"/>
    <mergeCell ref="C166:C167"/>
    <mergeCell ref="C168:C16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M154:N154"/>
    <mergeCell ref="O154:P154"/>
    <mergeCell ref="Q154:R15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A140:B145"/>
    <mergeCell ref="C140:D140"/>
    <mergeCell ref="C141:D141"/>
    <mergeCell ref="C142:D142"/>
    <mergeCell ref="C143:D143"/>
    <mergeCell ref="C144:D144"/>
    <mergeCell ref="C145:D145"/>
    <mergeCell ref="A134:B139"/>
    <mergeCell ref="C134:D134"/>
    <mergeCell ref="C135:D135"/>
    <mergeCell ref="C136:D136"/>
    <mergeCell ref="C137:D137"/>
    <mergeCell ref="C138:D138"/>
    <mergeCell ref="C139:D139"/>
    <mergeCell ref="A128:B133"/>
    <mergeCell ref="C128:D128"/>
    <mergeCell ref="C129:D129"/>
    <mergeCell ref="C130:D130"/>
    <mergeCell ref="C131:D131"/>
    <mergeCell ref="C132:D132"/>
    <mergeCell ref="C133:D13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C110:D110"/>
    <mergeCell ref="C111:D111"/>
    <mergeCell ref="C112:D112"/>
    <mergeCell ref="C113:D113"/>
    <mergeCell ref="C114:D114"/>
    <mergeCell ref="C115:D115"/>
    <mergeCell ref="A89:B89"/>
    <mergeCell ref="A92:B97"/>
    <mergeCell ref="C92:D92"/>
    <mergeCell ref="C93:D93"/>
    <mergeCell ref="C94:D94"/>
    <mergeCell ref="C95:D95"/>
    <mergeCell ref="C96:D96"/>
    <mergeCell ref="C97:D97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98:D98"/>
    <mergeCell ref="C99:D99"/>
    <mergeCell ref="C100:D100"/>
    <mergeCell ref="C101:D101"/>
    <mergeCell ref="C102:D102"/>
    <mergeCell ref="C103:D103"/>
    <mergeCell ref="O14:O15"/>
    <mergeCell ref="W14:W15"/>
    <mergeCell ref="O19:O20"/>
    <mergeCell ref="W19:W20"/>
    <mergeCell ref="O29:W29"/>
    <mergeCell ref="A86:B87"/>
    <mergeCell ref="A88:B88"/>
    <mergeCell ref="Q62:S62"/>
    <mergeCell ref="T62:V62"/>
    <mergeCell ref="W62:Y62"/>
    <mergeCell ref="C63:D63"/>
    <mergeCell ref="C64:D64"/>
    <mergeCell ref="C65:D65"/>
    <mergeCell ref="A62:B66"/>
    <mergeCell ref="C62:D62"/>
    <mergeCell ref="E62:G62"/>
    <mergeCell ref="H62:J62"/>
    <mergeCell ref="K62:M62"/>
    <mergeCell ref="N62:P62"/>
    <mergeCell ref="C66:D66"/>
    <mergeCell ref="A67:B70"/>
    <mergeCell ref="A71:B74"/>
    <mergeCell ref="A75:B83"/>
    <mergeCell ref="A84:B85"/>
    <mergeCell ref="C2:D2"/>
    <mergeCell ref="L2:L3"/>
    <mergeCell ref="C3:D3"/>
    <mergeCell ref="C4:D4"/>
    <mergeCell ref="C5:D5"/>
    <mergeCell ref="C7:D7"/>
    <mergeCell ref="C8:D8"/>
    <mergeCell ref="A4:B8"/>
    <mergeCell ref="O3:W3"/>
    <mergeCell ref="O5:O6"/>
    <mergeCell ref="W5:W6"/>
    <mergeCell ref="A58:B5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57:B57"/>
    <mergeCell ref="E61:G61"/>
    <mergeCell ref="H61:J61"/>
    <mergeCell ref="K61:M61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N61:P61"/>
    <mergeCell ref="Q61:S61"/>
    <mergeCell ref="T61:V61"/>
    <mergeCell ref="W61:Y61"/>
    <mergeCell ref="S34:S35"/>
    <mergeCell ref="S36:S38"/>
    <mergeCell ref="S39:S40"/>
    <mergeCell ref="T41:V41"/>
    <mergeCell ref="N90:P90"/>
    <mergeCell ref="Q90:S90"/>
    <mergeCell ref="T90:V90"/>
    <mergeCell ref="W90:Y90"/>
    <mergeCell ref="E91:G91"/>
    <mergeCell ref="H91:J91"/>
    <mergeCell ref="K91:M91"/>
    <mergeCell ref="N91:P91"/>
    <mergeCell ref="Q91:S91"/>
    <mergeCell ref="T91:V91"/>
    <mergeCell ref="W91:Y91"/>
    <mergeCell ref="E90:G90"/>
    <mergeCell ref="H90:J90"/>
    <mergeCell ref="K90:M90"/>
  </mergeCells>
  <conditionalFormatting sqref="F2:K2">
    <cfRule type="cellIs" dxfId="2567" priority="178" operator="equal">
      <formula>0</formula>
    </cfRule>
  </conditionalFormatting>
  <conditionalFormatting sqref="F2:K2">
    <cfRule type="cellIs" dxfId="2566" priority="177" operator="equal">
      <formula>0</formula>
    </cfRule>
  </conditionalFormatting>
  <conditionalFormatting sqref="L4:L5">
    <cfRule type="cellIs" dxfId="2565" priority="174" operator="equal">
      <formula>0</formula>
    </cfRule>
  </conditionalFormatting>
  <conditionalFormatting sqref="E2">
    <cfRule type="cellIs" dxfId="2564" priority="175" operator="equal">
      <formula>0</formula>
    </cfRule>
  </conditionalFormatting>
  <conditionalFormatting sqref="E4:K4">
    <cfRule type="cellIs" dxfId="2563" priority="172" operator="equal">
      <formula>0</formula>
    </cfRule>
    <cfRule type="cellIs" dxfId="2562" priority="173" operator="notEqual">
      <formula>0</formula>
    </cfRule>
  </conditionalFormatting>
  <conditionalFormatting sqref="E5:K5">
    <cfRule type="cellIs" dxfId="2561" priority="171" operator="equal">
      <formula>0</formula>
    </cfRule>
  </conditionalFormatting>
  <conditionalFormatting sqref="E7:E8 I7:K8">
    <cfRule type="cellIs" dxfId="2560" priority="170" operator="equal">
      <formula>0</formula>
    </cfRule>
  </conditionalFormatting>
  <conditionalFormatting sqref="L6:L8">
    <cfRule type="cellIs" dxfId="2559" priority="169" operator="equal">
      <formula>0</formula>
    </cfRule>
  </conditionalFormatting>
  <conditionalFormatting sqref="E6:K6">
    <cfRule type="cellIs" dxfId="2558" priority="168" operator="equal">
      <formula>0</formula>
    </cfRule>
  </conditionalFormatting>
  <conditionalFormatting sqref="L32 E33:L40 E28:L31 E43:L45 E76:Y83 E86:Y88">
    <cfRule type="cellIs" dxfId="2557" priority="167" operator="notEqual">
      <formula>0</formula>
    </cfRule>
  </conditionalFormatting>
  <conditionalFormatting sqref="F7:F8">
    <cfRule type="cellIs" dxfId="2556" priority="166" operator="equal">
      <formula>0</formula>
    </cfRule>
  </conditionalFormatting>
  <conditionalFormatting sqref="H7:H8">
    <cfRule type="cellIs" dxfId="2555" priority="165" operator="equal">
      <formula>0</formula>
    </cfRule>
  </conditionalFormatting>
  <conditionalFormatting sqref="G7:G8">
    <cfRule type="cellIs" dxfId="2554" priority="164" operator="equal">
      <formula>0</formula>
    </cfRule>
  </conditionalFormatting>
  <conditionalFormatting sqref="E57:L57">
    <cfRule type="cellIs" dxfId="2553" priority="162" operator="equal">
      <formula>0</formula>
    </cfRule>
  </conditionalFormatting>
  <conditionalFormatting sqref="E57:L57">
    <cfRule type="containsErrors" dxfId="2552" priority="160">
      <formula>ISERROR(E57)</formula>
    </cfRule>
    <cfRule type="colorScale" priority="16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81:K181">
    <cfRule type="cellIs" dxfId="2551" priority="159" operator="equal">
      <formula>0</formula>
    </cfRule>
  </conditionalFormatting>
  <conditionalFormatting sqref="E32:K32">
    <cfRule type="cellIs" dxfId="2550" priority="150" operator="notEqual">
      <formula>0</formula>
    </cfRule>
  </conditionalFormatting>
  <conditionalFormatting sqref="L49:L50 E55:L55 E48:L48 L56">
    <cfRule type="cellIs" dxfId="2549" priority="126" operator="notEqual">
      <formula>0</formula>
    </cfRule>
  </conditionalFormatting>
  <conditionalFormatting sqref="E55:K55 E48:K48">
    <cfRule type="cellIs" priority="125" operator="equal">
      <formula>0</formula>
    </cfRule>
  </conditionalFormatting>
  <conditionalFormatting sqref="E52:L54">
    <cfRule type="cellIs" dxfId="2548" priority="124" operator="notEqual">
      <formula>0</formula>
    </cfRule>
  </conditionalFormatting>
  <conditionalFormatting sqref="E52:K54">
    <cfRule type="cellIs" priority="123" operator="equal">
      <formula>0</formula>
    </cfRule>
  </conditionalFormatting>
  <conditionalFormatting sqref="E52:L54">
    <cfRule type="containsErrors" dxfId="2547" priority="122">
      <formula>ISERROR(E52)</formula>
    </cfRule>
  </conditionalFormatting>
  <conditionalFormatting sqref="E49:K50">
    <cfRule type="cellIs" dxfId="2546" priority="121" operator="notEqual">
      <formula>0</formula>
    </cfRule>
  </conditionalFormatting>
  <conditionalFormatting sqref="E49:K50">
    <cfRule type="cellIs" priority="120" operator="equal">
      <formula>0</formula>
    </cfRule>
  </conditionalFormatting>
  <conditionalFormatting sqref="E51:K51">
    <cfRule type="cellIs" dxfId="2545" priority="119" operator="notEqual">
      <formula>0</formula>
    </cfRule>
  </conditionalFormatting>
  <conditionalFormatting sqref="E51:K51">
    <cfRule type="cellIs" priority="118" operator="equal">
      <formula>0</formula>
    </cfRule>
  </conditionalFormatting>
  <conditionalFormatting sqref="E51:K51">
    <cfRule type="containsErrors" dxfId="2544" priority="117">
      <formula>ISERROR(E51)</formula>
    </cfRule>
  </conditionalFormatting>
  <conditionalFormatting sqref="L51">
    <cfRule type="cellIs" dxfId="2543" priority="116" operator="notEqual">
      <formula>0</formula>
    </cfRule>
  </conditionalFormatting>
  <conditionalFormatting sqref="L51">
    <cfRule type="containsErrors" dxfId="2542" priority="115">
      <formula>ISERROR(L51)</formula>
    </cfRule>
  </conditionalFormatting>
  <conditionalFormatting sqref="E56:K56">
    <cfRule type="cellIs" dxfId="2541" priority="114" operator="notEqual">
      <formula>0</formula>
    </cfRule>
  </conditionalFormatting>
  <conditionalFormatting sqref="E56:K56">
    <cfRule type="cellIs" priority="113" operator="equal">
      <formula>0</formula>
    </cfRule>
  </conditionalFormatting>
  <conditionalFormatting sqref="E183:L185 E187:L206">
    <cfRule type="cellIs" dxfId="2540" priority="95" operator="equal">
      <formula>0</formula>
    </cfRule>
    <cfRule type="containsErrors" dxfId="2539" priority="96">
      <formula>ISERROR(E183)</formula>
    </cfRule>
  </conditionalFormatting>
  <conditionalFormatting sqref="L186">
    <cfRule type="cellIs" dxfId="2538" priority="93" operator="equal">
      <formula>0</formula>
    </cfRule>
    <cfRule type="containsErrors" dxfId="2537" priority="94">
      <formula>ISERROR(L186)</formula>
    </cfRule>
  </conditionalFormatting>
  <conditionalFormatting sqref="E186:K186">
    <cfRule type="cellIs" dxfId="2536" priority="91" operator="equal">
      <formula>0</formula>
    </cfRule>
    <cfRule type="containsErrors" dxfId="2535" priority="92">
      <formula>ISERROR(E186)</formula>
    </cfRule>
  </conditionalFormatting>
  <conditionalFormatting sqref="E158:R179">
    <cfRule type="cellIs" dxfId="2534" priority="89" operator="equal">
      <formula>0</formula>
    </cfRule>
  </conditionalFormatting>
  <conditionalFormatting sqref="C58">
    <cfRule type="containsText" dxfId="2533" priority="88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532" priority="86" operator="notEqual">
      <formula>0</formula>
    </cfRule>
  </conditionalFormatting>
  <conditionalFormatting sqref="E89:Y89"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531" priority="84" operator="notEqual">
      <formula>0</formula>
    </cfRule>
  </conditionalFormatting>
  <conditionalFormatting sqref="E27:L27">
    <cfRule type="cellIs" dxfId="2530" priority="81" operator="notEqual">
      <formula>0</formula>
    </cfRule>
  </conditionalFormatting>
  <conditionalFormatting sqref="E15:L26 L9:L14">
    <cfRule type="cellIs" dxfId="2529" priority="82" operator="notEqual">
      <formula>0</formula>
    </cfRule>
  </conditionalFormatting>
  <conditionalFormatting sqref="E9:K14">
    <cfRule type="cellIs" dxfId="2528" priority="79" operator="notEqual">
      <formula>0</formula>
    </cfRule>
  </conditionalFormatting>
  <conditionalFormatting sqref="L46:L47">
    <cfRule type="cellIs" dxfId="2527" priority="64" operator="notEqual">
      <formula>0</formula>
    </cfRule>
  </conditionalFormatting>
  <conditionalFormatting sqref="E47:K47">
    <cfRule type="cellIs" dxfId="2526" priority="57" operator="notEqual">
      <formula>0</formula>
    </cfRule>
  </conditionalFormatting>
  <conditionalFormatting sqref="E46:K46">
    <cfRule type="cellIs" dxfId="2525" priority="58" operator="notEqual">
      <formula>0</formula>
    </cfRule>
  </conditionalFormatting>
  <conditionalFormatting sqref="C27">
    <cfRule type="cellIs" dxfId="2524" priority="53" operator="equal">
      <formula>0</formula>
    </cfRule>
  </conditionalFormatting>
  <conditionalFormatting sqref="E41:L42">
    <cfRule type="cellIs" dxfId="2523" priority="52" operator="notEqual">
      <formula>0</formula>
    </cfRule>
  </conditionalFormatting>
  <conditionalFormatting sqref="E84:Y85">
    <cfRule type="cellIs" dxfId="2522" priority="51" operator="notEqual">
      <formula>0</formula>
    </cfRule>
  </conditionalFormatting>
  <conditionalFormatting sqref="E67:Y75">
    <cfRule type="cellIs" dxfId="2521" priority="2" operator="notEqual">
      <formula>0</formula>
    </cfRule>
  </conditionalFormatting>
  <conditionalFormatting sqref="E156:R157">
    <cfRule type="cellIs" dxfId="2520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A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A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A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A00-000003000000}"/>
    <dataValidation allowBlank="1" showInputMessage="1" showErrorMessage="1" prompt="% попаданий при стрельбе в покое" sqref="C51:C52" xr:uid="{00000000-0002-0000-0A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A00-000005000000}"/>
    <dataValidation allowBlank="1" showInputMessage="1" showErrorMessage="1" prompt="Стрельба без нагрузки (лежа + стоя)_x000a_" sqref="C49" xr:uid="{00000000-0002-0000-0A00-000006000000}"/>
    <dataValidation allowBlank="1" showInputMessage="1" prompt="В этой строке указывается общее количество &quot;боевых&quot; выстрелов (лежа+стоя)" sqref="C48" xr:uid="{00000000-0002-0000-0A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A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A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A00-00000A000000}"/>
    <dataValidation allowBlank="1" showInputMessage="1" sqref="C88 C15:C27 C45" xr:uid="{00000000-0002-0000-0A00-00000B000000}"/>
    <dataValidation allowBlank="1" showDropDown="1" showInputMessage="1" showErrorMessage="1" sqref="F15 F189:K190 F193:K194 F199:K206 F185:K185 F17:F27 G15:K27 F28:K31 F33:K45" xr:uid="{00000000-0002-0000-0A00-00000C000000}"/>
    <dataValidation type="date" operator="greaterThan" allowBlank="1" showInputMessage="1" showErrorMessage="1" sqref="E2:K2 E181:K181" xr:uid="{00000000-0002-0000-0A00-00000D000000}">
      <formula1>41640</formula1>
    </dataValidation>
    <dataValidation operator="equal" allowBlank="1" showInputMessage="1" sqref="F195:K198 F16 E191:K192 F186:K186 E185:E186 E187:K188 E189:E190 E193:E206 F32:K32 E6:E57 F6:K14 F46:K57" xr:uid="{00000000-0002-0000-0A00-00000E000000}"/>
    <dataValidation type="time" allowBlank="1" showInputMessage="1" showErrorMessage="1" sqref="E92:Y96 E98:Y102 E110:Y114 E116:Y120 E122:Y126 E128:Y132 E134:Y138 E140:Y144 E104:Y108 E146:Y150" xr:uid="{00000000-0002-0000-0A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A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A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A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A00-000013000000}"/>
    <dataValidation allowBlank="1" showInputMessage="1" showErrorMessage="1" prompt="Общий объем циклической нагрузки" sqref="C14" xr:uid="{00000000-0002-0000-0A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A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A00-000016000000}"/>
    <dataValidation allowBlank="1" showInputMessage="1" showErrorMessage="1" prompt="Круговые динамические, статические, стато-динамические, упражения." sqref="C38 C81" xr:uid="{00000000-0002-0000-0A00-000017000000}"/>
    <dataValidation allowBlank="1" showInputMessage="1" showErrorMessage="1" prompt="Выполнение силовых упр. с легким утомлением " sqref="C43 C86" xr:uid="{00000000-0002-0000-0A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A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A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A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A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A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A00-00001E000000}"/>
  </dataValidations>
  <hyperlinks>
    <hyperlink ref="A1" location="навигатор!A1" display="навигатор" xr:uid="{00000000-0004-0000-0A00-000000000000}"/>
    <hyperlink ref="B1" location="Неделя!A1" display="Неделя" xr:uid="{00000000-0004-0000-0A00-000001000000}"/>
    <hyperlink ref="A60" location="навигатор!A1" display="навигатор" xr:uid="{00000000-0004-0000-0A00-000002000000}"/>
    <hyperlink ref="B60" location="Неделя!A1" display="Неделя" xr:uid="{00000000-0004-0000-0A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A00-00000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'2'!O26:O27</xm:f>
              <xm:sqref>O25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4"/>
  <dimension ref="A1:M35"/>
  <sheetViews>
    <sheetView topLeftCell="F1" workbookViewId="0">
      <selection activeCell="G8" sqref="G8"/>
    </sheetView>
  </sheetViews>
  <sheetFormatPr defaultRowHeight="14.4" x14ac:dyDescent="0.3"/>
  <cols>
    <col min="1" max="1" width="23.33203125" style="3" customWidth="1"/>
    <col min="2" max="2" width="9.6640625" customWidth="1"/>
    <col min="5" max="5" width="11.88671875" customWidth="1"/>
    <col min="6" max="6" width="34.33203125" customWidth="1"/>
    <col min="7" max="7" width="35.6640625" customWidth="1"/>
    <col min="8" max="8" width="30.33203125" customWidth="1"/>
    <col min="9" max="9" width="42.6640625" customWidth="1"/>
    <col min="10" max="10" width="35.6640625" customWidth="1"/>
    <col min="11" max="11" width="14" customWidth="1"/>
  </cols>
  <sheetData>
    <row r="1" spans="1:13" ht="21" x14ac:dyDescent="0.4">
      <c r="F1" s="1315" t="s">
        <v>63</v>
      </c>
      <c r="G1" s="1315"/>
      <c r="H1" s="1315"/>
      <c r="I1" s="1315"/>
      <c r="J1" s="1315"/>
      <c r="K1" s="1315"/>
    </row>
    <row r="2" spans="1:13" ht="20.399999999999999" customHeight="1" x14ac:dyDescent="0.4">
      <c r="E2" s="13" t="s">
        <v>64</v>
      </c>
      <c r="F2" s="11" t="s">
        <v>2</v>
      </c>
      <c r="G2" s="12" t="s">
        <v>3</v>
      </c>
      <c r="H2" s="12" t="s">
        <v>4</v>
      </c>
      <c r="I2" s="12" t="s">
        <v>0</v>
      </c>
      <c r="J2" s="12" t="s">
        <v>1</v>
      </c>
      <c r="K2" s="12" t="s">
        <v>57</v>
      </c>
      <c r="L2" s="6"/>
      <c r="M2" s="1"/>
    </row>
    <row r="3" spans="1:13" x14ac:dyDescent="0.3">
      <c r="A3" s="1316" t="s">
        <v>65</v>
      </c>
      <c r="B3" s="1317"/>
      <c r="F3" s="2" t="s">
        <v>5</v>
      </c>
      <c r="G3" s="4" t="s">
        <v>8</v>
      </c>
      <c r="H3" s="4" t="s">
        <v>60</v>
      </c>
      <c r="I3" s="4" t="s">
        <v>16</v>
      </c>
      <c r="J3" s="4" t="s">
        <v>21</v>
      </c>
      <c r="K3" s="10" t="s">
        <v>87</v>
      </c>
      <c r="L3" s="5"/>
      <c r="M3" s="6"/>
    </row>
    <row r="4" spans="1:13" x14ac:dyDescent="0.3">
      <c r="A4" s="14" t="s">
        <v>5</v>
      </c>
      <c r="B4" s="15" t="s">
        <v>32</v>
      </c>
      <c r="F4" s="2" t="s">
        <v>6</v>
      </c>
      <c r="G4" s="4" t="s">
        <v>9</v>
      </c>
      <c r="H4" s="4" t="s">
        <v>61</v>
      </c>
      <c r="I4" s="4" t="s">
        <v>17</v>
      </c>
      <c r="J4" s="4" t="s">
        <v>23</v>
      </c>
      <c r="K4" s="5"/>
      <c r="M4" s="6"/>
    </row>
    <row r="5" spans="1:13" x14ac:dyDescent="0.3">
      <c r="A5" s="14" t="s">
        <v>6</v>
      </c>
      <c r="B5" s="15" t="s">
        <v>33</v>
      </c>
      <c r="F5" s="2" t="s">
        <v>7</v>
      </c>
      <c r="G5" s="4" t="s">
        <v>10</v>
      </c>
      <c r="H5" s="4" t="s">
        <v>62</v>
      </c>
      <c r="I5" s="4" t="s">
        <v>79</v>
      </c>
      <c r="J5" s="4" t="s">
        <v>22</v>
      </c>
      <c r="K5" s="5"/>
      <c r="M5" s="6"/>
    </row>
    <row r="6" spans="1:13" x14ac:dyDescent="0.3">
      <c r="A6" s="14" t="s">
        <v>7</v>
      </c>
      <c r="B6" s="15" t="s">
        <v>34</v>
      </c>
      <c r="F6" s="2" t="s">
        <v>20</v>
      </c>
      <c r="G6" s="4" t="s">
        <v>11</v>
      </c>
      <c r="H6" s="4" t="s">
        <v>29</v>
      </c>
      <c r="I6" s="8" t="s">
        <v>19</v>
      </c>
      <c r="J6" s="4" t="s">
        <v>24</v>
      </c>
      <c r="K6" s="5"/>
      <c r="M6" s="6"/>
    </row>
    <row r="7" spans="1:13" x14ac:dyDescent="0.3">
      <c r="A7" s="14" t="s">
        <v>20</v>
      </c>
      <c r="B7" s="15" t="s">
        <v>50</v>
      </c>
      <c r="F7" s="8" t="s">
        <v>58</v>
      </c>
      <c r="G7" s="4" t="s">
        <v>89</v>
      </c>
      <c r="H7" s="4" t="s">
        <v>30</v>
      </c>
      <c r="I7" s="9"/>
      <c r="J7" s="8" t="s">
        <v>25</v>
      </c>
      <c r="K7" s="5"/>
      <c r="M7" s="6"/>
    </row>
    <row r="8" spans="1:13" x14ac:dyDescent="0.3">
      <c r="A8" s="17" t="s">
        <v>66</v>
      </c>
      <c r="B8" s="16"/>
      <c r="F8" s="10" t="s">
        <v>59</v>
      </c>
      <c r="G8" s="4" t="s">
        <v>90</v>
      </c>
      <c r="H8" s="8" t="s">
        <v>31</v>
      </c>
      <c r="I8" s="5"/>
      <c r="J8" s="5"/>
      <c r="K8" s="7"/>
    </row>
    <row r="9" spans="1:13" x14ac:dyDescent="0.3">
      <c r="A9" s="18" t="s">
        <v>8</v>
      </c>
      <c r="B9" s="19" t="s">
        <v>36</v>
      </c>
      <c r="C9" s="19"/>
      <c r="D9" s="19"/>
      <c r="F9" s="51" t="s">
        <v>91</v>
      </c>
      <c r="G9" s="8" t="s">
        <v>15</v>
      </c>
      <c r="H9" s="8" t="s">
        <v>81</v>
      </c>
      <c r="I9" s="5"/>
      <c r="J9" s="5"/>
    </row>
    <row r="10" spans="1:13" x14ac:dyDescent="0.3">
      <c r="A10" s="18" t="s">
        <v>9</v>
      </c>
      <c r="B10" s="21" t="s">
        <v>37</v>
      </c>
      <c r="C10" s="21"/>
      <c r="D10" s="21"/>
      <c r="G10" s="8" t="s">
        <v>88</v>
      </c>
      <c r="H10" s="8" t="s">
        <v>82</v>
      </c>
      <c r="I10" s="7"/>
      <c r="J10" s="7"/>
    </row>
    <row r="11" spans="1:13" x14ac:dyDescent="0.3">
      <c r="A11" s="18" t="s">
        <v>10</v>
      </c>
      <c r="B11" s="20" t="s">
        <v>38</v>
      </c>
      <c r="C11" s="22"/>
      <c r="D11" s="23"/>
      <c r="G11" s="9"/>
      <c r="H11" s="8" t="s">
        <v>83</v>
      </c>
    </row>
    <row r="12" spans="1:13" x14ac:dyDescent="0.3">
      <c r="A12" s="18" t="s">
        <v>11</v>
      </c>
      <c r="B12" s="20" t="s">
        <v>39</v>
      </c>
      <c r="C12" s="22"/>
      <c r="D12" s="23"/>
      <c r="G12" s="9"/>
      <c r="H12" s="8" t="s">
        <v>84</v>
      </c>
    </row>
    <row r="13" spans="1:13" x14ac:dyDescent="0.3">
      <c r="A13" s="18" t="s">
        <v>12</v>
      </c>
      <c r="B13" s="20" t="s">
        <v>40</v>
      </c>
      <c r="C13" s="22"/>
      <c r="D13" s="23"/>
      <c r="G13" s="9"/>
      <c r="H13" s="8" t="s">
        <v>85</v>
      </c>
    </row>
    <row r="14" spans="1:13" x14ac:dyDescent="0.3">
      <c r="A14" s="18" t="s">
        <v>13</v>
      </c>
      <c r="B14" s="20" t="s">
        <v>41</v>
      </c>
      <c r="C14" s="22"/>
      <c r="D14" s="23"/>
      <c r="H14" s="8" t="s">
        <v>86</v>
      </c>
    </row>
    <row r="15" spans="1:13" x14ac:dyDescent="0.3">
      <c r="A15" s="18" t="s">
        <v>14</v>
      </c>
      <c r="B15" s="20" t="s">
        <v>42</v>
      </c>
      <c r="C15" s="22"/>
      <c r="D15" s="23"/>
      <c r="H15" s="8"/>
    </row>
    <row r="16" spans="1:13" x14ac:dyDescent="0.3">
      <c r="A16" s="18" t="s">
        <v>15</v>
      </c>
      <c r="B16" s="20" t="s">
        <v>43</v>
      </c>
      <c r="C16" s="22"/>
      <c r="D16" s="23"/>
    </row>
    <row r="17" spans="1:4" x14ac:dyDescent="0.3">
      <c r="A17" s="26" t="s">
        <v>67</v>
      </c>
      <c r="B17" s="25"/>
    </row>
    <row r="18" spans="1:4" x14ac:dyDescent="0.3">
      <c r="A18" s="39" t="s">
        <v>26</v>
      </c>
      <c r="B18" s="40" t="s">
        <v>35</v>
      </c>
      <c r="C18" s="41"/>
      <c r="D18" s="42"/>
    </row>
    <row r="19" spans="1:4" x14ac:dyDescent="0.3">
      <c r="A19" s="39" t="s">
        <v>27</v>
      </c>
      <c r="B19" s="40" t="s">
        <v>35</v>
      </c>
      <c r="C19" s="41"/>
      <c r="D19" s="42"/>
    </row>
    <row r="20" spans="1:4" x14ac:dyDescent="0.3">
      <c r="A20" s="39" t="s">
        <v>28</v>
      </c>
      <c r="B20" s="40" t="s">
        <v>35</v>
      </c>
      <c r="C20" s="41"/>
      <c r="D20" s="42"/>
    </row>
    <row r="21" spans="1:4" x14ac:dyDescent="0.3">
      <c r="A21" s="39" t="s">
        <v>29</v>
      </c>
      <c r="B21" s="43" t="s">
        <v>56</v>
      </c>
      <c r="C21" s="43"/>
      <c r="D21" s="43"/>
    </row>
    <row r="22" spans="1:4" x14ac:dyDescent="0.3">
      <c r="A22" s="39" t="s">
        <v>30</v>
      </c>
      <c r="B22" s="44" t="s">
        <v>55</v>
      </c>
      <c r="C22" s="44"/>
      <c r="D22" s="44"/>
    </row>
    <row r="23" spans="1:4" x14ac:dyDescent="0.3">
      <c r="A23" s="39" t="s">
        <v>31</v>
      </c>
      <c r="B23" s="44" t="s">
        <v>54</v>
      </c>
      <c r="C23" s="44"/>
      <c r="D23" s="44"/>
    </row>
    <row r="24" spans="1:4" x14ac:dyDescent="0.3">
      <c r="A24" s="27" t="s">
        <v>68</v>
      </c>
      <c r="B24" s="24"/>
    </row>
    <row r="25" spans="1:4" x14ac:dyDescent="0.3">
      <c r="A25" s="28" t="s">
        <v>16</v>
      </c>
      <c r="B25" s="30" t="s">
        <v>44</v>
      </c>
      <c r="C25" s="30"/>
      <c r="D25" s="30"/>
    </row>
    <row r="26" spans="1:4" x14ac:dyDescent="0.3">
      <c r="A26" s="29" t="s">
        <v>17</v>
      </c>
      <c r="B26" s="34" t="s">
        <v>46</v>
      </c>
      <c r="C26" s="35"/>
      <c r="D26" s="36"/>
    </row>
    <row r="27" spans="1:4" x14ac:dyDescent="0.3">
      <c r="A27" s="29" t="s">
        <v>18</v>
      </c>
      <c r="B27" s="31" t="s">
        <v>45</v>
      </c>
      <c r="C27" s="32"/>
      <c r="D27" s="33"/>
    </row>
    <row r="28" spans="1:4" x14ac:dyDescent="0.3">
      <c r="A28" s="29" t="s">
        <v>19</v>
      </c>
      <c r="B28" s="31" t="s">
        <v>47</v>
      </c>
      <c r="C28" s="32"/>
      <c r="D28" s="33"/>
    </row>
    <row r="29" spans="1:4" x14ac:dyDescent="0.3">
      <c r="A29" s="45" t="s">
        <v>69</v>
      </c>
    </row>
    <row r="30" spans="1:4" x14ac:dyDescent="0.3">
      <c r="A30" s="37" t="s">
        <v>21</v>
      </c>
      <c r="B30" s="38" t="s">
        <v>48</v>
      </c>
    </row>
    <row r="31" spans="1:4" x14ac:dyDescent="0.3">
      <c r="A31" s="37" t="s">
        <v>23</v>
      </c>
      <c r="B31" s="38" t="s">
        <v>49</v>
      </c>
    </row>
    <row r="32" spans="1:4" x14ac:dyDescent="0.3">
      <c r="A32" s="37" t="s">
        <v>22</v>
      </c>
      <c r="B32" s="38" t="s">
        <v>50</v>
      </c>
    </row>
    <row r="33" spans="1:2" x14ac:dyDescent="0.3">
      <c r="A33" s="37" t="s">
        <v>24</v>
      </c>
      <c r="B33" s="38" t="s">
        <v>51</v>
      </c>
    </row>
    <row r="34" spans="1:2" x14ac:dyDescent="0.3">
      <c r="A34" s="37" t="s">
        <v>25</v>
      </c>
      <c r="B34" s="38" t="s">
        <v>52</v>
      </c>
    </row>
    <row r="35" spans="1:2" x14ac:dyDescent="0.3">
      <c r="A35" s="46" t="s">
        <v>57</v>
      </c>
      <c r="B35" s="47" t="s">
        <v>53</v>
      </c>
    </row>
  </sheetData>
  <mergeCells count="2">
    <mergeCell ref="F1:K1"/>
    <mergeCell ref="A3:B3"/>
  </mergeCells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224"/>
  <sheetViews>
    <sheetView showGridLines="0" topLeftCell="A2" zoomScale="66" zoomScaleNormal="66" workbookViewId="0">
      <pane xSplit="4" topLeftCell="E1" activePane="topRight" state="frozen"/>
      <selection activeCell="N2" sqref="N2:X24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'2'!K2+1</f>
        <v>45061</v>
      </c>
      <c r="F2" s="82">
        <f>$E$2+1</f>
        <v>45062</v>
      </c>
      <c r="G2" s="82">
        <f>$E$2+2</f>
        <v>45063</v>
      </c>
      <c r="H2" s="82">
        <f>$E$2+3</f>
        <v>45064</v>
      </c>
      <c r="I2" s="82">
        <f>$E$2+4</f>
        <v>45065</v>
      </c>
      <c r="J2" s="82">
        <f>$E$2+5</f>
        <v>45066</v>
      </c>
      <c r="K2" s="83">
        <f>$E$2+6</f>
        <v>45067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836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836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836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45061</v>
      </c>
      <c r="Q6" s="909">
        <f t="shared" ref="Q6:V6" si="2">F2</f>
        <v>45062</v>
      </c>
      <c r="R6" s="909">
        <f t="shared" si="2"/>
        <v>45063</v>
      </c>
      <c r="S6" s="909">
        <f t="shared" si="2"/>
        <v>45064</v>
      </c>
      <c r="T6" s="909">
        <f t="shared" si="2"/>
        <v>45065</v>
      </c>
      <c r="U6" s="909">
        <f t="shared" si="2"/>
        <v>45066</v>
      </c>
      <c r="V6" s="909">
        <f t="shared" si="2"/>
        <v>45067</v>
      </c>
      <c r="W6" s="1178"/>
      <c r="X6" s="898"/>
      <c r="Y6" s="837"/>
      <c r="Z6" s="836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836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836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836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836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836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836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836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836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45061</v>
      </c>
      <c r="Q15" s="909">
        <f t="shared" ref="Q15:V15" si="15">F2</f>
        <v>45062</v>
      </c>
      <c r="R15" s="909">
        <f t="shared" si="15"/>
        <v>45063</v>
      </c>
      <c r="S15" s="909">
        <f t="shared" si="15"/>
        <v>45064</v>
      </c>
      <c r="T15" s="909">
        <f t="shared" si="15"/>
        <v>45065</v>
      </c>
      <c r="U15" s="909">
        <f t="shared" si="15"/>
        <v>45066</v>
      </c>
      <c r="V15" s="909">
        <f t="shared" si="15"/>
        <v>45067</v>
      </c>
      <c r="W15" s="1178"/>
      <c r="X15" s="898"/>
      <c r="Y15" s="835"/>
      <c r="Z15" s="836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836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836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836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836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45061</v>
      </c>
      <c r="Q20" s="909">
        <f t="shared" ref="Q20:V20" si="17">F2</f>
        <v>45062</v>
      </c>
      <c r="R20" s="909">
        <f t="shared" si="17"/>
        <v>45063</v>
      </c>
      <c r="S20" s="909">
        <f t="shared" si="17"/>
        <v>45064</v>
      </c>
      <c r="T20" s="909">
        <f t="shared" si="17"/>
        <v>45065</v>
      </c>
      <c r="U20" s="909">
        <f t="shared" si="17"/>
        <v>45066</v>
      </c>
      <c r="V20" s="909">
        <f t="shared" si="17"/>
        <v>45067</v>
      </c>
      <c r="W20" s="1178"/>
      <c r="X20" s="898"/>
      <c r="Y20" s="835"/>
      <c r="Z20" s="836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836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836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836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836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836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836"/>
      <c r="Z26" s="836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836"/>
      <c r="Z27" s="836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836"/>
      <c r="Z28" s="836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19.2" customHeight="1" thickBot="1" x14ac:dyDescent="0.45">
      <c r="A61" s="218"/>
      <c r="B61" s="562"/>
      <c r="D61" s="93"/>
      <c r="E61" s="1179">
        <f>E2</f>
        <v>45061</v>
      </c>
      <c r="F61" s="1180"/>
      <c r="G61" s="1181"/>
      <c r="H61" s="1179">
        <f>F2</f>
        <v>45062</v>
      </c>
      <c r="I61" s="1180"/>
      <c r="J61" s="1181"/>
      <c r="K61" s="1179">
        <f>G2</f>
        <v>45063</v>
      </c>
      <c r="L61" s="1180"/>
      <c r="M61" s="1181"/>
      <c r="N61" s="1179">
        <f>H2</f>
        <v>45064</v>
      </c>
      <c r="O61" s="1180"/>
      <c r="P61" s="1181"/>
      <c r="Q61" s="1179">
        <f>I2</f>
        <v>45065</v>
      </c>
      <c r="R61" s="1180"/>
      <c r="S61" s="1181"/>
      <c r="T61" s="1179">
        <f>J2</f>
        <v>45066</v>
      </c>
      <c r="U61" s="1180"/>
      <c r="V61" s="1181"/>
      <c r="W61" s="1179">
        <f>K2</f>
        <v>45067</v>
      </c>
      <c r="X61" s="1180"/>
      <c r="Y61" s="1181"/>
    </row>
    <row r="62" spans="1:26" s="91" customFormat="1" ht="19.2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839" t="s">
        <v>117</v>
      </c>
      <c r="F63" s="840" t="s">
        <v>165</v>
      </c>
      <c r="G63" s="841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42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42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42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42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4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43" t="s">
        <v>80</v>
      </c>
      <c r="E76" s="406"/>
      <c r="F76" s="138"/>
      <c r="G76" s="139"/>
      <c r="H76" s="67"/>
      <c r="I76" s="138"/>
      <c r="J76" s="138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44" t="s">
        <v>178</v>
      </c>
      <c r="E77" s="126"/>
      <c r="F77" s="127"/>
      <c r="G77" s="128"/>
      <c r="H77" s="48"/>
      <c r="I77" s="127"/>
      <c r="J77" s="127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44" t="s">
        <v>178</v>
      </c>
      <c r="E78" s="126"/>
      <c r="F78" s="127"/>
      <c r="G78" s="128"/>
      <c r="H78" s="48"/>
      <c r="I78" s="127"/>
      <c r="J78" s="127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44" t="s">
        <v>178</v>
      </c>
      <c r="E79" s="126"/>
      <c r="F79" s="127"/>
      <c r="G79" s="128"/>
      <c r="H79" s="48"/>
      <c r="I79" s="127"/>
      <c r="J79" s="127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44" t="s">
        <v>178</v>
      </c>
      <c r="E80" s="126"/>
      <c r="F80" s="127"/>
      <c r="G80" s="128"/>
      <c r="H80" s="48"/>
      <c r="I80" s="127"/>
      <c r="J80" s="127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44" t="s">
        <v>178</v>
      </c>
      <c r="E81" s="126"/>
      <c r="F81" s="127"/>
      <c r="G81" s="128"/>
      <c r="H81" s="48"/>
      <c r="I81" s="127"/>
      <c r="J81" s="127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44" t="s">
        <v>178</v>
      </c>
      <c r="E82" s="126"/>
      <c r="F82" s="127"/>
      <c r="G82" s="128"/>
      <c r="H82" s="48"/>
      <c r="I82" s="127"/>
      <c r="J82" s="127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44" t="s">
        <v>178</v>
      </c>
      <c r="E83" s="126"/>
      <c r="F83" s="127"/>
      <c r="G83" s="128"/>
      <c r="H83" s="48"/>
      <c r="I83" s="127"/>
      <c r="J83" s="127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45" t="s">
        <v>178</v>
      </c>
      <c r="E84" s="820"/>
      <c r="F84" s="821"/>
      <c r="G84" s="822"/>
      <c r="H84" s="823"/>
      <c r="I84" s="821"/>
      <c r="J84" s="821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45" t="s">
        <v>178</v>
      </c>
      <c r="E85" s="820"/>
      <c r="F85" s="821"/>
      <c r="G85" s="822"/>
      <c r="H85" s="823"/>
      <c r="I85" s="821"/>
      <c r="J85" s="821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46" t="s">
        <v>80</v>
      </c>
      <c r="E86" s="71"/>
      <c r="F86" s="69"/>
      <c r="G86" s="72"/>
      <c r="H86" s="68"/>
      <c r="I86" s="69"/>
      <c r="J86" s="69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46" t="s">
        <v>80</v>
      </c>
      <c r="E87" s="71"/>
      <c r="F87" s="69"/>
      <c r="G87" s="72"/>
      <c r="H87" s="68"/>
      <c r="I87" s="69"/>
      <c r="J87" s="69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847" t="s">
        <v>80</v>
      </c>
      <c r="E88" s="360">
        <f>E145</f>
        <v>0</v>
      </c>
      <c r="F88" s="119">
        <f t="shared" ref="F88:Y88" si="35">F145</f>
        <v>0</v>
      </c>
      <c r="G88" s="407">
        <f t="shared" si="35"/>
        <v>0</v>
      </c>
      <c r="H88" s="513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848" t="s">
        <v>185</v>
      </c>
      <c r="E89" s="278"/>
      <c r="F89" s="108"/>
      <c r="G89" s="109"/>
      <c r="H89" s="110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45061</v>
      </c>
      <c r="F90" s="1172"/>
      <c r="G90" s="1173"/>
      <c r="H90" s="1171">
        <f>H61</f>
        <v>45062</v>
      </c>
      <c r="I90" s="1172"/>
      <c r="J90" s="1173"/>
      <c r="K90" s="1171">
        <f>K61</f>
        <v>45063</v>
      </c>
      <c r="L90" s="1172"/>
      <c r="M90" s="1173"/>
      <c r="N90" s="1171">
        <f>N61</f>
        <v>45064</v>
      </c>
      <c r="O90" s="1172"/>
      <c r="P90" s="1173"/>
      <c r="Q90" s="1171">
        <f>Q61</f>
        <v>45065</v>
      </c>
      <c r="R90" s="1172"/>
      <c r="S90" s="1173"/>
      <c r="T90" s="1171">
        <f>T61</f>
        <v>45066</v>
      </c>
      <c r="U90" s="1172"/>
      <c r="V90" s="1173"/>
      <c r="W90" s="1171">
        <f>W61</f>
        <v>45067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45061</v>
      </c>
      <c r="F181" s="154">
        <f>$E$2+1</f>
        <v>45062</v>
      </c>
      <c r="G181" s="154">
        <f>$E$2+2</f>
        <v>45063</v>
      </c>
      <c r="H181" s="154">
        <f>$E$2+3</f>
        <v>45064</v>
      </c>
      <c r="I181" s="154">
        <f>$E$2+4</f>
        <v>45065</v>
      </c>
      <c r="J181" s="154">
        <f>$E$2+5</f>
        <v>45066</v>
      </c>
      <c r="K181" s="155">
        <f>$E$2+6</f>
        <v>45067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1:G91"/>
    <mergeCell ref="H91:J91"/>
    <mergeCell ref="K91:M91"/>
    <mergeCell ref="C63:D63"/>
    <mergeCell ref="C64:D64"/>
    <mergeCell ref="C65:D65"/>
    <mergeCell ref="C62:D62"/>
    <mergeCell ref="N91:P91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C110:D110"/>
    <mergeCell ref="C111:D111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1:S91"/>
    <mergeCell ref="T91:V91"/>
    <mergeCell ref="W91:Y91"/>
    <mergeCell ref="T40:V40"/>
    <mergeCell ref="T41:V4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A128:B133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S34:S35"/>
    <mergeCell ref="S36:S38"/>
    <mergeCell ref="S39:S40"/>
    <mergeCell ref="E61:G61"/>
    <mergeCell ref="H61:J61"/>
    <mergeCell ref="K61:M61"/>
    <mergeCell ref="N61:P61"/>
    <mergeCell ref="Q61:S61"/>
    <mergeCell ref="T61:V61"/>
    <mergeCell ref="W61:Y61"/>
    <mergeCell ref="L2:L3"/>
    <mergeCell ref="E90:G90"/>
    <mergeCell ref="H90:J90"/>
    <mergeCell ref="K90:M90"/>
    <mergeCell ref="N90:P90"/>
    <mergeCell ref="Q90:S90"/>
    <mergeCell ref="T90:V90"/>
    <mergeCell ref="W90:Y90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</mergeCells>
  <conditionalFormatting sqref="F2:K2">
    <cfRule type="cellIs" dxfId="2485" priority="187" operator="equal">
      <formula>0</formula>
    </cfRule>
  </conditionalFormatting>
  <conditionalFormatting sqref="F2:K2">
    <cfRule type="cellIs" dxfId="2484" priority="186" operator="equal">
      <formula>0</formula>
    </cfRule>
  </conditionalFormatting>
  <conditionalFormatting sqref="L4:L5">
    <cfRule type="cellIs" dxfId="2483" priority="183" operator="equal">
      <formula>0</formula>
    </cfRule>
  </conditionalFormatting>
  <conditionalFormatting sqref="E2">
    <cfRule type="cellIs" dxfId="2482" priority="184" operator="equal">
      <formula>0</formula>
    </cfRule>
  </conditionalFormatting>
  <conditionalFormatting sqref="E4:K4">
    <cfRule type="cellIs" dxfId="2481" priority="181" operator="equal">
      <formula>0</formula>
    </cfRule>
    <cfRule type="cellIs" dxfId="2480" priority="182" operator="notEqual">
      <formula>0</formula>
    </cfRule>
  </conditionalFormatting>
  <conditionalFormatting sqref="E5:K5">
    <cfRule type="cellIs" dxfId="2479" priority="180" operator="equal">
      <formula>0</formula>
    </cfRule>
  </conditionalFormatting>
  <conditionalFormatting sqref="E7:E8 I7:K8">
    <cfRule type="cellIs" dxfId="2478" priority="179" operator="equal">
      <formula>0</formula>
    </cfRule>
  </conditionalFormatting>
  <conditionalFormatting sqref="L6:L8">
    <cfRule type="cellIs" dxfId="2477" priority="178" operator="equal">
      <formula>0</formula>
    </cfRule>
  </conditionalFormatting>
  <conditionalFormatting sqref="E6:K6">
    <cfRule type="cellIs" dxfId="2476" priority="177" operator="equal">
      <formula>0</formula>
    </cfRule>
  </conditionalFormatting>
  <conditionalFormatting sqref="E28:L31 E43:L45 E76:I83 E88:Y88 E86:I87 K76:K83 K86:K87 M86:W86 M76:W83 M87:N87 P87:Q87 S87:W87 Y76:Y83 Y86:Y87">
    <cfRule type="cellIs" dxfId="2475" priority="176" operator="notEqual">
      <formula>0</formula>
    </cfRule>
  </conditionalFormatting>
  <conditionalFormatting sqref="F7:F8">
    <cfRule type="cellIs" dxfId="2474" priority="175" operator="equal">
      <formula>0</formula>
    </cfRule>
  </conditionalFormatting>
  <conditionalFormatting sqref="H7:H8">
    <cfRule type="cellIs" dxfId="2473" priority="174" operator="equal">
      <formula>0</formula>
    </cfRule>
  </conditionalFormatting>
  <conditionalFormatting sqref="G7:G8">
    <cfRule type="cellIs" dxfId="2472" priority="173" operator="equal">
      <formula>0</formula>
    </cfRule>
  </conditionalFormatting>
  <conditionalFormatting sqref="F181:K181">
    <cfRule type="cellIs" dxfId="2471" priority="168" operator="equal">
      <formula>0</formula>
    </cfRule>
  </conditionalFormatting>
  <conditionalFormatting sqref="E57:L57">
    <cfRule type="cellIs" dxfId="2470" priority="157" operator="equal">
      <formula>0</formula>
    </cfRule>
  </conditionalFormatting>
  <conditionalFormatting sqref="E57:L57">
    <cfRule type="containsErrors" dxfId="2469" priority="155">
      <formula>ISERROR(E57)</formula>
    </cfRule>
    <cfRule type="colorScale" priority="156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468" priority="149" operator="notEqual">
      <formula>0</formula>
    </cfRule>
  </conditionalFormatting>
  <conditionalFormatting sqref="E32:K32">
    <cfRule type="cellIs" dxfId="2467" priority="146" operator="notEqual">
      <formula>0</formula>
    </cfRule>
  </conditionalFormatting>
  <conditionalFormatting sqref="L49:L50 E55:L55 E48:L48 L56">
    <cfRule type="cellIs" dxfId="2466" priority="123" operator="notEqual">
      <formula>0</formula>
    </cfRule>
  </conditionalFormatting>
  <conditionalFormatting sqref="E55:K55 E48:K48">
    <cfRule type="cellIs" priority="122" operator="equal">
      <formula>0</formula>
    </cfRule>
  </conditionalFormatting>
  <conditionalFormatting sqref="E52:L54">
    <cfRule type="cellIs" dxfId="2465" priority="121" operator="notEqual">
      <formula>0</formula>
    </cfRule>
  </conditionalFormatting>
  <conditionalFormatting sqref="E52:K54">
    <cfRule type="cellIs" priority="120" operator="equal">
      <formula>0</formula>
    </cfRule>
  </conditionalFormatting>
  <conditionalFormatting sqref="E52:L54">
    <cfRule type="containsErrors" dxfId="2464" priority="119">
      <formula>ISERROR(E52)</formula>
    </cfRule>
  </conditionalFormatting>
  <conditionalFormatting sqref="E49:K50">
    <cfRule type="cellIs" dxfId="2463" priority="118" operator="notEqual">
      <formula>0</formula>
    </cfRule>
  </conditionalFormatting>
  <conditionalFormatting sqref="E49:K50">
    <cfRule type="cellIs" priority="117" operator="equal">
      <formula>0</formula>
    </cfRule>
  </conditionalFormatting>
  <conditionalFormatting sqref="E51:K51">
    <cfRule type="cellIs" dxfId="2462" priority="116" operator="notEqual">
      <formula>0</formula>
    </cfRule>
  </conditionalFormatting>
  <conditionalFormatting sqref="E51:K51">
    <cfRule type="cellIs" priority="115" operator="equal">
      <formula>0</formula>
    </cfRule>
  </conditionalFormatting>
  <conditionalFormatting sqref="E51:K51">
    <cfRule type="containsErrors" dxfId="2461" priority="114">
      <formula>ISERROR(E51)</formula>
    </cfRule>
  </conditionalFormatting>
  <conditionalFormatting sqref="L51">
    <cfRule type="cellIs" dxfId="2460" priority="113" operator="notEqual">
      <formula>0</formula>
    </cfRule>
  </conditionalFormatting>
  <conditionalFormatting sqref="L51">
    <cfRule type="containsErrors" dxfId="2459" priority="112">
      <formula>ISERROR(L51)</formula>
    </cfRule>
  </conditionalFormatting>
  <conditionalFormatting sqref="E56:K56">
    <cfRule type="cellIs" dxfId="2458" priority="111" operator="notEqual">
      <formula>0</formula>
    </cfRule>
  </conditionalFormatting>
  <conditionalFormatting sqref="E56:K56">
    <cfRule type="cellIs" priority="110" operator="equal">
      <formula>0</formula>
    </cfRule>
  </conditionalFormatting>
  <conditionalFormatting sqref="E183:L185 E187:L206">
    <cfRule type="cellIs" dxfId="2457" priority="93" operator="equal">
      <formula>0</formula>
    </cfRule>
    <cfRule type="containsErrors" dxfId="2456" priority="94">
      <formula>ISERROR(E183)</formula>
    </cfRule>
  </conditionalFormatting>
  <conditionalFormatting sqref="L186">
    <cfRule type="cellIs" dxfId="2455" priority="91" operator="equal">
      <formula>0</formula>
    </cfRule>
    <cfRule type="containsErrors" dxfId="2454" priority="92">
      <formula>ISERROR(L186)</formula>
    </cfRule>
  </conditionalFormatting>
  <conditionalFormatting sqref="E186:K186">
    <cfRule type="cellIs" dxfId="2453" priority="89" operator="equal">
      <formula>0</formula>
    </cfRule>
    <cfRule type="containsErrors" dxfId="2452" priority="90">
      <formula>ISERROR(E186)</formula>
    </cfRule>
  </conditionalFormatting>
  <conditionalFormatting sqref="E158:R179">
    <cfRule type="cellIs" dxfId="2451" priority="87" operator="equal">
      <formula>0</formula>
    </cfRule>
  </conditionalFormatting>
  <conditionalFormatting sqref="C58">
    <cfRule type="containsText" dxfId="2450" priority="86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449" priority="84" operator="notEqual">
      <formula>0</formula>
    </cfRule>
  </conditionalFormatting>
  <conditionalFormatting sqref="E89:Y89"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448" priority="82" operator="notEqual">
      <formula>0</formula>
    </cfRule>
  </conditionalFormatting>
  <conditionalFormatting sqref="E27:L27">
    <cfRule type="cellIs" dxfId="2447" priority="79" operator="notEqual">
      <formula>0</formula>
    </cfRule>
  </conditionalFormatting>
  <conditionalFormatting sqref="E15:L26 L9:L14">
    <cfRule type="cellIs" dxfId="2446" priority="80" operator="notEqual">
      <formula>0</formula>
    </cfRule>
  </conditionalFormatting>
  <conditionalFormatting sqref="E9:K14">
    <cfRule type="cellIs" dxfId="2445" priority="77" operator="notEqual">
      <formula>0</formula>
    </cfRule>
  </conditionalFormatting>
  <conditionalFormatting sqref="L46:L47">
    <cfRule type="cellIs" dxfId="2444" priority="62" operator="notEqual">
      <formula>0</formula>
    </cfRule>
  </conditionalFormatting>
  <conditionalFormatting sqref="E47:K47">
    <cfRule type="cellIs" dxfId="2443" priority="55" operator="notEqual">
      <formula>0</formula>
    </cfRule>
  </conditionalFormatting>
  <conditionalFormatting sqref="E46:K46">
    <cfRule type="cellIs" dxfId="2442" priority="56" operator="notEqual">
      <formula>0</formula>
    </cfRule>
  </conditionalFormatting>
  <conditionalFormatting sqref="C27">
    <cfRule type="cellIs" dxfId="2441" priority="51" operator="equal">
      <formula>0</formula>
    </cfRule>
  </conditionalFormatting>
  <conditionalFormatting sqref="E41:L42">
    <cfRule type="cellIs" dxfId="2440" priority="50" operator="notEqual">
      <formula>0</formula>
    </cfRule>
  </conditionalFormatting>
  <conditionalFormatting sqref="E84:I85 K84:K85 M84:W85 Y84:Y85">
    <cfRule type="cellIs" dxfId="2439" priority="49" operator="notEqual">
      <formula>0</formula>
    </cfRule>
  </conditionalFormatting>
  <conditionalFormatting sqref="J76:J83 J86:J87">
    <cfRule type="cellIs" dxfId="2438" priority="25" operator="notEqual">
      <formula>0</formula>
    </cfRule>
  </conditionalFormatting>
  <conditionalFormatting sqref="L76:L83 L86:L87">
    <cfRule type="cellIs" dxfId="2437" priority="22" operator="notEqual">
      <formula>0</formula>
    </cfRule>
  </conditionalFormatting>
  <conditionalFormatting sqref="J84:J85">
    <cfRule type="cellIs" dxfId="2436" priority="23" operator="notEqual">
      <formula>0</formula>
    </cfRule>
  </conditionalFormatting>
  <conditionalFormatting sqref="O87">
    <cfRule type="cellIs" dxfId="2435" priority="19" operator="notEqual">
      <formula>0</formula>
    </cfRule>
  </conditionalFormatting>
  <conditionalFormatting sqref="L84:L85">
    <cfRule type="cellIs" dxfId="2434" priority="20" operator="notEqual">
      <formula>0</formula>
    </cfRule>
  </conditionalFormatting>
  <conditionalFormatting sqref="R87">
    <cfRule type="cellIs" dxfId="2433" priority="18" operator="notEqual">
      <formula>0</formula>
    </cfRule>
  </conditionalFormatting>
  <conditionalFormatting sqref="X76:X83 X86:X87">
    <cfRule type="cellIs" dxfId="2432" priority="17" operator="notEqual">
      <formula>0</formula>
    </cfRule>
  </conditionalFormatting>
  <conditionalFormatting sqref="X84:X85">
    <cfRule type="cellIs" dxfId="2431" priority="15" operator="notEqual">
      <formula>0</formula>
    </cfRule>
  </conditionalFormatting>
  <conditionalFormatting sqref="E67:Y75">
    <cfRule type="cellIs" dxfId="2430" priority="2" operator="notEqual">
      <formula>0</formula>
    </cfRule>
  </conditionalFormatting>
  <conditionalFormatting sqref="E156:R157">
    <cfRule type="cellIs" dxfId="2429" priority="1" operator="equal">
      <formula>0</formula>
    </cfRule>
  </conditionalFormatting>
  <dataValidations count="31">
    <dataValidation type="time" allowBlank="1" showInputMessage="1" showErrorMessage="1" sqref="E104:Y108 E98:Y102 E110:Y114 E116:Y120 E122:Y126 E128:Y132 E134:Y138 E140:Y144 E92:Y96 E146:Y150" xr:uid="{00000000-0002-0000-0C00-000000000000}">
      <formula1>0</formula1>
      <formula2>0.999988425925926</formula2>
    </dataValidation>
    <dataValidation operator="equal" allowBlank="1" showInputMessage="1" sqref="F16 E191:K192 F195:K198 E57:K57 E185:E186 E187:K188 E189:E190 E193:E206 F32:K32 F186:K186 E6:E56 F6:K14 F46:K56" xr:uid="{00000000-0002-0000-0C00-000001000000}"/>
    <dataValidation type="date" operator="greaterThan" allowBlank="1" showInputMessage="1" showErrorMessage="1" sqref="E2:K2 E181:K181" xr:uid="{00000000-0002-0000-0C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0C00-000003000000}"/>
    <dataValidation allowBlank="1" showInputMessage="1" sqref="C88 C15:C27 C45" xr:uid="{00000000-0002-0000-0C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C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C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C00-000007000000}"/>
    <dataValidation allowBlank="1" showInputMessage="1" prompt="В этой строке указывается общее количество &quot;боевых&quot; выстрелов (лежа+стоя)" sqref="C48" xr:uid="{00000000-0002-0000-0C00-000008000000}"/>
    <dataValidation allowBlank="1" showInputMessage="1" showErrorMessage="1" prompt="Стрельба без нагрузки (лежа + стоя)_x000a_" sqref="C49" xr:uid="{00000000-0002-0000-0C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C00-00000A000000}"/>
    <dataValidation allowBlank="1" showInputMessage="1" showErrorMessage="1" prompt="% попаданий при стрельбе в покое" sqref="C51:C52" xr:uid="{00000000-0002-0000-0C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C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C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C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C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C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C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C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C00-000013000000}"/>
    <dataValidation allowBlank="1" showInputMessage="1" showErrorMessage="1" prompt="Общий объем циклической нагрузки" sqref="C14" xr:uid="{00000000-0002-0000-0C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C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C00-000016000000}"/>
    <dataValidation allowBlank="1" showInputMessage="1" showErrorMessage="1" prompt="Круговые динамические, статические, стато-динамические, упражения." sqref="C38 C81" xr:uid="{00000000-0002-0000-0C00-000017000000}"/>
    <dataValidation allowBlank="1" showInputMessage="1" showErrorMessage="1" prompt="Выполнение силовых упр. с легким утомлением " sqref="C43 C86" xr:uid="{00000000-0002-0000-0C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C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C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C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C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C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C00-00001E000000}"/>
  </dataValidations>
  <hyperlinks>
    <hyperlink ref="A1" location="навигатор!A1" display="навигатор" xr:uid="{00000000-0004-0000-0C00-000000000000}"/>
    <hyperlink ref="B1" location="Неделя!A1" display="Неделя" xr:uid="{00000000-0004-0000-0C00-000001000000}"/>
    <hyperlink ref="A60" location="навигатор!A1" display="навигатор" xr:uid="{00000000-0004-0000-0C00-000002000000}"/>
    <hyperlink ref="B60" location="Неделя!A1" display="Неделя" xr:uid="{00000000-0004-0000-0C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C00-00000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'3'!O26:O27</xm:f>
              <xm:sqref>O25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224"/>
  <sheetViews>
    <sheetView showGridLines="0" showRowColHeaders="0" topLeftCell="A66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'3'!K2+1</f>
        <v>45068</v>
      </c>
      <c r="F2" s="82">
        <f>$E$2+1</f>
        <v>45069</v>
      </c>
      <c r="G2" s="82">
        <f>$E$2+2</f>
        <v>45070</v>
      </c>
      <c r="H2" s="82">
        <f>$E$2+3</f>
        <v>45071</v>
      </c>
      <c r="I2" s="82">
        <f>$E$2+4</f>
        <v>45072</v>
      </c>
      <c r="J2" s="82">
        <f>$E$2+5</f>
        <v>45073</v>
      </c>
      <c r="K2" s="83">
        <f>$E$2+6</f>
        <v>45074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45068</v>
      </c>
      <c r="Q6" s="909">
        <f t="shared" ref="Q6:V6" si="2">F2</f>
        <v>45069</v>
      </c>
      <c r="R6" s="909">
        <f t="shared" si="2"/>
        <v>45070</v>
      </c>
      <c r="S6" s="909">
        <f t="shared" si="2"/>
        <v>45071</v>
      </c>
      <c r="T6" s="909">
        <f t="shared" si="2"/>
        <v>45072</v>
      </c>
      <c r="U6" s="909">
        <f t="shared" si="2"/>
        <v>45073</v>
      </c>
      <c r="V6" s="909">
        <f t="shared" si="2"/>
        <v>45074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45068</v>
      </c>
      <c r="Q15" s="909">
        <f t="shared" ref="Q15:V15" si="15">F2</f>
        <v>45069</v>
      </c>
      <c r="R15" s="909">
        <f t="shared" si="15"/>
        <v>45070</v>
      </c>
      <c r="S15" s="909">
        <f t="shared" si="15"/>
        <v>45071</v>
      </c>
      <c r="T15" s="909">
        <f t="shared" si="15"/>
        <v>45072</v>
      </c>
      <c r="U15" s="909">
        <f t="shared" si="15"/>
        <v>45073</v>
      </c>
      <c r="V15" s="909">
        <f t="shared" si="15"/>
        <v>45074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45068</v>
      </c>
      <c r="Q20" s="909">
        <f t="shared" ref="Q20:V20" si="17">F2</f>
        <v>45069</v>
      </c>
      <c r="R20" s="909">
        <f t="shared" si="17"/>
        <v>45070</v>
      </c>
      <c r="S20" s="909">
        <f t="shared" si="17"/>
        <v>45071</v>
      </c>
      <c r="T20" s="909">
        <f t="shared" si="17"/>
        <v>45072</v>
      </c>
      <c r="U20" s="909">
        <f t="shared" si="17"/>
        <v>45073</v>
      </c>
      <c r="V20" s="909">
        <f t="shared" si="17"/>
        <v>45074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45068</v>
      </c>
      <c r="F61" s="1180"/>
      <c r="G61" s="1181"/>
      <c r="H61" s="1179">
        <f>F2</f>
        <v>45069</v>
      </c>
      <c r="I61" s="1180"/>
      <c r="J61" s="1181"/>
      <c r="K61" s="1179">
        <f>G2</f>
        <v>45070</v>
      </c>
      <c r="L61" s="1180"/>
      <c r="M61" s="1181"/>
      <c r="N61" s="1179">
        <f>H2</f>
        <v>45071</v>
      </c>
      <c r="O61" s="1180"/>
      <c r="P61" s="1181"/>
      <c r="Q61" s="1179">
        <f>I2</f>
        <v>45072</v>
      </c>
      <c r="R61" s="1180"/>
      <c r="S61" s="1181"/>
      <c r="T61" s="1179">
        <f>J2</f>
        <v>45073</v>
      </c>
      <c r="U61" s="1180"/>
      <c r="V61" s="1181"/>
      <c r="W61" s="1179">
        <f>K2</f>
        <v>45074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8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7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7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7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7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7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7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7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69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45068</v>
      </c>
      <c r="F90" s="1172"/>
      <c r="G90" s="1173"/>
      <c r="H90" s="1171">
        <f>H61</f>
        <v>45069</v>
      </c>
      <c r="I90" s="1172"/>
      <c r="J90" s="1173"/>
      <c r="K90" s="1171">
        <f>K61</f>
        <v>45070</v>
      </c>
      <c r="L90" s="1172"/>
      <c r="M90" s="1173"/>
      <c r="N90" s="1171">
        <f>N61</f>
        <v>45071</v>
      </c>
      <c r="O90" s="1172"/>
      <c r="P90" s="1173"/>
      <c r="Q90" s="1171">
        <f>Q61</f>
        <v>45072</v>
      </c>
      <c r="R90" s="1172"/>
      <c r="S90" s="1173"/>
      <c r="T90" s="1171">
        <f>T61</f>
        <v>45073</v>
      </c>
      <c r="U90" s="1172"/>
      <c r="V90" s="1173"/>
      <c r="W90" s="1171">
        <f>W61</f>
        <v>45074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45068</v>
      </c>
      <c r="F181" s="154">
        <f>$E$2+1</f>
        <v>45069</v>
      </c>
      <c r="G181" s="154">
        <f>$E$2+2</f>
        <v>45070</v>
      </c>
      <c r="H181" s="154">
        <f>$E$2+3</f>
        <v>45071</v>
      </c>
      <c r="I181" s="154">
        <f>$E$2+4</f>
        <v>45072</v>
      </c>
      <c r="J181" s="154">
        <f>$E$2+5</f>
        <v>45073</v>
      </c>
      <c r="K181" s="155">
        <f>$E$2+6</f>
        <v>45074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0:D110"/>
    <mergeCell ref="C111:D111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0:G90"/>
    <mergeCell ref="H90:J90"/>
    <mergeCell ref="K90:M90"/>
    <mergeCell ref="E91:G91"/>
    <mergeCell ref="H91:J91"/>
    <mergeCell ref="K91:M91"/>
    <mergeCell ref="C63:D63"/>
    <mergeCell ref="C64:D64"/>
    <mergeCell ref="C65:D65"/>
    <mergeCell ref="C62:D62"/>
    <mergeCell ref="N90:P90"/>
    <mergeCell ref="A128:B133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0:S90"/>
    <mergeCell ref="T90:V90"/>
    <mergeCell ref="W90:Y90"/>
    <mergeCell ref="N91:P91"/>
    <mergeCell ref="Q91:S91"/>
    <mergeCell ref="T91:V91"/>
    <mergeCell ref="W91:Y9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S34:S35"/>
    <mergeCell ref="S36:S38"/>
    <mergeCell ref="S39:S40"/>
  </mergeCells>
  <conditionalFormatting sqref="F2:K2">
    <cfRule type="cellIs" dxfId="2428" priority="182" operator="equal">
      <formula>0</formula>
    </cfRule>
  </conditionalFormatting>
  <conditionalFormatting sqref="F2:K2">
    <cfRule type="cellIs" dxfId="2427" priority="181" operator="equal">
      <formula>0</formula>
    </cfRule>
  </conditionalFormatting>
  <conditionalFormatting sqref="L4:L5">
    <cfRule type="cellIs" dxfId="2426" priority="178" operator="equal">
      <formula>0</formula>
    </cfRule>
  </conditionalFormatting>
  <conditionalFormatting sqref="E2">
    <cfRule type="cellIs" dxfId="2425" priority="179" operator="equal">
      <formula>0</formula>
    </cfRule>
  </conditionalFormatting>
  <conditionalFormatting sqref="E4:K4">
    <cfRule type="cellIs" dxfId="2424" priority="176" operator="equal">
      <formula>0</formula>
    </cfRule>
    <cfRule type="cellIs" dxfId="2423" priority="177" operator="notEqual">
      <formula>0</formula>
    </cfRule>
  </conditionalFormatting>
  <conditionalFormatting sqref="E5:K5">
    <cfRule type="cellIs" dxfId="2422" priority="175" operator="equal">
      <formula>0</formula>
    </cfRule>
  </conditionalFormatting>
  <conditionalFormatting sqref="E7:E8 I7:K8">
    <cfRule type="cellIs" dxfId="2421" priority="174" operator="equal">
      <formula>0</formula>
    </cfRule>
  </conditionalFormatting>
  <conditionalFormatting sqref="L6:L8">
    <cfRule type="cellIs" dxfId="2420" priority="173" operator="equal">
      <formula>0</formula>
    </cfRule>
  </conditionalFormatting>
  <conditionalFormatting sqref="E6:K6">
    <cfRule type="cellIs" dxfId="2419" priority="172" operator="equal">
      <formula>0</formula>
    </cfRule>
  </conditionalFormatting>
  <conditionalFormatting sqref="E28:L31 E43:L45 E76:L83 N76:W83 E86:Y88 Y76:Y83">
    <cfRule type="cellIs" dxfId="2418" priority="171" operator="notEqual">
      <formula>0</formula>
    </cfRule>
  </conditionalFormatting>
  <conditionalFormatting sqref="F7:F8">
    <cfRule type="cellIs" dxfId="2417" priority="170" operator="equal">
      <formula>0</formula>
    </cfRule>
  </conditionalFormatting>
  <conditionalFormatting sqref="H7:H8">
    <cfRule type="cellIs" dxfId="2416" priority="169" operator="equal">
      <formula>0</formula>
    </cfRule>
  </conditionalFormatting>
  <conditionalFormatting sqref="G7:G8">
    <cfRule type="cellIs" dxfId="2415" priority="168" operator="equal">
      <formula>0</formula>
    </cfRule>
  </conditionalFormatting>
  <conditionalFormatting sqref="F181:K181">
    <cfRule type="cellIs" dxfId="2414" priority="163" operator="equal">
      <formula>0</formula>
    </cfRule>
  </conditionalFormatting>
  <conditionalFormatting sqref="E57:L57">
    <cfRule type="cellIs" dxfId="2413" priority="152" operator="equal">
      <formula>0</formula>
    </cfRule>
  </conditionalFormatting>
  <conditionalFormatting sqref="E57:L57">
    <cfRule type="containsErrors" dxfId="2412" priority="150">
      <formula>ISERROR(E57)</formula>
    </cfRule>
    <cfRule type="colorScale" priority="15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411" priority="144" operator="notEqual">
      <formula>0</formula>
    </cfRule>
  </conditionalFormatting>
  <conditionalFormatting sqref="E32:K32">
    <cfRule type="cellIs" dxfId="2410" priority="141" operator="notEqual">
      <formula>0</formula>
    </cfRule>
  </conditionalFormatting>
  <conditionalFormatting sqref="L49:L50 E55:L55 E48:L48 L56">
    <cfRule type="cellIs" dxfId="2409" priority="123" operator="notEqual">
      <formula>0</formula>
    </cfRule>
  </conditionalFormatting>
  <conditionalFormatting sqref="E55:K55 E48:K48">
    <cfRule type="cellIs" priority="122" operator="equal">
      <formula>0</formula>
    </cfRule>
  </conditionalFormatting>
  <conditionalFormatting sqref="E52:L54">
    <cfRule type="cellIs" dxfId="2408" priority="121" operator="notEqual">
      <formula>0</formula>
    </cfRule>
  </conditionalFormatting>
  <conditionalFormatting sqref="E52:K54">
    <cfRule type="cellIs" priority="120" operator="equal">
      <formula>0</formula>
    </cfRule>
  </conditionalFormatting>
  <conditionalFormatting sqref="E52:L54">
    <cfRule type="containsErrors" dxfId="2407" priority="119">
      <formula>ISERROR(E52)</formula>
    </cfRule>
  </conditionalFormatting>
  <conditionalFormatting sqref="E49:K50">
    <cfRule type="cellIs" dxfId="2406" priority="118" operator="notEqual">
      <formula>0</formula>
    </cfRule>
  </conditionalFormatting>
  <conditionalFormatting sqref="E49:K50">
    <cfRule type="cellIs" priority="117" operator="equal">
      <formula>0</formula>
    </cfRule>
  </conditionalFormatting>
  <conditionalFormatting sqref="E51:K51">
    <cfRule type="cellIs" dxfId="2405" priority="116" operator="notEqual">
      <formula>0</formula>
    </cfRule>
  </conditionalFormatting>
  <conditionalFormatting sqref="E51:K51">
    <cfRule type="cellIs" priority="115" operator="equal">
      <formula>0</formula>
    </cfRule>
  </conditionalFormatting>
  <conditionalFormatting sqref="E51:K51">
    <cfRule type="containsErrors" dxfId="2404" priority="114">
      <formula>ISERROR(E51)</formula>
    </cfRule>
  </conditionalFormatting>
  <conditionalFormatting sqref="L51">
    <cfRule type="cellIs" dxfId="2403" priority="113" operator="notEqual">
      <formula>0</formula>
    </cfRule>
  </conditionalFormatting>
  <conditionalFormatting sqref="L51">
    <cfRule type="containsErrors" dxfId="2402" priority="112">
      <formula>ISERROR(L51)</formula>
    </cfRule>
  </conditionalFormatting>
  <conditionalFormatting sqref="E56:K56">
    <cfRule type="cellIs" dxfId="2401" priority="111" operator="notEqual">
      <formula>0</formula>
    </cfRule>
  </conditionalFormatting>
  <conditionalFormatting sqref="E56:K56">
    <cfRule type="cellIs" priority="110" operator="equal">
      <formula>0</formula>
    </cfRule>
  </conditionalFormatting>
  <conditionalFormatting sqref="E183:L185 E187:L206">
    <cfRule type="cellIs" dxfId="2400" priority="94" operator="equal">
      <formula>0</formula>
    </cfRule>
    <cfRule type="containsErrors" dxfId="2399" priority="95">
      <formula>ISERROR(E183)</formula>
    </cfRule>
  </conditionalFormatting>
  <conditionalFormatting sqref="L186">
    <cfRule type="cellIs" dxfId="2398" priority="92" operator="equal">
      <formula>0</formula>
    </cfRule>
    <cfRule type="containsErrors" dxfId="2397" priority="93">
      <formula>ISERROR(L186)</formula>
    </cfRule>
  </conditionalFormatting>
  <conditionalFormatting sqref="E186:K186">
    <cfRule type="cellIs" dxfId="2396" priority="90" operator="equal">
      <formula>0</formula>
    </cfRule>
    <cfRule type="containsErrors" dxfId="2395" priority="91">
      <formula>ISERROR(E186)</formula>
    </cfRule>
  </conditionalFormatting>
  <conditionalFormatting sqref="E158:R179">
    <cfRule type="cellIs" dxfId="2394" priority="88" operator="equal">
      <formula>0</formula>
    </cfRule>
  </conditionalFormatting>
  <conditionalFormatting sqref="C58">
    <cfRule type="containsText" dxfId="2393" priority="87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392" priority="85" operator="notEqual">
      <formula>0</formula>
    </cfRule>
  </conditionalFormatting>
  <conditionalFormatting sqref="E89:Y89">
    <cfRule type="colorScale" priority="8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391" priority="83" operator="notEqual">
      <formula>0</formula>
    </cfRule>
  </conditionalFormatting>
  <conditionalFormatting sqref="E27:L27">
    <cfRule type="cellIs" dxfId="2390" priority="80" operator="notEqual">
      <formula>0</formula>
    </cfRule>
  </conditionalFormatting>
  <conditionalFormatting sqref="E15:L26 L9:L14">
    <cfRule type="cellIs" dxfId="2389" priority="81" operator="notEqual">
      <formula>0</formula>
    </cfRule>
  </conditionalFormatting>
  <conditionalFormatting sqref="E9:K14">
    <cfRule type="cellIs" dxfId="2388" priority="78" operator="notEqual">
      <formula>0</formula>
    </cfRule>
  </conditionalFormatting>
  <conditionalFormatting sqref="L46:L47">
    <cfRule type="cellIs" dxfId="2387" priority="63" operator="notEqual">
      <formula>0</formula>
    </cfRule>
  </conditionalFormatting>
  <conditionalFormatting sqref="E47:K47">
    <cfRule type="cellIs" dxfId="2386" priority="56" operator="notEqual">
      <formula>0</formula>
    </cfRule>
  </conditionalFormatting>
  <conditionalFormatting sqref="E46:K46">
    <cfRule type="cellIs" dxfId="2385" priority="57" operator="notEqual">
      <formula>0</formula>
    </cfRule>
  </conditionalFormatting>
  <conditionalFormatting sqref="C27">
    <cfRule type="cellIs" dxfId="2384" priority="52" operator="equal">
      <formula>0</formula>
    </cfRule>
  </conditionalFormatting>
  <conditionalFormatting sqref="E41:L42">
    <cfRule type="cellIs" dxfId="2383" priority="51" operator="notEqual">
      <formula>0</formula>
    </cfRule>
  </conditionalFormatting>
  <conditionalFormatting sqref="E85:Y85 E84:W84 Y84">
    <cfRule type="cellIs" dxfId="2382" priority="50" operator="notEqual">
      <formula>0</formula>
    </cfRule>
  </conditionalFormatting>
  <conditionalFormatting sqref="M76:M83">
    <cfRule type="cellIs" dxfId="2381" priority="19" operator="notEqual">
      <formula>0</formula>
    </cfRule>
  </conditionalFormatting>
  <conditionalFormatting sqref="X76:X83">
    <cfRule type="cellIs" dxfId="2380" priority="17" operator="notEqual">
      <formula>0</formula>
    </cfRule>
  </conditionalFormatting>
  <conditionalFormatting sqref="X84">
    <cfRule type="cellIs" dxfId="2379" priority="15" operator="notEqual">
      <formula>0</formula>
    </cfRule>
  </conditionalFormatting>
  <conditionalFormatting sqref="E67:Y75">
    <cfRule type="cellIs" dxfId="2378" priority="2" operator="notEqual">
      <formula>0</formula>
    </cfRule>
  </conditionalFormatting>
  <conditionalFormatting sqref="E156:R157">
    <cfRule type="cellIs" dxfId="2377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D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D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D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D00-000003000000}"/>
    <dataValidation allowBlank="1" showInputMessage="1" showErrorMessage="1" prompt="% попаданий при стрельбе в покое" sqref="C51:C52" xr:uid="{00000000-0002-0000-0D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D00-000005000000}"/>
    <dataValidation allowBlank="1" showInputMessage="1" showErrorMessage="1" prompt="Стрельба без нагрузки (лежа + стоя)_x000a_" sqref="C49" xr:uid="{00000000-0002-0000-0D00-000006000000}"/>
    <dataValidation allowBlank="1" showInputMessage="1" prompt="В этой строке указывается общее количество &quot;боевых&quot; выстрелов (лежа+стоя)" sqref="C48" xr:uid="{00000000-0002-0000-0D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D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D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D00-00000A000000}"/>
    <dataValidation allowBlank="1" showInputMessage="1" sqref="C88 C15:C27 C45" xr:uid="{00000000-0002-0000-0D00-00000B000000}"/>
    <dataValidation allowBlank="1" showDropDown="1" showInputMessage="1" showErrorMessage="1" sqref="F15 F189:K190 F193:K194 F199:K206 F185:K185 F17:F27 G15:K27 F28:K31 F33:K45" xr:uid="{00000000-0002-0000-0D00-00000C000000}"/>
    <dataValidation type="date" operator="greaterThan" allowBlank="1" showInputMessage="1" showErrorMessage="1" sqref="E2:K2 E181:K181" xr:uid="{00000000-0002-0000-0D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0D00-00000E000000}"/>
    <dataValidation type="time" allowBlank="1" showInputMessage="1" showErrorMessage="1" sqref="E92:Y96 E98:Y102 E110:Y114 E116:Y120 E122:Y126 E128:Y132 E134:Y138 E140:Y144 E104:Y108 E146:Y150" xr:uid="{00000000-0002-0000-0D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D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D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D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D00-000013000000}"/>
    <dataValidation allowBlank="1" showInputMessage="1" showErrorMessage="1" prompt="Общий объем циклической нагрузки" sqref="C14" xr:uid="{00000000-0002-0000-0D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D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D00-000016000000}"/>
    <dataValidation allowBlank="1" showInputMessage="1" showErrorMessage="1" prompt="Круговые динамические, статические, стато-динамические, упражения." sqref="C38 C81" xr:uid="{00000000-0002-0000-0D00-000017000000}"/>
    <dataValidation allowBlank="1" showInputMessage="1" showErrorMessage="1" prompt="Выполнение силовых упр. с легким утомлением " sqref="C43 C86" xr:uid="{00000000-0002-0000-0D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D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D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D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D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D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D00-00001E000000}"/>
  </dataValidations>
  <hyperlinks>
    <hyperlink ref="A1" location="навигатор!A1" display="навигатор" xr:uid="{00000000-0004-0000-0D00-000000000000}"/>
    <hyperlink ref="B1" location="Неделя!A1" display="Неделя" xr:uid="{00000000-0004-0000-0D00-000001000000}"/>
    <hyperlink ref="A60" location="навигатор!A1" display="навигатор" xr:uid="{00000000-0004-0000-0D00-000002000000}"/>
    <hyperlink ref="B60" location="Неделя!A1" display="Неделя" xr:uid="{00000000-0004-0000-0D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D00-00000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'4'!O26:O27</xm:f>
              <xm:sqref>O25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224"/>
  <sheetViews>
    <sheetView showGridLines="0" showRowColHeaders="0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'4'!K2+1</f>
        <v>45075</v>
      </c>
      <c r="F2" s="82">
        <f>$E$2+1</f>
        <v>45076</v>
      </c>
      <c r="G2" s="82">
        <f>$E$2+2</f>
        <v>45077</v>
      </c>
      <c r="H2" s="82">
        <f>$E$2+3</f>
        <v>45078</v>
      </c>
      <c r="I2" s="82">
        <f>$E$2+4</f>
        <v>45079</v>
      </c>
      <c r="J2" s="82">
        <f>$E$2+5</f>
        <v>45080</v>
      </c>
      <c r="K2" s="83">
        <f>$E$2+6</f>
        <v>45081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 t="shared" ref="E4:K4" si="0">IF(E5=0,0,1)</f>
        <v>0</v>
      </c>
      <c r="F4" s="719">
        <f t="shared" si="0"/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45075</v>
      </c>
      <c r="Q6" s="909">
        <f t="shared" ref="Q6:V6" si="2">F2</f>
        <v>45076</v>
      </c>
      <c r="R6" s="909">
        <f t="shared" si="2"/>
        <v>45077</v>
      </c>
      <c r="S6" s="909">
        <f t="shared" si="2"/>
        <v>45078</v>
      </c>
      <c r="T6" s="909">
        <f t="shared" si="2"/>
        <v>45079</v>
      </c>
      <c r="U6" s="909">
        <f t="shared" si="2"/>
        <v>45080</v>
      </c>
      <c r="V6" s="909">
        <f t="shared" si="2"/>
        <v>45081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>SUM(E8,F8,G8,H8,I8,J8,K8)</f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3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 t="shared" ref="L9:L14" si="4"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3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si="4"/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3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4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4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4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4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2">F3</f>
        <v>ВТ</v>
      </c>
      <c r="R14" s="908" t="str">
        <f t="shared" si="12"/>
        <v>СР</v>
      </c>
      <c r="S14" s="908" t="str">
        <f t="shared" si="12"/>
        <v>ЧТ</v>
      </c>
      <c r="T14" s="908" t="str">
        <f t="shared" si="12"/>
        <v>ПТ</v>
      </c>
      <c r="U14" s="908" t="str">
        <f t="shared" si="12"/>
        <v>СБ</v>
      </c>
      <c r="V14" s="908" t="str">
        <f t="shared" si="12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3">SUM(E15,F15,G15,H15,I15,J15,K15)</f>
        <v>0</v>
      </c>
      <c r="M15" s="91"/>
      <c r="N15" s="897"/>
      <c r="O15" s="1177"/>
      <c r="P15" s="909">
        <f>E2</f>
        <v>45075</v>
      </c>
      <c r="Q15" s="909">
        <f t="shared" ref="Q15:V15" si="14">F2</f>
        <v>45076</v>
      </c>
      <c r="R15" s="909">
        <f t="shared" si="14"/>
        <v>45077</v>
      </c>
      <c r="S15" s="909">
        <f t="shared" si="14"/>
        <v>45078</v>
      </c>
      <c r="T15" s="909">
        <f t="shared" si="14"/>
        <v>45079</v>
      </c>
      <c r="U15" s="909">
        <f t="shared" si="14"/>
        <v>45080</v>
      </c>
      <c r="V15" s="909">
        <f t="shared" si="14"/>
        <v>45081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3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3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3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3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5">F3</f>
        <v>ВТ</v>
      </c>
      <c r="R19" s="908" t="str">
        <f t="shared" si="15"/>
        <v>СР</v>
      </c>
      <c r="S19" s="908" t="str">
        <f t="shared" si="15"/>
        <v>ЧТ</v>
      </c>
      <c r="T19" s="908" t="str">
        <f t="shared" si="15"/>
        <v>ПТ</v>
      </c>
      <c r="U19" s="908" t="str">
        <f t="shared" si="15"/>
        <v>СБ</v>
      </c>
      <c r="V19" s="908" t="str">
        <f t="shared" si="15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3"/>
        <v>0</v>
      </c>
      <c r="M20" s="91"/>
      <c r="N20" s="897"/>
      <c r="O20" s="1177"/>
      <c r="P20" s="909">
        <f>E2</f>
        <v>45075</v>
      </c>
      <c r="Q20" s="909">
        <f t="shared" ref="Q20:V20" si="16">F2</f>
        <v>45076</v>
      </c>
      <c r="R20" s="909">
        <f t="shared" si="16"/>
        <v>45077</v>
      </c>
      <c r="S20" s="909">
        <f t="shared" si="16"/>
        <v>45078</v>
      </c>
      <c r="T20" s="909">
        <f t="shared" si="16"/>
        <v>45079</v>
      </c>
      <c r="U20" s="909">
        <f t="shared" si="16"/>
        <v>45080</v>
      </c>
      <c r="V20" s="909">
        <f t="shared" si="16"/>
        <v>45081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3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3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3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3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3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3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7">SUM(E71:G71)</f>
        <v>0</v>
      </c>
      <c r="F28" s="690">
        <f t="shared" ref="F28:F45" si="18">SUM(H71:J71)</f>
        <v>0</v>
      </c>
      <c r="G28" s="690">
        <f t="shared" ref="G28:G45" si="19">SUM(K71:M71)</f>
        <v>0</v>
      </c>
      <c r="H28" s="690">
        <f t="shared" ref="H28:H45" si="20">SUM(N71:P71)</f>
        <v>0</v>
      </c>
      <c r="I28" s="690">
        <f t="shared" ref="I28:I45" si="21">SUM(Q71:S71)</f>
        <v>0</v>
      </c>
      <c r="J28" s="690">
        <f t="shared" ref="J28:J45" si="22">SUM(T71:V71)</f>
        <v>0</v>
      </c>
      <c r="K28" s="691">
        <f t="shared" ref="K28:K45" si="23">SUM(W71:Y71)</f>
        <v>0</v>
      </c>
      <c r="L28" s="692">
        <f t="shared" ref="L28:L45" si="24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7"/>
        <v>0</v>
      </c>
      <c r="F29" s="690">
        <f t="shared" si="18"/>
        <v>0</v>
      </c>
      <c r="G29" s="690">
        <f t="shared" si="19"/>
        <v>0</v>
      </c>
      <c r="H29" s="690">
        <f t="shared" si="20"/>
        <v>0</v>
      </c>
      <c r="I29" s="690">
        <f t="shared" si="21"/>
        <v>0</v>
      </c>
      <c r="J29" s="690">
        <f t="shared" si="22"/>
        <v>0</v>
      </c>
      <c r="K29" s="691">
        <f t="shared" si="23"/>
        <v>0</v>
      </c>
      <c r="L29" s="692">
        <f t="shared" si="24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7"/>
        <v>0</v>
      </c>
      <c r="F30" s="690">
        <f t="shared" si="18"/>
        <v>0</v>
      </c>
      <c r="G30" s="690">
        <f t="shared" si="19"/>
        <v>0</v>
      </c>
      <c r="H30" s="690">
        <f t="shared" si="20"/>
        <v>0</v>
      </c>
      <c r="I30" s="690">
        <f t="shared" si="21"/>
        <v>0</v>
      </c>
      <c r="J30" s="690">
        <f t="shared" si="22"/>
        <v>0</v>
      </c>
      <c r="K30" s="691">
        <f t="shared" si="23"/>
        <v>0</v>
      </c>
      <c r="L30" s="692">
        <f t="shared" si="24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7"/>
        <v>0</v>
      </c>
      <c r="F31" s="690">
        <f t="shared" si="18"/>
        <v>0</v>
      </c>
      <c r="G31" s="690">
        <f t="shared" si="19"/>
        <v>0</v>
      </c>
      <c r="H31" s="690">
        <f t="shared" si="20"/>
        <v>0</v>
      </c>
      <c r="I31" s="690">
        <f t="shared" si="21"/>
        <v>0</v>
      </c>
      <c r="J31" s="690">
        <f t="shared" si="22"/>
        <v>0</v>
      </c>
      <c r="K31" s="691">
        <f t="shared" si="23"/>
        <v>0</v>
      </c>
      <c r="L31" s="692">
        <f t="shared" si="24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7"/>
        <v>0</v>
      </c>
      <c r="F32" s="693">
        <f t="shared" si="18"/>
        <v>0</v>
      </c>
      <c r="G32" s="693">
        <f t="shared" si="19"/>
        <v>0</v>
      </c>
      <c r="H32" s="693">
        <f t="shared" si="20"/>
        <v>0</v>
      </c>
      <c r="I32" s="693">
        <f t="shared" si="21"/>
        <v>0</v>
      </c>
      <c r="J32" s="693">
        <f t="shared" si="22"/>
        <v>0</v>
      </c>
      <c r="K32" s="694">
        <f t="shared" si="23"/>
        <v>0</v>
      </c>
      <c r="L32" s="739">
        <f t="shared" si="24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7"/>
        <v>0</v>
      </c>
      <c r="F33" s="728">
        <f t="shared" si="18"/>
        <v>0</v>
      </c>
      <c r="G33" s="728">
        <f t="shared" si="19"/>
        <v>0</v>
      </c>
      <c r="H33" s="728">
        <f t="shared" si="20"/>
        <v>0</v>
      </c>
      <c r="I33" s="728">
        <f t="shared" si="21"/>
        <v>0</v>
      </c>
      <c r="J33" s="728">
        <f t="shared" si="22"/>
        <v>0</v>
      </c>
      <c r="K33" s="729">
        <f t="shared" si="23"/>
        <v>0</v>
      </c>
      <c r="L33" s="739">
        <f t="shared" si="24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7"/>
        <v>0</v>
      </c>
      <c r="F34" s="696">
        <f t="shared" si="18"/>
        <v>0</v>
      </c>
      <c r="G34" s="696">
        <f t="shared" si="19"/>
        <v>0</v>
      </c>
      <c r="H34" s="696">
        <f t="shared" si="20"/>
        <v>0</v>
      </c>
      <c r="I34" s="696">
        <f t="shared" si="21"/>
        <v>0</v>
      </c>
      <c r="J34" s="696">
        <f t="shared" si="22"/>
        <v>0</v>
      </c>
      <c r="K34" s="697">
        <f t="shared" si="23"/>
        <v>0</v>
      </c>
      <c r="L34" s="698">
        <f t="shared" si="24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7"/>
        <v>0</v>
      </c>
      <c r="F35" s="696">
        <f t="shared" si="18"/>
        <v>0</v>
      </c>
      <c r="G35" s="696">
        <f t="shared" si="19"/>
        <v>0</v>
      </c>
      <c r="H35" s="696">
        <f t="shared" si="20"/>
        <v>0</v>
      </c>
      <c r="I35" s="696">
        <f t="shared" si="21"/>
        <v>0</v>
      </c>
      <c r="J35" s="696">
        <f t="shared" si="22"/>
        <v>0</v>
      </c>
      <c r="K35" s="697">
        <f t="shared" si="23"/>
        <v>0</v>
      </c>
      <c r="L35" s="698">
        <f t="shared" si="24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7"/>
        <v>0</v>
      </c>
      <c r="F36" s="696">
        <f t="shared" si="18"/>
        <v>0</v>
      </c>
      <c r="G36" s="696">
        <f t="shared" si="19"/>
        <v>0</v>
      </c>
      <c r="H36" s="696">
        <f t="shared" si="20"/>
        <v>0</v>
      </c>
      <c r="I36" s="696">
        <f t="shared" si="21"/>
        <v>0</v>
      </c>
      <c r="J36" s="696">
        <f t="shared" si="22"/>
        <v>0</v>
      </c>
      <c r="K36" s="697">
        <f t="shared" si="23"/>
        <v>0</v>
      </c>
      <c r="L36" s="698">
        <f t="shared" si="24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7"/>
        <v>0</v>
      </c>
      <c r="F37" s="696">
        <f t="shared" si="18"/>
        <v>0</v>
      </c>
      <c r="G37" s="696">
        <f t="shared" si="19"/>
        <v>0</v>
      </c>
      <c r="H37" s="696">
        <f t="shared" si="20"/>
        <v>0</v>
      </c>
      <c r="I37" s="696">
        <f t="shared" si="21"/>
        <v>0</v>
      </c>
      <c r="J37" s="696">
        <f t="shared" si="22"/>
        <v>0</v>
      </c>
      <c r="K37" s="697">
        <f t="shared" si="23"/>
        <v>0</v>
      </c>
      <c r="L37" s="698">
        <f t="shared" si="24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7"/>
        <v>0</v>
      </c>
      <c r="F38" s="696">
        <f t="shared" si="18"/>
        <v>0</v>
      </c>
      <c r="G38" s="696">
        <f t="shared" si="19"/>
        <v>0</v>
      </c>
      <c r="H38" s="696">
        <f t="shared" si="20"/>
        <v>0</v>
      </c>
      <c r="I38" s="696">
        <f t="shared" si="21"/>
        <v>0</v>
      </c>
      <c r="J38" s="696">
        <f t="shared" si="22"/>
        <v>0</v>
      </c>
      <c r="K38" s="697">
        <f t="shared" si="23"/>
        <v>0</v>
      </c>
      <c r="L38" s="698">
        <f t="shared" si="24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7"/>
        <v>0</v>
      </c>
      <c r="F39" s="696">
        <f t="shared" si="18"/>
        <v>0</v>
      </c>
      <c r="G39" s="696">
        <f t="shared" si="19"/>
        <v>0</v>
      </c>
      <c r="H39" s="696">
        <f t="shared" si="20"/>
        <v>0</v>
      </c>
      <c r="I39" s="696">
        <f t="shared" si="21"/>
        <v>0</v>
      </c>
      <c r="J39" s="696">
        <f t="shared" si="22"/>
        <v>0</v>
      </c>
      <c r="K39" s="697">
        <f t="shared" si="23"/>
        <v>0</v>
      </c>
      <c r="L39" s="698">
        <f t="shared" si="24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7"/>
        <v>0</v>
      </c>
      <c r="F40" s="696">
        <f t="shared" si="18"/>
        <v>0</v>
      </c>
      <c r="G40" s="696">
        <f t="shared" si="19"/>
        <v>0</v>
      </c>
      <c r="H40" s="696">
        <f t="shared" si="20"/>
        <v>0</v>
      </c>
      <c r="I40" s="696">
        <f t="shared" si="21"/>
        <v>0</v>
      </c>
      <c r="J40" s="696">
        <f t="shared" si="22"/>
        <v>0</v>
      </c>
      <c r="K40" s="697">
        <f t="shared" si="23"/>
        <v>0</v>
      </c>
      <c r="L40" s="698">
        <f t="shared" si="24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7"/>
        <v>0</v>
      </c>
      <c r="F41" s="815">
        <f t="shared" si="18"/>
        <v>0</v>
      </c>
      <c r="G41" s="815">
        <f t="shared" si="19"/>
        <v>0</v>
      </c>
      <c r="H41" s="815">
        <f t="shared" si="20"/>
        <v>0</v>
      </c>
      <c r="I41" s="815">
        <f t="shared" si="21"/>
        <v>0</v>
      </c>
      <c r="J41" s="815">
        <f t="shared" si="22"/>
        <v>0</v>
      </c>
      <c r="K41" s="816">
        <f t="shared" si="23"/>
        <v>0</v>
      </c>
      <c r="L41" s="817">
        <f t="shared" si="24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7"/>
        <v>0</v>
      </c>
      <c r="F42" s="815">
        <f t="shared" si="18"/>
        <v>0</v>
      </c>
      <c r="G42" s="815">
        <f t="shared" si="19"/>
        <v>0</v>
      </c>
      <c r="H42" s="815">
        <f t="shared" si="20"/>
        <v>0</v>
      </c>
      <c r="I42" s="815">
        <f t="shared" si="21"/>
        <v>0</v>
      </c>
      <c r="J42" s="815">
        <f t="shared" si="22"/>
        <v>0</v>
      </c>
      <c r="K42" s="816">
        <f t="shared" si="23"/>
        <v>0</v>
      </c>
      <c r="L42" s="817">
        <f t="shared" si="24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7"/>
        <v>0</v>
      </c>
      <c r="F43" s="732">
        <f t="shared" si="18"/>
        <v>0</v>
      </c>
      <c r="G43" s="732">
        <f t="shared" si="19"/>
        <v>0</v>
      </c>
      <c r="H43" s="732">
        <f t="shared" si="20"/>
        <v>0</v>
      </c>
      <c r="I43" s="732">
        <f t="shared" si="21"/>
        <v>0</v>
      </c>
      <c r="J43" s="732">
        <f t="shared" si="22"/>
        <v>0</v>
      </c>
      <c r="K43" s="733">
        <f t="shared" si="23"/>
        <v>0</v>
      </c>
      <c r="L43" s="740">
        <f t="shared" si="24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7"/>
        <v>0</v>
      </c>
      <c r="F44" s="732">
        <f t="shared" si="18"/>
        <v>0</v>
      </c>
      <c r="G44" s="732">
        <f t="shared" si="19"/>
        <v>0</v>
      </c>
      <c r="H44" s="732">
        <f t="shared" si="20"/>
        <v>0</v>
      </c>
      <c r="I44" s="732">
        <f t="shared" si="21"/>
        <v>0</v>
      </c>
      <c r="J44" s="732">
        <f t="shared" si="22"/>
        <v>0</v>
      </c>
      <c r="K44" s="733">
        <f t="shared" si="23"/>
        <v>0</v>
      </c>
      <c r="L44" s="740">
        <f t="shared" si="24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7"/>
        <v>0</v>
      </c>
      <c r="F45" s="735">
        <f t="shared" si="18"/>
        <v>0</v>
      </c>
      <c r="G45" s="735">
        <f t="shared" si="19"/>
        <v>0</v>
      </c>
      <c r="H45" s="735">
        <f t="shared" si="20"/>
        <v>0</v>
      </c>
      <c r="I45" s="735">
        <f t="shared" si="21"/>
        <v>0</v>
      </c>
      <c r="J45" s="735">
        <f t="shared" si="22"/>
        <v>0</v>
      </c>
      <c r="K45" s="736">
        <f t="shared" si="23"/>
        <v>0</v>
      </c>
      <c r="L45" s="741">
        <f t="shared" si="24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5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5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6">E183</f>
        <v>0</v>
      </c>
      <c r="F48" s="707">
        <f t="shared" si="26"/>
        <v>0</v>
      </c>
      <c r="G48" s="707">
        <f t="shared" si="26"/>
        <v>0</v>
      </c>
      <c r="H48" s="707">
        <f t="shared" si="26"/>
        <v>0</v>
      </c>
      <c r="I48" s="707">
        <f t="shared" si="26"/>
        <v>0</v>
      </c>
      <c r="J48" s="707">
        <f t="shared" si="26"/>
        <v>0</v>
      </c>
      <c r="K48" s="708">
        <f t="shared" si="26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6"/>
        <v>0</v>
      </c>
      <c r="F49" s="707">
        <f t="shared" si="26"/>
        <v>0</v>
      </c>
      <c r="G49" s="707">
        <f t="shared" si="26"/>
        <v>0</v>
      </c>
      <c r="H49" s="707">
        <f t="shared" si="26"/>
        <v>0</v>
      </c>
      <c r="I49" s="707">
        <f t="shared" si="26"/>
        <v>0</v>
      </c>
      <c r="J49" s="707">
        <f t="shared" si="26"/>
        <v>0</v>
      </c>
      <c r="K49" s="708">
        <f t="shared" si="26"/>
        <v>0</v>
      </c>
      <c r="L49" s="709">
        <f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7">IFERROR(E191,#N/A)</f>
        <v>#N/A</v>
      </c>
      <c r="F51" s="710" t="e">
        <f t="shared" si="27"/>
        <v>#N/A</v>
      </c>
      <c r="G51" s="710" t="e">
        <f t="shared" si="27"/>
        <v>#N/A</v>
      </c>
      <c r="H51" s="710" t="e">
        <f t="shared" si="27"/>
        <v>#N/A</v>
      </c>
      <c r="I51" s="710" t="e">
        <f t="shared" si="27"/>
        <v>#N/A</v>
      </c>
      <c r="J51" s="710" t="e">
        <f t="shared" si="27"/>
        <v>#N/A</v>
      </c>
      <c r="K51" s="711" t="e">
        <f t="shared" si="27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7"/>
        <v>#N/A</v>
      </c>
      <c r="F52" s="710" t="e">
        <f t="shared" si="27"/>
        <v>#N/A</v>
      </c>
      <c r="G52" s="710" t="e">
        <f t="shared" si="27"/>
        <v>#N/A</v>
      </c>
      <c r="H52" s="710" t="e">
        <f t="shared" si="27"/>
        <v>#N/A</v>
      </c>
      <c r="I52" s="710" t="e">
        <f t="shared" si="27"/>
        <v>#N/A</v>
      </c>
      <c r="J52" s="710" t="e">
        <f t="shared" si="27"/>
        <v>#N/A</v>
      </c>
      <c r="K52" s="711" t="e">
        <f t="shared" si="27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28">IFERROR(E199,#N/A)</f>
        <v>#N/A</v>
      </c>
      <c r="F53" s="710" t="e">
        <f t="shared" si="28"/>
        <v>#N/A</v>
      </c>
      <c r="G53" s="710" t="e">
        <f t="shared" si="28"/>
        <v>#N/A</v>
      </c>
      <c r="H53" s="710" t="e">
        <f t="shared" si="28"/>
        <v>#N/A</v>
      </c>
      <c r="I53" s="710" t="e">
        <f t="shared" si="28"/>
        <v>#N/A</v>
      </c>
      <c r="J53" s="710" t="e">
        <f t="shared" si="28"/>
        <v>#N/A</v>
      </c>
      <c r="K53" s="711" t="e">
        <f t="shared" si="28"/>
        <v>#N/A</v>
      </c>
      <c r="L53" s="712" t="e">
        <f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28"/>
        <v>#N/A</v>
      </c>
      <c r="F54" s="710" t="e">
        <f t="shared" si="28"/>
        <v>#N/A</v>
      </c>
      <c r="G54" s="710" t="e">
        <f t="shared" si="28"/>
        <v>#N/A</v>
      </c>
      <c r="H54" s="710" t="e">
        <f t="shared" si="28"/>
        <v>#N/A</v>
      </c>
      <c r="I54" s="710" t="e">
        <f t="shared" si="28"/>
        <v>#N/A</v>
      </c>
      <c r="J54" s="710" t="e">
        <f t="shared" si="28"/>
        <v>#N/A</v>
      </c>
      <c r="K54" s="711" t="e">
        <f t="shared" si="28"/>
        <v>#N/A</v>
      </c>
      <c r="L54" s="712" t="e">
        <f>SUMIF(E54:K54,"&gt;0",E54:K54)/COUNT(E54:K54)</f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29">E189</f>
        <v>0</v>
      </c>
      <c r="F55" s="713">
        <f t="shared" si="29"/>
        <v>0</v>
      </c>
      <c r="G55" s="713">
        <f t="shared" si="29"/>
        <v>0</v>
      </c>
      <c r="H55" s="713">
        <f t="shared" si="29"/>
        <v>0</v>
      </c>
      <c r="I55" s="713">
        <f t="shared" si="29"/>
        <v>0</v>
      </c>
      <c r="J55" s="713">
        <f t="shared" si="29"/>
        <v>0</v>
      </c>
      <c r="K55" s="714">
        <f t="shared" si="29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29"/>
        <v>0</v>
      </c>
      <c r="F56" s="713">
        <f t="shared" si="29"/>
        <v>0</v>
      </c>
      <c r="G56" s="713">
        <f t="shared" si="29"/>
        <v>0</v>
      </c>
      <c r="H56" s="713">
        <f t="shared" si="29"/>
        <v>0</v>
      </c>
      <c r="I56" s="713">
        <f t="shared" si="29"/>
        <v>0</v>
      </c>
      <c r="J56" s="713">
        <f t="shared" si="29"/>
        <v>0</v>
      </c>
      <c r="K56" s="714">
        <f t="shared" si="29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45075</v>
      </c>
      <c r="F61" s="1180"/>
      <c r="G61" s="1181"/>
      <c r="H61" s="1179">
        <f>F2</f>
        <v>45076</v>
      </c>
      <c r="I61" s="1180"/>
      <c r="J61" s="1181"/>
      <c r="K61" s="1179">
        <f>G2</f>
        <v>45077</v>
      </c>
      <c r="L61" s="1180"/>
      <c r="M61" s="1181"/>
      <c r="N61" s="1179">
        <f>H2</f>
        <v>45078</v>
      </c>
      <c r="O61" s="1180"/>
      <c r="P61" s="1181"/>
      <c r="Q61" s="1179">
        <f>I2</f>
        <v>45079</v>
      </c>
      <c r="R61" s="1180"/>
      <c r="S61" s="1181"/>
      <c r="T61" s="1179">
        <f>J2</f>
        <v>45080</v>
      </c>
      <c r="U61" s="1180"/>
      <c r="V61" s="1181"/>
      <c r="W61" s="1179">
        <f>K2</f>
        <v>45081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0">SUM(E75:E76,E86:E88,E97,E103,E109,E115,E121,E127,E133,E139,E151)</f>
        <v>0</v>
      </c>
      <c r="F64" s="351">
        <f t="shared" si="30"/>
        <v>0</v>
      </c>
      <c r="G64" s="361">
        <f t="shared" si="30"/>
        <v>0</v>
      </c>
      <c r="H64" s="350">
        <f t="shared" si="30"/>
        <v>0</v>
      </c>
      <c r="I64" s="351">
        <f t="shared" si="30"/>
        <v>0</v>
      </c>
      <c r="J64" s="361">
        <f t="shared" si="30"/>
        <v>0</v>
      </c>
      <c r="K64" s="350">
        <f t="shared" si="30"/>
        <v>0</v>
      </c>
      <c r="L64" s="351">
        <f t="shared" si="30"/>
        <v>0</v>
      </c>
      <c r="M64" s="361">
        <f t="shared" si="30"/>
        <v>0</v>
      </c>
      <c r="N64" s="350">
        <f t="shared" si="30"/>
        <v>0</v>
      </c>
      <c r="O64" s="351">
        <f t="shared" si="30"/>
        <v>0</v>
      </c>
      <c r="P64" s="361">
        <f t="shared" si="30"/>
        <v>0</v>
      </c>
      <c r="Q64" s="350">
        <f t="shared" si="30"/>
        <v>0</v>
      </c>
      <c r="R64" s="351">
        <f t="shared" si="30"/>
        <v>0</v>
      </c>
      <c r="S64" s="361">
        <f t="shared" si="30"/>
        <v>0</v>
      </c>
      <c r="T64" s="350">
        <f t="shared" si="30"/>
        <v>0</v>
      </c>
      <c r="U64" s="351">
        <f t="shared" si="30"/>
        <v>0</v>
      </c>
      <c r="V64" s="361">
        <f t="shared" si="30"/>
        <v>0</v>
      </c>
      <c r="W64" s="515">
        <f t="shared" si="30"/>
        <v>0</v>
      </c>
      <c r="X64" s="351">
        <f t="shared" si="30"/>
        <v>0</v>
      </c>
      <c r="Y64" s="516">
        <f t="shared" si="30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1">(SUM(F77:F81))/20*0.0416666666666667</f>
        <v>0</v>
      </c>
      <c r="G75" s="224">
        <f t="shared" si="31"/>
        <v>0</v>
      </c>
      <c r="H75" s="511">
        <f t="shared" si="31"/>
        <v>0</v>
      </c>
      <c r="I75" s="223">
        <f t="shared" si="31"/>
        <v>0</v>
      </c>
      <c r="J75" s="224">
        <f t="shared" si="31"/>
        <v>0</v>
      </c>
      <c r="K75" s="511">
        <f t="shared" si="31"/>
        <v>0</v>
      </c>
      <c r="L75" s="223">
        <f t="shared" si="31"/>
        <v>0</v>
      </c>
      <c r="M75" s="224">
        <f t="shared" si="31"/>
        <v>0</v>
      </c>
      <c r="N75" s="511">
        <f t="shared" si="31"/>
        <v>0</v>
      </c>
      <c r="O75" s="223">
        <f t="shared" si="31"/>
        <v>0</v>
      </c>
      <c r="P75" s="224">
        <f t="shared" si="31"/>
        <v>0</v>
      </c>
      <c r="Q75" s="511">
        <f t="shared" si="31"/>
        <v>0</v>
      </c>
      <c r="R75" s="223">
        <f t="shared" si="31"/>
        <v>0</v>
      </c>
      <c r="S75" s="224">
        <f t="shared" si="31"/>
        <v>0</v>
      </c>
      <c r="T75" s="511">
        <f t="shared" si="31"/>
        <v>0</v>
      </c>
      <c r="U75" s="223">
        <f t="shared" si="31"/>
        <v>0</v>
      </c>
      <c r="V75" s="512">
        <f t="shared" si="31"/>
        <v>0</v>
      </c>
      <c r="W75" s="222">
        <f t="shared" si="31"/>
        <v>0</v>
      </c>
      <c r="X75" s="223">
        <f t="shared" si="31"/>
        <v>0</v>
      </c>
      <c r="Y75" s="221">
        <f t="shared" si="31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127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127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127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127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127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127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127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1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9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 t="shared" ref="E88:Y88" si="32">E145</f>
        <v>0</v>
      </c>
      <c r="F88" s="119">
        <f t="shared" si="32"/>
        <v>0</v>
      </c>
      <c r="G88" s="106">
        <f t="shared" si="32"/>
        <v>0</v>
      </c>
      <c r="H88" s="360">
        <f t="shared" si="32"/>
        <v>0</v>
      </c>
      <c r="I88" s="119">
        <f t="shared" si="32"/>
        <v>0</v>
      </c>
      <c r="J88" s="106">
        <f t="shared" si="32"/>
        <v>0</v>
      </c>
      <c r="K88" s="360">
        <f t="shared" si="32"/>
        <v>0</v>
      </c>
      <c r="L88" s="119">
        <f t="shared" si="32"/>
        <v>0</v>
      </c>
      <c r="M88" s="106">
        <f t="shared" si="32"/>
        <v>0</v>
      </c>
      <c r="N88" s="360">
        <f t="shared" si="32"/>
        <v>0</v>
      </c>
      <c r="O88" s="119">
        <f t="shared" si="32"/>
        <v>0</v>
      </c>
      <c r="P88" s="106">
        <f t="shared" si="32"/>
        <v>0</v>
      </c>
      <c r="Q88" s="360">
        <f t="shared" si="32"/>
        <v>0</v>
      </c>
      <c r="R88" s="119">
        <f t="shared" si="32"/>
        <v>0</v>
      </c>
      <c r="S88" s="106">
        <f t="shared" si="32"/>
        <v>0</v>
      </c>
      <c r="T88" s="360">
        <f t="shared" si="32"/>
        <v>0</v>
      </c>
      <c r="U88" s="119">
        <f t="shared" si="32"/>
        <v>0</v>
      </c>
      <c r="V88" s="106">
        <f t="shared" si="32"/>
        <v>0</v>
      </c>
      <c r="W88" s="360">
        <f t="shared" si="32"/>
        <v>0</v>
      </c>
      <c r="X88" s="119">
        <f t="shared" si="32"/>
        <v>0</v>
      </c>
      <c r="Y88" s="407">
        <f t="shared" si="32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45075</v>
      </c>
      <c r="F90" s="1172"/>
      <c r="G90" s="1173"/>
      <c r="H90" s="1171">
        <f>H61</f>
        <v>45076</v>
      </c>
      <c r="I90" s="1172"/>
      <c r="J90" s="1173"/>
      <c r="K90" s="1171">
        <f>K61</f>
        <v>45077</v>
      </c>
      <c r="L90" s="1172"/>
      <c r="M90" s="1173"/>
      <c r="N90" s="1171">
        <f>N61</f>
        <v>45078</v>
      </c>
      <c r="O90" s="1172"/>
      <c r="P90" s="1173"/>
      <c r="Q90" s="1171">
        <f>Q61</f>
        <v>45079</v>
      </c>
      <c r="R90" s="1172"/>
      <c r="S90" s="1173"/>
      <c r="T90" s="1171">
        <f>T61</f>
        <v>45080</v>
      </c>
      <c r="U90" s="1172"/>
      <c r="V90" s="1173"/>
      <c r="W90" s="1171">
        <f>W61</f>
        <v>45081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3">H62</f>
        <v>Вт</v>
      </c>
      <c r="I91" s="1175"/>
      <c r="J91" s="1176"/>
      <c r="K91" s="1174" t="str">
        <f t="shared" ref="K91" si="34">K62</f>
        <v>Ср</v>
      </c>
      <c r="L91" s="1175"/>
      <c r="M91" s="1176"/>
      <c r="N91" s="1174" t="str">
        <f t="shared" ref="N91" si="35">N62</f>
        <v>Чт</v>
      </c>
      <c r="O91" s="1175"/>
      <c r="P91" s="1176"/>
      <c r="Q91" s="1174" t="str">
        <f t="shared" ref="Q91" si="36">Q62</f>
        <v>Пт</v>
      </c>
      <c r="R91" s="1175"/>
      <c r="S91" s="1176"/>
      <c r="T91" s="1174" t="str">
        <f t="shared" ref="T91" si="37">T62</f>
        <v>Сб</v>
      </c>
      <c r="U91" s="1175"/>
      <c r="V91" s="1176"/>
      <c r="W91" s="1174" t="str">
        <f t="shared" ref="W91" si="38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39">SUM(E92:E96)</f>
        <v>0</v>
      </c>
      <c r="F97" s="602">
        <f t="shared" si="39"/>
        <v>0</v>
      </c>
      <c r="G97" s="603">
        <f t="shared" si="39"/>
        <v>0</v>
      </c>
      <c r="H97" s="604">
        <f t="shared" si="39"/>
        <v>0</v>
      </c>
      <c r="I97" s="602">
        <f t="shared" si="39"/>
        <v>0</v>
      </c>
      <c r="J97" s="605">
        <f t="shared" si="39"/>
        <v>0</v>
      </c>
      <c r="K97" s="601">
        <f t="shared" si="39"/>
        <v>0</v>
      </c>
      <c r="L97" s="602">
        <f t="shared" si="39"/>
        <v>0</v>
      </c>
      <c r="M97" s="603">
        <f t="shared" si="39"/>
        <v>0</v>
      </c>
      <c r="N97" s="604">
        <f t="shared" si="39"/>
        <v>0</v>
      </c>
      <c r="O97" s="602">
        <f t="shared" si="39"/>
        <v>0</v>
      </c>
      <c r="P97" s="603">
        <f t="shared" si="39"/>
        <v>0</v>
      </c>
      <c r="Q97" s="604">
        <f t="shared" si="39"/>
        <v>0</v>
      </c>
      <c r="R97" s="602">
        <f t="shared" si="39"/>
        <v>0</v>
      </c>
      <c r="S97" s="605">
        <f t="shared" si="39"/>
        <v>0</v>
      </c>
      <c r="T97" s="601">
        <f t="shared" si="39"/>
        <v>0</v>
      </c>
      <c r="U97" s="602">
        <f t="shared" si="39"/>
        <v>0</v>
      </c>
      <c r="V97" s="603">
        <f t="shared" si="39"/>
        <v>0</v>
      </c>
      <c r="W97" s="604">
        <f t="shared" si="39"/>
        <v>0</v>
      </c>
      <c r="X97" s="602">
        <f t="shared" si="39"/>
        <v>0</v>
      </c>
      <c r="Y97" s="603">
        <f t="shared" si="39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0">SUM(E98:E102)</f>
        <v>0</v>
      </c>
      <c r="F103" s="602">
        <f t="shared" si="40"/>
        <v>0</v>
      </c>
      <c r="G103" s="603">
        <f t="shared" si="40"/>
        <v>0</v>
      </c>
      <c r="H103" s="604">
        <f t="shared" si="40"/>
        <v>0</v>
      </c>
      <c r="I103" s="602">
        <f t="shared" si="40"/>
        <v>0</v>
      </c>
      <c r="J103" s="605">
        <f t="shared" si="40"/>
        <v>0</v>
      </c>
      <c r="K103" s="601">
        <f t="shared" si="40"/>
        <v>0</v>
      </c>
      <c r="L103" s="602">
        <f t="shared" si="40"/>
        <v>0</v>
      </c>
      <c r="M103" s="603">
        <f t="shared" si="40"/>
        <v>0</v>
      </c>
      <c r="N103" s="604">
        <f t="shared" si="40"/>
        <v>0</v>
      </c>
      <c r="O103" s="602">
        <f t="shared" si="40"/>
        <v>0</v>
      </c>
      <c r="P103" s="603">
        <f t="shared" si="40"/>
        <v>0</v>
      </c>
      <c r="Q103" s="604">
        <f t="shared" si="40"/>
        <v>0</v>
      </c>
      <c r="R103" s="602">
        <f t="shared" si="40"/>
        <v>0</v>
      </c>
      <c r="S103" s="605">
        <f t="shared" si="40"/>
        <v>0</v>
      </c>
      <c r="T103" s="601">
        <f t="shared" si="40"/>
        <v>0</v>
      </c>
      <c r="U103" s="602">
        <f t="shared" si="40"/>
        <v>0</v>
      </c>
      <c r="V103" s="603">
        <f t="shared" si="40"/>
        <v>0</v>
      </c>
      <c r="W103" s="604">
        <f t="shared" si="40"/>
        <v>0</v>
      </c>
      <c r="X103" s="602">
        <f t="shared" si="40"/>
        <v>0</v>
      </c>
      <c r="Y103" s="603">
        <f t="shared" si="40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1">SUM(E104:E108)</f>
        <v>0</v>
      </c>
      <c r="F109" s="602">
        <f t="shared" si="41"/>
        <v>0</v>
      </c>
      <c r="G109" s="603">
        <f t="shared" si="41"/>
        <v>0</v>
      </c>
      <c r="H109" s="604">
        <f t="shared" si="41"/>
        <v>0</v>
      </c>
      <c r="I109" s="602">
        <f t="shared" si="41"/>
        <v>0</v>
      </c>
      <c r="J109" s="605">
        <f t="shared" si="41"/>
        <v>0</v>
      </c>
      <c r="K109" s="601">
        <f t="shared" si="41"/>
        <v>0</v>
      </c>
      <c r="L109" s="602">
        <f t="shared" si="41"/>
        <v>0</v>
      </c>
      <c r="M109" s="603">
        <f t="shared" si="41"/>
        <v>0</v>
      </c>
      <c r="N109" s="604">
        <f t="shared" si="41"/>
        <v>0</v>
      </c>
      <c r="O109" s="602">
        <f t="shared" si="41"/>
        <v>0</v>
      </c>
      <c r="P109" s="603">
        <f t="shared" si="41"/>
        <v>0</v>
      </c>
      <c r="Q109" s="604">
        <f t="shared" si="41"/>
        <v>0</v>
      </c>
      <c r="R109" s="602">
        <f t="shared" si="41"/>
        <v>0</v>
      </c>
      <c r="S109" s="605">
        <f t="shared" si="41"/>
        <v>0</v>
      </c>
      <c r="T109" s="601">
        <f t="shared" si="41"/>
        <v>0</v>
      </c>
      <c r="U109" s="602">
        <f t="shared" si="41"/>
        <v>0</v>
      </c>
      <c r="V109" s="603">
        <f t="shared" si="41"/>
        <v>0</v>
      </c>
      <c r="W109" s="604">
        <f t="shared" si="41"/>
        <v>0</v>
      </c>
      <c r="X109" s="602">
        <f t="shared" si="41"/>
        <v>0</v>
      </c>
      <c r="Y109" s="603">
        <f t="shared" si="41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2">SUM(E110:E114)</f>
        <v>0</v>
      </c>
      <c r="F115" s="602">
        <f t="shared" si="42"/>
        <v>0</v>
      </c>
      <c r="G115" s="603">
        <f t="shared" si="42"/>
        <v>0</v>
      </c>
      <c r="H115" s="604">
        <f t="shared" si="42"/>
        <v>0</v>
      </c>
      <c r="I115" s="602">
        <f t="shared" si="42"/>
        <v>0</v>
      </c>
      <c r="J115" s="605">
        <f t="shared" si="42"/>
        <v>0</v>
      </c>
      <c r="K115" s="601">
        <f t="shared" si="42"/>
        <v>0</v>
      </c>
      <c r="L115" s="602">
        <f t="shared" si="42"/>
        <v>0</v>
      </c>
      <c r="M115" s="603">
        <f t="shared" si="42"/>
        <v>0</v>
      </c>
      <c r="N115" s="604">
        <f t="shared" si="42"/>
        <v>0</v>
      </c>
      <c r="O115" s="602">
        <f t="shared" si="42"/>
        <v>0</v>
      </c>
      <c r="P115" s="603">
        <f t="shared" si="42"/>
        <v>0</v>
      </c>
      <c r="Q115" s="604">
        <f t="shared" si="42"/>
        <v>0</v>
      </c>
      <c r="R115" s="602">
        <f t="shared" si="42"/>
        <v>0</v>
      </c>
      <c r="S115" s="605">
        <f t="shared" si="42"/>
        <v>0</v>
      </c>
      <c r="T115" s="601">
        <f t="shared" si="42"/>
        <v>0</v>
      </c>
      <c r="U115" s="602">
        <f t="shared" si="42"/>
        <v>0</v>
      </c>
      <c r="V115" s="603">
        <f t="shared" si="42"/>
        <v>0</v>
      </c>
      <c r="W115" s="604">
        <f t="shared" si="42"/>
        <v>0</v>
      </c>
      <c r="X115" s="602">
        <f t="shared" si="42"/>
        <v>0</v>
      </c>
      <c r="Y115" s="603">
        <f t="shared" si="42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3">SUM(E116:E120)</f>
        <v>0</v>
      </c>
      <c r="F121" s="602">
        <f t="shared" si="43"/>
        <v>0</v>
      </c>
      <c r="G121" s="603">
        <f t="shared" si="43"/>
        <v>0</v>
      </c>
      <c r="H121" s="604">
        <f t="shared" si="43"/>
        <v>0</v>
      </c>
      <c r="I121" s="602">
        <f t="shared" si="43"/>
        <v>0</v>
      </c>
      <c r="J121" s="605">
        <f t="shared" si="43"/>
        <v>0</v>
      </c>
      <c r="K121" s="601">
        <f t="shared" si="43"/>
        <v>0</v>
      </c>
      <c r="L121" s="602">
        <f t="shared" si="43"/>
        <v>0</v>
      </c>
      <c r="M121" s="603">
        <f t="shared" si="43"/>
        <v>0</v>
      </c>
      <c r="N121" s="604">
        <f t="shared" si="43"/>
        <v>0</v>
      </c>
      <c r="O121" s="602">
        <f t="shared" si="43"/>
        <v>0</v>
      </c>
      <c r="P121" s="603">
        <f t="shared" si="43"/>
        <v>0</v>
      </c>
      <c r="Q121" s="604">
        <f t="shared" si="43"/>
        <v>0</v>
      </c>
      <c r="R121" s="602">
        <f t="shared" si="43"/>
        <v>0</v>
      </c>
      <c r="S121" s="605">
        <f t="shared" si="43"/>
        <v>0</v>
      </c>
      <c r="T121" s="601">
        <f t="shared" si="43"/>
        <v>0</v>
      </c>
      <c r="U121" s="602">
        <f t="shared" si="43"/>
        <v>0</v>
      </c>
      <c r="V121" s="603">
        <f t="shared" si="43"/>
        <v>0</v>
      </c>
      <c r="W121" s="604">
        <f t="shared" si="43"/>
        <v>0</v>
      </c>
      <c r="X121" s="602">
        <f t="shared" si="43"/>
        <v>0</v>
      </c>
      <c r="Y121" s="603">
        <f t="shared" si="43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4">SUM(E122:E126)</f>
        <v>0</v>
      </c>
      <c r="F127" s="602">
        <f t="shared" si="44"/>
        <v>0</v>
      </c>
      <c r="G127" s="603">
        <f t="shared" si="44"/>
        <v>0</v>
      </c>
      <c r="H127" s="604">
        <f t="shared" si="44"/>
        <v>0</v>
      </c>
      <c r="I127" s="602">
        <f t="shared" si="44"/>
        <v>0</v>
      </c>
      <c r="J127" s="605">
        <f t="shared" si="44"/>
        <v>0</v>
      </c>
      <c r="K127" s="601">
        <f t="shared" si="44"/>
        <v>0</v>
      </c>
      <c r="L127" s="602">
        <f t="shared" si="44"/>
        <v>0</v>
      </c>
      <c r="M127" s="603">
        <f t="shared" si="44"/>
        <v>0</v>
      </c>
      <c r="N127" s="604">
        <f t="shared" si="44"/>
        <v>0</v>
      </c>
      <c r="O127" s="602">
        <f t="shared" si="44"/>
        <v>0</v>
      </c>
      <c r="P127" s="603">
        <f t="shared" si="44"/>
        <v>0</v>
      </c>
      <c r="Q127" s="604">
        <f t="shared" si="44"/>
        <v>0</v>
      </c>
      <c r="R127" s="602">
        <f t="shared" si="44"/>
        <v>0</v>
      </c>
      <c r="S127" s="605">
        <f t="shared" si="44"/>
        <v>0</v>
      </c>
      <c r="T127" s="601">
        <f t="shared" si="44"/>
        <v>0</v>
      </c>
      <c r="U127" s="602">
        <f t="shared" si="44"/>
        <v>0</v>
      </c>
      <c r="V127" s="603">
        <f t="shared" si="44"/>
        <v>0</v>
      </c>
      <c r="W127" s="604">
        <f t="shared" si="44"/>
        <v>0</v>
      </c>
      <c r="X127" s="602">
        <f t="shared" si="44"/>
        <v>0</v>
      </c>
      <c r="Y127" s="603">
        <f t="shared" si="44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5">SUM(E128:E132)</f>
        <v>0</v>
      </c>
      <c r="F133" s="602">
        <f t="shared" si="45"/>
        <v>0</v>
      </c>
      <c r="G133" s="603">
        <f t="shared" si="45"/>
        <v>0</v>
      </c>
      <c r="H133" s="604">
        <f t="shared" si="45"/>
        <v>0</v>
      </c>
      <c r="I133" s="602">
        <f t="shared" si="45"/>
        <v>0</v>
      </c>
      <c r="J133" s="605">
        <f t="shared" si="45"/>
        <v>0</v>
      </c>
      <c r="K133" s="601">
        <f t="shared" si="45"/>
        <v>0</v>
      </c>
      <c r="L133" s="602">
        <f t="shared" si="45"/>
        <v>0</v>
      </c>
      <c r="M133" s="603">
        <f t="shared" si="45"/>
        <v>0</v>
      </c>
      <c r="N133" s="604">
        <f t="shared" si="45"/>
        <v>0</v>
      </c>
      <c r="O133" s="602">
        <f t="shared" si="45"/>
        <v>0</v>
      </c>
      <c r="P133" s="603">
        <f t="shared" si="45"/>
        <v>0</v>
      </c>
      <c r="Q133" s="604">
        <f t="shared" si="45"/>
        <v>0</v>
      </c>
      <c r="R133" s="602">
        <f t="shared" si="45"/>
        <v>0</v>
      </c>
      <c r="S133" s="605">
        <f t="shared" si="45"/>
        <v>0</v>
      </c>
      <c r="T133" s="601">
        <f t="shared" si="45"/>
        <v>0</v>
      </c>
      <c r="U133" s="602">
        <f t="shared" si="45"/>
        <v>0</v>
      </c>
      <c r="V133" s="603">
        <f t="shared" si="45"/>
        <v>0</v>
      </c>
      <c r="W133" s="604">
        <f t="shared" si="45"/>
        <v>0</v>
      </c>
      <c r="X133" s="602">
        <f t="shared" si="45"/>
        <v>0</v>
      </c>
      <c r="Y133" s="603">
        <f t="shared" si="45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6">SUM(E134:E138)</f>
        <v>0</v>
      </c>
      <c r="F139" s="602">
        <f t="shared" si="46"/>
        <v>0</v>
      </c>
      <c r="G139" s="603">
        <f t="shared" si="46"/>
        <v>0</v>
      </c>
      <c r="H139" s="604">
        <f t="shared" si="46"/>
        <v>0</v>
      </c>
      <c r="I139" s="602">
        <f t="shared" si="46"/>
        <v>0</v>
      </c>
      <c r="J139" s="605">
        <f t="shared" si="46"/>
        <v>0</v>
      </c>
      <c r="K139" s="601">
        <f t="shared" si="46"/>
        <v>0</v>
      </c>
      <c r="L139" s="602">
        <f t="shared" si="46"/>
        <v>0</v>
      </c>
      <c r="M139" s="603">
        <f t="shared" si="46"/>
        <v>0</v>
      </c>
      <c r="N139" s="604">
        <f t="shared" si="46"/>
        <v>0</v>
      </c>
      <c r="O139" s="602">
        <f t="shared" si="46"/>
        <v>0</v>
      </c>
      <c r="P139" s="603">
        <f t="shared" si="46"/>
        <v>0</v>
      </c>
      <c r="Q139" s="604">
        <f t="shared" si="46"/>
        <v>0</v>
      </c>
      <c r="R139" s="602">
        <f t="shared" si="46"/>
        <v>0</v>
      </c>
      <c r="S139" s="605">
        <f t="shared" si="46"/>
        <v>0</v>
      </c>
      <c r="T139" s="601">
        <f t="shared" si="46"/>
        <v>0</v>
      </c>
      <c r="U139" s="602">
        <f t="shared" si="46"/>
        <v>0</v>
      </c>
      <c r="V139" s="603">
        <f t="shared" si="46"/>
        <v>0</v>
      </c>
      <c r="W139" s="604">
        <f t="shared" si="46"/>
        <v>0</v>
      </c>
      <c r="X139" s="602">
        <f t="shared" si="46"/>
        <v>0</v>
      </c>
      <c r="Y139" s="603">
        <f t="shared" si="46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47">SUM(E140:E144)</f>
        <v>0</v>
      </c>
      <c r="F145" s="607">
        <f t="shared" si="47"/>
        <v>0</v>
      </c>
      <c r="G145" s="608">
        <f t="shared" si="47"/>
        <v>0</v>
      </c>
      <c r="H145" s="604">
        <f t="shared" si="47"/>
        <v>0</v>
      </c>
      <c r="I145" s="602">
        <f t="shared" si="47"/>
        <v>0</v>
      </c>
      <c r="J145" s="605">
        <f t="shared" si="47"/>
        <v>0</v>
      </c>
      <c r="K145" s="606">
        <f t="shared" si="47"/>
        <v>0</v>
      </c>
      <c r="L145" s="607">
        <f t="shared" si="47"/>
        <v>0</v>
      </c>
      <c r="M145" s="608">
        <f t="shared" si="47"/>
        <v>0</v>
      </c>
      <c r="N145" s="604">
        <f t="shared" si="47"/>
        <v>0</v>
      </c>
      <c r="O145" s="602">
        <f t="shared" si="47"/>
        <v>0</v>
      </c>
      <c r="P145" s="603">
        <f t="shared" si="47"/>
        <v>0</v>
      </c>
      <c r="Q145" s="604">
        <f t="shared" si="47"/>
        <v>0</v>
      </c>
      <c r="R145" s="602">
        <f t="shared" si="47"/>
        <v>0</v>
      </c>
      <c r="S145" s="605">
        <f t="shared" si="47"/>
        <v>0</v>
      </c>
      <c r="T145" s="601">
        <f t="shared" si="47"/>
        <v>0</v>
      </c>
      <c r="U145" s="602">
        <f t="shared" si="47"/>
        <v>0</v>
      </c>
      <c r="V145" s="603">
        <f t="shared" si="47"/>
        <v>0</v>
      </c>
      <c r="W145" s="604">
        <f t="shared" si="47"/>
        <v>0</v>
      </c>
      <c r="X145" s="602">
        <f t="shared" si="47"/>
        <v>0</v>
      </c>
      <c r="Y145" s="603">
        <f t="shared" si="47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48">SUM(E146:E150)</f>
        <v>0</v>
      </c>
      <c r="F151" s="610">
        <f t="shared" si="48"/>
        <v>0</v>
      </c>
      <c r="G151" s="611">
        <f t="shared" si="48"/>
        <v>0</v>
      </c>
      <c r="H151" s="612">
        <f t="shared" si="48"/>
        <v>0</v>
      </c>
      <c r="I151" s="610">
        <f t="shared" si="48"/>
        <v>0</v>
      </c>
      <c r="J151" s="613">
        <f t="shared" si="48"/>
        <v>0</v>
      </c>
      <c r="K151" s="609">
        <f t="shared" si="48"/>
        <v>0</v>
      </c>
      <c r="L151" s="610">
        <f t="shared" si="48"/>
        <v>0</v>
      </c>
      <c r="M151" s="611">
        <f t="shared" si="48"/>
        <v>0</v>
      </c>
      <c r="N151" s="612">
        <f t="shared" si="48"/>
        <v>0</v>
      </c>
      <c r="O151" s="610">
        <f t="shared" si="48"/>
        <v>0</v>
      </c>
      <c r="P151" s="611">
        <f t="shared" si="48"/>
        <v>0</v>
      </c>
      <c r="Q151" s="612">
        <f t="shared" si="48"/>
        <v>0</v>
      </c>
      <c r="R151" s="610">
        <f t="shared" si="48"/>
        <v>0</v>
      </c>
      <c r="S151" s="613">
        <f t="shared" si="48"/>
        <v>0</v>
      </c>
      <c r="T151" s="609">
        <f t="shared" si="48"/>
        <v>0</v>
      </c>
      <c r="U151" s="610">
        <f t="shared" si="48"/>
        <v>0</v>
      </c>
      <c r="V151" s="611">
        <f t="shared" si="48"/>
        <v>0</v>
      </c>
      <c r="W151" s="612">
        <f t="shared" si="48"/>
        <v>0</v>
      </c>
      <c r="X151" s="610">
        <f t="shared" si="48"/>
        <v>0</v>
      </c>
      <c r="Y151" s="611">
        <f t="shared" si="48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49">SUM(F158,F160)</f>
        <v>0</v>
      </c>
      <c r="G156" s="623">
        <f>SUM(G158,G160)</f>
        <v>0</v>
      </c>
      <c r="H156" s="623">
        <f t="shared" ref="H156" si="50">SUM(H158,H160)</f>
        <v>0</v>
      </c>
      <c r="I156" s="623">
        <f>SUM(I158,I160)</f>
        <v>0</v>
      </c>
      <c r="J156" s="623">
        <f t="shared" ref="J156" si="51">SUM(J158,J160)</f>
        <v>0</v>
      </c>
      <c r="K156" s="623">
        <f>SUM(K158,K160)</f>
        <v>0</v>
      </c>
      <c r="L156" s="623">
        <f t="shared" ref="L156" si="52">SUM(L158,L160)</f>
        <v>0</v>
      </c>
      <c r="M156" s="623">
        <f>SUM(M158,M160)</f>
        <v>0</v>
      </c>
      <c r="N156" s="623">
        <f t="shared" ref="N156" si="53">SUM(N158,N160)</f>
        <v>0</v>
      </c>
      <c r="O156" s="623">
        <f>SUM(O158,O160)</f>
        <v>0</v>
      </c>
      <c r="P156" s="623">
        <f t="shared" ref="P156" si="54">SUM(P158,P160)</f>
        <v>0</v>
      </c>
      <c r="Q156" s="623">
        <f>SUM(Q158,Q160)</f>
        <v>0</v>
      </c>
      <c r="R156" s="624">
        <f t="shared" ref="R156" si="55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6">SUM(F162,F164,F170,F172)</f>
        <v>0</v>
      </c>
      <c r="G157" s="626">
        <f>SUM(G162,G164,G170,G172)</f>
        <v>0</v>
      </c>
      <c r="H157" s="626">
        <f t="shared" ref="H157" si="57">SUM(H162,H164,H170,H172)</f>
        <v>0</v>
      </c>
      <c r="I157" s="626">
        <f>SUM(I162,I164,I170,I172)</f>
        <v>0</v>
      </c>
      <c r="J157" s="626">
        <f t="shared" ref="J157" si="58">SUM(J162,J164,J170,J172)</f>
        <v>0</v>
      </c>
      <c r="K157" s="626">
        <f>SUM(K162,K164,K170,K172)</f>
        <v>0</v>
      </c>
      <c r="L157" s="626">
        <f t="shared" ref="L157" si="59">SUM(L162,L164,L170,L172)</f>
        <v>0</v>
      </c>
      <c r="M157" s="626">
        <f>SUM(M162,M164,M170,M172)</f>
        <v>0</v>
      </c>
      <c r="N157" s="626">
        <f t="shared" ref="N157" si="60">SUM(N162,N164,N170,N172)</f>
        <v>0</v>
      </c>
      <c r="O157" s="626">
        <f>SUM(O162,O164,O170,O172)</f>
        <v>0</v>
      </c>
      <c r="P157" s="626">
        <f t="shared" ref="P157" si="61">SUM(P162,P164,P170,P172)</f>
        <v>0</v>
      </c>
      <c r="Q157" s="626">
        <f>SUM(Q162,Q164,Q170,Q172)</f>
        <v>0</v>
      </c>
      <c r="R157" s="627">
        <f t="shared" ref="R157" si="62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45075</v>
      </c>
      <c r="F181" s="154">
        <f>$E$2+1</f>
        <v>45076</v>
      </c>
      <c r="G181" s="154">
        <f>$E$2+2</f>
        <v>45077</v>
      </c>
      <c r="H181" s="154">
        <f>$E$2+3</f>
        <v>45078</v>
      </c>
      <c r="I181" s="154">
        <f>$E$2+4</f>
        <v>45079</v>
      </c>
      <c r="J181" s="154">
        <f>$E$2+5</f>
        <v>45080</v>
      </c>
      <c r="K181" s="155">
        <f>$E$2+6</f>
        <v>45081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3">SUM(E184:E185)</f>
        <v>0</v>
      </c>
      <c r="F183" s="748">
        <f t="shared" si="63"/>
        <v>0</v>
      </c>
      <c r="G183" s="748">
        <f t="shared" si="63"/>
        <v>0</v>
      </c>
      <c r="H183" s="748">
        <f t="shared" si="63"/>
        <v>0</v>
      </c>
      <c r="I183" s="748">
        <f t="shared" si="63"/>
        <v>0</v>
      </c>
      <c r="J183" s="748">
        <f t="shared" si="63"/>
        <v>0</v>
      </c>
      <c r="K183" s="749">
        <f t="shared" si="63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4">(IF(ISNUMBER(E191),E191)+IF(ISNUMBER(E193),E193)+IF(ISNUMBER(E199),E199))/(COUNTIFS(E191,IFERROR(E191," "))+COUNTIFS(E193,IFERROR(E193," "))+COUNTIFS(E199,IFERROR(E199," ")))</f>
        <v>#DIV/0!</v>
      </c>
      <c r="F187" s="758" t="e">
        <f t="shared" si="64"/>
        <v>#DIV/0!</v>
      </c>
      <c r="G187" s="758" t="e">
        <f t="shared" si="64"/>
        <v>#DIV/0!</v>
      </c>
      <c r="H187" s="758" t="e">
        <f t="shared" si="64"/>
        <v>#DIV/0!</v>
      </c>
      <c r="I187" s="758" t="e">
        <f t="shared" si="64"/>
        <v>#DIV/0!</v>
      </c>
      <c r="J187" s="758" t="e">
        <f t="shared" si="64"/>
        <v>#DIV/0!</v>
      </c>
      <c r="K187" s="759" t="e">
        <f t="shared" si="64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4"/>
        <v>#DIV/0!</v>
      </c>
      <c r="F188" s="758" t="e">
        <f t="shared" si="64"/>
        <v>#DIV/0!</v>
      </c>
      <c r="G188" s="758" t="e">
        <f t="shared" si="64"/>
        <v>#DIV/0!</v>
      </c>
      <c r="H188" s="758" t="e">
        <f t="shared" si="64"/>
        <v>#DIV/0!</v>
      </c>
      <c r="I188" s="758" t="e">
        <f t="shared" si="64"/>
        <v>#DIV/0!</v>
      </c>
      <c r="J188" s="758" t="e">
        <f t="shared" si="64"/>
        <v>#DIV/0!</v>
      </c>
      <c r="K188" s="759" t="e">
        <f t="shared" si="64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5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5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5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5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5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>AVERAGE(E167:F167)</f>
        <v>#DIV/0!</v>
      </c>
      <c r="F196" s="777" t="e">
        <f t="shared" ref="F196:F198" si="66">AVERAGE(G167:H167)</f>
        <v>#DIV/0!</v>
      </c>
      <c r="G196" s="777" t="e">
        <f t="shared" ref="G196:G198" si="67">AVERAGE(I167:J167)</f>
        <v>#DIV/0!</v>
      </c>
      <c r="H196" s="777" t="e">
        <f t="shared" ref="H196:H198" si="68">AVERAGE(K167:L167)</f>
        <v>#DIV/0!</v>
      </c>
      <c r="I196" s="777" t="e">
        <f t="shared" ref="I196:I198" si="69">AVERAGE(M167:N167)</f>
        <v>#DIV/0!</v>
      </c>
      <c r="J196" s="777" t="e">
        <f>AVERAGE(O167:P167)</f>
        <v>#DIV/0!</v>
      </c>
      <c r="K196" s="778" t="e">
        <f t="shared" ref="K196:K198" si="70">AVERAGE(Q167:R167)</f>
        <v>#DIV/0!</v>
      </c>
      <c r="L196" s="779" t="e">
        <f t="shared" si="65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>AVERAGE(E168:F168)</f>
        <v>#DIV/0!</v>
      </c>
      <c r="F197" s="777" t="e">
        <f t="shared" si="66"/>
        <v>#DIV/0!</v>
      </c>
      <c r="G197" s="777" t="e">
        <f t="shared" si="67"/>
        <v>#DIV/0!</v>
      </c>
      <c r="H197" s="777" t="e">
        <f t="shared" si="68"/>
        <v>#DIV/0!</v>
      </c>
      <c r="I197" s="777" t="e">
        <f t="shared" si="69"/>
        <v>#DIV/0!</v>
      </c>
      <c r="J197" s="777" t="e">
        <f>AVERAGE(O168:P168)</f>
        <v>#DIV/0!</v>
      </c>
      <c r="K197" s="778" t="e">
        <f t="shared" si="70"/>
        <v>#DIV/0!</v>
      </c>
      <c r="L197" s="779" t="e">
        <f t="shared" si="65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>AVERAGE(E169:F169)</f>
        <v>#DIV/0!</v>
      </c>
      <c r="F198" s="777" t="e">
        <f t="shared" si="66"/>
        <v>#DIV/0!</v>
      </c>
      <c r="G198" s="777" t="e">
        <f t="shared" si="67"/>
        <v>#DIV/0!</v>
      </c>
      <c r="H198" s="777" t="e">
        <f t="shared" si="68"/>
        <v>#DIV/0!</v>
      </c>
      <c r="I198" s="777" t="e">
        <f t="shared" si="69"/>
        <v>#DIV/0!</v>
      </c>
      <c r="J198" s="777" t="e">
        <f>AVERAGE(O169:P169)</f>
        <v>#DIV/0!</v>
      </c>
      <c r="K198" s="778" t="e">
        <f t="shared" si="70"/>
        <v>#DIV/0!</v>
      </c>
      <c r="L198" s="779" t="e">
        <f t="shared" si="65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5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5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5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1">AVERAGE(E175:F175)</f>
        <v>#DIV/0!</v>
      </c>
      <c r="F202" s="777" t="e">
        <f t="shared" ref="F202:F204" si="72">AVERAGE(G175:H175)</f>
        <v>#DIV/0!</v>
      </c>
      <c r="G202" s="777" t="e">
        <f t="shared" ref="G202:G204" si="73">AVERAGE(I175:J175)</f>
        <v>#DIV/0!</v>
      </c>
      <c r="H202" s="777" t="e">
        <f t="shared" ref="H202:H204" si="74">AVERAGE(K175:L175)</f>
        <v>#DIV/0!</v>
      </c>
      <c r="I202" s="777" t="e">
        <f t="shared" ref="I202:I204" si="75">AVERAGE(M175:N175)</f>
        <v>#DIV/0!</v>
      </c>
      <c r="J202" s="777" t="e">
        <f t="shared" ref="J202:J204" si="76">AVERAGE(O175:P175)</f>
        <v>#DIV/0!</v>
      </c>
      <c r="K202" s="778" t="e">
        <f t="shared" ref="K202:K204" si="77">AVERAGE(Q175:R175)</f>
        <v>#DIV/0!</v>
      </c>
      <c r="L202" s="779" t="e">
        <f t="shared" si="65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1"/>
        <v>#DIV/0!</v>
      </c>
      <c r="F203" s="777" t="e">
        <f t="shared" si="72"/>
        <v>#DIV/0!</v>
      </c>
      <c r="G203" s="777" t="e">
        <f t="shared" si="73"/>
        <v>#DIV/0!</v>
      </c>
      <c r="H203" s="777" t="e">
        <f t="shared" si="74"/>
        <v>#DIV/0!</v>
      </c>
      <c r="I203" s="777" t="e">
        <f t="shared" si="75"/>
        <v>#DIV/0!</v>
      </c>
      <c r="J203" s="777" t="e">
        <f t="shared" si="76"/>
        <v>#DIV/0!</v>
      </c>
      <c r="K203" s="778" t="e">
        <f t="shared" si="77"/>
        <v>#DIV/0!</v>
      </c>
      <c r="L203" s="779" t="e">
        <f t="shared" si="65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1"/>
        <v>#DIV/0!</v>
      </c>
      <c r="F204" s="777" t="e">
        <f t="shared" si="72"/>
        <v>#DIV/0!</v>
      </c>
      <c r="G204" s="777" t="e">
        <f t="shared" si="73"/>
        <v>#DIV/0!</v>
      </c>
      <c r="H204" s="777" t="e">
        <f t="shared" si="74"/>
        <v>#DIV/0!</v>
      </c>
      <c r="I204" s="777" t="e">
        <f t="shared" si="75"/>
        <v>#DIV/0!</v>
      </c>
      <c r="J204" s="777" t="e">
        <f t="shared" si="76"/>
        <v>#DIV/0!</v>
      </c>
      <c r="K204" s="778" t="e">
        <f t="shared" si="77"/>
        <v>#DIV/0!</v>
      </c>
      <c r="L204" s="779" t="e">
        <f t="shared" si="65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78">SUM(E178:F178)</f>
        <v>0</v>
      </c>
      <c r="F205" s="784">
        <f t="shared" ref="F205:F206" si="79">SUM(G178:H178)</f>
        <v>0</v>
      </c>
      <c r="G205" s="784">
        <f t="shared" ref="G205:G206" si="80">SUM(I178:J178)</f>
        <v>0</v>
      </c>
      <c r="H205" s="784">
        <f t="shared" ref="H205:H206" si="81">SUM(K178:L178)</f>
        <v>0</v>
      </c>
      <c r="I205" s="784">
        <f t="shared" ref="I205:I206" si="82">SUM(M178:N178)</f>
        <v>0</v>
      </c>
      <c r="J205" s="784">
        <f t="shared" ref="J205:J206" si="83">SUM(O178:P178)</f>
        <v>0</v>
      </c>
      <c r="K205" s="785">
        <f t="shared" ref="K205:K206" si="84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78"/>
        <v>0</v>
      </c>
      <c r="F206" s="788">
        <f t="shared" si="79"/>
        <v>0</v>
      </c>
      <c r="G206" s="788">
        <f t="shared" si="80"/>
        <v>0</v>
      </c>
      <c r="H206" s="788">
        <f t="shared" si="81"/>
        <v>0</v>
      </c>
      <c r="I206" s="788">
        <f t="shared" si="82"/>
        <v>0</v>
      </c>
      <c r="J206" s="788">
        <f t="shared" si="83"/>
        <v>0</v>
      </c>
      <c r="K206" s="789">
        <f t="shared" si="84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0:D110"/>
    <mergeCell ref="C111:D111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0:G90"/>
    <mergeCell ref="H90:J90"/>
    <mergeCell ref="K90:M90"/>
    <mergeCell ref="E91:G91"/>
    <mergeCell ref="H91:J91"/>
    <mergeCell ref="K91:M91"/>
    <mergeCell ref="C63:D63"/>
    <mergeCell ref="C64:D64"/>
    <mergeCell ref="C65:D65"/>
    <mergeCell ref="C62:D62"/>
    <mergeCell ref="N90:P90"/>
    <mergeCell ref="A128:B133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0:S90"/>
    <mergeCell ref="T90:V90"/>
    <mergeCell ref="W90:Y90"/>
    <mergeCell ref="N91:P91"/>
    <mergeCell ref="Q91:S91"/>
    <mergeCell ref="T91:V91"/>
    <mergeCell ref="W91:Y9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S34:S35"/>
    <mergeCell ref="S36:S38"/>
    <mergeCell ref="S39:S40"/>
  </mergeCells>
  <conditionalFormatting sqref="F2:K2">
    <cfRule type="cellIs" dxfId="2376" priority="180" operator="equal">
      <formula>0</formula>
    </cfRule>
  </conditionalFormatting>
  <conditionalFormatting sqref="F2:K2">
    <cfRule type="cellIs" dxfId="2375" priority="179" operator="equal">
      <formula>0</formula>
    </cfRule>
  </conditionalFormatting>
  <conditionalFormatting sqref="L4:L5">
    <cfRule type="cellIs" dxfId="2374" priority="176" operator="equal">
      <formula>0</formula>
    </cfRule>
  </conditionalFormatting>
  <conditionalFormatting sqref="E2">
    <cfRule type="cellIs" dxfId="2373" priority="177" operator="equal">
      <formula>0</formula>
    </cfRule>
  </conditionalFormatting>
  <conditionalFormatting sqref="E4:K4">
    <cfRule type="cellIs" dxfId="2372" priority="174" operator="equal">
      <formula>0</formula>
    </cfRule>
    <cfRule type="cellIs" dxfId="2371" priority="175" operator="notEqual">
      <formula>0</formula>
    </cfRule>
  </conditionalFormatting>
  <conditionalFormatting sqref="E5:K5">
    <cfRule type="cellIs" dxfId="2370" priority="173" operator="equal">
      <formula>0</formula>
    </cfRule>
  </conditionalFormatting>
  <conditionalFormatting sqref="E7:E8 I7:K8">
    <cfRule type="cellIs" dxfId="2369" priority="172" operator="equal">
      <formula>0</formula>
    </cfRule>
  </conditionalFormatting>
  <conditionalFormatting sqref="L6:L8">
    <cfRule type="cellIs" dxfId="2368" priority="171" operator="equal">
      <formula>0</formula>
    </cfRule>
  </conditionalFormatting>
  <conditionalFormatting sqref="E6:K6">
    <cfRule type="cellIs" dxfId="2367" priority="170" operator="equal">
      <formula>0</formula>
    </cfRule>
  </conditionalFormatting>
  <conditionalFormatting sqref="E28:L31 E43:L45 E76:T83 E86:Y88 V76:Y83">
    <cfRule type="cellIs" dxfId="2366" priority="169" operator="notEqual">
      <formula>0</formula>
    </cfRule>
  </conditionalFormatting>
  <conditionalFormatting sqref="F7:F8">
    <cfRule type="cellIs" dxfId="2365" priority="168" operator="equal">
      <formula>0</formula>
    </cfRule>
  </conditionalFormatting>
  <conditionalFormatting sqref="H7:H8">
    <cfRule type="cellIs" dxfId="2364" priority="167" operator="equal">
      <formula>0</formula>
    </cfRule>
  </conditionalFormatting>
  <conditionalFormatting sqref="G7:G8">
    <cfRule type="cellIs" dxfId="2363" priority="166" operator="equal">
      <formula>0</formula>
    </cfRule>
  </conditionalFormatting>
  <conditionalFormatting sqref="F181:K181">
    <cfRule type="cellIs" dxfId="2362" priority="161" operator="equal">
      <formula>0</formula>
    </cfRule>
  </conditionalFormatting>
  <conditionalFormatting sqref="E57:L57">
    <cfRule type="cellIs" dxfId="2361" priority="150" operator="equal">
      <formula>0</formula>
    </cfRule>
  </conditionalFormatting>
  <conditionalFormatting sqref="E57:L57">
    <cfRule type="containsErrors" dxfId="2360" priority="148">
      <formula>ISERROR(E57)</formula>
    </cfRule>
    <cfRule type="colorScale" priority="14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359" priority="142" operator="notEqual">
      <formula>0</formula>
    </cfRule>
  </conditionalFormatting>
  <conditionalFormatting sqref="E32:K32">
    <cfRule type="cellIs" dxfId="2358" priority="139" operator="notEqual">
      <formula>0</formula>
    </cfRule>
  </conditionalFormatting>
  <conditionalFormatting sqref="L49:L50 E55:L55 E48:L48 L56">
    <cfRule type="cellIs" dxfId="2357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2356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2355" priority="117">
      <formula>ISERROR(E52)</formula>
    </cfRule>
  </conditionalFormatting>
  <conditionalFormatting sqref="E49:K50">
    <cfRule type="cellIs" dxfId="2354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2353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2352" priority="112">
      <formula>ISERROR(E51)</formula>
    </cfRule>
  </conditionalFormatting>
  <conditionalFormatting sqref="L51">
    <cfRule type="cellIs" dxfId="2351" priority="111" operator="notEqual">
      <formula>0</formula>
    </cfRule>
  </conditionalFormatting>
  <conditionalFormatting sqref="L51">
    <cfRule type="containsErrors" dxfId="2350" priority="110">
      <formula>ISERROR(L51)</formula>
    </cfRule>
  </conditionalFormatting>
  <conditionalFormatting sqref="E56:K56">
    <cfRule type="cellIs" dxfId="2349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2348" priority="92" operator="equal">
      <formula>0</formula>
    </cfRule>
    <cfRule type="containsErrors" dxfId="2347" priority="93">
      <formula>ISERROR(E183)</formula>
    </cfRule>
  </conditionalFormatting>
  <conditionalFormatting sqref="L186">
    <cfRule type="cellIs" dxfId="2346" priority="90" operator="equal">
      <formula>0</formula>
    </cfRule>
    <cfRule type="containsErrors" dxfId="2345" priority="91">
      <formula>ISERROR(L186)</formula>
    </cfRule>
  </conditionalFormatting>
  <conditionalFormatting sqref="E186:K186">
    <cfRule type="cellIs" dxfId="2344" priority="88" operator="equal">
      <formula>0</formula>
    </cfRule>
    <cfRule type="containsErrors" dxfId="2343" priority="89">
      <formula>ISERROR(E186)</formula>
    </cfRule>
  </conditionalFormatting>
  <conditionalFormatting sqref="E158:R179">
    <cfRule type="cellIs" dxfId="2342" priority="86" operator="equal">
      <formula>0</formula>
    </cfRule>
  </conditionalFormatting>
  <conditionalFormatting sqref="C58">
    <cfRule type="containsText" dxfId="2341" priority="8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340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339" priority="81" operator="notEqual">
      <formula>0</formula>
    </cfRule>
  </conditionalFormatting>
  <conditionalFormatting sqref="E27:L27">
    <cfRule type="cellIs" dxfId="2338" priority="78" operator="notEqual">
      <formula>0</formula>
    </cfRule>
  </conditionalFormatting>
  <conditionalFormatting sqref="E15:L26 L9:L14">
    <cfRule type="cellIs" dxfId="2337" priority="79" operator="notEqual">
      <formula>0</formula>
    </cfRule>
  </conditionalFormatting>
  <conditionalFormatting sqref="E9:K14">
    <cfRule type="cellIs" dxfId="2336" priority="76" operator="notEqual">
      <formula>0</formula>
    </cfRule>
  </conditionalFormatting>
  <conditionalFormatting sqref="L46:L47">
    <cfRule type="cellIs" dxfId="2335" priority="61" operator="notEqual">
      <formula>0</formula>
    </cfRule>
  </conditionalFormatting>
  <conditionalFormatting sqref="E47:K47">
    <cfRule type="cellIs" dxfId="2334" priority="54" operator="notEqual">
      <formula>0</formula>
    </cfRule>
  </conditionalFormatting>
  <conditionalFormatting sqref="E46:K46">
    <cfRule type="cellIs" dxfId="2333" priority="55" operator="notEqual">
      <formula>0</formula>
    </cfRule>
  </conditionalFormatting>
  <conditionalFormatting sqref="C27">
    <cfRule type="cellIs" dxfId="2332" priority="50" operator="equal">
      <formula>0</formula>
    </cfRule>
  </conditionalFormatting>
  <conditionalFormatting sqref="E41:L42">
    <cfRule type="cellIs" dxfId="2331" priority="49" operator="notEqual">
      <formula>0</formula>
    </cfRule>
  </conditionalFormatting>
  <conditionalFormatting sqref="E85:Y85 E84:T84 V84:Y84">
    <cfRule type="cellIs" dxfId="2330" priority="48" operator="notEqual">
      <formula>0</formula>
    </cfRule>
  </conditionalFormatting>
  <conditionalFormatting sqref="U76:U83">
    <cfRule type="cellIs" dxfId="2329" priority="17" operator="notEqual">
      <formula>0</formula>
    </cfRule>
  </conditionalFormatting>
  <conditionalFormatting sqref="U84">
    <cfRule type="cellIs" dxfId="2328" priority="15" operator="notEqual">
      <formula>0</formula>
    </cfRule>
  </conditionalFormatting>
  <conditionalFormatting sqref="E67:Y75">
    <cfRule type="cellIs" dxfId="2327" priority="2" operator="notEqual">
      <formula>0</formula>
    </cfRule>
  </conditionalFormatting>
  <conditionalFormatting sqref="E156:R157">
    <cfRule type="cellIs" dxfId="2326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0E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0E00-000001000000}"/>
    <dataValidation type="date" operator="greaterThan" allowBlank="1" showInputMessage="1" showErrorMessage="1" sqref="E2:K2 E181:K181" xr:uid="{00000000-0002-0000-0E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0E00-000003000000}"/>
    <dataValidation allowBlank="1" showInputMessage="1" sqref="C88 C15:C27 C45" xr:uid="{00000000-0002-0000-0E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E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E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E00-000007000000}"/>
    <dataValidation allowBlank="1" showInputMessage="1" prompt="В этой строке указывается общее количество &quot;боевых&quot; выстрелов (лежа+стоя)" sqref="C48" xr:uid="{00000000-0002-0000-0E00-000008000000}"/>
    <dataValidation allowBlank="1" showInputMessage="1" showErrorMessage="1" prompt="Стрельба без нагрузки (лежа + стоя)_x000a_" sqref="C49" xr:uid="{00000000-0002-0000-0E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E00-00000A000000}"/>
    <dataValidation allowBlank="1" showInputMessage="1" showErrorMessage="1" prompt="% попаданий при стрельбе в покое" sqref="C51:C52" xr:uid="{00000000-0002-0000-0E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E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E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E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E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E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E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E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E00-000013000000}"/>
    <dataValidation allowBlank="1" showInputMessage="1" showErrorMessage="1" prompt="Общий объем циклической нагрузки" sqref="C14" xr:uid="{00000000-0002-0000-0E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E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E00-000016000000}"/>
    <dataValidation allowBlank="1" showInputMessage="1" showErrorMessage="1" prompt="Круговые динамические, статические, стато-динамические, упражения." sqref="C38 C81" xr:uid="{00000000-0002-0000-0E00-000017000000}"/>
    <dataValidation allowBlank="1" showInputMessage="1" showErrorMessage="1" prompt="Выполнение силовых упр. с легким утомлением " sqref="C43 C86" xr:uid="{00000000-0002-0000-0E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E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E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E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E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E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E00-00001E000000}"/>
  </dataValidations>
  <hyperlinks>
    <hyperlink ref="A1" location="навигатор!A1" display="навигатор" xr:uid="{00000000-0004-0000-0E00-000000000000}"/>
    <hyperlink ref="B1" location="Неделя!A1" display="Неделя" xr:uid="{00000000-0004-0000-0E00-000001000000}"/>
    <hyperlink ref="A60" location="навигатор!A1" display="навигатор" xr:uid="{00000000-0004-0000-0E00-000002000000}"/>
    <hyperlink ref="B60" location="Неделя!A1" display="Неделя" xr:uid="{00000000-0004-0000-0E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E00-00000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'5'!O26:O27</xm:f>
              <xm:sqref>O25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224"/>
  <sheetViews>
    <sheetView showGridLines="0" showRowColHeaders="0" topLeftCell="A71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'5'!K2+1</f>
        <v>45082</v>
      </c>
      <c r="F2" s="82">
        <f>$E$2+1</f>
        <v>45083</v>
      </c>
      <c r="G2" s="82">
        <f>$E$2+2</f>
        <v>45084</v>
      </c>
      <c r="H2" s="82">
        <f>$E$2+3</f>
        <v>45085</v>
      </c>
      <c r="I2" s="82">
        <f>$E$2+4</f>
        <v>45086</v>
      </c>
      <c r="J2" s="82">
        <f>$E$2+5</f>
        <v>45087</v>
      </c>
      <c r="K2" s="83">
        <f>$E$2+6</f>
        <v>45088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45082</v>
      </c>
      <c r="Q6" s="909">
        <f t="shared" ref="Q6:V6" si="2">F2</f>
        <v>45083</v>
      </c>
      <c r="R6" s="909">
        <f t="shared" si="2"/>
        <v>45084</v>
      </c>
      <c r="S6" s="909">
        <f t="shared" si="2"/>
        <v>45085</v>
      </c>
      <c r="T6" s="909">
        <f t="shared" si="2"/>
        <v>45086</v>
      </c>
      <c r="U6" s="909">
        <f t="shared" si="2"/>
        <v>45087</v>
      </c>
      <c r="V6" s="909">
        <f t="shared" si="2"/>
        <v>45088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45082</v>
      </c>
      <c r="Q15" s="909">
        <f t="shared" ref="Q15:V15" si="15">F2</f>
        <v>45083</v>
      </c>
      <c r="R15" s="909">
        <f t="shared" si="15"/>
        <v>45084</v>
      </c>
      <c r="S15" s="909">
        <f t="shared" si="15"/>
        <v>45085</v>
      </c>
      <c r="T15" s="909">
        <f t="shared" si="15"/>
        <v>45086</v>
      </c>
      <c r="U15" s="909">
        <f t="shared" si="15"/>
        <v>45087</v>
      </c>
      <c r="V15" s="909">
        <f t="shared" si="15"/>
        <v>45088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45082</v>
      </c>
      <c r="Q20" s="909">
        <f t="shared" ref="Q20:V20" si="17">F2</f>
        <v>45083</v>
      </c>
      <c r="R20" s="909">
        <f t="shared" si="17"/>
        <v>45084</v>
      </c>
      <c r="S20" s="909">
        <f t="shared" si="17"/>
        <v>45085</v>
      </c>
      <c r="T20" s="909">
        <f t="shared" si="17"/>
        <v>45086</v>
      </c>
      <c r="U20" s="909">
        <f t="shared" si="17"/>
        <v>45087</v>
      </c>
      <c r="V20" s="909">
        <f t="shared" si="17"/>
        <v>45088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45082</v>
      </c>
      <c r="F61" s="1180"/>
      <c r="G61" s="1181"/>
      <c r="H61" s="1179">
        <f>F2</f>
        <v>45083</v>
      </c>
      <c r="I61" s="1180"/>
      <c r="J61" s="1181"/>
      <c r="K61" s="1179">
        <f>G2</f>
        <v>45084</v>
      </c>
      <c r="L61" s="1180"/>
      <c r="M61" s="1181"/>
      <c r="N61" s="1179">
        <f>H2</f>
        <v>45085</v>
      </c>
      <c r="O61" s="1180"/>
      <c r="P61" s="1181"/>
      <c r="Q61" s="1179">
        <f>I2</f>
        <v>45086</v>
      </c>
      <c r="R61" s="1180"/>
      <c r="S61" s="1181"/>
      <c r="T61" s="1179">
        <f>J2</f>
        <v>45087</v>
      </c>
      <c r="U61" s="1180"/>
      <c r="V61" s="1181"/>
      <c r="W61" s="1179">
        <f>K2</f>
        <v>45088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45082</v>
      </c>
      <c r="F90" s="1172"/>
      <c r="G90" s="1173"/>
      <c r="H90" s="1171">
        <f>H61</f>
        <v>45083</v>
      </c>
      <c r="I90" s="1172"/>
      <c r="J90" s="1173"/>
      <c r="K90" s="1171">
        <f>K61</f>
        <v>45084</v>
      </c>
      <c r="L90" s="1172"/>
      <c r="M90" s="1173"/>
      <c r="N90" s="1171">
        <f>N61</f>
        <v>45085</v>
      </c>
      <c r="O90" s="1172"/>
      <c r="P90" s="1173"/>
      <c r="Q90" s="1171">
        <f>Q61</f>
        <v>45086</v>
      </c>
      <c r="R90" s="1172"/>
      <c r="S90" s="1173"/>
      <c r="T90" s="1171">
        <f>T61</f>
        <v>45087</v>
      </c>
      <c r="U90" s="1172"/>
      <c r="V90" s="1173"/>
      <c r="W90" s="1171">
        <f>W61</f>
        <v>45088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45082</v>
      </c>
      <c r="F181" s="154">
        <f>$E$2+1</f>
        <v>45083</v>
      </c>
      <c r="G181" s="154">
        <f>$E$2+2</f>
        <v>45084</v>
      </c>
      <c r="H181" s="154">
        <f>$E$2+3</f>
        <v>45085</v>
      </c>
      <c r="I181" s="154">
        <f>$E$2+4</f>
        <v>45086</v>
      </c>
      <c r="J181" s="154">
        <f>$E$2+5</f>
        <v>45087</v>
      </c>
      <c r="K181" s="155">
        <f>$E$2+6</f>
        <v>45088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0:D110"/>
    <mergeCell ref="C111:D111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0:G90"/>
    <mergeCell ref="H90:J90"/>
    <mergeCell ref="K90:M90"/>
    <mergeCell ref="E91:G91"/>
    <mergeCell ref="H91:J91"/>
    <mergeCell ref="K91:M91"/>
    <mergeCell ref="C63:D63"/>
    <mergeCell ref="C64:D64"/>
    <mergeCell ref="C65:D65"/>
    <mergeCell ref="C62:D62"/>
    <mergeCell ref="N90:P90"/>
    <mergeCell ref="A128:B133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0:S90"/>
    <mergeCell ref="T90:V90"/>
    <mergeCell ref="W90:Y90"/>
    <mergeCell ref="N91:P91"/>
    <mergeCell ref="Q91:S91"/>
    <mergeCell ref="T91:V91"/>
    <mergeCell ref="W91:Y9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S34:S35"/>
    <mergeCell ref="S36:S38"/>
    <mergeCell ref="S39:S40"/>
  </mergeCells>
  <conditionalFormatting sqref="F2:K2">
    <cfRule type="cellIs" dxfId="2325" priority="177" operator="equal">
      <formula>0</formula>
    </cfRule>
  </conditionalFormatting>
  <conditionalFormatting sqref="F2:K2">
    <cfRule type="cellIs" dxfId="2324" priority="176" operator="equal">
      <formula>0</formula>
    </cfRule>
  </conditionalFormatting>
  <conditionalFormatting sqref="L4:L5">
    <cfRule type="cellIs" dxfId="2323" priority="173" operator="equal">
      <formula>0</formula>
    </cfRule>
  </conditionalFormatting>
  <conditionalFormatting sqref="E2">
    <cfRule type="cellIs" dxfId="2322" priority="174" operator="equal">
      <formula>0</formula>
    </cfRule>
  </conditionalFormatting>
  <conditionalFormatting sqref="E4:K4">
    <cfRule type="cellIs" dxfId="2321" priority="171" operator="equal">
      <formula>0</formula>
    </cfRule>
    <cfRule type="cellIs" dxfId="2320" priority="172" operator="notEqual">
      <formula>0</formula>
    </cfRule>
  </conditionalFormatting>
  <conditionalFormatting sqref="E5:K5">
    <cfRule type="cellIs" dxfId="2319" priority="170" operator="equal">
      <formula>0</formula>
    </cfRule>
  </conditionalFormatting>
  <conditionalFormatting sqref="E7:E8 I7:K8">
    <cfRule type="cellIs" dxfId="2318" priority="169" operator="equal">
      <formula>0</formula>
    </cfRule>
  </conditionalFormatting>
  <conditionalFormatting sqref="L6:L8">
    <cfRule type="cellIs" dxfId="2317" priority="168" operator="equal">
      <formula>0</formula>
    </cfRule>
  </conditionalFormatting>
  <conditionalFormatting sqref="E6:K6">
    <cfRule type="cellIs" dxfId="2316" priority="167" operator="equal">
      <formula>0</formula>
    </cfRule>
  </conditionalFormatting>
  <conditionalFormatting sqref="E28:L31 E43:L45 E76:Y83 E86:Y88">
    <cfRule type="cellIs" dxfId="2315" priority="166" operator="notEqual">
      <formula>0</formula>
    </cfRule>
  </conditionalFormatting>
  <conditionalFormatting sqref="F7:F8">
    <cfRule type="cellIs" dxfId="2314" priority="165" operator="equal">
      <formula>0</formula>
    </cfRule>
  </conditionalFormatting>
  <conditionalFormatting sqref="H7:H8">
    <cfRule type="cellIs" dxfId="2313" priority="164" operator="equal">
      <formula>0</formula>
    </cfRule>
  </conditionalFormatting>
  <conditionalFormatting sqref="G7:G8">
    <cfRule type="cellIs" dxfId="2312" priority="163" operator="equal">
      <formula>0</formula>
    </cfRule>
  </conditionalFormatting>
  <conditionalFormatting sqref="F181:K181">
    <cfRule type="cellIs" dxfId="2311" priority="158" operator="equal">
      <formula>0</formula>
    </cfRule>
  </conditionalFormatting>
  <conditionalFormatting sqref="E57:L57">
    <cfRule type="cellIs" dxfId="2310" priority="147" operator="equal">
      <formula>0</formula>
    </cfRule>
  </conditionalFormatting>
  <conditionalFormatting sqref="E57:L57">
    <cfRule type="containsErrors" dxfId="2309" priority="145">
      <formula>ISERROR(E57)</formula>
    </cfRule>
    <cfRule type="colorScale" priority="146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308" priority="139" operator="notEqual">
      <formula>0</formula>
    </cfRule>
  </conditionalFormatting>
  <conditionalFormatting sqref="E32:K32">
    <cfRule type="cellIs" dxfId="2307" priority="136" operator="notEqual">
      <formula>0</formula>
    </cfRule>
  </conditionalFormatting>
  <conditionalFormatting sqref="L49:L50 E55:L55 E48:L48 L56">
    <cfRule type="cellIs" dxfId="2306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305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304" priority="114">
      <formula>ISERROR(E52)</formula>
    </cfRule>
  </conditionalFormatting>
  <conditionalFormatting sqref="E49:K50">
    <cfRule type="cellIs" dxfId="2303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302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301" priority="109">
      <formula>ISERROR(E51)</formula>
    </cfRule>
  </conditionalFormatting>
  <conditionalFormatting sqref="L51">
    <cfRule type="cellIs" dxfId="2300" priority="108" operator="notEqual">
      <formula>0</formula>
    </cfRule>
  </conditionalFormatting>
  <conditionalFormatting sqref="L51">
    <cfRule type="containsErrors" dxfId="2299" priority="107">
      <formula>ISERROR(L51)</formula>
    </cfRule>
  </conditionalFormatting>
  <conditionalFormatting sqref="E56:K56">
    <cfRule type="cellIs" dxfId="2298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297" priority="89" operator="equal">
      <formula>0</formula>
    </cfRule>
    <cfRule type="containsErrors" dxfId="2296" priority="90">
      <formula>ISERROR(E183)</formula>
    </cfRule>
  </conditionalFormatting>
  <conditionalFormatting sqref="L186">
    <cfRule type="cellIs" dxfId="2295" priority="87" operator="equal">
      <formula>0</formula>
    </cfRule>
    <cfRule type="containsErrors" dxfId="2294" priority="88">
      <formula>ISERROR(L186)</formula>
    </cfRule>
  </conditionalFormatting>
  <conditionalFormatting sqref="E186:K186">
    <cfRule type="cellIs" dxfId="2293" priority="85" operator="equal">
      <formula>0</formula>
    </cfRule>
    <cfRule type="containsErrors" dxfId="2292" priority="86">
      <formula>ISERROR(E186)</formula>
    </cfRule>
  </conditionalFormatting>
  <conditionalFormatting sqref="E158:R179">
    <cfRule type="cellIs" dxfId="2291" priority="83" operator="equal">
      <formula>0</formula>
    </cfRule>
  </conditionalFormatting>
  <conditionalFormatting sqref="C58">
    <cfRule type="containsText" dxfId="2290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289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288" priority="78" operator="notEqual">
      <formula>0</formula>
    </cfRule>
  </conditionalFormatting>
  <conditionalFormatting sqref="E27:L27">
    <cfRule type="cellIs" dxfId="2287" priority="75" operator="notEqual">
      <formula>0</formula>
    </cfRule>
  </conditionalFormatting>
  <conditionalFormatting sqref="E15:L26 L9:L14">
    <cfRule type="cellIs" dxfId="2286" priority="76" operator="notEqual">
      <formula>0</formula>
    </cfRule>
  </conditionalFormatting>
  <conditionalFormatting sqref="E9:K14">
    <cfRule type="cellIs" dxfId="2285" priority="73" operator="notEqual">
      <formula>0</formula>
    </cfRule>
  </conditionalFormatting>
  <conditionalFormatting sqref="L46:L47">
    <cfRule type="cellIs" dxfId="2284" priority="58" operator="notEqual">
      <formula>0</formula>
    </cfRule>
  </conditionalFormatting>
  <conditionalFormatting sqref="E47:K47">
    <cfRule type="cellIs" dxfId="2283" priority="51" operator="notEqual">
      <formula>0</formula>
    </cfRule>
  </conditionalFormatting>
  <conditionalFormatting sqref="E46:K46">
    <cfRule type="cellIs" dxfId="2282" priority="52" operator="notEqual">
      <formula>0</formula>
    </cfRule>
  </conditionalFormatting>
  <conditionalFormatting sqref="C27">
    <cfRule type="cellIs" dxfId="2281" priority="47" operator="equal">
      <formula>0</formula>
    </cfRule>
  </conditionalFormatting>
  <conditionalFormatting sqref="E41:L42">
    <cfRule type="cellIs" dxfId="2280" priority="46" operator="notEqual">
      <formula>0</formula>
    </cfRule>
  </conditionalFormatting>
  <conditionalFormatting sqref="E84:Y85">
    <cfRule type="cellIs" dxfId="2279" priority="45" operator="notEqual">
      <formula>0</formula>
    </cfRule>
  </conditionalFormatting>
  <conditionalFormatting sqref="E67:Y75">
    <cfRule type="cellIs" dxfId="2278" priority="2" operator="notEqual">
      <formula>0</formula>
    </cfRule>
  </conditionalFormatting>
  <conditionalFormatting sqref="E156:R157">
    <cfRule type="cellIs" dxfId="2277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F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F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F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F00-000003000000}"/>
    <dataValidation allowBlank="1" showInputMessage="1" showErrorMessage="1" prompt="% попаданий при стрельбе в покое" sqref="C51:C52" xr:uid="{00000000-0002-0000-0F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F00-000005000000}"/>
    <dataValidation allowBlank="1" showInputMessage="1" showErrorMessage="1" prompt="Стрельба без нагрузки (лежа + стоя)_x000a_" sqref="C49" xr:uid="{00000000-0002-0000-0F00-000006000000}"/>
    <dataValidation allowBlank="1" showInputMessage="1" prompt="В этой строке указывается общее количество &quot;боевых&quot; выстрелов (лежа+стоя)" sqref="C48" xr:uid="{00000000-0002-0000-0F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F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F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F00-00000A000000}"/>
    <dataValidation allowBlank="1" showInputMessage="1" sqref="C88 C15:C27 C45" xr:uid="{00000000-0002-0000-0F00-00000B000000}"/>
    <dataValidation allowBlank="1" showDropDown="1" showInputMessage="1" showErrorMessage="1" sqref="F15 F189:K190 F193:K194 F199:K206 F185:K185 F17:F27 G15:K27 F28:K31 F33:K45" xr:uid="{00000000-0002-0000-0F00-00000C000000}"/>
    <dataValidation type="date" operator="greaterThan" allowBlank="1" showInputMessage="1" showErrorMessage="1" sqref="E2:K2 E181:K181" xr:uid="{00000000-0002-0000-0F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0F00-00000E000000}"/>
    <dataValidation type="time" allowBlank="1" showInputMessage="1" showErrorMessage="1" sqref="E92:Y96 E98:Y102 E110:Y114 E116:Y120 E122:Y126 E128:Y132 E134:Y138 E140:Y144 E104:Y108 E146:Y150" xr:uid="{00000000-0002-0000-0F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F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F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F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F00-000013000000}"/>
    <dataValidation allowBlank="1" showInputMessage="1" showErrorMessage="1" prompt="Общий объем циклической нагрузки" sqref="C14" xr:uid="{00000000-0002-0000-0F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F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F00-000016000000}"/>
    <dataValidation allowBlank="1" showInputMessage="1" showErrorMessage="1" prompt="Круговые динамические, статические, стато-динамические, упражения." sqref="C38 C81" xr:uid="{00000000-0002-0000-0F00-000017000000}"/>
    <dataValidation allowBlank="1" showInputMessage="1" showErrorMessage="1" prompt="Выполнение силовых упр. с легким утомлением " sqref="C43 C86" xr:uid="{00000000-0002-0000-0F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F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F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F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F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F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F00-00001E000000}"/>
  </dataValidations>
  <hyperlinks>
    <hyperlink ref="A1" location="навигатор!A1" display="навигатор" xr:uid="{00000000-0004-0000-0F00-000000000000}"/>
    <hyperlink ref="B1" location="Неделя!A1" display="Неделя" xr:uid="{00000000-0004-0000-0F00-000001000000}"/>
    <hyperlink ref="A60" location="навигатор!A1" display="навигатор" xr:uid="{00000000-0004-0000-0F00-000002000000}"/>
    <hyperlink ref="B60" location="Неделя!A1" display="Неделя" xr:uid="{00000000-0004-0000-0F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F00-00000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'6'!O26:O27</xm:f>
              <xm:sqref>O25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224"/>
  <sheetViews>
    <sheetView showGridLines="0" showRowColHeaders="0" topLeftCell="A144" zoomScale="64" zoomScaleNormal="64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'6'!K2+1</f>
        <v>45089</v>
      </c>
      <c r="F2" s="82">
        <f>$E$2+1</f>
        <v>45090</v>
      </c>
      <c r="G2" s="82">
        <f>$E$2+2</f>
        <v>45091</v>
      </c>
      <c r="H2" s="82">
        <f>$E$2+3</f>
        <v>45092</v>
      </c>
      <c r="I2" s="82">
        <f>$E$2+4</f>
        <v>45093</v>
      </c>
      <c r="J2" s="82">
        <f>$E$2+5</f>
        <v>45094</v>
      </c>
      <c r="K2" s="83">
        <f>$E$2+6</f>
        <v>45095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45089</v>
      </c>
      <c r="Q6" s="909">
        <f t="shared" ref="Q6:V6" si="2">F2</f>
        <v>45090</v>
      </c>
      <c r="R6" s="909">
        <f t="shared" si="2"/>
        <v>45091</v>
      </c>
      <c r="S6" s="909">
        <f t="shared" si="2"/>
        <v>45092</v>
      </c>
      <c r="T6" s="909">
        <f t="shared" si="2"/>
        <v>45093</v>
      </c>
      <c r="U6" s="909">
        <f t="shared" si="2"/>
        <v>45094</v>
      </c>
      <c r="V6" s="909">
        <f t="shared" si="2"/>
        <v>45095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45089</v>
      </c>
      <c r="Q15" s="909">
        <f t="shared" ref="Q15:V15" si="15">F2</f>
        <v>45090</v>
      </c>
      <c r="R15" s="909">
        <f t="shared" si="15"/>
        <v>45091</v>
      </c>
      <c r="S15" s="909">
        <f t="shared" si="15"/>
        <v>45092</v>
      </c>
      <c r="T15" s="909">
        <f t="shared" si="15"/>
        <v>45093</v>
      </c>
      <c r="U15" s="909">
        <f t="shared" si="15"/>
        <v>45094</v>
      </c>
      <c r="V15" s="909">
        <f t="shared" si="15"/>
        <v>45095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45089</v>
      </c>
      <c r="Q20" s="909">
        <f t="shared" ref="Q20:V20" si="17">F2</f>
        <v>45090</v>
      </c>
      <c r="R20" s="909">
        <f t="shared" si="17"/>
        <v>45091</v>
      </c>
      <c r="S20" s="909">
        <f t="shared" si="17"/>
        <v>45092</v>
      </c>
      <c r="T20" s="909">
        <f t="shared" si="17"/>
        <v>45093</v>
      </c>
      <c r="U20" s="909">
        <f t="shared" si="17"/>
        <v>45094</v>
      </c>
      <c r="V20" s="909">
        <f t="shared" si="17"/>
        <v>45095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45089</v>
      </c>
      <c r="F61" s="1180"/>
      <c r="G61" s="1181"/>
      <c r="H61" s="1179">
        <f>F2</f>
        <v>45090</v>
      </c>
      <c r="I61" s="1180"/>
      <c r="J61" s="1181"/>
      <c r="K61" s="1179">
        <f>G2</f>
        <v>45091</v>
      </c>
      <c r="L61" s="1180"/>
      <c r="M61" s="1181"/>
      <c r="N61" s="1179">
        <f>H2</f>
        <v>45092</v>
      </c>
      <c r="O61" s="1180"/>
      <c r="P61" s="1181"/>
      <c r="Q61" s="1179">
        <f>I2</f>
        <v>45093</v>
      </c>
      <c r="R61" s="1180"/>
      <c r="S61" s="1181"/>
      <c r="T61" s="1179">
        <f>J2</f>
        <v>45094</v>
      </c>
      <c r="U61" s="1180"/>
      <c r="V61" s="1181"/>
      <c r="W61" s="1179">
        <f>K2</f>
        <v>45095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2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2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45089</v>
      </c>
      <c r="F90" s="1172"/>
      <c r="G90" s="1173"/>
      <c r="H90" s="1171">
        <f>H61</f>
        <v>45090</v>
      </c>
      <c r="I90" s="1172"/>
      <c r="J90" s="1173"/>
      <c r="K90" s="1171">
        <f>K61</f>
        <v>45091</v>
      </c>
      <c r="L90" s="1172"/>
      <c r="M90" s="1173"/>
      <c r="N90" s="1171">
        <f>N61</f>
        <v>45092</v>
      </c>
      <c r="O90" s="1172"/>
      <c r="P90" s="1173"/>
      <c r="Q90" s="1171">
        <f>Q61</f>
        <v>45093</v>
      </c>
      <c r="R90" s="1172"/>
      <c r="S90" s="1173"/>
      <c r="T90" s="1171">
        <f>T61</f>
        <v>45094</v>
      </c>
      <c r="U90" s="1172"/>
      <c r="V90" s="1173"/>
      <c r="W90" s="1171">
        <f>W61</f>
        <v>45095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>SUM(I110:I114)</f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45089</v>
      </c>
      <c r="F181" s="154">
        <f>$E$2+1</f>
        <v>45090</v>
      </c>
      <c r="G181" s="154">
        <f>$E$2+2</f>
        <v>45091</v>
      </c>
      <c r="H181" s="154">
        <f>$E$2+3</f>
        <v>45092</v>
      </c>
      <c r="I181" s="154">
        <f>$E$2+4</f>
        <v>45093</v>
      </c>
      <c r="J181" s="154">
        <f>$E$2+5</f>
        <v>45094</v>
      </c>
      <c r="K181" s="155">
        <f>$E$2+6</f>
        <v>45095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>AVERAGE(E167:F167)</f>
        <v>#DIV/0!</v>
      </c>
      <c r="F196" s="777" t="e">
        <f t="shared" ref="F196:F198" si="69">AVERAGE(G167:H167)</f>
        <v>#DIV/0!</v>
      </c>
      <c r="G196" s="777" t="e">
        <f t="shared" ref="G196:G198" si="70">AVERAGE(I167:J167)</f>
        <v>#DIV/0!</v>
      </c>
      <c r="H196" s="777" t="e">
        <f t="shared" ref="H196:H198" si="71">AVERAGE(K167:L167)</f>
        <v>#DIV/0!</v>
      </c>
      <c r="I196" s="777" t="e">
        <f t="shared" ref="I196:I198" si="72">AVERAGE(M167:N167)</f>
        <v>#DIV/0!</v>
      </c>
      <c r="J196" s="777" t="e">
        <f t="shared" ref="J196:J198" si="73">AVERAGE(O167:P167)</f>
        <v>#DIV/0!</v>
      </c>
      <c r="K196" s="778" t="e">
        <f t="shared" ref="K196:K198" si="74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>AVERAGE(E168:F168)</f>
        <v>#DIV/0!</v>
      </c>
      <c r="F197" s="777" t="e">
        <f t="shared" si="69"/>
        <v>#DIV/0!</v>
      </c>
      <c r="G197" s="777" t="e">
        <f t="shared" si="70"/>
        <v>#DIV/0!</v>
      </c>
      <c r="H197" s="777" t="e">
        <f t="shared" si="71"/>
        <v>#DIV/0!</v>
      </c>
      <c r="I197" s="777" t="e">
        <f t="shared" si="72"/>
        <v>#DIV/0!</v>
      </c>
      <c r="J197" s="777" t="e">
        <f t="shared" si="73"/>
        <v>#DIV/0!</v>
      </c>
      <c r="K197" s="778" t="e">
        <f t="shared" si="74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>AVERAGE(E169:F169)</f>
        <v>#DIV/0!</v>
      </c>
      <c r="F198" s="777" t="e">
        <f t="shared" si="69"/>
        <v>#DIV/0!</v>
      </c>
      <c r="G198" s="777" t="e">
        <f t="shared" si="70"/>
        <v>#DIV/0!</v>
      </c>
      <c r="H198" s="777" t="e">
        <f t="shared" si="71"/>
        <v>#DIV/0!</v>
      </c>
      <c r="I198" s="777" t="e">
        <f t="shared" si="72"/>
        <v>#DIV/0!</v>
      </c>
      <c r="J198" s="777" t="e">
        <f t="shared" si="73"/>
        <v>#DIV/0!</v>
      </c>
      <c r="K198" s="778" t="e">
        <f t="shared" si="74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5">AVERAGE(E175:F175)</f>
        <v>#DIV/0!</v>
      </c>
      <c r="F202" s="777" t="e">
        <f t="shared" ref="F202:F204" si="76">AVERAGE(G175:H175)</f>
        <v>#DIV/0!</v>
      </c>
      <c r="G202" s="777" t="e">
        <f t="shared" ref="G202:G204" si="77">AVERAGE(I175:J175)</f>
        <v>#DIV/0!</v>
      </c>
      <c r="H202" s="777" t="e">
        <f t="shared" ref="H202:H204" si="78">AVERAGE(K175:L175)</f>
        <v>#DIV/0!</v>
      </c>
      <c r="I202" s="777" t="e">
        <f t="shared" ref="I202:I204" si="79">AVERAGE(M175:N175)</f>
        <v>#DIV/0!</v>
      </c>
      <c r="J202" s="777" t="e">
        <f t="shared" ref="J202:J204" si="80">AVERAGE(O175:P175)</f>
        <v>#DIV/0!</v>
      </c>
      <c r="K202" s="778" t="e">
        <f t="shared" ref="K202:K204" si="81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5"/>
        <v>#DIV/0!</v>
      </c>
      <c r="F203" s="777" t="e">
        <f t="shared" si="76"/>
        <v>#DIV/0!</v>
      </c>
      <c r="G203" s="777" t="e">
        <f t="shared" si="77"/>
        <v>#DIV/0!</v>
      </c>
      <c r="H203" s="777" t="e">
        <f t="shared" si="78"/>
        <v>#DIV/0!</v>
      </c>
      <c r="I203" s="777" t="e">
        <f t="shared" si="79"/>
        <v>#DIV/0!</v>
      </c>
      <c r="J203" s="777" t="e">
        <f t="shared" si="80"/>
        <v>#DIV/0!</v>
      </c>
      <c r="K203" s="778" t="e">
        <f t="shared" si="81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5"/>
        <v>#DIV/0!</v>
      </c>
      <c r="F204" s="777" t="e">
        <f t="shared" si="76"/>
        <v>#DIV/0!</v>
      </c>
      <c r="G204" s="777" t="e">
        <f t="shared" si="77"/>
        <v>#DIV/0!</v>
      </c>
      <c r="H204" s="777" t="e">
        <f t="shared" si="78"/>
        <v>#DIV/0!</v>
      </c>
      <c r="I204" s="777" t="e">
        <f t="shared" si="79"/>
        <v>#DIV/0!</v>
      </c>
      <c r="J204" s="777" t="e">
        <f t="shared" si="80"/>
        <v>#DIV/0!</v>
      </c>
      <c r="K204" s="778" t="e">
        <f t="shared" si="81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2">SUM(E178:F178)</f>
        <v>0</v>
      </c>
      <c r="F205" s="784">
        <f t="shared" ref="F205:F206" si="83">SUM(G178:H178)</f>
        <v>0</v>
      </c>
      <c r="G205" s="784">
        <f t="shared" ref="G205:G206" si="84">SUM(I178:J178)</f>
        <v>0</v>
      </c>
      <c r="H205" s="784">
        <f t="shared" ref="H205:H206" si="85">SUM(K178:L178)</f>
        <v>0</v>
      </c>
      <c r="I205" s="784">
        <f t="shared" ref="I205:I206" si="86">SUM(M178:N178)</f>
        <v>0</v>
      </c>
      <c r="J205" s="784">
        <f t="shared" ref="J205:J206" si="87">SUM(O178:P178)</f>
        <v>0</v>
      </c>
      <c r="K205" s="785">
        <f t="shared" ref="K205:K206" si="88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2"/>
        <v>0</v>
      </c>
      <c r="F206" s="788">
        <f t="shared" si="83"/>
        <v>0</v>
      </c>
      <c r="G206" s="788">
        <f t="shared" si="84"/>
        <v>0</v>
      </c>
      <c r="H206" s="788">
        <f t="shared" si="85"/>
        <v>0</v>
      </c>
      <c r="I206" s="788">
        <f t="shared" si="86"/>
        <v>0</v>
      </c>
      <c r="J206" s="788">
        <f t="shared" si="87"/>
        <v>0</v>
      </c>
      <c r="K206" s="789">
        <f t="shared" si="88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0:D110"/>
    <mergeCell ref="C111:D111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0:G90"/>
    <mergeCell ref="H90:J90"/>
    <mergeCell ref="K90:M90"/>
    <mergeCell ref="E91:G91"/>
    <mergeCell ref="H91:J91"/>
    <mergeCell ref="K91:M91"/>
    <mergeCell ref="C63:D63"/>
    <mergeCell ref="C64:D64"/>
    <mergeCell ref="C65:D65"/>
    <mergeCell ref="C62:D62"/>
    <mergeCell ref="N90:P90"/>
    <mergeCell ref="A128:B133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0:S90"/>
    <mergeCell ref="T90:V90"/>
    <mergeCell ref="W90:Y90"/>
    <mergeCell ref="N91:P91"/>
    <mergeCell ref="Q91:S91"/>
    <mergeCell ref="T91:V91"/>
    <mergeCell ref="W91:Y9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S34:S35"/>
    <mergeCell ref="S36:S38"/>
    <mergeCell ref="S39:S40"/>
  </mergeCells>
  <conditionalFormatting sqref="F2:K2">
    <cfRule type="cellIs" dxfId="2276" priority="184" operator="equal">
      <formula>0</formula>
    </cfRule>
  </conditionalFormatting>
  <conditionalFormatting sqref="F2:K2">
    <cfRule type="cellIs" dxfId="2275" priority="183" operator="equal">
      <formula>0</formula>
    </cfRule>
  </conditionalFormatting>
  <conditionalFormatting sqref="L4:L5">
    <cfRule type="cellIs" dxfId="2274" priority="180" operator="equal">
      <formula>0</formula>
    </cfRule>
  </conditionalFormatting>
  <conditionalFormatting sqref="E2">
    <cfRule type="cellIs" dxfId="2273" priority="181" operator="equal">
      <formula>0</formula>
    </cfRule>
  </conditionalFormatting>
  <conditionalFormatting sqref="E4:K4">
    <cfRule type="cellIs" dxfId="2272" priority="178" operator="equal">
      <formula>0</formula>
    </cfRule>
    <cfRule type="cellIs" dxfId="2271" priority="179" operator="notEqual">
      <formula>0</formula>
    </cfRule>
  </conditionalFormatting>
  <conditionalFormatting sqref="E5:K5">
    <cfRule type="cellIs" dxfId="2270" priority="177" operator="equal">
      <formula>0</formula>
    </cfRule>
  </conditionalFormatting>
  <conditionalFormatting sqref="E7:E8 I7:K8">
    <cfRule type="cellIs" dxfId="2269" priority="176" operator="equal">
      <formula>0</formula>
    </cfRule>
  </conditionalFormatting>
  <conditionalFormatting sqref="L6:L8">
    <cfRule type="cellIs" dxfId="2268" priority="175" operator="equal">
      <formula>0</formula>
    </cfRule>
  </conditionalFormatting>
  <conditionalFormatting sqref="E6:K6">
    <cfRule type="cellIs" dxfId="2267" priority="174" operator="equal">
      <formula>0</formula>
    </cfRule>
  </conditionalFormatting>
  <conditionalFormatting sqref="E28:L31 E43:L45 E76:L83 E88:Y88 E86:L87 N86:U87 N76:U83 W76:Y83 W86:Y87">
    <cfRule type="cellIs" dxfId="2266" priority="173" operator="notEqual">
      <formula>0</formula>
    </cfRule>
  </conditionalFormatting>
  <conditionalFormatting sqref="F7:F8">
    <cfRule type="cellIs" dxfId="2265" priority="172" operator="equal">
      <formula>0</formula>
    </cfRule>
  </conditionalFormatting>
  <conditionalFormatting sqref="H7:H8">
    <cfRule type="cellIs" dxfId="2264" priority="171" operator="equal">
      <formula>0</formula>
    </cfRule>
  </conditionalFormatting>
  <conditionalFormatting sqref="G7:G8">
    <cfRule type="cellIs" dxfId="2263" priority="170" operator="equal">
      <formula>0</formula>
    </cfRule>
  </conditionalFormatting>
  <conditionalFormatting sqref="F181:K181">
    <cfRule type="cellIs" dxfId="2262" priority="165" operator="equal">
      <formula>0</formula>
    </cfRule>
  </conditionalFormatting>
  <conditionalFormatting sqref="E57:L57">
    <cfRule type="cellIs" dxfId="2261" priority="154" operator="equal">
      <formula>0</formula>
    </cfRule>
  </conditionalFormatting>
  <conditionalFormatting sqref="E57:L57">
    <cfRule type="containsErrors" dxfId="2260" priority="152">
      <formula>ISERROR(E57)</formula>
    </cfRule>
    <cfRule type="colorScale" priority="15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259" priority="146" operator="notEqual">
      <formula>0</formula>
    </cfRule>
  </conditionalFormatting>
  <conditionalFormatting sqref="E32:K32">
    <cfRule type="cellIs" dxfId="2258" priority="143" operator="notEqual">
      <formula>0</formula>
    </cfRule>
  </conditionalFormatting>
  <conditionalFormatting sqref="L49:L50 E55:L55 E48:L48 L56">
    <cfRule type="cellIs" dxfId="2257" priority="125" operator="notEqual">
      <formula>0</formula>
    </cfRule>
  </conditionalFormatting>
  <conditionalFormatting sqref="E55:K55 E48:K48">
    <cfRule type="cellIs" priority="124" operator="equal">
      <formula>0</formula>
    </cfRule>
  </conditionalFormatting>
  <conditionalFormatting sqref="E52:L54">
    <cfRule type="cellIs" dxfId="2256" priority="123" operator="notEqual">
      <formula>0</formula>
    </cfRule>
  </conditionalFormatting>
  <conditionalFormatting sqref="E52:K54">
    <cfRule type="cellIs" priority="122" operator="equal">
      <formula>0</formula>
    </cfRule>
  </conditionalFormatting>
  <conditionalFormatting sqref="E52:L54">
    <cfRule type="containsErrors" dxfId="2255" priority="121">
      <formula>ISERROR(E52)</formula>
    </cfRule>
  </conditionalFormatting>
  <conditionalFormatting sqref="E49:K50">
    <cfRule type="cellIs" dxfId="2254" priority="120" operator="notEqual">
      <formula>0</formula>
    </cfRule>
  </conditionalFormatting>
  <conditionalFormatting sqref="E49:K50">
    <cfRule type="cellIs" priority="119" operator="equal">
      <formula>0</formula>
    </cfRule>
  </conditionalFormatting>
  <conditionalFormatting sqref="E51:K51">
    <cfRule type="cellIs" dxfId="2253" priority="118" operator="notEqual">
      <formula>0</formula>
    </cfRule>
  </conditionalFormatting>
  <conditionalFormatting sqref="E51:K51">
    <cfRule type="cellIs" priority="117" operator="equal">
      <formula>0</formula>
    </cfRule>
  </conditionalFormatting>
  <conditionalFormatting sqref="E51:K51">
    <cfRule type="containsErrors" dxfId="2252" priority="116">
      <formula>ISERROR(E51)</formula>
    </cfRule>
  </conditionalFormatting>
  <conditionalFormatting sqref="L51">
    <cfRule type="cellIs" dxfId="2251" priority="115" operator="notEqual">
      <formula>0</formula>
    </cfRule>
  </conditionalFormatting>
  <conditionalFormatting sqref="L51">
    <cfRule type="containsErrors" dxfId="2250" priority="114">
      <formula>ISERROR(L51)</formula>
    </cfRule>
  </conditionalFormatting>
  <conditionalFormatting sqref="E56:K56">
    <cfRule type="cellIs" dxfId="2249" priority="113" operator="notEqual">
      <formula>0</formula>
    </cfRule>
  </conditionalFormatting>
  <conditionalFormatting sqref="E56:K56">
    <cfRule type="cellIs" priority="112" operator="equal">
      <formula>0</formula>
    </cfRule>
  </conditionalFormatting>
  <conditionalFormatting sqref="E183:L185 E187:L206">
    <cfRule type="cellIs" dxfId="2248" priority="95" operator="equal">
      <formula>0</formula>
    </cfRule>
    <cfRule type="containsErrors" dxfId="2247" priority="96">
      <formula>ISERROR(E183)</formula>
    </cfRule>
  </conditionalFormatting>
  <conditionalFormatting sqref="L186">
    <cfRule type="cellIs" dxfId="2246" priority="93" operator="equal">
      <formula>0</formula>
    </cfRule>
    <cfRule type="containsErrors" dxfId="2245" priority="94">
      <formula>ISERROR(L186)</formula>
    </cfRule>
  </conditionalFormatting>
  <conditionalFormatting sqref="E186:K186">
    <cfRule type="cellIs" dxfId="2244" priority="91" operator="equal">
      <formula>0</formula>
    </cfRule>
    <cfRule type="containsErrors" dxfId="2243" priority="92">
      <formula>ISERROR(E186)</formula>
    </cfRule>
  </conditionalFormatting>
  <conditionalFormatting sqref="E158:R179">
    <cfRule type="cellIs" dxfId="2242" priority="89" operator="equal">
      <formula>0</formula>
    </cfRule>
  </conditionalFormatting>
  <conditionalFormatting sqref="C58">
    <cfRule type="containsText" dxfId="2241" priority="88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240" priority="86" operator="notEqual">
      <formula>0</formula>
    </cfRule>
  </conditionalFormatting>
  <conditionalFormatting sqref="E89:Y89"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239" priority="84" operator="notEqual">
      <formula>0</formula>
    </cfRule>
  </conditionalFormatting>
  <conditionalFormatting sqref="E27:L27">
    <cfRule type="cellIs" dxfId="2238" priority="81" operator="notEqual">
      <formula>0</formula>
    </cfRule>
  </conditionalFormatting>
  <conditionalFormatting sqref="E15:L26 L9:L14">
    <cfRule type="cellIs" dxfId="2237" priority="82" operator="notEqual">
      <formula>0</formula>
    </cfRule>
  </conditionalFormatting>
  <conditionalFormatting sqref="E9:K14">
    <cfRule type="cellIs" dxfId="2236" priority="79" operator="notEqual">
      <formula>0</formula>
    </cfRule>
  </conditionalFormatting>
  <conditionalFormatting sqref="L46:L47">
    <cfRule type="cellIs" dxfId="2235" priority="64" operator="notEqual">
      <formula>0</formula>
    </cfRule>
  </conditionalFormatting>
  <conditionalFormatting sqref="E47:K47">
    <cfRule type="cellIs" dxfId="2234" priority="57" operator="notEqual">
      <formula>0</formula>
    </cfRule>
  </conditionalFormatting>
  <conditionalFormatting sqref="E46:K46">
    <cfRule type="cellIs" dxfId="2233" priority="58" operator="notEqual">
      <formula>0</formula>
    </cfRule>
  </conditionalFormatting>
  <conditionalFormatting sqref="C27">
    <cfRule type="cellIs" dxfId="2232" priority="53" operator="equal">
      <formula>0</formula>
    </cfRule>
  </conditionalFormatting>
  <conditionalFormatting sqref="E41:L42">
    <cfRule type="cellIs" dxfId="2231" priority="52" operator="notEqual">
      <formula>0</formula>
    </cfRule>
  </conditionalFormatting>
  <conditionalFormatting sqref="E84:L85 N84:U85 W84:Y85">
    <cfRule type="cellIs" dxfId="2230" priority="51" operator="notEqual">
      <formula>0</formula>
    </cfRule>
  </conditionalFormatting>
  <conditionalFormatting sqref="M76:M83 M86:M87">
    <cfRule type="cellIs" dxfId="2229" priority="20" operator="notEqual">
      <formula>0</formula>
    </cfRule>
  </conditionalFormatting>
  <conditionalFormatting sqref="V76:V83 V86:V87">
    <cfRule type="cellIs" dxfId="2228" priority="17" operator="notEqual">
      <formula>0</formula>
    </cfRule>
  </conditionalFormatting>
  <conditionalFormatting sqref="M84:M85">
    <cfRule type="cellIs" dxfId="2227" priority="18" operator="notEqual">
      <formula>0</formula>
    </cfRule>
  </conditionalFormatting>
  <conditionalFormatting sqref="V84:V85">
    <cfRule type="cellIs" dxfId="2226" priority="15" operator="notEqual">
      <formula>0</formula>
    </cfRule>
  </conditionalFormatting>
  <conditionalFormatting sqref="E67:Y75">
    <cfRule type="cellIs" dxfId="2225" priority="2" operator="notEqual">
      <formula>0</formula>
    </cfRule>
  </conditionalFormatting>
  <conditionalFormatting sqref="E156:R157">
    <cfRule type="cellIs" dxfId="2224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0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0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0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000-000003000000}"/>
    <dataValidation allowBlank="1" showInputMessage="1" showErrorMessage="1" prompt="% попаданий при стрельбе в покое" sqref="C51:C52" xr:uid="{00000000-0002-0000-10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000-000005000000}"/>
    <dataValidation allowBlank="1" showInputMessage="1" showErrorMessage="1" prompt="Стрельба без нагрузки (лежа + стоя)_x000a_" sqref="C49" xr:uid="{00000000-0002-0000-1000-000006000000}"/>
    <dataValidation allowBlank="1" showInputMessage="1" prompt="В этой строке указывается общее количество &quot;боевых&quot; выстрелов (лежа+стоя)" sqref="C48" xr:uid="{00000000-0002-0000-10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0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0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000-00000A000000}"/>
    <dataValidation allowBlank="1" showInputMessage="1" sqref="C88 C15:C27 C45" xr:uid="{00000000-0002-0000-1000-00000B000000}"/>
    <dataValidation allowBlank="1" showDropDown="1" showInputMessage="1" showErrorMessage="1" sqref="F15 F189:K190 F193:K194 F199:K206 F185:K185 F17:F27 G15:K27 F28:K31 F33:K45" xr:uid="{00000000-0002-0000-1000-00000C000000}"/>
    <dataValidation type="date" operator="greaterThan" allowBlank="1" showInputMessage="1" showErrorMessage="1" sqref="E2:K2 E181:K181" xr:uid="{00000000-0002-0000-10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000-00000E000000}"/>
    <dataValidation type="time" allowBlank="1" showInputMessage="1" showErrorMessage="1" sqref="E92:Y96 E98:Y102 E110:Y114 E116:Y120 E122:Y126 E128:Y132 E134:Y138 E140:Y144 E104:Y108 E146:Y150" xr:uid="{00000000-0002-0000-10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0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0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0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000-000013000000}"/>
    <dataValidation allowBlank="1" showInputMessage="1" showErrorMessage="1" prompt="Общий объем циклической нагрузки" sqref="C14" xr:uid="{00000000-0002-0000-10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0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000-000016000000}"/>
    <dataValidation allowBlank="1" showInputMessage="1" showErrorMessage="1" prompt="Круговые динамические, статические, стато-динамические, упражения." sqref="C38 C81" xr:uid="{00000000-0002-0000-1000-000017000000}"/>
    <dataValidation allowBlank="1" showInputMessage="1" showErrorMessage="1" prompt="Выполнение силовых упр. с легким утомлением " sqref="C43 C86" xr:uid="{00000000-0002-0000-10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0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0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0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0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0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000-00001E000000}"/>
  </dataValidations>
  <hyperlinks>
    <hyperlink ref="A1" location="навигатор!A1" display="навигатор" xr:uid="{00000000-0004-0000-1000-000000000000}"/>
    <hyperlink ref="B1" location="Неделя!A1" display="Неделя" xr:uid="{00000000-0004-0000-1000-000001000000}"/>
    <hyperlink ref="A60" location="навигатор!A1" display="навигатор" xr:uid="{00000000-0004-0000-1000-000002000000}"/>
    <hyperlink ref="B60" location="Неделя!A1" display="Неделя" xr:uid="{00000000-0004-0000-10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000-00000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'7'!O26:O27</xm:f>
              <xm:sqref>O25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224"/>
  <sheetViews>
    <sheetView showGridLines="0" showRowColHeaders="0" topLeftCell="A68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'7'!K2+1</f>
        <v>45096</v>
      </c>
      <c r="F2" s="82">
        <f>$E$2+1</f>
        <v>45097</v>
      </c>
      <c r="G2" s="82">
        <f>$E$2+2</f>
        <v>45098</v>
      </c>
      <c r="H2" s="82">
        <f>$E$2+3</f>
        <v>45099</v>
      </c>
      <c r="I2" s="82">
        <f>$E$2+4</f>
        <v>45100</v>
      </c>
      <c r="J2" s="82">
        <f>$E$2+5</f>
        <v>45101</v>
      </c>
      <c r="K2" s="83">
        <f>$E$2+6</f>
        <v>45102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45096</v>
      </c>
      <c r="Q6" s="909">
        <f t="shared" ref="Q6:V6" si="2">F2</f>
        <v>45097</v>
      </c>
      <c r="R6" s="909">
        <f t="shared" si="2"/>
        <v>45098</v>
      </c>
      <c r="S6" s="909">
        <f t="shared" si="2"/>
        <v>45099</v>
      </c>
      <c r="T6" s="909">
        <f t="shared" si="2"/>
        <v>45100</v>
      </c>
      <c r="U6" s="909">
        <f t="shared" si="2"/>
        <v>45101</v>
      </c>
      <c r="V6" s="909">
        <f t="shared" si="2"/>
        <v>45102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45096</v>
      </c>
      <c r="Q15" s="909">
        <f t="shared" ref="Q15:V15" si="15">F2</f>
        <v>45097</v>
      </c>
      <c r="R15" s="909">
        <f t="shared" si="15"/>
        <v>45098</v>
      </c>
      <c r="S15" s="909">
        <f t="shared" si="15"/>
        <v>45099</v>
      </c>
      <c r="T15" s="909">
        <f t="shared" si="15"/>
        <v>45100</v>
      </c>
      <c r="U15" s="909">
        <f t="shared" si="15"/>
        <v>45101</v>
      </c>
      <c r="V15" s="909">
        <f t="shared" si="15"/>
        <v>45102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45096</v>
      </c>
      <c r="Q20" s="909">
        <f t="shared" ref="Q20:V20" si="17">F2</f>
        <v>45097</v>
      </c>
      <c r="R20" s="909">
        <f t="shared" si="17"/>
        <v>45098</v>
      </c>
      <c r="S20" s="909">
        <f t="shared" si="17"/>
        <v>45099</v>
      </c>
      <c r="T20" s="909">
        <f t="shared" si="17"/>
        <v>45100</v>
      </c>
      <c r="U20" s="909">
        <f t="shared" si="17"/>
        <v>45101</v>
      </c>
      <c r="V20" s="909">
        <f t="shared" si="17"/>
        <v>45102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45096</v>
      </c>
      <c r="F61" s="1180"/>
      <c r="G61" s="1181"/>
      <c r="H61" s="1179">
        <f>F2</f>
        <v>45097</v>
      </c>
      <c r="I61" s="1180"/>
      <c r="J61" s="1181"/>
      <c r="K61" s="1179">
        <f>G2</f>
        <v>45098</v>
      </c>
      <c r="L61" s="1180"/>
      <c r="M61" s="1181"/>
      <c r="N61" s="1179">
        <f>H2</f>
        <v>45099</v>
      </c>
      <c r="O61" s="1180"/>
      <c r="P61" s="1181"/>
      <c r="Q61" s="1179">
        <f>I2</f>
        <v>45100</v>
      </c>
      <c r="R61" s="1180"/>
      <c r="S61" s="1181"/>
      <c r="T61" s="1179">
        <f>J2</f>
        <v>45101</v>
      </c>
      <c r="U61" s="1180"/>
      <c r="V61" s="1181"/>
      <c r="W61" s="1179">
        <f>K2</f>
        <v>45102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45096</v>
      </c>
      <c r="F90" s="1172"/>
      <c r="G90" s="1173"/>
      <c r="H90" s="1171">
        <f>H61</f>
        <v>45097</v>
      </c>
      <c r="I90" s="1172"/>
      <c r="J90" s="1173"/>
      <c r="K90" s="1171">
        <f>K61</f>
        <v>45098</v>
      </c>
      <c r="L90" s="1172"/>
      <c r="M90" s="1173"/>
      <c r="N90" s="1171">
        <f>N61</f>
        <v>45099</v>
      </c>
      <c r="O90" s="1172"/>
      <c r="P90" s="1173"/>
      <c r="Q90" s="1171">
        <f>Q61</f>
        <v>45100</v>
      </c>
      <c r="R90" s="1172"/>
      <c r="S90" s="1173"/>
      <c r="T90" s="1171">
        <f>T61</f>
        <v>45101</v>
      </c>
      <c r="U90" s="1172"/>
      <c r="V90" s="1173"/>
      <c r="W90" s="1171">
        <f>W61</f>
        <v>45102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45096</v>
      </c>
      <c r="F181" s="154">
        <f>$E$2+1</f>
        <v>45097</v>
      </c>
      <c r="G181" s="154">
        <f>$E$2+2</f>
        <v>45098</v>
      </c>
      <c r="H181" s="154">
        <f>$E$2+3</f>
        <v>45099</v>
      </c>
      <c r="I181" s="154">
        <f>$E$2+4</f>
        <v>45100</v>
      </c>
      <c r="J181" s="154">
        <f>$E$2+5</f>
        <v>45101</v>
      </c>
      <c r="K181" s="155">
        <f>$E$2+6</f>
        <v>45102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223" priority="178" operator="equal">
      <formula>0</formula>
    </cfRule>
  </conditionalFormatting>
  <conditionalFormatting sqref="F2:K2">
    <cfRule type="cellIs" dxfId="2222" priority="177" operator="equal">
      <formula>0</formula>
    </cfRule>
  </conditionalFormatting>
  <conditionalFormatting sqref="L4:L5">
    <cfRule type="cellIs" dxfId="2221" priority="174" operator="equal">
      <formula>0</formula>
    </cfRule>
  </conditionalFormatting>
  <conditionalFormatting sqref="E2">
    <cfRule type="cellIs" dxfId="2220" priority="175" operator="equal">
      <formula>0</formula>
    </cfRule>
  </conditionalFormatting>
  <conditionalFormatting sqref="E4:K4">
    <cfRule type="cellIs" dxfId="2219" priority="172" operator="equal">
      <formula>0</formula>
    </cfRule>
    <cfRule type="cellIs" dxfId="2218" priority="173" operator="notEqual">
      <formula>0</formula>
    </cfRule>
  </conditionalFormatting>
  <conditionalFormatting sqref="E5:K5">
    <cfRule type="cellIs" dxfId="2217" priority="171" operator="equal">
      <formula>0</formula>
    </cfRule>
  </conditionalFormatting>
  <conditionalFormatting sqref="E7:E8 I7:K8">
    <cfRule type="cellIs" dxfId="2216" priority="170" operator="equal">
      <formula>0</formula>
    </cfRule>
  </conditionalFormatting>
  <conditionalFormatting sqref="L6:L8">
    <cfRule type="cellIs" dxfId="2215" priority="169" operator="equal">
      <formula>0</formula>
    </cfRule>
  </conditionalFormatting>
  <conditionalFormatting sqref="E6:K6">
    <cfRule type="cellIs" dxfId="2214" priority="168" operator="equal">
      <formula>0</formula>
    </cfRule>
  </conditionalFormatting>
  <conditionalFormatting sqref="E28:L31 E43:L45 E76:Y83 E86:Y88">
    <cfRule type="cellIs" dxfId="2213" priority="167" operator="notEqual">
      <formula>0</formula>
    </cfRule>
  </conditionalFormatting>
  <conditionalFormatting sqref="F7:F8">
    <cfRule type="cellIs" dxfId="2212" priority="166" operator="equal">
      <formula>0</formula>
    </cfRule>
  </conditionalFormatting>
  <conditionalFormatting sqref="H7:H8">
    <cfRule type="cellIs" dxfId="2211" priority="165" operator="equal">
      <formula>0</formula>
    </cfRule>
  </conditionalFormatting>
  <conditionalFormatting sqref="G7:G8">
    <cfRule type="cellIs" dxfId="2210" priority="164" operator="equal">
      <formula>0</formula>
    </cfRule>
  </conditionalFormatting>
  <conditionalFormatting sqref="F181:K181">
    <cfRule type="cellIs" dxfId="2209" priority="159" operator="equal">
      <formula>0</formula>
    </cfRule>
  </conditionalFormatting>
  <conditionalFormatting sqref="E57:L57">
    <cfRule type="cellIs" dxfId="2208" priority="148" operator="equal">
      <formula>0</formula>
    </cfRule>
  </conditionalFormatting>
  <conditionalFormatting sqref="E57:L57">
    <cfRule type="containsErrors" dxfId="2207" priority="146">
      <formula>ISERROR(E57)</formula>
    </cfRule>
    <cfRule type="colorScale" priority="14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206" priority="139" operator="notEqual">
      <formula>0</formula>
    </cfRule>
  </conditionalFormatting>
  <conditionalFormatting sqref="E32:K32">
    <cfRule type="cellIs" dxfId="2205" priority="136" operator="notEqual">
      <formula>0</formula>
    </cfRule>
  </conditionalFormatting>
  <conditionalFormatting sqref="L49:L50 E55:L55 E48:L48 L56">
    <cfRule type="cellIs" dxfId="2204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203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202" priority="114">
      <formula>ISERROR(E52)</formula>
    </cfRule>
  </conditionalFormatting>
  <conditionalFormatting sqref="E49:K50">
    <cfRule type="cellIs" dxfId="2201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200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199" priority="109">
      <formula>ISERROR(E51)</formula>
    </cfRule>
  </conditionalFormatting>
  <conditionalFormatting sqref="L51">
    <cfRule type="cellIs" dxfId="2198" priority="108" operator="notEqual">
      <formula>0</formula>
    </cfRule>
  </conditionalFormatting>
  <conditionalFormatting sqref="L51">
    <cfRule type="containsErrors" dxfId="2197" priority="107">
      <formula>ISERROR(L51)</formula>
    </cfRule>
  </conditionalFormatting>
  <conditionalFormatting sqref="E56:K56">
    <cfRule type="cellIs" dxfId="2196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195" priority="89" operator="equal">
      <formula>0</formula>
    </cfRule>
    <cfRule type="containsErrors" dxfId="2194" priority="90">
      <formula>ISERROR(E183)</formula>
    </cfRule>
  </conditionalFormatting>
  <conditionalFormatting sqref="L186">
    <cfRule type="cellIs" dxfId="2193" priority="87" operator="equal">
      <formula>0</formula>
    </cfRule>
    <cfRule type="containsErrors" dxfId="2192" priority="88">
      <formula>ISERROR(L186)</formula>
    </cfRule>
  </conditionalFormatting>
  <conditionalFormatting sqref="E186:K186">
    <cfRule type="cellIs" dxfId="2191" priority="85" operator="equal">
      <formula>0</formula>
    </cfRule>
    <cfRule type="containsErrors" dxfId="2190" priority="86">
      <formula>ISERROR(E186)</formula>
    </cfRule>
  </conditionalFormatting>
  <conditionalFormatting sqref="E158:R179">
    <cfRule type="cellIs" dxfId="2189" priority="83" operator="equal">
      <formula>0</formula>
    </cfRule>
  </conditionalFormatting>
  <conditionalFormatting sqref="C58">
    <cfRule type="containsText" dxfId="2188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187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186" priority="78" operator="notEqual">
      <formula>0</formula>
    </cfRule>
  </conditionalFormatting>
  <conditionalFormatting sqref="E27:L27">
    <cfRule type="cellIs" dxfId="2185" priority="75" operator="notEqual">
      <formula>0</formula>
    </cfRule>
  </conditionalFormatting>
  <conditionalFormatting sqref="E15:L26 L9:L14">
    <cfRule type="cellIs" dxfId="2184" priority="76" operator="notEqual">
      <formula>0</formula>
    </cfRule>
  </conditionalFormatting>
  <conditionalFormatting sqref="E9:K14">
    <cfRule type="cellIs" dxfId="2183" priority="73" operator="notEqual">
      <formula>0</formula>
    </cfRule>
  </conditionalFormatting>
  <conditionalFormatting sqref="L46:L47">
    <cfRule type="cellIs" dxfId="2182" priority="58" operator="notEqual">
      <formula>0</formula>
    </cfRule>
  </conditionalFormatting>
  <conditionalFormatting sqref="E47:K47">
    <cfRule type="cellIs" dxfId="2181" priority="51" operator="notEqual">
      <formula>0</formula>
    </cfRule>
  </conditionalFormatting>
  <conditionalFormatting sqref="E46:K46">
    <cfRule type="cellIs" dxfId="2180" priority="52" operator="notEqual">
      <formula>0</formula>
    </cfRule>
  </conditionalFormatting>
  <conditionalFormatting sqref="C27">
    <cfRule type="cellIs" dxfId="2179" priority="47" operator="equal">
      <formula>0</formula>
    </cfRule>
  </conditionalFormatting>
  <conditionalFormatting sqref="E41:L42">
    <cfRule type="cellIs" dxfId="2178" priority="46" operator="notEqual">
      <formula>0</formula>
    </cfRule>
  </conditionalFormatting>
  <conditionalFormatting sqref="E84:Y85">
    <cfRule type="cellIs" dxfId="2177" priority="45" operator="notEqual">
      <formula>0</formula>
    </cfRule>
  </conditionalFormatting>
  <conditionalFormatting sqref="E67:Y75">
    <cfRule type="cellIs" dxfId="2176" priority="2" operator="notEqual">
      <formula>0</formula>
    </cfRule>
  </conditionalFormatting>
  <conditionalFormatting sqref="E156:R157">
    <cfRule type="cellIs" dxfId="2175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1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100-000001000000}"/>
    <dataValidation type="date" operator="greaterThan" allowBlank="1" showInputMessage="1" showErrorMessage="1" sqref="E2:K2 E181:K181" xr:uid="{00000000-0002-0000-11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100-000003000000}"/>
    <dataValidation allowBlank="1" showInputMessage="1" sqref="C88 C15:C27 C45" xr:uid="{00000000-0002-0000-11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1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1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100-000007000000}"/>
    <dataValidation allowBlank="1" showInputMessage="1" prompt="В этой строке указывается общее количество &quot;боевых&quot; выстрелов (лежа+стоя)" sqref="C48" xr:uid="{00000000-0002-0000-1100-000008000000}"/>
    <dataValidation allowBlank="1" showInputMessage="1" showErrorMessage="1" prompt="Стрельба без нагрузки (лежа + стоя)_x000a_" sqref="C49" xr:uid="{00000000-0002-0000-11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100-00000A000000}"/>
    <dataValidation allowBlank="1" showInputMessage="1" showErrorMessage="1" prompt="% попаданий при стрельбе в покое" sqref="C51:C52" xr:uid="{00000000-0002-0000-11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1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1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1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1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1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1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1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100-000013000000}"/>
    <dataValidation allowBlank="1" showInputMessage="1" showErrorMessage="1" prompt="Общий объем циклической нагрузки" sqref="C14" xr:uid="{00000000-0002-0000-11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1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100-000016000000}"/>
    <dataValidation allowBlank="1" showInputMessage="1" showErrorMessage="1" prompt="Круговые динамические, статические, стато-динамические, упражения." sqref="C38 C81" xr:uid="{00000000-0002-0000-1100-000017000000}"/>
    <dataValidation allowBlank="1" showInputMessage="1" showErrorMessage="1" prompt="Выполнение силовых упр. с легким утомлением " sqref="C43 C86" xr:uid="{00000000-0002-0000-11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1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1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1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1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1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100-00001E000000}"/>
  </dataValidations>
  <hyperlinks>
    <hyperlink ref="A1" location="навигатор!A1" display="навигатор" xr:uid="{00000000-0004-0000-1100-000000000000}"/>
    <hyperlink ref="B1" location="Неделя!A1" display="Неделя" xr:uid="{00000000-0004-0000-1100-000001000000}"/>
    <hyperlink ref="A60" location="навигатор!A1" display="навигатор" xr:uid="{00000000-0004-0000-1100-000002000000}"/>
    <hyperlink ref="B60" location="Неделя!A1" display="Неделя" xr:uid="{00000000-0004-0000-11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100-00000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'8'!O26:O27</xm:f>
              <xm:sqref>O25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224"/>
  <sheetViews>
    <sheetView showGridLines="0" showRowColHeaders="0" topLeftCell="A148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'8'!K2+1</f>
        <v>45103</v>
      </c>
      <c r="F2" s="82">
        <f>$E$2+1</f>
        <v>45104</v>
      </c>
      <c r="G2" s="82">
        <f>$E$2+2</f>
        <v>45105</v>
      </c>
      <c r="H2" s="82">
        <f>$E$2+3</f>
        <v>45106</v>
      </c>
      <c r="I2" s="82">
        <f>$E$2+4</f>
        <v>45107</v>
      </c>
      <c r="J2" s="82">
        <f>$E$2+5</f>
        <v>45108</v>
      </c>
      <c r="K2" s="83">
        <f>$E$2+6</f>
        <v>45109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45103</v>
      </c>
      <c r="Q6" s="909">
        <f t="shared" ref="Q6:V6" si="2">F2</f>
        <v>45104</v>
      </c>
      <c r="R6" s="909">
        <f t="shared" si="2"/>
        <v>45105</v>
      </c>
      <c r="S6" s="909">
        <f t="shared" si="2"/>
        <v>45106</v>
      </c>
      <c r="T6" s="909">
        <f t="shared" si="2"/>
        <v>45107</v>
      </c>
      <c r="U6" s="909">
        <f t="shared" si="2"/>
        <v>45108</v>
      </c>
      <c r="V6" s="909">
        <f t="shared" si="2"/>
        <v>45109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45103</v>
      </c>
      <c r="Q15" s="909">
        <f t="shared" ref="Q15:V15" si="15">F2</f>
        <v>45104</v>
      </c>
      <c r="R15" s="909">
        <f t="shared" si="15"/>
        <v>45105</v>
      </c>
      <c r="S15" s="909">
        <f t="shared" si="15"/>
        <v>45106</v>
      </c>
      <c r="T15" s="909">
        <f t="shared" si="15"/>
        <v>45107</v>
      </c>
      <c r="U15" s="909">
        <f t="shared" si="15"/>
        <v>45108</v>
      </c>
      <c r="V15" s="909">
        <f t="shared" si="15"/>
        <v>45109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45103</v>
      </c>
      <c r="Q20" s="909">
        <f t="shared" ref="Q20:V20" si="17">F2</f>
        <v>45104</v>
      </c>
      <c r="R20" s="909">
        <f t="shared" si="17"/>
        <v>45105</v>
      </c>
      <c r="S20" s="909">
        <f t="shared" si="17"/>
        <v>45106</v>
      </c>
      <c r="T20" s="909">
        <f t="shared" si="17"/>
        <v>45107</v>
      </c>
      <c r="U20" s="909">
        <f t="shared" si="17"/>
        <v>45108</v>
      </c>
      <c r="V20" s="909">
        <f t="shared" si="17"/>
        <v>45109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45103</v>
      </c>
      <c r="F61" s="1180"/>
      <c r="G61" s="1181"/>
      <c r="H61" s="1179">
        <f>F2</f>
        <v>45104</v>
      </c>
      <c r="I61" s="1180"/>
      <c r="J61" s="1181"/>
      <c r="K61" s="1179">
        <f>G2</f>
        <v>45105</v>
      </c>
      <c r="L61" s="1180"/>
      <c r="M61" s="1181"/>
      <c r="N61" s="1179">
        <f>H2</f>
        <v>45106</v>
      </c>
      <c r="O61" s="1180"/>
      <c r="P61" s="1181"/>
      <c r="Q61" s="1179">
        <f>I2</f>
        <v>45107</v>
      </c>
      <c r="R61" s="1180"/>
      <c r="S61" s="1181"/>
      <c r="T61" s="1179">
        <f>J2</f>
        <v>45108</v>
      </c>
      <c r="U61" s="1180"/>
      <c r="V61" s="1181"/>
      <c r="W61" s="1179">
        <f>K2</f>
        <v>45109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45103</v>
      </c>
      <c r="F90" s="1172"/>
      <c r="G90" s="1173"/>
      <c r="H90" s="1171">
        <f>H61</f>
        <v>45104</v>
      </c>
      <c r="I90" s="1172"/>
      <c r="J90" s="1173"/>
      <c r="K90" s="1171">
        <f>K61</f>
        <v>45105</v>
      </c>
      <c r="L90" s="1172"/>
      <c r="M90" s="1173"/>
      <c r="N90" s="1171">
        <f>N61</f>
        <v>45106</v>
      </c>
      <c r="O90" s="1172"/>
      <c r="P90" s="1173"/>
      <c r="Q90" s="1171">
        <f>Q61</f>
        <v>45107</v>
      </c>
      <c r="R90" s="1172"/>
      <c r="S90" s="1173"/>
      <c r="T90" s="1171">
        <f>T61</f>
        <v>45108</v>
      </c>
      <c r="U90" s="1172"/>
      <c r="V90" s="1173"/>
      <c r="W90" s="1171">
        <f>W61</f>
        <v>45109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45103</v>
      </c>
      <c r="F181" s="154">
        <f>$E$2+1</f>
        <v>45104</v>
      </c>
      <c r="G181" s="154">
        <f>$E$2+2</f>
        <v>45105</v>
      </c>
      <c r="H181" s="154">
        <f>$E$2+3</f>
        <v>45106</v>
      </c>
      <c r="I181" s="154">
        <f>$E$2+4</f>
        <v>45107</v>
      </c>
      <c r="J181" s="154">
        <f>$E$2+5</f>
        <v>45108</v>
      </c>
      <c r="K181" s="155">
        <f>$E$2+6</f>
        <v>45109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174" priority="179" operator="equal">
      <formula>0</formula>
    </cfRule>
  </conditionalFormatting>
  <conditionalFormatting sqref="F2:K2">
    <cfRule type="cellIs" dxfId="2173" priority="178" operator="equal">
      <formula>0</formula>
    </cfRule>
  </conditionalFormatting>
  <conditionalFormatting sqref="L4:L5">
    <cfRule type="cellIs" dxfId="2172" priority="175" operator="equal">
      <formula>0</formula>
    </cfRule>
  </conditionalFormatting>
  <conditionalFormatting sqref="E2">
    <cfRule type="cellIs" dxfId="2171" priority="176" operator="equal">
      <formula>0</formula>
    </cfRule>
  </conditionalFormatting>
  <conditionalFormatting sqref="E4:K4">
    <cfRule type="cellIs" dxfId="2170" priority="173" operator="equal">
      <formula>0</formula>
    </cfRule>
    <cfRule type="cellIs" dxfId="2169" priority="174" operator="notEqual">
      <formula>0</formula>
    </cfRule>
  </conditionalFormatting>
  <conditionalFormatting sqref="E5:K5">
    <cfRule type="cellIs" dxfId="2168" priority="172" operator="equal">
      <formula>0</formula>
    </cfRule>
  </conditionalFormatting>
  <conditionalFormatting sqref="E7:E8 I7:K8">
    <cfRule type="cellIs" dxfId="2167" priority="171" operator="equal">
      <formula>0</formula>
    </cfRule>
  </conditionalFormatting>
  <conditionalFormatting sqref="L6:L8">
    <cfRule type="cellIs" dxfId="2166" priority="170" operator="equal">
      <formula>0</formula>
    </cfRule>
  </conditionalFormatting>
  <conditionalFormatting sqref="E6:K6">
    <cfRule type="cellIs" dxfId="2165" priority="169" operator="equal">
      <formula>0</formula>
    </cfRule>
  </conditionalFormatting>
  <conditionalFormatting sqref="E28:L31 E43:L45 E76:Y83 E86:Y88">
    <cfRule type="cellIs" dxfId="2164" priority="168" operator="notEqual">
      <formula>0</formula>
    </cfRule>
  </conditionalFormatting>
  <conditionalFormatting sqref="F7:F8">
    <cfRule type="cellIs" dxfId="2163" priority="167" operator="equal">
      <formula>0</formula>
    </cfRule>
  </conditionalFormatting>
  <conditionalFormatting sqref="H7:H8">
    <cfRule type="cellIs" dxfId="2162" priority="166" operator="equal">
      <formula>0</formula>
    </cfRule>
  </conditionalFormatting>
  <conditionalFormatting sqref="G7:G8">
    <cfRule type="cellIs" dxfId="2161" priority="165" operator="equal">
      <formula>0</formula>
    </cfRule>
  </conditionalFormatting>
  <conditionalFormatting sqref="F181:K181">
    <cfRule type="cellIs" dxfId="2160" priority="160" operator="equal">
      <formula>0</formula>
    </cfRule>
  </conditionalFormatting>
  <conditionalFormatting sqref="E57:L57">
    <cfRule type="cellIs" dxfId="2159" priority="149" operator="equal">
      <formula>0</formula>
    </cfRule>
  </conditionalFormatting>
  <conditionalFormatting sqref="E57:L57">
    <cfRule type="containsErrors" dxfId="2158" priority="147">
      <formula>ISERROR(E57)</formula>
    </cfRule>
    <cfRule type="colorScale" priority="148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157" priority="139" operator="notEqual">
      <formula>0</formula>
    </cfRule>
  </conditionalFormatting>
  <conditionalFormatting sqref="E32:K32">
    <cfRule type="cellIs" dxfId="2156" priority="136" operator="notEqual">
      <formula>0</formula>
    </cfRule>
  </conditionalFormatting>
  <conditionalFormatting sqref="L49:L50 E55:L55 E48:L48 L56">
    <cfRule type="cellIs" dxfId="2155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154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153" priority="114">
      <formula>ISERROR(E52)</formula>
    </cfRule>
  </conditionalFormatting>
  <conditionalFormatting sqref="E49:K50">
    <cfRule type="cellIs" dxfId="2152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151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150" priority="109">
      <formula>ISERROR(E51)</formula>
    </cfRule>
  </conditionalFormatting>
  <conditionalFormatting sqref="L51">
    <cfRule type="cellIs" dxfId="2149" priority="108" operator="notEqual">
      <formula>0</formula>
    </cfRule>
  </conditionalFormatting>
  <conditionalFormatting sqref="L51">
    <cfRule type="containsErrors" dxfId="2148" priority="107">
      <formula>ISERROR(L51)</formula>
    </cfRule>
  </conditionalFormatting>
  <conditionalFormatting sqref="E56:K56">
    <cfRule type="cellIs" dxfId="2147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146" priority="89" operator="equal">
      <formula>0</formula>
    </cfRule>
    <cfRule type="containsErrors" dxfId="2145" priority="90">
      <formula>ISERROR(E183)</formula>
    </cfRule>
  </conditionalFormatting>
  <conditionalFormatting sqref="L186">
    <cfRule type="cellIs" dxfId="2144" priority="87" operator="equal">
      <formula>0</formula>
    </cfRule>
    <cfRule type="containsErrors" dxfId="2143" priority="88">
      <formula>ISERROR(L186)</formula>
    </cfRule>
  </conditionalFormatting>
  <conditionalFormatting sqref="E186:K186">
    <cfRule type="cellIs" dxfId="2142" priority="85" operator="equal">
      <formula>0</formula>
    </cfRule>
    <cfRule type="containsErrors" dxfId="2141" priority="86">
      <formula>ISERROR(E186)</formula>
    </cfRule>
  </conditionalFormatting>
  <conditionalFormatting sqref="E158:R179">
    <cfRule type="cellIs" dxfId="2140" priority="83" operator="equal">
      <formula>0</formula>
    </cfRule>
  </conditionalFormatting>
  <conditionalFormatting sqref="C58">
    <cfRule type="containsText" dxfId="2139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138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137" priority="78" operator="notEqual">
      <formula>0</formula>
    </cfRule>
  </conditionalFormatting>
  <conditionalFormatting sqref="E27:L27">
    <cfRule type="cellIs" dxfId="2136" priority="75" operator="notEqual">
      <formula>0</formula>
    </cfRule>
  </conditionalFormatting>
  <conditionalFormatting sqref="E15:L26 L9:L14">
    <cfRule type="cellIs" dxfId="2135" priority="76" operator="notEqual">
      <formula>0</formula>
    </cfRule>
  </conditionalFormatting>
  <conditionalFormatting sqref="E9:K14">
    <cfRule type="cellIs" dxfId="2134" priority="73" operator="notEqual">
      <formula>0</formula>
    </cfRule>
  </conditionalFormatting>
  <conditionalFormatting sqref="L46:L47">
    <cfRule type="cellIs" dxfId="2133" priority="58" operator="notEqual">
      <formula>0</formula>
    </cfRule>
  </conditionalFormatting>
  <conditionalFormatting sqref="E47:K47">
    <cfRule type="cellIs" dxfId="2132" priority="51" operator="notEqual">
      <formula>0</formula>
    </cfRule>
  </conditionalFormatting>
  <conditionalFormatting sqref="E46:K46">
    <cfRule type="cellIs" dxfId="2131" priority="52" operator="notEqual">
      <formula>0</formula>
    </cfRule>
  </conditionalFormatting>
  <conditionalFormatting sqref="C27">
    <cfRule type="cellIs" dxfId="2130" priority="47" operator="equal">
      <formula>0</formula>
    </cfRule>
  </conditionalFormatting>
  <conditionalFormatting sqref="E41:L42">
    <cfRule type="cellIs" dxfId="2129" priority="46" operator="notEqual">
      <formula>0</formula>
    </cfRule>
  </conditionalFormatting>
  <conditionalFormatting sqref="E84:Y85">
    <cfRule type="cellIs" dxfId="2128" priority="45" operator="notEqual">
      <formula>0</formula>
    </cfRule>
  </conditionalFormatting>
  <conditionalFormatting sqref="E67:Y75">
    <cfRule type="cellIs" dxfId="2127" priority="2" operator="notEqual">
      <formula>0</formula>
    </cfRule>
  </conditionalFormatting>
  <conditionalFormatting sqref="E156:R157">
    <cfRule type="cellIs" dxfId="2126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2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2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2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200-000003000000}"/>
    <dataValidation allowBlank="1" showInputMessage="1" showErrorMessage="1" prompt="% попаданий при стрельбе в покое" sqref="C51:C52" xr:uid="{00000000-0002-0000-12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200-000005000000}"/>
    <dataValidation allowBlank="1" showInputMessage="1" showErrorMessage="1" prompt="Стрельба без нагрузки (лежа + стоя)_x000a_" sqref="C49" xr:uid="{00000000-0002-0000-1200-000006000000}"/>
    <dataValidation allowBlank="1" showInputMessage="1" prompt="В этой строке указывается общее количество &quot;боевых&quot; выстрелов (лежа+стоя)" sqref="C48" xr:uid="{00000000-0002-0000-12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2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2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200-00000A000000}"/>
    <dataValidation allowBlank="1" showInputMessage="1" sqref="C88 C15:C27 C45" xr:uid="{00000000-0002-0000-1200-00000B000000}"/>
    <dataValidation allowBlank="1" showDropDown="1" showInputMessage="1" showErrorMessage="1" sqref="F15 F189:K190 F193:K194 F199:K206 F185:K185 F17:F27 G15:K27 F28:K31 F33:K45" xr:uid="{00000000-0002-0000-1200-00000C000000}"/>
    <dataValidation type="date" operator="greaterThan" allowBlank="1" showInputMessage="1" showErrorMessage="1" sqref="E2:K2 E181:K181" xr:uid="{00000000-0002-0000-12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200-00000E000000}"/>
    <dataValidation type="time" allowBlank="1" showInputMessage="1" showErrorMessage="1" sqref="E92:Y96 E98:Y102 E110:Y114 E116:Y120 E122:Y126 E128:Y132 E134:Y138 E140:Y144 E104:Y108 E146:Y150" xr:uid="{00000000-0002-0000-12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2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2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2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200-000013000000}"/>
    <dataValidation allowBlank="1" showInputMessage="1" showErrorMessage="1" prompt="Общий объем циклической нагрузки" sqref="C14" xr:uid="{00000000-0002-0000-12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2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200-000016000000}"/>
    <dataValidation allowBlank="1" showInputMessage="1" showErrorMessage="1" prompt="Круговые динамические, статические, стато-динамические, упражения." sqref="C38 C81" xr:uid="{00000000-0002-0000-1200-000017000000}"/>
    <dataValidation allowBlank="1" showInputMessage="1" showErrorMessage="1" prompt="Выполнение силовых упр. с легким утомлением " sqref="C43 C86" xr:uid="{00000000-0002-0000-12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2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2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2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2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2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200-00001E000000}"/>
  </dataValidations>
  <hyperlinks>
    <hyperlink ref="A1" location="навигатор!A1" display="навигатор" xr:uid="{00000000-0004-0000-1200-000000000000}"/>
    <hyperlink ref="B1" location="Неделя!A1" display="Неделя" xr:uid="{00000000-0004-0000-1200-000001000000}"/>
    <hyperlink ref="A60" location="навигатор!A1" display="навигатор" xr:uid="{00000000-0004-0000-1200-000002000000}"/>
    <hyperlink ref="B60" location="Неделя!A1" display="Неделя" xr:uid="{00000000-0004-0000-12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200-00000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'9'!O26:O27</xm:f>
              <xm:sqref>O25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0"/>
  </sheetPr>
  <dimension ref="A1:BI57"/>
  <sheetViews>
    <sheetView showGridLines="0" showRowColHeaders="0" zoomScaleNormal="100" workbookViewId="0">
      <selection activeCell="E2" sqref="E2"/>
    </sheetView>
  </sheetViews>
  <sheetFormatPr defaultColWidth="0" defaultRowHeight="14.4" zeroHeight="1" x14ac:dyDescent="0.3"/>
  <cols>
    <col min="1" max="1" width="10.109375" bestFit="1" customWidth="1"/>
    <col min="2" max="2" width="8.88671875" customWidth="1"/>
    <col min="3" max="3" width="10.109375" bestFit="1" customWidth="1"/>
    <col min="4" max="4" width="2.5546875" customWidth="1"/>
    <col min="5" max="5" width="10.33203125" bestFit="1" customWidth="1"/>
    <col min="6" max="6" width="8.88671875" customWidth="1"/>
    <col min="7" max="9" width="0" hidden="1" customWidth="1"/>
    <col min="10" max="61" width="0" style="52" hidden="1" customWidth="1"/>
    <col min="62" max="16384" width="8.33203125" hidden="1"/>
  </cols>
  <sheetData>
    <row r="1" spans="1:61" x14ac:dyDescent="0.3">
      <c r="A1" s="270" t="s">
        <v>293</v>
      </c>
      <c r="B1" s="63" t="s">
        <v>94</v>
      </c>
      <c r="C1" s="63"/>
      <c r="D1" s="63" t="s">
        <v>95</v>
      </c>
      <c r="E1" s="103">
        <v>45047</v>
      </c>
      <c r="F1" s="54"/>
      <c r="G1" s="57"/>
      <c r="H1" s="54"/>
      <c r="I1" s="54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</row>
    <row r="2" spans="1:61" x14ac:dyDescent="0.3">
      <c r="A2" s="54"/>
      <c r="B2" s="54"/>
      <c r="C2" s="54"/>
      <c r="D2" s="54"/>
      <c r="E2" s="54"/>
      <c r="F2" s="54"/>
      <c r="G2" s="59"/>
      <c r="H2" s="54"/>
      <c r="I2" s="54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</row>
    <row r="3" spans="1:61" x14ac:dyDescent="0.3">
      <c r="A3" s="54"/>
      <c r="B3" s="54" t="s">
        <v>92</v>
      </c>
      <c r="C3" s="54"/>
      <c r="D3" s="54"/>
      <c r="E3" s="54"/>
      <c r="F3" s="54"/>
      <c r="G3" s="56"/>
      <c r="H3" s="54"/>
      <c r="I3" s="54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</row>
    <row r="4" spans="1:61" ht="18" customHeight="1" x14ac:dyDescent="0.3">
      <c r="A4" s="54"/>
      <c r="B4" s="271">
        <v>1</v>
      </c>
      <c r="C4" s="59">
        <f>E1</f>
        <v>45047</v>
      </c>
      <c r="D4" s="54" t="s">
        <v>93</v>
      </c>
      <c r="E4" s="59">
        <f>C4+6</f>
        <v>45053</v>
      </c>
      <c r="F4" s="54"/>
      <c r="G4" s="60"/>
      <c r="H4" s="54" t="str">
        <f>TEXT($C$4,"дд")&amp;"-"&amp;TEXT($E$4,"дд.ММ")</f>
        <v>01-07.05</v>
      </c>
      <c r="I4" s="61"/>
      <c r="J4" s="62" t="str">
        <f>TEXT($C$4,"дд")&amp;"-"&amp;TEXT($E$4,"дд.ММ")</f>
        <v>01-07.05</v>
      </c>
      <c r="K4" s="62" t="str">
        <f>TEXT($C$5,"дд")&amp;"-"&amp;TEXT($E$5,"дд.ММ")</f>
        <v>08-14.05</v>
      </c>
      <c r="L4" s="58" t="str">
        <f>TEXT($C$6,"дд")&amp;"-"&amp;TEXT($E$6,"дд.ММ")</f>
        <v>15-21.05</v>
      </c>
      <c r="M4" s="58" t="str">
        <f>TEXT($C$7,"дд")&amp;"-"&amp;TEXT($E$7,"дд.ММ")</f>
        <v>22-28.05</v>
      </c>
      <c r="N4" s="58" t="str">
        <f>TEXT($C$8,"дд")&amp;"-"&amp;TEXT($E$8,"дд.ММ")</f>
        <v>29-04.06</v>
      </c>
      <c r="O4" s="58" t="str">
        <f>TEXT($C$9,"дд")&amp;"-"&amp;TEXT($E$9,"дд.ММ")</f>
        <v>05-11.06</v>
      </c>
      <c r="P4" s="58" t="str">
        <f>TEXT($C$10,"дд")&amp;"-"&amp;TEXT($E$10,"дд.ММ")</f>
        <v>12-18.06</v>
      </c>
      <c r="Q4" s="58" t="str">
        <f>TEXT($C$11,"дд")&amp;"-"&amp;TEXT($E$11,"дд.ММ")</f>
        <v>19-25.06</v>
      </c>
      <c r="R4" s="58" t="str">
        <f>TEXT($C$12,"дд")&amp;"-"&amp;TEXT($E$12,"дд.ММ")</f>
        <v>26-02.07</v>
      </c>
      <c r="S4" s="58" t="str">
        <f>TEXT($C$13,"дд")&amp;"-"&amp;TEXT($E$13,"дд.ММ")</f>
        <v>03-09.07</v>
      </c>
      <c r="T4" s="58" t="str">
        <f>TEXT($C$14,"дд")&amp;"-"&amp;TEXT($E$14,"дд.ММ")</f>
        <v>10-16.07</v>
      </c>
      <c r="U4" s="58" t="str">
        <f>TEXT($C$15,"дд")&amp;"-"&amp;TEXT($E$15,"дд.ММ")</f>
        <v>17-23.07</v>
      </c>
      <c r="V4" s="58" t="str">
        <f>TEXT($C$16,"дд")&amp;"-"&amp;TEXT($E$16,"дд.ММ")</f>
        <v>24-30.07</v>
      </c>
      <c r="W4" s="58" t="str">
        <f>TEXT($C$17,"дд")&amp;"-"&amp;TEXT($E$17,"дд.ММ")</f>
        <v>31-06.08</v>
      </c>
      <c r="X4" s="58" t="str">
        <f>TEXT($C$18,"дд")&amp;"-"&amp;TEXT($E$18,"дд.ММ")</f>
        <v>07-13.08</v>
      </c>
      <c r="Y4" s="58" t="str">
        <f>TEXT($C$19,"дд")&amp;"-"&amp;TEXT($E$19,"дд.ММ")</f>
        <v>14-20.08</v>
      </c>
      <c r="Z4" s="58" t="str">
        <f>TEXT($C$20,"дд")&amp;"-"&amp;TEXT($E$20,"дд.ММ")</f>
        <v>21-27.08</v>
      </c>
      <c r="AA4" s="58" t="str">
        <f>TEXT($C$21,"дд")&amp;"-"&amp;TEXT($E$21,"дд.ММ")</f>
        <v>28-03.09</v>
      </c>
      <c r="AB4" s="58" t="str">
        <f>TEXT($C$22,"дд")&amp;"-"&amp;TEXT($E$22,"дд.ММ")</f>
        <v>04-10.09</v>
      </c>
      <c r="AC4" s="58" t="str">
        <f>TEXT($C$23,"дд")&amp;"-"&amp;TEXT($E$23,"дд.ММ")</f>
        <v>11-17.09</v>
      </c>
      <c r="AD4" s="58" t="str">
        <f>TEXT($C$24,"дд")&amp;"-"&amp;TEXT($E$24,"дд.ММ")</f>
        <v>18-24.09</v>
      </c>
      <c r="AE4" s="58" t="str">
        <f>TEXT($C$25,"дд")&amp;"-"&amp;TEXT($E$25,"дд.ММ")</f>
        <v>25-01.10</v>
      </c>
      <c r="AF4" s="58" t="str">
        <f>TEXT($C$26,"дд")&amp;"-"&amp;TEXT($E$26,"дд.ММ")</f>
        <v>02-08.10</v>
      </c>
      <c r="AG4" s="58" t="str">
        <f>TEXT($C$27,"дд")&amp;"-"&amp;TEXT($E$27,"дд.ММ")</f>
        <v>09-15.10</v>
      </c>
      <c r="AH4" s="58" t="str">
        <f>TEXT($C$28,"дд")&amp;"-"&amp;TEXT($E$28,"дд.ММ")</f>
        <v>16-22.10</v>
      </c>
      <c r="AI4" s="58" t="str">
        <f>TEXT($C$29,"дд")&amp;"-"&amp;TEXT($E$29,"дд.ММ")</f>
        <v>23-29.10</v>
      </c>
      <c r="AJ4" s="58" t="str">
        <f>TEXT($C$30,"дд")&amp;"-"&amp;TEXT($E$30,"дд.ММ")</f>
        <v>30-05.11</v>
      </c>
      <c r="AK4" s="58" t="str">
        <f>TEXT($C$31,"дд")&amp;"-"&amp;TEXT($E$31,"дд.ММ")</f>
        <v>06-12.11</v>
      </c>
      <c r="AL4" s="58" t="str">
        <f>TEXT($C$32,"дд")&amp;"-"&amp;TEXT($E$32,"дд.ММ")</f>
        <v>13-19.11</v>
      </c>
      <c r="AM4" s="58" t="str">
        <f>TEXT($C$33,"дд")&amp;"-"&amp;TEXT($E$33,"дд.ММ")</f>
        <v>20-26.11</v>
      </c>
      <c r="AN4" s="58" t="str">
        <f>TEXT($C$34,"дд")&amp;"-"&amp;TEXT($E$34,"дд.ММ")</f>
        <v>27-03.12</v>
      </c>
      <c r="AO4" s="58" t="str">
        <f>TEXT($C$35,"дд")&amp;"-"&amp;TEXT($E$35,"дд.ММ")</f>
        <v>04-10.12</v>
      </c>
      <c r="AP4" s="58" t="str">
        <f>TEXT($C$36,"дд")&amp;"-"&amp;TEXT($E$36,"дд.ММ")</f>
        <v>11-17.12</v>
      </c>
      <c r="AQ4" s="58" t="str">
        <f>TEXT($C$37,"дд")&amp;"-"&amp;TEXT($E$37,"дд.ММ")</f>
        <v>18-24.12</v>
      </c>
      <c r="AR4" s="58" t="str">
        <f>TEXT($C$38,"дд")&amp;"-"&amp;TEXT($E$38,"дд.ММ")</f>
        <v>25-31.12</v>
      </c>
      <c r="AS4" s="58" t="str">
        <f>TEXT($C$39,"дд")&amp;"-"&amp;TEXT($E$39,"дд.ММ")</f>
        <v>01-07.01</v>
      </c>
      <c r="AT4" s="58" t="str">
        <f>TEXT($C$40,"дд")&amp;"-"&amp;TEXT($E$40,"дд.ММ")</f>
        <v>08-14.01</v>
      </c>
      <c r="AU4" s="58" t="str">
        <f>TEXT($C$41,"дд")&amp;"-"&amp;TEXT($E$41,"дд.ММ")</f>
        <v>15-21.01</v>
      </c>
      <c r="AV4" s="58" t="str">
        <f>TEXT($C$42,"дд")&amp;"-"&amp;TEXT($E$42,"дд.ММ")</f>
        <v>22-28.01</v>
      </c>
      <c r="AW4" s="58" t="str">
        <f>TEXT($C$43,"дд")&amp;"-"&amp;TEXT($E$43,"дд.ММ")</f>
        <v>29-04.02</v>
      </c>
      <c r="AX4" s="58" t="str">
        <f>TEXT($C$44,"дд")&amp;"-"&amp;TEXT($E$44,"дд.ММ")</f>
        <v>05-11.02</v>
      </c>
      <c r="AY4" s="58" t="str">
        <f>TEXT($C$45,"дд")&amp;"-"&amp;TEXT($E$45,"дд.ММ")</f>
        <v>12-18.02</v>
      </c>
      <c r="AZ4" s="58" t="str">
        <f>TEXT($C$46,"дд")&amp;"-"&amp;TEXT($E$46,"дд.ММ")</f>
        <v>19-25.02</v>
      </c>
      <c r="BA4" s="58" t="str">
        <f>TEXT($C$47,"дд")&amp;"-"&amp;TEXT($E$47,"дд.ММ")</f>
        <v>26-03.03</v>
      </c>
      <c r="BB4" s="58" t="str">
        <f>TEXT($C$48,"дд")&amp;"-"&amp;TEXT($E$48,"дд.ММ")</f>
        <v>04-10.03</v>
      </c>
      <c r="BC4" s="58" t="str">
        <f>TEXT($C$49,"дд")&amp;"-"&amp;TEXT($E$49,"дд.ММ")</f>
        <v>11-17.03</v>
      </c>
      <c r="BD4" s="58" t="str">
        <f>TEXT($C$50,"дд")&amp;"-"&amp;TEXT($E$50,"дд.ММ")</f>
        <v>18-24.03</v>
      </c>
      <c r="BE4" s="58" t="str">
        <f>TEXT($C$51,"дд")&amp;"-"&amp;TEXT($E$51,"дд.ММ")</f>
        <v>25-31.03</v>
      </c>
      <c r="BF4" s="58" t="str">
        <f>TEXT($C$52,"дд")&amp;"-"&amp;TEXT($E$52,"дд.ММ")</f>
        <v>01-07.04</v>
      </c>
      <c r="BG4" s="58" t="str">
        <f>TEXT($C$53,"дд")&amp;"-"&amp;TEXT($E$53,"дд.ММ")</f>
        <v>08-14.04</v>
      </c>
      <c r="BH4" s="58" t="str">
        <f>TEXT($C$54,"дд")&amp;"-"&amp;TEXT($E$54,"дд.ММ")</f>
        <v>15-21.04</v>
      </c>
      <c r="BI4" s="58" t="str">
        <f>TEXT($C$55,"дд")&amp;"-"&amp;TEXT($E$55,"дд.ММ")</f>
        <v>22-28.04</v>
      </c>
    </row>
    <row r="5" spans="1:61" x14ac:dyDescent="0.3">
      <c r="A5" s="54"/>
      <c r="B5" s="271">
        <v>2</v>
      </c>
      <c r="C5" s="59">
        <f>C4+7</f>
        <v>45054</v>
      </c>
      <c r="D5" s="54" t="s">
        <v>93</v>
      </c>
      <c r="E5" s="59">
        <f t="shared" ref="E5:E55" si="0">C5+6</f>
        <v>45060</v>
      </c>
      <c r="F5" s="54"/>
      <c r="G5" s="104"/>
      <c r="H5" s="54" t="str">
        <f>TEXT($C$5,"дд")&amp;"-"&amp;TEXT($E$5,"дд.ММ")</f>
        <v>08-14.05</v>
      </c>
      <c r="I5" s="104"/>
      <c r="J5" s="104"/>
      <c r="K5" s="62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</row>
    <row r="6" spans="1:61" x14ac:dyDescent="0.3">
      <c r="A6" s="54"/>
      <c r="B6" s="271">
        <v>3</v>
      </c>
      <c r="C6" s="59">
        <f t="shared" ref="C6:C55" si="1">C5+7</f>
        <v>45061</v>
      </c>
      <c r="D6" s="54" t="s">
        <v>93</v>
      </c>
      <c r="E6" s="59">
        <f t="shared" si="0"/>
        <v>45067</v>
      </c>
      <c r="F6" s="54"/>
      <c r="G6" s="104"/>
      <c r="H6" s="54" t="str">
        <f>TEXT($C$6,"дд")&amp;"-"&amp;TEXT($E$6,"дд.ММ")</f>
        <v>15-21.05</v>
      </c>
      <c r="I6" s="104"/>
      <c r="J6" s="104"/>
      <c r="K6" s="104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</row>
    <row r="7" spans="1:61" x14ac:dyDescent="0.3">
      <c r="A7" s="54"/>
      <c r="B7" s="271">
        <v>4</v>
      </c>
      <c r="C7" s="59">
        <f t="shared" si="1"/>
        <v>45068</v>
      </c>
      <c r="D7" s="54" t="s">
        <v>93</v>
      </c>
      <c r="E7" s="59">
        <f t="shared" si="0"/>
        <v>45074</v>
      </c>
      <c r="F7" s="54"/>
      <c r="G7" s="104"/>
      <c r="H7" s="54" t="str">
        <f>TEXT($C$7,"дд")&amp;"-"&amp;TEXT($E$7,"дд.ММ")</f>
        <v>22-28.05</v>
      </c>
      <c r="I7" s="104"/>
      <c r="J7" s="104"/>
      <c r="K7" s="62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</row>
    <row r="8" spans="1:61" x14ac:dyDescent="0.3">
      <c r="A8" s="54"/>
      <c r="B8" s="271">
        <v>5</v>
      </c>
      <c r="C8" s="59">
        <f t="shared" si="1"/>
        <v>45075</v>
      </c>
      <c r="D8" s="54" t="s">
        <v>93</v>
      </c>
      <c r="E8" s="59">
        <f t="shared" si="0"/>
        <v>45081</v>
      </c>
      <c r="F8" s="54"/>
      <c r="G8" s="104"/>
      <c r="H8" s="54" t="str">
        <f>TEXT($C$8,"дд")&amp;"-"&amp;TEXT($E$8,"дд.ММ")</f>
        <v>29-04.06</v>
      </c>
      <c r="I8" s="104"/>
      <c r="J8" s="104"/>
      <c r="K8" s="62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</row>
    <row r="9" spans="1:61" x14ac:dyDescent="0.3">
      <c r="A9" s="54"/>
      <c r="B9" s="271">
        <v>6</v>
      </c>
      <c r="C9" s="59">
        <f t="shared" si="1"/>
        <v>45082</v>
      </c>
      <c r="D9" s="54" t="s">
        <v>93</v>
      </c>
      <c r="E9" s="59">
        <f t="shared" si="0"/>
        <v>45088</v>
      </c>
      <c r="F9" s="54"/>
      <c r="G9" s="104"/>
      <c r="H9" s="54" t="str">
        <f>TEXT($C$9,"дд")&amp;"-"&amp;TEXT($E$9,"дд.ММ")</f>
        <v>05-11.06</v>
      </c>
      <c r="I9" s="104"/>
      <c r="J9" s="104"/>
      <c r="K9" s="104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</row>
    <row r="10" spans="1:61" x14ac:dyDescent="0.3">
      <c r="A10" s="54"/>
      <c r="B10" s="271">
        <v>7</v>
      </c>
      <c r="C10" s="59">
        <f t="shared" si="1"/>
        <v>45089</v>
      </c>
      <c r="D10" s="54" t="s">
        <v>93</v>
      </c>
      <c r="E10" s="59">
        <f t="shared" si="0"/>
        <v>45095</v>
      </c>
      <c r="F10" s="54"/>
      <c r="G10" s="61"/>
      <c r="H10" s="54" t="str">
        <f>TEXT($C$10,"дд")&amp;"-"&amp;TEXT($E$10,"дд.ММ")</f>
        <v>12-18.06</v>
      </c>
      <c r="I10" s="61"/>
      <c r="J10" s="62"/>
      <c r="K10" s="62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</row>
    <row r="11" spans="1:61" x14ac:dyDescent="0.3">
      <c r="A11" s="54"/>
      <c r="B11" s="271">
        <v>8</v>
      </c>
      <c r="C11" s="59">
        <f t="shared" si="1"/>
        <v>45096</v>
      </c>
      <c r="D11" s="54" t="s">
        <v>93</v>
      </c>
      <c r="E11" s="59">
        <f t="shared" si="0"/>
        <v>45102</v>
      </c>
      <c r="F11" s="54"/>
      <c r="G11" s="104"/>
      <c r="H11" s="54" t="str">
        <f>TEXT($C$11,"дд")&amp;"-"&amp;TEXT($E$11,"дд.ММ")</f>
        <v>19-25.06</v>
      </c>
      <c r="I11" s="104"/>
      <c r="J11" s="104"/>
      <c r="K11" s="62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</row>
    <row r="12" spans="1:61" x14ac:dyDescent="0.3">
      <c r="A12" s="54"/>
      <c r="B12" s="271">
        <v>9</v>
      </c>
      <c r="C12" s="59">
        <f t="shared" si="1"/>
        <v>45103</v>
      </c>
      <c r="D12" s="54" t="s">
        <v>93</v>
      </c>
      <c r="E12" s="59">
        <f t="shared" si="0"/>
        <v>45109</v>
      </c>
      <c r="F12" s="54"/>
      <c r="G12" s="104"/>
      <c r="H12" s="54" t="str">
        <f>TEXT($C$12,"дд")&amp;"-"&amp;TEXT($E$12,"дд.ММ")</f>
        <v>26-02.07</v>
      </c>
      <c r="I12" s="104"/>
      <c r="J12" s="104"/>
      <c r="K12" s="104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</row>
    <row r="13" spans="1:61" x14ac:dyDescent="0.3">
      <c r="A13" s="54"/>
      <c r="B13" s="271">
        <v>10</v>
      </c>
      <c r="C13" s="59">
        <f t="shared" si="1"/>
        <v>45110</v>
      </c>
      <c r="D13" s="54" t="s">
        <v>93</v>
      </c>
      <c r="E13" s="59">
        <f t="shared" si="0"/>
        <v>45116</v>
      </c>
      <c r="F13" s="54"/>
      <c r="G13" s="104"/>
      <c r="H13" s="54" t="str">
        <f>TEXT($C$13,"дд")&amp;"-"&amp;TEXT($E$13,"дд.ММ")</f>
        <v>03-09.07</v>
      </c>
      <c r="I13" s="104"/>
      <c r="J13" s="104"/>
      <c r="K13" s="62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</row>
    <row r="14" spans="1:61" x14ac:dyDescent="0.3">
      <c r="A14" s="54"/>
      <c r="B14" s="271">
        <v>11</v>
      </c>
      <c r="C14" s="59">
        <f t="shared" si="1"/>
        <v>45117</v>
      </c>
      <c r="D14" s="54" t="s">
        <v>93</v>
      </c>
      <c r="E14" s="59">
        <f t="shared" si="0"/>
        <v>45123</v>
      </c>
      <c r="F14" s="54"/>
      <c r="G14" s="104"/>
      <c r="H14" s="54" t="str">
        <f>TEXT($C$14,"дд")&amp;"-"&amp;TEXT($E$14,"дд.ММ")</f>
        <v>10-16.07</v>
      </c>
      <c r="I14" s="104"/>
      <c r="J14" s="104"/>
      <c r="K14" s="62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</row>
    <row r="15" spans="1:61" x14ac:dyDescent="0.3">
      <c r="A15" s="54"/>
      <c r="B15" s="271">
        <v>12</v>
      </c>
      <c r="C15" s="59">
        <f t="shared" si="1"/>
        <v>45124</v>
      </c>
      <c r="D15" s="54" t="s">
        <v>93</v>
      </c>
      <c r="E15" s="59">
        <f t="shared" si="0"/>
        <v>45130</v>
      </c>
      <c r="F15" s="54"/>
      <c r="G15" s="104"/>
      <c r="H15" s="54" t="str">
        <f>TEXT($C$15,"дд")&amp;"-"&amp;TEXT($E$15,"дд.ММ")</f>
        <v>17-23.07</v>
      </c>
      <c r="I15" s="104"/>
      <c r="J15" s="104"/>
      <c r="K15" s="104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</row>
    <row r="16" spans="1:61" x14ac:dyDescent="0.3">
      <c r="A16" s="54"/>
      <c r="B16" s="271">
        <v>13</v>
      </c>
      <c r="C16" s="59">
        <f t="shared" si="1"/>
        <v>45131</v>
      </c>
      <c r="D16" s="54" t="s">
        <v>93</v>
      </c>
      <c r="E16" s="59">
        <f t="shared" si="0"/>
        <v>45137</v>
      </c>
      <c r="F16" s="54"/>
      <c r="G16" s="104"/>
      <c r="H16" s="54" t="str">
        <f>TEXT($C$16,"дд")&amp;"-"&amp;TEXT($E$16,"дд.ММ")</f>
        <v>24-30.07</v>
      </c>
      <c r="I16" s="104"/>
      <c r="J16" s="62"/>
      <c r="K16" s="62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</row>
    <row r="17" spans="1:61" x14ac:dyDescent="0.3">
      <c r="A17" s="54"/>
      <c r="B17" s="271">
        <v>14</v>
      </c>
      <c r="C17" s="59">
        <f t="shared" si="1"/>
        <v>45138</v>
      </c>
      <c r="D17" s="54" t="s">
        <v>93</v>
      </c>
      <c r="E17" s="59">
        <f t="shared" si="0"/>
        <v>45144</v>
      </c>
      <c r="F17" s="54"/>
      <c r="G17" s="54"/>
      <c r="H17" s="54" t="str">
        <f>TEXT($C$17,"дд")&amp;"-"&amp;TEXT($E$17,"дд.ММ")</f>
        <v>31-06.08</v>
      </c>
      <c r="I17" s="54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</row>
    <row r="18" spans="1:61" x14ac:dyDescent="0.3">
      <c r="A18" s="54"/>
      <c r="B18" s="271">
        <v>15</v>
      </c>
      <c r="C18" s="59">
        <f t="shared" si="1"/>
        <v>45145</v>
      </c>
      <c r="D18" s="54" t="s">
        <v>93</v>
      </c>
      <c r="E18" s="59">
        <f t="shared" si="0"/>
        <v>45151</v>
      </c>
      <c r="F18" s="54"/>
      <c r="G18" s="54"/>
      <c r="H18" s="54" t="str">
        <f>TEXT($C$18,"дд")&amp;"-"&amp;TEXT($E$18,"дд.ММ")</f>
        <v>07-13.08</v>
      </c>
      <c r="I18" s="54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</row>
    <row r="19" spans="1:61" x14ac:dyDescent="0.3">
      <c r="A19" s="54"/>
      <c r="B19" s="271">
        <v>16</v>
      </c>
      <c r="C19" s="59">
        <f t="shared" si="1"/>
        <v>45152</v>
      </c>
      <c r="D19" s="54" t="s">
        <v>93</v>
      </c>
      <c r="E19" s="59">
        <f t="shared" si="0"/>
        <v>45158</v>
      </c>
      <c r="F19" s="55"/>
      <c r="G19" s="55"/>
      <c r="H19" s="54" t="str">
        <f>TEXT($C$19,"дд")&amp;"-"&amp;TEXT($E$19,"дд.ММ")</f>
        <v>14-20.08</v>
      </c>
      <c r="I19" s="54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</row>
    <row r="20" spans="1:61" x14ac:dyDescent="0.3">
      <c r="A20" s="54"/>
      <c r="B20" s="271">
        <v>17</v>
      </c>
      <c r="C20" s="59">
        <f t="shared" si="1"/>
        <v>45159</v>
      </c>
      <c r="D20" s="54" t="s">
        <v>93</v>
      </c>
      <c r="E20" s="59">
        <f t="shared" si="0"/>
        <v>45165</v>
      </c>
      <c r="F20" s="55"/>
      <c r="G20" s="87"/>
      <c r="H20" s="54" t="str">
        <f>TEXT($C$20,"дд")&amp;"-"&amp;TEXT($E$20,"дд.ММ")</f>
        <v>21-27.08</v>
      </c>
      <c r="I20" s="54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</row>
    <row r="21" spans="1:61" ht="15" customHeight="1" x14ac:dyDescent="0.3">
      <c r="A21" s="54"/>
      <c r="B21" s="271">
        <v>18</v>
      </c>
      <c r="C21" s="59">
        <f t="shared" si="1"/>
        <v>45166</v>
      </c>
      <c r="D21" s="54" t="s">
        <v>93</v>
      </c>
      <c r="E21" s="59">
        <f t="shared" si="0"/>
        <v>45172</v>
      </c>
      <c r="F21" s="105"/>
      <c r="G21" s="105"/>
      <c r="H21" s="54" t="str">
        <f>TEXT($C$21,"дд")&amp;"-"&amp;TEXT($E$21,"дд.ММ")</f>
        <v>28-03.09</v>
      </c>
      <c r="I21" s="54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</row>
    <row r="22" spans="1:61" x14ac:dyDescent="0.3">
      <c r="A22" s="54"/>
      <c r="B22" s="271">
        <v>19</v>
      </c>
      <c r="C22" s="59">
        <f t="shared" si="1"/>
        <v>45173</v>
      </c>
      <c r="D22" s="54" t="s">
        <v>93</v>
      </c>
      <c r="E22" s="59">
        <f t="shared" si="0"/>
        <v>45179</v>
      </c>
      <c r="F22" s="105"/>
      <c r="G22" s="105"/>
      <c r="H22" s="54" t="str">
        <f>TEXT($C$22,"дд")&amp;"-"&amp;TEXT($E$22,"дд.ММ")</f>
        <v>04-10.09</v>
      </c>
      <c r="I22" s="54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</row>
    <row r="23" spans="1:61" x14ac:dyDescent="0.3">
      <c r="A23" s="54"/>
      <c r="B23" s="271">
        <v>20</v>
      </c>
      <c r="C23" s="59">
        <f t="shared" si="1"/>
        <v>45180</v>
      </c>
      <c r="D23" s="54" t="s">
        <v>93</v>
      </c>
      <c r="E23" s="59">
        <f t="shared" si="0"/>
        <v>45186</v>
      </c>
      <c r="F23" s="105"/>
      <c r="G23" s="105"/>
      <c r="H23" s="54" t="str">
        <f>TEXT($C$23,"дд")&amp;"-"&amp;TEXT($E$23,"дд.ММ")</f>
        <v>11-17.09</v>
      </c>
      <c r="I23" s="54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</row>
    <row r="24" spans="1:61" x14ac:dyDescent="0.3">
      <c r="A24" s="54"/>
      <c r="B24" s="271">
        <v>21</v>
      </c>
      <c r="C24" s="59">
        <f t="shared" si="1"/>
        <v>45187</v>
      </c>
      <c r="D24" s="54" t="s">
        <v>93</v>
      </c>
      <c r="E24" s="59">
        <f t="shared" si="0"/>
        <v>45193</v>
      </c>
      <c r="F24" s="55"/>
      <c r="G24" s="55"/>
      <c r="H24" s="54" t="str">
        <f>TEXT($C$24,"дд")&amp;"-"&amp;TEXT($E$24,"дд.ММ")</f>
        <v>18-24.09</v>
      </c>
      <c r="I24" s="54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</row>
    <row r="25" spans="1:61" x14ac:dyDescent="0.3">
      <c r="A25" s="54"/>
      <c r="B25" s="271">
        <v>22</v>
      </c>
      <c r="C25" s="59">
        <f t="shared" si="1"/>
        <v>45194</v>
      </c>
      <c r="D25" s="54" t="s">
        <v>93</v>
      </c>
      <c r="E25" s="59">
        <f t="shared" si="0"/>
        <v>45200</v>
      </c>
      <c r="F25" s="54"/>
      <c r="G25" s="54"/>
      <c r="H25" s="54" t="str">
        <f>TEXT($C$25,"дд")&amp;"-"&amp;TEXT($E$25,"дд.ММ")</f>
        <v>25-01.10</v>
      </c>
      <c r="I25" s="54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</row>
    <row r="26" spans="1:61" x14ac:dyDescent="0.3">
      <c r="A26" s="54"/>
      <c r="B26" s="271">
        <v>23</v>
      </c>
      <c r="C26" s="59">
        <f t="shared" si="1"/>
        <v>45201</v>
      </c>
      <c r="D26" s="54" t="s">
        <v>93</v>
      </c>
      <c r="E26" s="59">
        <f t="shared" si="0"/>
        <v>45207</v>
      </c>
      <c r="F26" s="54"/>
      <c r="G26" s="54"/>
      <c r="H26" s="54" t="str">
        <f>TEXT($C$26,"дд")&amp;"-"&amp;TEXT($E$26,"дд.ММ")</f>
        <v>02-08.10</v>
      </c>
      <c r="I26" s="54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</row>
    <row r="27" spans="1:61" x14ac:dyDescent="0.3">
      <c r="A27" s="54"/>
      <c r="B27" s="271">
        <v>24</v>
      </c>
      <c r="C27" s="59">
        <f t="shared" si="1"/>
        <v>45208</v>
      </c>
      <c r="D27" s="54" t="s">
        <v>93</v>
      </c>
      <c r="E27" s="59">
        <f t="shared" si="0"/>
        <v>45214</v>
      </c>
      <c r="F27" s="54"/>
      <c r="G27" s="54"/>
      <c r="H27" s="54" t="str">
        <f>TEXT($C$27,"дд")&amp;"-"&amp;TEXT($E$27,"дд.ММ")</f>
        <v>09-15.10</v>
      </c>
      <c r="I27" s="54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</row>
    <row r="28" spans="1:61" x14ac:dyDescent="0.3">
      <c r="A28" s="54"/>
      <c r="B28" s="271">
        <v>25</v>
      </c>
      <c r="C28" s="59">
        <f t="shared" si="1"/>
        <v>45215</v>
      </c>
      <c r="D28" s="54" t="s">
        <v>93</v>
      </c>
      <c r="E28" s="59">
        <f t="shared" si="0"/>
        <v>45221</v>
      </c>
      <c r="F28" s="54"/>
      <c r="G28" s="54"/>
      <c r="H28" s="54" t="str">
        <f>TEXT($C$28,"дд")&amp;"-"&amp;TEXT($E$28,"дд.ММ")</f>
        <v>16-22.10</v>
      </c>
      <c r="I28" s="54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</row>
    <row r="29" spans="1:61" x14ac:dyDescent="0.3">
      <c r="A29" s="54"/>
      <c r="B29" s="271">
        <v>26</v>
      </c>
      <c r="C29" s="59">
        <f t="shared" si="1"/>
        <v>45222</v>
      </c>
      <c r="D29" s="54" t="s">
        <v>93</v>
      </c>
      <c r="E29" s="59">
        <f t="shared" si="0"/>
        <v>45228</v>
      </c>
      <c r="F29" s="54"/>
      <c r="G29" s="54"/>
      <c r="H29" s="54" t="str">
        <f>TEXT($C$29,"дд")&amp;"-"&amp;TEXT($E$29,"дд.ММ")</f>
        <v>23-29.10</v>
      </c>
      <c r="I29" s="54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</row>
    <row r="30" spans="1:61" x14ac:dyDescent="0.3">
      <c r="A30" s="54"/>
      <c r="B30" s="271">
        <v>27</v>
      </c>
      <c r="C30" s="59">
        <f t="shared" si="1"/>
        <v>45229</v>
      </c>
      <c r="D30" s="54" t="s">
        <v>93</v>
      </c>
      <c r="E30" s="59">
        <f t="shared" si="0"/>
        <v>45235</v>
      </c>
      <c r="F30" s="54"/>
      <c r="G30" s="54"/>
      <c r="H30" s="54" t="str">
        <f>TEXT($C$30,"дд")&amp;"-"&amp;TEXT($E$30,"дд.ММ")</f>
        <v>30-05.11</v>
      </c>
      <c r="I30" s="54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</row>
    <row r="31" spans="1:61" x14ac:dyDescent="0.3">
      <c r="A31" s="54"/>
      <c r="B31" s="271">
        <v>28</v>
      </c>
      <c r="C31" s="59">
        <f t="shared" si="1"/>
        <v>45236</v>
      </c>
      <c r="D31" s="54" t="s">
        <v>93</v>
      </c>
      <c r="E31" s="59">
        <f t="shared" si="0"/>
        <v>45242</v>
      </c>
      <c r="F31" s="54"/>
      <c r="G31" s="54"/>
      <c r="H31" s="54" t="str">
        <f>TEXT($C$31,"дд")&amp;"-"&amp;TEXT($E$31,"дд.ММ")</f>
        <v>06-12.11</v>
      </c>
      <c r="I31" s="54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</row>
    <row r="32" spans="1:61" x14ac:dyDescent="0.3">
      <c r="A32" s="54"/>
      <c r="B32" s="271">
        <v>29</v>
      </c>
      <c r="C32" s="59">
        <f t="shared" si="1"/>
        <v>45243</v>
      </c>
      <c r="D32" s="54" t="s">
        <v>93</v>
      </c>
      <c r="E32" s="59">
        <f t="shared" si="0"/>
        <v>45249</v>
      </c>
      <c r="F32" s="54"/>
      <c r="G32" s="54"/>
      <c r="H32" s="54" t="str">
        <f>TEXT($C$32,"дд")&amp;"-"&amp;TEXT($E$32,"дд.ММ")</f>
        <v>13-19.11</v>
      </c>
      <c r="I32" s="54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</row>
    <row r="33" spans="1:61" x14ac:dyDescent="0.3">
      <c r="A33" s="54"/>
      <c r="B33" s="271">
        <v>30</v>
      </c>
      <c r="C33" s="59">
        <f t="shared" si="1"/>
        <v>45250</v>
      </c>
      <c r="D33" s="54" t="s">
        <v>93</v>
      </c>
      <c r="E33" s="59">
        <f t="shared" si="0"/>
        <v>45256</v>
      </c>
      <c r="F33" s="54"/>
      <c r="G33" s="54"/>
      <c r="H33" s="54" t="str">
        <f>TEXT($C$33,"дд")&amp;"-"&amp;TEXT($E$33,"дд.ММ")</f>
        <v>20-26.11</v>
      </c>
      <c r="I33" s="54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</row>
    <row r="34" spans="1:61" x14ac:dyDescent="0.3">
      <c r="A34" s="54"/>
      <c r="B34" s="271">
        <v>31</v>
      </c>
      <c r="C34" s="59">
        <f t="shared" si="1"/>
        <v>45257</v>
      </c>
      <c r="D34" s="54" t="s">
        <v>93</v>
      </c>
      <c r="E34" s="59">
        <f t="shared" si="0"/>
        <v>45263</v>
      </c>
      <c r="F34" s="54"/>
      <c r="G34" s="54"/>
      <c r="H34" s="54" t="str">
        <f>TEXT($C$34,"дд")&amp;"-"&amp;TEXT($E$34,"дд.ММ")</f>
        <v>27-03.12</v>
      </c>
      <c r="I34" s="54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</row>
    <row r="35" spans="1:61" x14ac:dyDescent="0.3">
      <c r="A35" s="54"/>
      <c r="B35" s="271">
        <v>32</v>
      </c>
      <c r="C35" s="59">
        <f t="shared" si="1"/>
        <v>45264</v>
      </c>
      <c r="D35" s="54" t="s">
        <v>93</v>
      </c>
      <c r="E35" s="59">
        <f t="shared" si="0"/>
        <v>45270</v>
      </c>
      <c r="F35" s="54"/>
      <c r="G35" s="54"/>
      <c r="H35" s="54" t="str">
        <f>TEXT($C$35,"дд")&amp;"-"&amp;TEXT($E$35,"дд.ММ")</f>
        <v>04-10.12</v>
      </c>
      <c r="I35" s="54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</row>
    <row r="36" spans="1:61" x14ac:dyDescent="0.3">
      <c r="A36" s="54"/>
      <c r="B36" s="271">
        <v>33</v>
      </c>
      <c r="C36" s="59">
        <f t="shared" si="1"/>
        <v>45271</v>
      </c>
      <c r="D36" s="54" t="s">
        <v>93</v>
      </c>
      <c r="E36" s="59">
        <f t="shared" si="0"/>
        <v>45277</v>
      </c>
      <c r="F36" s="54"/>
      <c r="G36" s="54"/>
      <c r="H36" s="54" t="str">
        <f>TEXT($C$36,"дд")&amp;"-"&amp;TEXT($E$36,"дд.ММ")</f>
        <v>11-17.12</v>
      </c>
      <c r="I36" s="54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</row>
    <row r="37" spans="1:61" x14ac:dyDescent="0.3">
      <c r="A37" s="54"/>
      <c r="B37" s="271">
        <v>34</v>
      </c>
      <c r="C37" s="59">
        <f t="shared" si="1"/>
        <v>45278</v>
      </c>
      <c r="D37" s="54" t="s">
        <v>93</v>
      </c>
      <c r="E37" s="59">
        <f t="shared" si="0"/>
        <v>45284</v>
      </c>
      <c r="F37" s="54"/>
      <c r="G37" s="54"/>
      <c r="H37" s="54" t="str">
        <f>TEXT($C$37,"дд")&amp;"-"&amp;TEXT($E$37,"дд.ММ")</f>
        <v>18-24.12</v>
      </c>
      <c r="I37" s="54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</row>
    <row r="38" spans="1:61" x14ac:dyDescent="0.3">
      <c r="A38" s="54"/>
      <c r="B38" s="271">
        <v>35</v>
      </c>
      <c r="C38" s="59">
        <f t="shared" si="1"/>
        <v>45285</v>
      </c>
      <c r="D38" s="54" t="s">
        <v>93</v>
      </c>
      <c r="E38" s="59">
        <f t="shared" si="0"/>
        <v>45291</v>
      </c>
      <c r="F38" s="54"/>
      <c r="G38" s="54"/>
      <c r="H38" s="54" t="str">
        <f>TEXT($C$38,"дд")&amp;"-"&amp;TEXT($E$38,"дд.ММ")</f>
        <v>25-31.12</v>
      </c>
      <c r="I38" s="54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</row>
    <row r="39" spans="1:61" x14ac:dyDescent="0.3">
      <c r="A39" s="54"/>
      <c r="B39" s="271">
        <v>36</v>
      </c>
      <c r="C39" s="59">
        <f t="shared" si="1"/>
        <v>45292</v>
      </c>
      <c r="D39" s="54" t="s">
        <v>93</v>
      </c>
      <c r="E39" s="59">
        <f t="shared" si="0"/>
        <v>45298</v>
      </c>
      <c r="F39" s="54"/>
      <c r="G39" s="54"/>
      <c r="H39" s="54" t="str">
        <f>TEXT($C$39,"дд")&amp;"-"&amp;TEXT($E$39,"дд.ММ")</f>
        <v>01-07.01</v>
      </c>
      <c r="I39" s="54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</row>
    <row r="40" spans="1:61" x14ac:dyDescent="0.3">
      <c r="A40" s="54"/>
      <c r="B40" s="271">
        <v>37</v>
      </c>
      <c r="C40" s="59">
        <f t="shared" si="1"/>
        <v>45299</v>
      </c>
      <c r="D40" s="54" t="s">
        <v>93</v>
      </c>
      <c r="E40" s="59">
        <f t="shared" si="0"/>
        <v>45305</v>
      </c>
      <c r="F40" s="54"/>
      <c r="G40" s="54"/>
      <c r="H40" s="54" t="str">
        <f>TEXT($C$40,"дд")&amp;"-"&amp;TEXT($E$40,"дд.ММ")</f>
        <v>08-14.01</v>
      </c>
      <c r="I40" s="54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</row>
    <row r="41" spans="1:61" x14ac:dyDescent="0.3">
      <c r="A41" s="54"/>
      <c r="B41" s="271">
        <v>38</v>
      </c>
      <c r="C41" s="59">
        <f t="shared" si="1"/>
        <v>45306</v>
      </c>
      <c r="D41" s="54" t="s">
        <v>93</v>
      </c>
      <c r="E41" s="59">
        <f t="shared" si="0"/>
        <v>45312</v>
      </c>
      <c r="F41" s="54"/>
      <c r="G41" s="54"/>
      <c r="H41" s="54" t="str">
        <f>TEXT($C$41,"дд")&amp;"-"&amp;TEXT($E$41,"дд.ММ")</f>
        <v>15-21.01</v>
      </c>
      <c r="I41" s="54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</row>
    <row r="42" spans="1:61" x14ac:dyDescent="0.3">
      <c r="A42" s="54"/>
      <c r="B42" s="271">
        <v>39</v>
      </c>
      <c r="C42" s="59">
        <f t="shared" si="1"/>
        <v>45313</v>
      </c>
      <c r="D42" s="54" t="s">
        <v>93</v>
      </c>
      <c r="E42" s="59">
        <f t="shared" si="0"/>
        <v>45319</v>
      </c>
      <c r="F42" s="54"/>
      <c r="G42" s="54"/>
      <c r="H42" s="54" t="str">
        <f>TEXT($C$42,"дд")&amp;"-"&amp;TEXT($E$42,"дд.ММ")</f>
        <v>22-28.01</v>
      </c>
      <c r="I42" s="54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</row>
    <row r="43" spans="1:61" x14ac:dyDescent="0.3">
      <c r="A43" s="54"/>
      <c r="B43" s="271">
        <v>40</v>
      </c>
      <c r="C43" s="59">
        <f t="shared" si="1"/>
        <v>45320</v>
      </c>
      <c r="D43" s="54" t="s">
        <v>93</v>
      </c>
      <c r="E43" s="59">
        <f t="shared" si="0"/>
        <v>45326</v>
      </c>
      <c r="F43" s="54"/>
      <c r="G43" s="54"/>
      <c r="H43" s="54" t="str">
        <f>TEXT($C$43,"дд")&amp;"-"&amp;TEXT($E$43,"дд.ММ")</f>
        <v>29-04.02</v>
      </c>
      <c r="I43" s="54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</row>
    <row r="44" spans="1:61" x14ac:dyDescent="0.3">
      <c r="A44" s="54"/>
      <c r="B44" s="271">
        <v>41</v>
      </c>
      <c r="C44" s="59">
        <f t="shared" si="1"/>
        <v>45327</v>
      </c>
      <c r="D44" s="54" t="s">
        <v>93</v>
      </c>
      <c r="E44" s="59">
        <f t="shared" si="0"/>
        <v>45333</v>
      </c>
      <c r="F44" s="54"/>
      <c r="G44" s="54"/>
      <c r="H44" s="54" t="str">
        <f>TEXT($C$44,"дд")&amp;"-"&amp;TEXT($E$44,"дд.ММ")</f>
        <v>05-11.02</v>
      </c>
      <c r="I44" s="54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</row>
    <row r="45" spans="1:61" x14ac:dyDescent="0.3">
      <c r="A45" s="54"/>
      <c r="B45" s="271">
        <v>42</v>
      </c>
      <c r="C45" s="59">
        <f t="shared" si="1"/>
        <v>45334</v>
      </c>
      <c r="D45" s="54" t="s">
        <v>93</v>
      </c>
      <c r="E45" s="59">
        <f t="shared" si="0"/>
        <v>45340</v>
      </c>
      <c r="F45" s="54"/>
      <c r="G45" s="54"/>
      <c r="H45" s="54" t="str">
        <f>TEXT($C$45,"дд")&amp;"-"&amp;TEXT($E$45,"дд.ММ")</f>
        <v>12-18.02</v>
      </c>
      <c r="I45" s="54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</row>
    <row r="46" spans="1:61" x14ac:dyDescent="0.3">
      <c r="A46" s="54"/>
      <c r="B46" s="271">
        <v>43</v>
      </c>
      <c r="C46" s="59">
        <f t="shared" si="1"/>
        <v>45341</v>
      </c>
      <c r="D46" s="54" t="s">
        <v>93</v>
      </c>
      <c r="E46" s="59">
        <f t="shared" si="0"/>
        <v>45347</v>
      </c>
      <c r="F46" s="54"/>
      <c r="G46" s="54"/>
      <c r="H46" s="54" t="str">
        <f>TEXT($C$46,"дд")&amp;"-"&amp;TEXT($E$46,"дд.ММ")</f>
        <v>19-25.02</v>
      </c>
      <c r="I46" s="54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</row>
    <row r="47" spans="1:61" x14ac:dyDescent="0.3">
      <c r="A47" s="54"/>
      <c r="B47" s="271">
        <v>44</v>
      </c>
      <c r="C47" s="59">
        <f t="shared" si="1"/>
        <v>45348</v>
      </c>
      <c r="D47" s="54" t="s">
        <v>93</v>
      </c>
      <c r="E47" s="59">
        <f t="shared" si="0"/>
        <v>45354</v>
      </c>
      <c r="F47" s="54"/>
      <c r="G47" s="54"/>
      <c r="H47" s="54" t="str">
        <f>TEXT($C$47,"дд")&amp;"-"&amp;TEXT($E$47,"дд.ММ")</f>
        <v>26-03.03</v>
      </c>
      <c r="I47" s="54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</row>
    <row r="48" spans="1:61" x14ac:dyDescent="0.3">
      <c r="A48" s="54"/>
      <c r="B48" s="271">
        <v>45</v>
      </c>
      <c r="C48" s="59">
        <f t="shared" si="1"/>
        <v>45355</v>
      </c>
      <c r="D48" s="54" t="s">
        <v>93</v>
      </c>
      <c r="E48" s="59">
        <f t="shared" si="0"/>
        <v>45361</v>
      </c>
      <c r="F48" s="54"/>
      <c r="G48" s="54"/>
      <c r="H48" s="54" t="str">
        <f>TEXT($C$48,"дд")&amp;"-"&amp;TEXT($E$48,"дд.ММ")</f>
        <v>04-10.03</v>
      </c>
      <c r="I48" s="54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</row>
    <row r="49" spans="1:61" x14ac:dyDescent="0.3">
      <c r="A49" s="54"/>
      <c r="B49" s="271">
        <v>46</v>
      </c>
      <c r="C49" s="59">
        <f t="shared" si="1"/>
        <v>45362</v>
      </c>
      <c r="D49" s="54" t="s">
        <v>93</v>
      </c>
      <c r="E49" s="59">
        <f t="shared" si="0"/>
        <v>45368</v>
      </c>
      <c r="F49" s="54"/>
      <c r="G49" s="54"/>
      <c r="H49" s="54" t="str">
        <f>TEXT($C$49,"дд")&amp;"-"&amp;TEXT($E$49,"дд.ММ")</f>
        <v>11-17.03</v>
      </c>
      <c r="I49" s="54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</row>
    <row r="50" spans="1:61" x14ac:dyDescent="0.3">
      <c r="A50" s="54"/>
      <c r="B50" s="271">
        <v>47</v>
      </c>
      <c r="C50" s="59">
        <f t="shared" si="1"/>
        <v>45369</v>
      </c>
      <c r="D50" s="54" t="s">
        <v>93</v>
      </c>
      <c r="E50" s="59">
        <f t="shared" si="0"/>
        <v>45375</v>
      </c>
      <c r="F50" s="54"/>
      <c r="G50" s="54"/>
      <c r="H50" s="54" t="str">
        <f>TEXT($C$50,"дд")&amp;"-"&amp;TEXT($E$50,"дд.ММ")</f>
        <v>18-24.03</v>
      </c>
      <c r="I50" s="54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</row>
    <row r="51" spans="1:61" x14ac:dyDescent="0.3">
      <c r="A51" s="54"/>
      <c r="B51" s="271">
        <v>48</v>
      </c>
      <c r="C51" s="59">
        <f t="shared" si="1"/>
        <v>45376</v>
      </c>
      <c r="D51" s="54" t="s">
        <v>93</v>
      </c>
      <c r="E51" s="59">
        <f t="shared" si="0"/>
        <v>45382</v>
      </c>
      <c r="F51" s="54"/>
      <c r="G51" s="54"/>
      <c r="H51" s="54" t="str">
        <f>TEXT($C$51,"дд")&amp;"-"&amp;TEXT($E$51,"дд.ММ")</f>
        <v>25-31.03</v>
      </c>
      <c r="I51" s="54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</row>
    <row r="52" spans="1:61" x14ac:dyDescent="0.3">
      <c r="A52" s="54"/>
      <c r="B52" s="271">
        <v>49</v>
      </c>
      <c r="C52" s="59">
        <f t="shared" si="1"/>
        <v>45383</v>
      </c>
      <c r="D52" s="54" t="s">
        <v>93</v>
      </c>
      <c r="E52" s="59">
        <f t="shared" si="0"/>
        <v>45389</v>
      </c>
      <c r="F52" s="54"/>
      <c r="G52" s="54"/>
      <c r="H52" s="54" t="str">
        <f>TEXT($C$52,"дд")&amp;"-"&amp;TEXT($E$52,"дд.ММ")</f>
        <v>01-07.04</v>
      </c>
      <c r="I52" s="54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</row>
    <row r="53" spans="1:61" x14ac:dyDescent="0.3">
      <c r="A53" s="54"/>
      <c r="B53" s="271">
        <v>50</v>
      </c>
      <c r="C53" s="59">
        <f t="shared" si="1"/>
        <v>45390</v>
      </c>
      <c r="D53" s="54" t="s">
        <v>93</v>
      </c>
      <c r="E53" s="59">
        <f t="shared" si="0"/>
        <v>45396</v>
      </c>
      <c r="F53" s="54"/>
      <c r="G53" s="54"/>
      <c r="H53" s="54" t="str">
        <f>TEXT($C$53,"дд")&amp;"-"&amp;TEXT($E$53,"дд.ММ")</f>
        <v>08-14.04</v>
      </c>
      <c r="I53" s="54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</row>
    <row r="54" spans="1:61" x14ac:dyDescent="0.3">
      <c r="A54" s="54"/>
      <c r="B54" s="271">
        <v>51</v>
      </c>
      <c r="C54" s="59">
        <f t="shared" si="1"/>
        <v>45397</v>
      </c>
      <c r="D54" s="54" t="s">
        <v>93</v>
      </c>
      <c r="E54" s="59">
        <f t="shared" si="0"/>
        <v>45403</v>
      </c>
      <c r="F54" s="54"/>
      <c r="G54" s="54"/>
      <c r="H54" s="54" t="str">
        <f>TEXT($C$54,"дд")&amp;"-"&amp;TEXT($E$54,"дд.ММ")</f>
        <v>15-21.04</v>
      </c>
      <c r="I54" s="54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</row>
    <row r="55" spans="1:61" x14ac:dyDescent="0.3">
      <c r="A55" s="54"/>
      <c r="B55" s="271">
        <v>52</v>
      </c>
      <c r="C55" s="59">
        <f t="shared" si="1"/>
        <v>45404</v>
      </c>
      <c r="D55" s="54" t="s">
        <v>93</v>
      </c>
      <c r="E55" s="59">
        <f t="shared" si="0"/>
        <v>45410</v>
      </c>
      <c r="F55" s="54"/>
      <c r="G55" s="54"/>
      <c r="H55" s="54" t="str">
        <f>TEXT($C$55,"дд")&amp;"-"&amp;TEXT($E$55,"дд.ММ")</f>
        <v>22-28.04</v>
      </c>
      <c r="I55" s="54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</row>
    <row r="56" spans="1:61" x14ac:dyDescent="0.3"/>
    <row r="57" spans="1:61" x14ac:dyDescent="0.3"/>
  </sheetData>
  <sheetProtection password="CE7D" sheet="1" objects="1" scenarios="1"/>
  <dataValidations xWindow="494" yWindow="240" count="1">
    <dataValidation allowBlank="1" showInputMessage="1" showErrorMessage="1" prompt="Ввести дату начала первой тренировочной недели в новом сезоне_x000a_" sqref="E1" xr:uid="{00000000-0002-0000-0100-000000000000}"/>
  </dataValidations>
  <hyperlinks>
    <hyperlink ref="A1" location="Неделя!A1" display="Неделя" xr:uid="{00000000-0004-0000-0100-000000000000}"/>
    <hyperlink ref="B4" location="'1'!B64" display="'1'!B64" xr:uid="{00000000-0004-0000-0100-000001000000}"/>
    <hyperlink ref="B5" location="'2'!A1" display="'2'!A1" xr:uid="{00000000-0004-0000-0100-000002000000}"/>
    <hyperlink ref="B6" location="'3'!A1" display="'3'!A1" xr:uid="{00000000-0004-0000-0100-000003000000}"/>
    <hyperlink ref="B7" location="'4'!A1" display="'4'!A1" xr:uid="{00000000-0004-0000-0100-000004000000}"/>
    <hyperlink ref="B8" location="'5'!A1" display="'5'!A1" xr:uid="{00000000-0004-0000-0100-000005000000}"/>
    <hyperlink ref="B9" location="'6'!A1" display="'6'!A1" xr:uid="{00000000-0004-0000-0100-000006000000}"/>
    <hyperlink ref="B10" location="'7'!A1" display="'7'!A1" xr:uid="{00000000-0004-0000-0100-000007000000}"/>
    <hyperlink ref="B11" location="'8'!A1" display="'8'!A1" xr:uid="{00000000-0004-0000-0100-000008000000}"/>
    <hyperlink ref="B12" location="'9'!A1" display="'9'!A1" xr:uid="{00000000-0004-0000-0100-000009000000}"/>
    <hyperlink ref="B13" location="'10'!A1" display="'10'!A1" xr:uid="{00000000-0004-0000-0100-00000A000000}"/>
    <hyperlink ref="B14" location="'11'!A1" display="'11'!A1" xr:uid="{00000000-0004-0000-0100-00000B000000}"/>
    <hyperlink ref="B15" location="'12'!A1" display="'12'!A1" xr:uid="{00000000-0004-0000-0100-00000C000000}"/>
    <hyperlink ref="B16" location="'13'!A1" display="'13'!A1" xr:uid="{00000000-0004-0000-0100-00000D000000}"/>
    <hyperlink ref="B17" location="'14'!A1" display="'14'!A1" xr:uid="{00000000-0004-0000-0100-00000E000000}"/>
    <hyperlink ref="B18" location="'15'!A1" display="'15'!A1" xr:uid="{00000000-0004-0000-0100-00000F000000}"/>
    <hyperlink ref="B19" location="'16'!A1" display="'16'!A1" xr:uid="{00000000-0004-0000-0100-000010000000}"/>
    <hyperlink ref="B20" location="'17'!A1" display="'17'!A1" xr:uid="{00000000-0004-0000-0100-000011000000}"/>
    <hyperlink ref="B21" location="'18'!A1" display="'18'!A1" xr:uid="{00000000-0004-0000-0100-000012000000}"/>
    <hyperlink ref="B22" location="'19'!A1" display="'19'!A1" xr:uid="{00000000-0004-0000-0100-000013000000}"/>
    <hyperlink ref="B23" location="'20'!A1" display="'20'!A1" xr:uid="{00000000-0004-0000-0100-000014000000}"/>
    <hyperlink ref="B24" location="'21'!A1" display="'21'!A1" xr:uid="{00000000-0004-0000-0100-000015000000}"/>
    <hyperlink ref="B25" location="'22'!A1" display="'22'!A1" xr:uid="{00000000-0004-0000-0100-000016000000}"/>
    <hyperlink ref="B26" location="'23'!A1" display="'23'!A1" xr:uid="{00000000-0004-0000-0100-000017000000}"/>
    <hyperlink ref="B27" location="'24'!A1" display="'24'!A1" xr:uid="{00000000-0004-0000-0100-000018000000}"/>
    <hyperlink ref="B28" location="'25'!A1" display="'25'!A1" xr:uid="{00000000-0004-0000-0100-000019000000}"/>
    <hyperlink ref="B29" location="'26'!A1" display="'26'!A1" xr:uid="{00000000-0004-0000-0100-00001A000000}"/>
    <hyperlink ref="B30" location="'27'!A1" display="'27'!A1" xr:uid="{00000000-0004-0000-0100-00001B000000}"/>
    <hyperlink ref="B31" location="'28'!A1" display="'28'!A1" xr:uid="{00000000-0004-0000-0100-00001C000000}"/>
    <hyperlink ref="B32" location="'29'!A1" display="'29'!A1" xr:uid="{00000000-0004-0000-0100-00001D000000}"/>
    <hyperlink ref="B33" location="'30'!A1" display="'30'!A1" xr:uid="{00000000-0004-0000-0100-00001E000000}"/>
    <hyperlink ref="B34" location="'31'!A1" display="'31'!A1" xr:uid="{00000000-0004-0000-0100-00001F000000}"/>
    <hyperlink ref="B35" location="'32'!A1" display="'32'!A1" xr:uid="{00000000-0004-0000-0100-000020000000}"/>
    <hyperlink ref="B36" location="'33'!A1" display="'33'!A1" xr:uid="{00000000-0004-0000-0100-000021000000}"/>
    <hyperlink ref="B37" location="'34'!A1" display="'34'!A1" xr:uid="{00000000-0004-0000-0100-000022000000}"/>
    <hyperlink ref="B38" location="'35'!A1" display="'35'!A1" xr:uid="{00000000-0004-0000-0100-000023000000}"/>
    <hyperlink ref="B39" location="'36'!A1" display="'36'!A1" xr:uid="{00000000-0004-0000-0100-000024000000}"/>
    <hyperlink ref="B40" location="'37'!A1" display="'37'!A1" xr:uid="{00000000-0004-0000-0100-000025000000}"/>
    <hyperlink ref="B41" location="'38'!A1" display="'38'!A1" xr:uid="{00000000-0004-0000-0100-000026000000}"/>
    <hyperlink ref="B42" location="'39'!A1" display="'39'!A1" xr:uid="{00000000-0004-0000-0100-000027000000}"/>
    <hyperlink ref="B43" location="'40'!A1" display="'40'!A1" xr:uid="{00000000-0004-0000-0100-000028000000}"/>
    <hyperlink ref="B44" location="'41'!A1" display="'41'!A1" xr:uid="{00000000-0004-0000-0100-000029000000}"/>
    <hyperlink ref="B45" location="'42'!A1" display="'42'!A1" xr:uid="{00000000-0004-0000-0100-00002A000000}"/>
    <hyperlink ref="B46" location="'43'!A1" display="'43'!A1" xr:uid="{00000000-0004-0000-0100-00002B000000}"/>
    <hyperlink ref="B47" location="'44'!A1" display="'44'!A1" xr:uid="{00000000-0004-0000-0100-00002C000000}"/>
    <hyperlink ref="B48" location="'45'!A1" display="'45'!A1" xr:uid="{00000000-0004-0000-0100-00002D000000}"/>
    <hyperlink ref="B49" location="'46'!A1" display="'46'!A1" xr:uid="{00000000-0004-0000-0100-00002E000000}"/>
    <hyperlink ref="B50" location="'47'!A1" display="'47'!A1" xr:uid="{00000000-0004-0000-0100-00002F000000}"/>
    <hyperlink ref="B51" location="'48'!A1" display="'48'!A1" xr:uid="{00000000-0004-0000-0100-000030000000}"/>
    <hyperlink ref="B52" location="'49'!A1" display="'49'!A1" xr:uid="{00000000-0004-0000-0100-000031000000}"/>
    <hyperlink ref="B53" location="'50'!A1" display="'50'!A1" xr:uid="{00000000-0004-0000-0100-000032000000}"/>
    <hyperlink ref="B54" location="'51'!A1" display="'51'!A1" xr:uid="{00000000-0004-0000-0100-000033000000}"/>
    <hyperlink ref="B55" location="'52'!A1" display="'52'!A1" xr:uid="{00000000-0004-0000-0100-000034000000}"/>
  </hyperlink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224"/>
  <sheetViews>
    <sheetView showGridLines="0" showRowColHeaders="0" topLeftCell="A147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'9'!K2+1</f>
        <v>45110</v>
      </c>
      <c r="F2" s="82">
        <f>$E$2+1</f>
        <v>45111</v>
      </c>
      <c r="G2" s="82">
        <f>$E$2+2</f>
        <v>45112</v>
      </c>
      <c r="H2" s="82">
        <f>$E$2+3</f>
        <v>45113</v>
      </c>
      <c r="I2" s="82">
        <f>$E$2+4</f>
        <v>45114</v>
      </c>
      <c r="J2" s="82">
        <f>$E$2+5</f>
        <v>45115</v>
      </c>
      <c r="K2" s="83">
        <f>$E$2+6</f>
        <v>45116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45110</v>
      </c>
      <c r="Q6" s="909">
        <f t="shared" ref="Q6:V6" si="2">F2</f>
        <v>45111</v>
      </c>
      <c r="R6" s="909">
        <f t="shared" si="2"/>
        <v>45112</v>
      </c>
      <c r="S6" s="909">
        <f t="shared" si="2"/>
        <v>45113</v>
      </c>
      <c r="T6" s="909">
        <f t="shared" si="2"/>
        <v>45114</v>
      </c>
      <c r="U6" s="909">
        <f t="shared" si="2"/>
        <v>45115</v>
      </c>
      <c r="V6" s="909">
        <f t="shared" si="2"/>
        <v>45116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45110</v>
      </c>
      <c r="Q15" s="909">
        <f t="shared" ref="Q15:V15" si="15">F2</f>
        <v>45111</v>
      </c>
      <c r="R15" s="909">
        <f t="shared" si="15"/>
        <v>45112</v>
      </c>
      <c r="S15" s="909">
        <f t="shared" si="15"/>
        <v>45113</v>
      </c>
      <c r="T15" s="909">
        <f t="shared" si="15"/>
        <v>45114</v>
      </c>
      <c r="U15" s="909">
        <f t="shared" si="15"/>
        <v>45115</v>
      </c>
      <c r="V15" s="909">
        <f t="shared" si="15"/>
        <v>45116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45110</v>
      </c>
      <c r="Q20" s="909">
        <f t="shared" ref="Q20:V20" si="17">F2</f>
        <v>45111</v>
      </c>
      <c r="R20" s="909">
        <f t="shared" si="17"/>
        <v>45112</v>
      </c>
      <c r="S20" s="909">
        <f t="shared" si="17"/>
        <v>45113</v>
      </c>
      <c r="T20" s="909">
        <f t="shared" si="17"/>
        <v>45114</v>
      </c>
      <c r="U20" s="909">
        <f t="shared" si="17"/>
        <v>45115</v>
      </c>
      <c r="V20" s="909">
        <f t="shared" si="17"/>
        <v>45116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689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45110</v>
      </c>
      <c r="F61" s="1180"/>
      <c r="G61" s="1181"/>
      <c r="H61" s="1179">
        <f>F2</f>
        <v>45111</v>
      </c>
      <c r="I61" s="1180"/>
      <c r="J61" s="1181"/>
      <c r="K61" s="1179">
        <f>G2</f>
        <v>45112</v>
      </c>
      <c r="L61" s="1180"/>
      <c r="M61" s="1181"/>
      <c r="N61" s="1179">
        <f>H2</f>
        <v>45113</v>
      </c>
      <c r="O61" s="1180"/>
      <c r="P61" s="1181"/>
      <c r="Q61" s="1179">
        <f>I2</f>
        <v>45114</v>
      </c>
      <c r="R61" s="1180"/>
      <c r="S61" s="1181"/>
      <c r="T61" s="1179">
        <f>J2</f>
        <v>45115</v>
      </c>
      <c r="U61" s="1180"/>
      <c r="V61" s="1181"/>
      <c r="W61" s="1179">
        <f>K2</f>
        <v>45116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45110</v>
      </c>
      <c r="F90" s="1172"/>
      <c r="G90" s="1173"/>
      <c r="H90" s="1171">
        <f>H61</f>
        <v>45111</v>
      </c>
      <c r="I90" s="1172"/>
      <c r="J90" s="1173"/>
      <c r="K90" s="1171">
        <f>K61</f>
        <v>45112</v>
      </c>
      <c r="L90" s="1172"/>
      <c r="M90" s="1173"/>
      <c r="N90" s="1171">
        <f>N61</f>
        <v>45113</v>
      </c>
      <c r="O90" s="1172"/>
      <c r="P90" s="1173"/>
      <c r="Q90" s="1171">
        <f>Q61</f>
        <v>45114</v>
      </c>
      <c r="R90" s="1172"/>
      <c r="S90" s="1173"/>
      <c r="T90" s="1171">
        <f>T61</f>
        <v>45115</v>
      </c>
      <c r="U90" s="1172"/>
      <c r="V90" s="1173"/>
      <c r="W90" s="1171">
        <f>W61</f>
        <v>45116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45110</v>
      </c>
      <c r="F181" s="154">
        <f>$E$2+1</f>
        <v>45111</v>
      </c>
      <c r="G181" s="154">
        <f>$E$2+2</f>
        <v>45112</v>
      </c>
      <c r="H181" s="154">
        <f>$E$2+3</f>
        <v>45113</v>
      </c>
      <c r="I181" s="154">
        <f>$E$2+4</f>
        <v>45114</v>
      </c>
      <c r="J181" s="154">
        <f>$E$2+5</f>
        <v>45115</v>
      </c>
      <c r="K181" s="155">
        <f>$E$2+6</f>
        <v>45116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125" priority="177" operator="equal">
      <formula>0</formula>
    </cfRule>
  </conditionalFormatting>
  <conditionalFormatting sqref="F2:K2">
    <cfRule type="cellIs" dxfId="2124" priority="176" operator="equal">
      <formula>0</formula>
    </cfRule>
  </conditionalFormatting>
  <conditionalFormatting sqref="L4:L5">
    <cfRule type="cellIs" dxfId="2123" priority="173" operator="equal">
      <formula>0</formula>
    </cfRule>
  </conditionalFormatting>
  <conditionalFormatting sqref="E2">
    <cfRule type="cellIs" dxfId="2122" priority="174" operator="equal">
      <formula>0</formula>
    </cfRule>
  </conditionalFormatting>
  <conditionalFormatting sqref="E4:K4">
    <cfRule type="cellIs" dxfId="2121" priority="171" operator="equal">
      <formula>0</formula>
    </cfRule>
    <cfRule type="cellIs" dxfId="2120" priority="172" operator="notEqual">
      <formula>0</formula>
    </cfRule>
  </conditionalFormatting>
  <conditionalFormatting sqref="E5:K5">
    <cfRule type="cellIs" dxfId="2119" priority="170" operator="equal">
      <formula>0</formula>
    </cfRule>
  </conditionalFormatting>
  <conditionalFormatting sqref="E7:E8 I7:K8">
    <cfRule type="cellIs" dxfId="2118" priority="169" operator="equal">
      <formula>0</formula>
    </cfRule>
  </conditionalFormatting>
  <conditionalFormatting sqref="L6:L8">
    <cfRule type="cellIs" dxfId="2117" priority="168" operator="equal">
      <formula>0</formula>
    </cfRule>
  </conditionalFormatting>
  <conditionalFormatting sqref="E6:K6">
    <cfRule type="cellIs" dxfId="2116" priority="167" operator="equal">
      <formula>0</formula>
    </cfRule>
  </conditionalFormatting>
  <conditionalFormatting sqref="E28:L31 E43:L45 E76:Y83 E86:Y88">
    <cfRule type="cellIs" dxfId="2115" priority="166" operator="notEqual">
      <formula>0</formula>
    </cfRule>
  </conditionalFormatting>
  <conditionalFormatting sqref="F7:F8">
    <cfRule type="cellIs" dxfId="2114" priority="165" operator="equal">
      <formula>0</formula>
    </cfRule>
  </conditionalFormatting>
  <conditionalFormatting sqref="H7:H8">
    <cfRule type="cellIs" dxfId="2113" priority="164" operator="equal">
      <formula>0</formula>
    </cfRule>
  </conditionalFormatting>
  <conditionalFormatting sqref="G7:G8">
    <cfRule type="cellIs" dxfId="2112" priority="163" operator="equal">
      <formula>0</formula>
    </cfRule>
  </conditionalFormatting>
  <conditionalFormatting sqref="F181:K181">
    <cfRule type="cellIs" dxfId="2111" priority="158" operator="equal">
      <formula>0</formula>
    </cfRule>
  </conditionalFormatting>
  <conditionalFormatting sqref="E57:L57">
    <cfRule type="cellIs" dxfId="2110" priority="147" operator="equal">
      <formula>0</formula>
    </cfRule>
  </conditionalFormatting>
  <conditionalFormatting sqref="E57:L57">
    <cfRule type="containsErrors" dxfId="2109" priority="145">
      <formula>ISERROR(E57)</formula>
    </cfRule>
    <cfRule type="colorScale" priority="146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108" priority="138" operator="notEqual">
      <formula>0</formula>
    </cfRule>
  </conditionalFormatting>
  <conditionalFormatting sqref="E32:K32">
    <cfRule type="cellIs" dxfId="2107" priority="135" operator="notEqual">
      <formula>0</formula>
    </cfRule>
  </conditionalFormatting>
  <conditionalFormatting sqref="L49:L50 E55:L55 E48:L48 L56">
    <cfRule type="cellIs" dxfId="2106" priority="119" operator="notEqual">
      <formula>0</formula>
    </cfRule>
  </conditionalFormatting>
  <conditionalFormatting sqref="E55:K55 E48:K48">
    <cfRule type="cellIs" priority="118" operator="equal">
      <formula>0</formula>
    </cfRule>
  </conditionalFormatting>
  <conditionalFormatting sqref="E52:L54">
    <cfRule type="cellIs" dxfId="2105" priority="117" operator="notEqual">
      <formula>0</formula>
    </cfRule>
  </conditionalFormatting>
  <conditionalFormatting sqref="E52:K54">
    <cfRule type="cellIs" priority="116" operator="equal">
      <formula>0</formula>
    </cfRule>
  </conditionalFormatting>
  <conditionalFormatting sqref="E52:L54">
    <cfRule type="containsErrors" dxfId="2104" priority="115">
      <formula>ISERROR(E52)</formula>
    </cfRule>
  </conditionalFormatting>
  <conditionalFormatting sqref="E49:K50">
    <cfRule type="cellIs" dxfId="2103" priority="114" operator="notEqual">
      <formula>0</formula>
    </cfRule>
  </conditionalFormatting>
  <conditionalFormatting sqref="E49:K50">
    <cfRule type="cellIs" priority="113" operator="equal">
      <formula>0</formula>
    </cfRule>
  </conditionalFormatting>
  <conditionalFormatting sqref="E51:K51">
    <cfRule type="cellIs" dxfId="2102" priority="112" operator="notEqual">
      <formula>0</formula>
    </cfRule>
  </conditionalFormatting>
  <conditionalFormatting sqref="E51:K51">
    <cfRule type="cellIs" priority="111" operator="equal">
      <formula>0</formula>
    </cfRule>
  </conditionalFormatting>
  <conditionalFormatting sqref="E51:K51">
    <cfRule type="containsErrors" dxfId="2101" priority="110">
      <formula>ISERROR(E51)</formula>
    </cfRule>
  </conditionalFormatting>
  <conditionalFormatting sqref="L51">
    <cfRule type="cellIs" dxfId="2100" priority="109" operator="notEqual">
      <formula>0</formula>
    </cfRule>
  </conditionalFormatting>
  <conditionalFormatting sqref="L51">
    <cfRule type="containsErrors" dxfId="2099" priority="108">
      <formula>ISERROR(L51)</formula>
    </cfRule>
  </conditionalFormatting>
  <conditionalFormatting sqref="E56:K56">
    <cfRule type="cellIs" dxfId="2098" priority="107" operator="notEqual">
      <formula>0</formula>
    </cfRule>
  </conditionalFormatting>
  <conditionalFormatting sqref="E56:K56">
    <cfRule type="cellIs" priority="106" operator="equal">
      <formula>0</formula>
    </cfRule>
  </conditionalFormatting>
  <conditionalFormatting sqref="E183:L185 E187:L206">
    <cfRule type="cellIs" dxfId="2097" priority="90" operator="equal">
      <formula>0</formula>
    </cfRule>
    <cfRule type="containsErrors" dxfId="2096" priority="91">
      <formula>ISERROR(E183)</formula>
    </cfRule>
  </conditionalFormatting>
  <conditionalFormatting sqref="L186">
    <cfRule type="cellIs" dxfId="2095" priority="88" operator="equal">
      <formula>0</formula>
    </cfRule>
    <cfRule type="containsErrors" dxfId="2094" priority="89">
      <formula>ISERROR(L186)</formula>
    </cfRule>
  </conditionalFormatting>
  <conditionalFormatting sqref="E186:K186">
    <cfRule type="cellIs" dxfId="2093" priority="86" operator="equal">
      <formula>0</formula>
    </cfRule>
    <cfRule type="containsErrors" dxfId="2092" priority="87">
      <formula>ISERROR(E186)</formula>
    </cfRule>
  </conditionalFormatting>
  <conditionalFormatting sqref="E158:R179">
    <cfRule type="cellIs" dxfId="2091" priority="84" operator="equal">
      <formula>0</formula>
    </cfRule>
  </conditionalFormatting>
  <conditionalFormatting sqref="C58">
    <cfRule type="containsText" dxfId="2090" priority="83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089" priority="81" operator="notEqual">
      <formula>0</formula>
    </cfRule>
  </conditionalFormatting>
  <conditionalFormatting sqref="E89:Y89">
    <cfRule type="colorScale" priority="8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088" priority="79" operator="notEqual">
      <formula>0</formula>
    </cfRule>
  </conditionalFormatting>
  <conditionalFormatting sqref="E27:L27">
    <cfRule type="cellIs" dxfId="2087" priority="76" operator="notEqual">
      <formula>0</formula>
    </cfRule>
  </conditionalFormatting>
  <conditionalFormatting sqref="E15:L26 L9:L14">
    <cfRule type="cellIs" dxfId="2086" priority="77" operator="notEqual">
      <formula>0</formula>
    </cfRule>
  </conditionalFormatting>
  <conditionalFormatting sqref="E9:K14">
    <cfRule type="cellIs" dxfId="2085" priority="74" operator="notEqual">
      <formula>0</formula>
    </cfRule>
  </conditionalFormatting>
  <conditionalFormatting sqref="L47">
    <cfRule type="cellIs" dxfId="2084" priority="59" operator="notEqual">
      <formula>0</formula>
    </cfRule>
  </conditionalFormatting>
  <conditionalFormatting sqref="E47:K47">
    <cfRule type="cellIs" dxfId="2083" priority="52" operator="notEqual">
      <formula>0</formula>
    </cfRule>
  </conditionalFormatting>
  <conditionalFormatting sqref="E46:K46">
    <cfRule type="cellIs" dxfId="2082" priority="53" operator="notEqual">
      <formula>0</formula>
    </cfRule>
  </conditionalFormatting>
  <conditionalFormatting sqref="L46">
    <cfRule type="cellIs" dxfId="2081" priority="51" operator="notEqual">
      <formula>0</formula>
    </cfRule>
  </conditionalFormatting>
  <conditionalFormatting sqref="C27">
    <cfRule type="cellIs" dxfId="2080" priority="47" operator="equal">
      <formula>0</formula>
    </cfRule>
  </conditionalFormatting>
  <conditionalFormatting sqref="E41:L42">
    <cfRule type="cellIs" dxfId="2079" priority="46" operator="notEqual">
      <formula>0</formula>
    </cfRule>
  </conditionalFormatting>
  <conditionalFormatting sqref="E84:Y85">
    <cfRule type="cellIs" dxfId="2078" priority="45" operator="notEqual">
      <formula>0</formula>
    </cfRule>
  </conditionalFormatting>
  <conditionalFormatting sqref="E67:Y75">
    <cfRule type="cellIs" dxfId="2077" priority="2" operator="notEqual">
      <formula>0</formula>
    </cfRule>
  </conditionalFormatting>
  <conditionalFormatting sqref="E156:R157">
    <cfRule type="cellIs" dxfId="2076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3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300-000001000000}"/>
    <dataValidation type="date" operator="greaterThan" allowBlank="1" showInputMessage="1" showErrorMessage="1" sqref="E2:K2 E181:K181" xr:uid="{00000000-0002-0000-13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300-000003000000}"/>
    <dataValidation allowBlank="1" showInputMessage="1" sqref="C88 C15:C27 C45" xr:uid="{00000000-0002-0000-13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3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3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300-000007000000}"/>
    <dataValidation allowBlank="1" showInputMessage="1" prompt="В этой строке указывается общее количество &quot;боевых&quot; выстрелов (лежа+стоя)" sqref="C48" xr:uid="{00000000-0002-0000-1300-000008000000}"/>
    <dataValidation allowBlank="1" showInputMessage="1" showErrorMessage="1" prompt="Стрельба без нагрузки (лежа + стоя)_x000a_" sqref="C49" xr:uid="{00000000-0002-0000-13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300-00000A000000}"/>
    <dataValidation allowBlank="1" showInputMessage="1" showErrorMessage="1" prompt="% попаданий при стрельбе в покое" sqref="C51:C52" xr:uid="{00000000-0002-0000-13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3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3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3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3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3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3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3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300-000013000000}"/>
    <dataValidation allowBlank="1" showInputMessage="1" showErrorMessage="1" prompt="Общий объем циклической нагрузки" sqref="C14" xr:uid="{00000000-0002-0000-13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3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300-000016000000}"/>
    <dataValidation allowBlank="1" showInputMessage="1" showErrorMessage="1" prompt="Круговые динамические, статические, стато-динамические, упражения." sqref="C38 C81" xr:uid="{00000000-0002-0000-1300-000017000000}"/>
    <dataValidation allowBlank="1" showInputMessage="1" showErrorMessage="1" prompt="Выполнение силовых упр. с легким утомлением " sqref="C43 C86" xr:uid="{00000000-0002-0000-13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3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3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3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3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3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300-00001E000000}"/>
  </dataValidations>
  <hyperlinks>
    <hyperlink ref="A1" location="навигатор!A1" display="навигатор" xr:uid="{00000000-0004-0000-1300-000000000000}"/>
    <hyperlink ref="B1" location="Неделя!A1" display="Неделя" xr:uid="{00000000-0004-0000-1300-000001000000}"/>
    <hyperlink ref="A60" location="навигатор!A1" display="навигатор" xr:uid="{00000000-0004-0000-1300-000002000000}"/>
    <hyperlink ref="B60" location="Неделя!A1" display="Неделя" xr:uid="{00000000-0004-0000-13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300-00000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'10'!O26:O27</xm:f>
              <xm:sqref>O25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224"/>
  <sheetViews>
    <sheetView showGridLines="0" showRowColHeaders="0" topLeftCell="A145" zoomScale="64" zoomScaleNormal="64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'10'!K2+1</f>
        <v>45117</v>
      </c>
      <c r="F2" s="82">
        <f>$E$2+1</f>
        <v>45118</v>
      </c>
      <c r="G2" s="82">
        <f>$E$2+2</f>
        <v>45119</v>
      </c>
      <c r="H2" s="82">
        <f>$E$2+3</f>
        <v>45120</v>
      </c>
      <c r="I2" s="82">
        <f>$E$2+4</f>
        <v>45121</v>
      </c>
      <c r="J2" s="82">
        <f>$E$2+5</f>
        <v>45122</v>
      </c>
      <c r="K2" s="83">
        <f>$E$2+6</f>
        <v>45123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45117</v>
      </c>
      <c r="Q6" s="909">
        <f t="shared" ref="Q6:V6" si="2">F2</f>
        <v>45118</v>
      </c>
      <c r="R6" s="909">
        <f t="shared" si="2"/>
        <v>45119</v>
      </c>
      <c r="S6" s="909">
        <f t="shared" si="2"/>
        <v>45120</v>
      </c>
      <c r="T6" s="909">
        <f t="shared" si="2"/>
        <v>45121</v>
      </c>
      <c r="U6" s="909">
        <f t="shared" si="2"/>
        <v>45122</v>
      </c>
      <c r="V6" s="909">
        <f t="shared" si="2"/>
        <v>45123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45117</v>
      </c>
      <c r="Q15" s="909">
        <f t="shared" ref="Q15:V15" si="15">F2</f>
        <v>45118</v>
      </c>
      <c r="R15" s="909">
        <f t="shared" si="15"/>
        <v>45119</v>
      </c>
      <c r="S15" s="909">
        <f t="shared" si="15"/>
        <v>45120</v>
      </c>
      <c r="T15" s="909">
        <f t="shared" si="15"/>
        <v>45121</v>
      </c>
      <c r="U15" s="909">
        <f t="shared" si="15"/>
        <v>45122</v>
      </c>
      <c r="V15" s="909">
        <f t="shared" si="15"/>
        <v>45123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45117</v>
      </c>
      <c r="Q20" s="909">
        <f t="shared" ref="Q20:V20" si="17">F2</f>
        <v>45118</v>
      </c>
      <c r="R20" s="909">
        <f t="shared" si="17"/>
        <v>45119</v>
      </c>
      <c r="S20" s="909">
        <f t="shared" si="17"/>
        <v>45120</v>
      </c>
      <c r="T20" s="909">
        <f t="shared" si="17"/>
        <v>45121</v>
      </c>
      <c r="U20" s="909">
        <f t="shared" si="17"/>
        <v>45122</v>
      </c>
      <c r="V20" s="909">
        <f t="shared" si="17"/>
        <v>45123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45117</v>
      </c>
      <c r="F61" s="1180"/>
      <c r="G61" s="1181"/>
      <c r="H61" s="1179">
        <f>F2</f>
        <v>45118</v>
      </c>
      <c r="I61" s="1180"/>
      <c r="J61" s="1181"/>
      <c r="K61" s="1179">
        <f>G2</f>
        <v>45119</v>
      </c>
      <c r="L61" s="1180"/>
      <c r="M61" s="1181"/>
      <c r="N61" s="1179">
        <f>H2</f>
        <v>45120</v>
      </c>
      <c r="O61" s="1180"/>
      <c r="P61" s="1181"/>
      <c r="Q61" s="1179">
        <f>I2</f>
        <v>45121</v>
      </c>
      <c r="R61" s="1180"/>
      <c r="S61" s="1181"/>
      <c r="T61" s="1179">
        <f>J2</f>
        <v>45122</v>
      </c>
      <c r="U61" s="1180"/>
      <c r="V61" s="1181"/>
      <c r="W61" s="1179">
        <f>K2</f>
        <v>45123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2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2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45117</v>
      </c>
      <c r="F90" s="1172"/>
      <c r="G90" s="1173"/>
      <c r="H90" s="1171">
        <f>H61</f>
        <v>45118</v>
      </c>
      <c r="I90" s="1172"/>
      <c r="J90" s="1173"/>
      <c r="K90" s="1171">
        <f>K61</f>
        <v>45119</v>
      </c>
      <c r="L90" s="1172"/>
      <c r="M90" s="1173"/>
      <c r="N90" s="1171">
        <f>N61</f>
        <v>45120</v>
      </c>
      <c r="O90" s="1172"/>
      <c r="P90" s="1173"/>
      <c r="Q90" s="1171">
        <f>Q61</f>
        <v>45121</v>
      </c>
      <c r="R90" s="1172"/>
      <c r="S90" s="1173"/>
      <c r="T90" s="1171">
        <f>T61</f>
        <v>45122</v>
      </c>
      <c r="U90" s="1172"/>
      <c r="V90" s="1173"/>
      <c r="W90" s="1171">
        <f>W61</f>
        <v>45123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45117</v>
      </c>
      <c r="F181" s="154">
        <f>$E$2+1</f>
        <v>45118</v>
      </c>
      <c r="G181" s="154">
        <f>$E$2+2</f>
        <v>45119</v>
      </c>
      <c r="H181" s="154">
        <f>$E$2+3</f>
        <v>45120</v>
      </c>
      <c r="I181" s="154">
        <f>$E$2+4</f>
        <v>45121</v>
      </c>
      <c r="J181" s="154">
        <f>$E$2+5</f>
        <v>45122</v>
      </c>
      <c r="K181" s="155">
        <f>$E$2+6</f>
        <v>45123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075" priority="200" operator="equal">
      <formula>0</formula>
    </cfRule>
  </conditionalFormatting>
  <conditionalFormatting sqref="F2:K2">
    <cfRule type="cellIs" dxfId="2074" priority="199" operator="equal">
      <formula>0</formula>
    </cfRule>
  </conditionalFormatting>
  <conditionalFormatting sqref="L4:L5">
    <cfRule type="cellIs" dxfId="2073" priority="196" operator="equal">
      <formula>0</formula>
    </cfRule>
  </conditionalFormatting>
  <conditionalFormatting sqref="E2">
    <cfRule type="cellIs" dxfId="2072" priority="197" operator="equal">
      <formula>0</formula>
    </cfRule>
  </conditionalFormatting>
  <conditionalFormatting sqref="E4:K4">
    <cfRule type="cellIs" dxfId="2071" priority="194" operator="equal">
      <formula>0</formula>
    </cfRule>
    <cfRule type="cellIs" dxfId="2070" priority="195" operator="notEqual">
      <formula>0</formula>
    </cfRule>
  </conditionalFormatting>
  <conditionalFormatting sqref="E5:K5">
    <cfRule type="cellIs" dxfId="2069" priority="193" operator="equal">
      <formula>0</formula>
    </cfRule>
  </conditionalFormatting>
  <conditionalFormatting sqref="E7:E8 I7:K8">
    <cfRule type="cellIs" dxfId="2068" priority="192" operator="equal">
      <formula>0</formula>
    </cfRule>
  </conditionalFormatting>
  <conditionalFormatting sqref="L6:L8">
    <cfRule type="cellIs" dxfId="2067" priority="191" operator="equal">
      <formula>0</formula>
    </cfRule>
  </conditionalFormatting>
  <conditionalFormatting sqref="E6:K6">
    <cfRule type="cellIs" dxfId="2066" priority="190" operator="equal">
      <formula>0</formula>
    </cfRule>
  </conditionalFormatting>
  <conditionalFormatting sqref="E28:L31 E43:L45 E76:S83 E88:Y88 E86:S87">
    <cfRule type="cellIs" dxfId="2065" priority="189" operator="notEqual">
      <formula>0</formula>
    </cfRule>
  </conditionalFormatting>
  <conditionalFormatting sqref="F7:F8">
    <cfRule type="cellIs" dxfId="2064" priority="188" operator="equal">
      <formula>0</formula>
    </cfRule>
  </conditionalFormatting>
  <conditionalFormatting sqref="H7:H8">
    <cfRule type="cellIs" dxfId="2063" priority="187" operator="equal">
      <formula>0</formula>
    </cfRule>
  </conditionalFormatting>
  <conditionalFormatting sqref="G7:G8">
    <cfRule type="cellIs" dxfId="2062" priority="186" operator="equal">
      <formula>0</formula>
    </cfRule>
  </conditionalFormatting>
  <conditionalFormatting sqref="F181:K181">
    <cfRule type="cellIs" dxfId="2061" priority="181" operator="equal">
      <formula>0</formula>
    </cfRule>
  </conditionalFormatting>
  <conditionalFormatting sqref="E57:L57">
    <cfRule type="cellIs" dxfId="2060" priority="170" operator="equal">
      <formula>0</formula>
    </cfRule>
  </conditionalFormatting>
  <conditionalFormatting sqref="E57:L57">
    <cfRule type="containsErrors" dxfId="2059" priority="168">
      <formula>ISERROR(E57)</formula>
    </cfRule>
    <cfRule type="colorScale" priority="16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058" priority="142" operator="notEqual">
      <formula>0</formula>
    </cfRule>
  </conditionalFormatting>
  <conditionalFormatting sqref="E32:K32">
    <cfRule type="cellIs" dxfId="2057" priority="139" operator="notEqual">
      <formula>0</formula>
    </cfRule>
  </conditionalFormatting>
  <conditionalFormatting sqref="L49:L50 E55:L55 E48:L48 L56">
    <cfRule type="cellIs" dxfId="2056" priority="123" operator="notEqual">
      <formula>0</formula>
    </cfRule>
  </conditionalFormatting>
  <conditionalFormatting sqref="E55:K55 E48:K48">
    <cfRule type="cellIs" priority="122" operator="equal">
      <formula>0</formula>
    </cfRule>
  </conditionalFormatting>
  <conditionalFormatting sqref="E52:L54">
    <cfRule type="cellIs" dxfId="2055" priority="121" operator="notEqual">
      <formula>0</formula>
    </cfRule>
  </conditionalFormatting>
  <conditionalFormatting sqref="E52:K54">
    <cfRule type="cellIs" priority="120" operator="equal">
      <formula>0</formula>
    </cfRule>
  </conditionalFormatting>
  <conditionalFormatting sqref="E52:L54">
    <cfRule type="containsErrors" dxfId="2054" priority="119">
      <formula>ISERROR(E52)</formula>
    </cfRule>
  </conditionalFormatting>
  <conditionalFormatting sqref="E49:K50">
    <cfRule type="cellIs" dxfId="2053" priority="118" operator="notEqual">
      <formula>0</formula>
    </cfRule>
  </conditionalFormatting>
  <conditionalFormatting sqref="E49:K50">
    <cfRule type="cellIs" priority="117" operator="equal">
      <formula>0</formula>
    </cfRule>
  </conditionalFormatting>
  <conditionalFormatting sqref="E51:K51">
    <cfRule type="cellIs" dxfId="2052" priority="116" operator="notEqual">
      <formula>0</formula>
    </cfRule>
  </conditionalFormatting>
  <conditionalFormatting sqref="E51:K51">
    <cfRule type="cellIs" priority="115" operator="equal">
      <formula>0</formula>
    </cfRule>
  </conditionalFormatting>
  <conditionalFormatting sqref="E51:K51">
    <cfRule type="containsErrors" dxfId="2051" priority="114">
      <formula>ISERROR(E51)</formula>
    </cfRule>
  </conditionalFormatting>
  <conditionalFormatting sqref="L51">
    <cfRule type="cellIs" dxfId="2050" priority="113" operator="notEqual">
      <formula>0</formula>
    </cfRule>
  </conditionalFormatting>
  <conditionalFormatting sqref="L51">
    <cfRule type="containsErrors" dxfId="2049" priority="112">
      <formula>ISERROR(L51)</formula>
    </cfRule>
  </conditionalFormatting>
  <conditionalFormatting sqref="E56:K56">
    <cfRule type="cellIs" dxfId="2048" priority="111" operator="notEqual">
      <formula>0</formula>
    </cfRule>
  </conditionalFormatting>
  <conditionalFormatting sqref="E56:K56">
    <cfRule type="cellIs" priority="110" operator="equal">
      <formula>0</formula>
    </cfRule>
  </conditionalFormatting>
  <conditionalFormatting sqref="E183:L185 E187:L206">
    <cfRule type="cellIs" dxfId="2047" priority="94" operator="equal">
      <formula>0</formula>
    </cfRule>
    <cfRule type="containsErrors" dxfId="2046" priority="95">
      <formula>ISERROR(E183)</formula>
    </cfRule>
  </conditionalFormatting>
  <conditionalFormatting sqref="L186">
    <cfRule type="cellIs" dxfId="2045" priority="92" operator="equal">
      <formula>0</formula>
    </cfRule>
    <cfRule type="containsErrors" dxfId="2044" priority="93">
      <formula>ISERROR(L186)</formula>
    </cfRule>
  </conditionalFormatting>
  <conditionalFormatting sqref="E186:K186">
    <cfRule type="cellIs" dxfId="2043" priority="90" operator="equal">
      <formula>0</formula>
    </cfRule>
    <cfRule type="containsErrors" dxfId="2042" priority="91">
      <formula>ISERROR(E186)</formula>
    </cfRule>
  </conditionalFormatting>
  <conditionalFormatting sqref="E158:R179">
    <cfRule type="cellIs" dxfId="2041" priority="88" operator="equal">
      <formula>0</formula>
    </cfRule>
  </conditionalFormatting>
  <conditionalFormatting sqref="C58">
    <cfRule type="containsText" dxfId="2040" priority="87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039" priority="85" operator="notEqual">
      <formula>0</formula>
    </cfRule>
  </conditionalFormatting>
  <conditionalFormatting sqref="E89:Y89">
    <cfRule type="colorScale" priority="8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038" priority="83" operator="notEqual">
      <formula>0</formula>
    </cfRule>
  </conditionalFormatting>
  <conditionalFormatting sqref="E27:L27">
    <cfRule type="cellIs" dxfId="2037" priority="80" operator="notEqual">
      <formula>0</formula>
    </cfRule>
  </conditionalFormatting>
  <conditionalFormatting sqref="E15:L26 L9:L14">
    <cfRule type="cellIs" dxfId="2036" priority="81" operator="notEqual">
      <formula>0</formula>
    </cfRule>
  </conditionalFormatting>
  <conditionalFormatting sqref="E9:K14">
    <cfRule type="cellIs" dxfId="2035" priority="78" operator="notEqual">
      <formula>0</formula>
    </cfRule>
  </conditionalFormatting>
  <conditionalFormatting sqref="L46:L47">
    <cfRule type="cellIs" dxfId="2034" priority="63" operator="notEqual">
      <formula>0</formula>
    </cfRule>
  </conditionalFormatting>
  <conditionalFormatting sqref="E47:K47">
    <cfRule type="cellIs" dxfId="2033" priority="56" operator="notEqual">
      <formula>0</formula>
    </cfRule>
  </conditionalFormatting>
  <conditionalFormatting sqref="E46:K46">
    <cfRule type="cellIs" dxfId="2032" priority="57" operator="notEqual">
      <formula>0</formula>
    </cfRule>
  </conditionalFormatting>
  <conditionalFormatting sqref="C27">
    <cfRule type="cellIs" dxfId="2031" priority="52" operator="equal">
      <formula>0</formula>
    </cfRule>
  </conditionalFormatting>
  <conditionalFormatting sqref="E41:L42">
    <cfRule type="cellIs" dxfId="2030" priority="51" operator="notEqual">
      <formula>0</formula>
    </cfRule>
  </conditionalFormatting>
  <conditionalFormatting sqref="E84:S85">
    <cfRule type="cellIs" dxfId="2029" priority="50" operator="notEqual">
      <formula>0</formula>
    </cfRule>
  </conditionalFormatting>
  <conditionalFormatting sqref="T76:U83 T86:Y87 W76:Y83">
    <cfRule type="cellIs" dxfId="2028" priority="19" operator="notEqual">
      <formula>0</formula>
    </cfRule>
  </conditionalFormatting>
  <conditionalFormatting sqref="V76:V83">
    <cfRule type="cellIs" dxfId="2027" priority="16" operator="notEqual">
      <formula>0</formula>
    </cfRule>
  </conditionalFormatting>
  <conditionalFormatting sqref="T84:U85 W84:Y85">
    <cfRule type="cellIs" dxfId="2026" priority="17" operator="notEqual">
      <formula>0</formula>
    </cfRule>
  </conditionalFormatting>
  <conditionalFormatting sqref="V84:V85">
    <cfRule type="cellIs" dxfId="2025" priority="15" operator="notEqual">
      <formula>0</formula>
    </cfRule>
  </conditionalFormatting>
  <conditionalFormatting sqref="E67:Y75">
    <cfRule type="cellIs" dxfId="2024" priority="2" operator="notEqual">
      <formula>0</formula>
    </cfRule>
  </conditionalFormatting>
  <conditionalFormatting sqref="E156:R157">
    <cfRule type="cellIs" dxfId="2023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4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4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4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400-000003000000}"/>
    <dataValidation allowBlank="1" showInputMessage="1" showErrorMessage="1" prompt="% попаданий при стрельбе в покое" sqref="C51:C52" xr:uid="{00000000-0002-0000-14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400-000005000000}"/>
    <dataValidation allowBlank="1" showInputMessage="1" showErrorMessage="1" prompt="Стрельба без нагрузки (лежа + стоя)_x000a_" sqref="C49" xr:uid="{00000000-0002-0000-1400-000006000000}"/>
    <dataValidation allowBlank="1" showInputMessage="1" prompt="В этой строке указывается общее количество &quot;боевых&quot; выстрелов (лежа+стоя)" sqref="C48" xr:uid="{00000000-0002-0000-14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4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4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400-00000A000000}"/>
    <dataValidation allowBlank="1" showInputMessage="1" sqref="C88 C15:C27 C45" xr:uid="{00000000-0002-0000-1400-00000B000000}"/>
    <dataValidation allowBlank="1" showDropDown="1" showInputMessage="1" showErrorMessage="1" sqref="F15 F189:K190 F193:K194 F199:K206 F185:K185 F17:F27 G15:K27 F28:K31 F33:K45" xr:uid="{00000000-0002-0000-1400-00000C000000}"/>
    <dataValidation type="date" operator="greaterThan" allowBlank="1" showInputMessage="1" showErrorMessage="1" sqref="E2:K2 E181:K181" xr:uid="{00000000-0002-0000-14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400-00000E000000}"/>
    <dataValidation type="time" allowBlank="1" showInputMessage="1" showErrorMessage="1" sqref="E92:Y96 E98:Y102 E110:Y114 E116:Y120 E122:Y126 E128:Y132 E134:Y138 E104:Y108 E140:Y144 E146:Y150" xr:uid="{00000000-0002-0000-14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4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4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4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400-000013000000}"/>
    <dataValidation allowBlank="1" showInputMessage="1" showErrorMessage="1" prompt="Общий объем циклической нагрузки" sqref="C14" xr:uid="{00000000-0002-0000-14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4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400-000016000000}"/>
    <dataValidation allowBlank="1" showInputMessage="1" showErrorMessage="1" prompt="Круговые динамические, статические, стато-динамические, упражения." sqref="C38 C81" xr:uid="{00000000-0002-0000-1400-000017000000}"/>
    <dataValidation allowBlank="1" showInputMessage="1" showErrorMessage="1" prompt="Выполнение силовых упр. с легким утомлением " sqref="C43 C86" xr:uid="{00000000-0002-0000-14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4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4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4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4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4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400-00001E000000}"/>
  </dataValidations>
  <hyperlinks>
    <hyperlink ref="A1" location="навигатор!A1" display="навигатор" xr:uid="{00000000-0004-0000-1400-000000000000}"/>
    <hyperlink ref="B1" location="Неделя!A1" display="Неделя" xr:uid="{00000000-0004-0000-1400-000001000000}"/>
    <hyperlink ref="A60" location="навигатор!A1" display="навигатор" xr:uid="{00000000-0004-0000-1400-000002000000}"/>
    <hyperlink ref="B60" location="Неделя!A1" display="Неделя" xr:uid="{00000000-0004-0000-14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400-00000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'11'!O26:O27</xm:f>
              <xm:sqref>O25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224"/>
  <sheetViews>
    <sheetView showGridLines="0" showRowColHeaders="0" topLeftCell="A71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'11'!K2+1</f>
        <v>45124</v>
      </c>
      <c r="F2" s="82">
        <f>$E$2+1</f>
        <v>45125</v>
      </c>
      <c r="G2" s="82">
        <f>$E$2+2</f>
        <v>45126</v>
      </c>
      <c r="H2" s="82">
        <f>$E$2+3</f>
        <v>45127</v>
      </c>
      <c r="I2" s="82">
        <f>$E$2+4</f>
        <v>45128</v>
      </c>
      <c r="J2" s="82">
        <f>$E$2+5</f>
        <v>45129</v>
      </c>
      <c r="K2" s="83">
        <f>$E$2+6</f>
        <v>45130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45124</v>
      </c>
      <c r="Q6" s="909">
        <f t="shared" ref="Q6:V6" si="2">F2</f>
        <v>45125</v>
      </c>
      <c r="R6" s="909">
        <f t="shared" si="2"/>
        <v>45126</v>
      </c>
      <c r="S6" s="909">
        <f t="shared" si="2"/>
        <v>45127</v>
      </c>
      <c r="T6" s="909">
        <f t="shared" si="2"/>
        <v>45128</v>
      </c>
      <c r="U6" s="909">
        <f t="shared" si="2"/>
        <v>45129</v>
      </c>
      <c r="V6" s="909">
        <f t="shared" si="2"/>
        <v>45130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45124</v>
      </c>
      <c r="Q15" s="909">
        <f t="shared" ref="Q15:V15" si="15">F2</f>
        <v>45125</v>
      </c>
      <c r="R15" s="909">
        <f t="shared" si="15"/>
        <v>45126</v>
      </c>
      <c r="S15" s="909">
        <f t="shared" si="15"/>
        <v>45127</v>
      </c>
      <c r="T15" s="909">
        <f t="shared" si="15"/>
        <v>45128</v>
      </c>
      <c r="U15" s="909">
        <f t="shared" si="15"/>
        <v>45129</v>
      </c>
      <c r="V15" s="909">
        <f t="shared" si="15"/>
        <v>45130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45124</v>
      </c>
      <c r="Q20" s="909">
        <f t="shared" ref="Q20:V20" si="17">F2</f>
        <v>45125</v>
      </c>
      <c r="R20" s="909">
        <f t="shared" si="17"/>
        <v>45126</v>
      </c>
      <c r="S20" s="909">
        <f t="shared" si="17"/>
        <v>45127</v>
      </c>
      <c r="T20" s="909">
        <f t="shared" si="17"/>
        <v>45128</v>
      </c>
      <c r="U20" s="909">
        <f t="shared" si="17"/>
        <v>45129</v>
      </c>
      <c r="V20" s="909">
        <f t="shared" si="17"/>
        <v>45130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45124</v>
      </c>
      <c r="F61" s="1180"/>
      <c r="G61" s="1181"/>
      <c r="H61" s="1179">
        <f>F2</f>
        <v>45125</v>
      </c>
      <c r="I61" s="1180"/>
      <c r="J61" s="1181"/>
      <c r="K61" s="1179">
        <f>G2</f>
        <v>45126</v>
      </c>
      <c r="L61" s="1180"/>
      <c r="M61" s="1181"/>
      <c r="N61" s="1179">
        <f>H2</f>
        <v>45127</v>
      </c>
      <c r="O61" s="1180"/>
      <c r="P61" s="1181"/>
      <c r="Q61" s="1179">
        <f>I2</f>
        <v>45128</v>
      </c>
      <c r="R61" s="1180"/>
      <c r="S61" s="1181"/>
      <c r="T61" s="1179">
        <f>J2</f>
        <v>45129</v>
      </c>
      <c r="U61" s="1180"/>
      <c r="V61" s="1181"/>
      <c r="W61" s="1179">
        <f>K2</f>
        <v>45130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45124</v>
      </c>
      <c r="F90" s="1172"/>
      <c r="G90" s="1173"/>
      <c r="H90" s="1171">
        <f>H61</f>
        <v>45125</v>
      </c>
      <c r="I90" s="1172"/>
      <c r="J90" s="1173"/>
      <c r="K90" s="1171">
        <f>K61</f>
        <v>45126</v>
      </c>
      <c r="L90" s="1172"/>
      <c r="M90" s="1173"/>
      <c r="N90" s="1171">
        <f>N61</f>
        <v>45127</v>
      </c>
      <c r="O90" s="1172"/>
      <c r="P90" s="1173"/>
      <c r="Q90" s="1171">
        <f>Q61</f>
        <v>45128</v>
      </c>
      <c r="R90" s="1172"/>
      <c r="S90" s="1173"/>
      <c r="T90" s="1171">
        <f>T61</f>
        <v>45129</v>
      </c>
      <c r="U90" s="1172"/>
      <c r="V90" s="1173"/>
      <c r="W90" s="1171">
        <f>W61</f>
        <v>45130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45124</v>
      </c>
      <c r="F181" s="154">
        <f>$E$2+1</f>
        <v>45125</v>
      </c>
      <c r="G181" s="154">
        <f>$E$2+2</f>
        <v>45126</v>
      </c>
      <c r="H181" s="154">
        <f>$E$2+3</f>
        <v>45127</v>
      </c>
      <c r="I181" s="154">
        <f>$E$2+4</f>
        <v>45128</v>
      </c>
      <c r="J181" s="154">
        <f>$E$2+5</f>
        <v>45129</v>
      </c>
      <c r="K181" s="155">
        <f>$E$2+6</f>
        <v>45130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022" priority="195" operator="equal">
      <formula>0</formula>
    </cfRule>
  </conditionalFormatting>
  <conditionalFormatting sqref="F2:K2">
    <cfRule type="cellIs" dxfId="2021" priority="194" operator="equal">
      <formula>0</formula>
    </cfRule>
  </conditionalFormatting>
  <conditionalFormatting sqref="L4:L5">
    <cfRule type="cellIs" dxfId="2020" priority="191" operator="equal">
      <formula>0</formula>
    </cfRule>
  </conditionalFormatting>
  <conditionalFormatting sqref="E2">
    <cfRule type="cellIs" dxfId="2019" priority="192" operator="equal">
      <formula>0</formula>
    </cfRule>
  </conditionalFormatting>
  <conditionalFormatting sqref="E4:K4">
    <cfRule type="cellIs" dxfId="2018" priority="189" operator="equal">
      <formula>0</formula>
    </cfRule>
    <cfRule type="cellIs" dxfId="2017" priority="190" operator="notEqual">
      <formula>0</formula>
    </cfRule>
  </conditionalFormatting>
  <conditionalFormatting sqref="E5:K5">
    <cfRule type="cellIs" dxfId="2016" priority="188" operator="equal">
      <formula>0</formula>
    </cfRule>
  </conditionalFormatting>
  <conditionalFormatting sqref="E7:E8 I7:K8">
    <cfRule type="cellIs" dxfId="2015" priority="187" operator="equal">
      <formula>0</formula>
    </cfRule>
  </conditionalFormatting>
  <conditionalFormatting sqref="L6:L8">
    <cfRule type="cellIs" dxfId="2014" priority="186" operator="equal">
      <formula>0</formula>
    </cfRule>
  </conditionalFormatting>
  <conditionalFormatting sqref="E6:K6">
    <cfRule type="cellIs" dxfId="2013" priority="185" operator="equal">
      <formula>0</formula>
    </cfRule>
  </conditionalFormatting>
  <conditionalFormatting sqref="E28:L31 E43:L45 E76:P83 E88:Y88 E86:P87">
    <cfRule type="cellIs" dxfId="2012" priority="184" operator="notEqual">
      <formula>0</formula>
    </cfRule>
  </conditionalFormatting>
  <conditionalFormatting sqref="F7:F8">
    <cfRule type="cellIs" dxfId="2011" priority="183" operator="equal">
      <formula>0</formula>
    </cfRule>
  </conditionalFormatting>
  <conditionalFormatting sqref="H7:H8">
    <cfRule type="cellIs" dxfId="2010" priority="182" operator="equal">
      <formula>0</formula>
    </cfRule>
  </conditionalFormatting>
  <conditionalFormatting sqref="G7:G8">
    <cfRule type="cellIs" dxfId="2009" priority="181" operator="equal">
      <formula>0</formula>
    </cfRule>
  </conditionalFormatting>
  <conditionalFormatting sqref="F181:K181">
    <cfRule type="cellIs" dxfId="2008" priority="176" operator="equal">
      <formula>0</formula>
    </cfRule>
  </conditionalFormatting>
  <conditionalFormatting sqref="E57:L57">
    <cfRule type="cellIs" dxfId="2007" priority="165" operator="equal">
      <formula>0</formula>
    </cfRule>
  </conditionalFormatting>
  <conditionalFormatting sqref="E57:L57">
    <cfRule type="containsErrors" dxfId="2006" priority="163">
      <formula>ISERROR(E57)</formula>
    </cfRule>
    <cfRule type="colorScale" priority="16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005" priority="140" operator="notEqual">
      <formula>0</formula>
    </cfRule>
  </conditionalFormatting>
  <conditionalFormatting sqref="E32:K32">
    <cfRule type="cellIs" dxfId="2004" priority="137" operator="notEqual">
      <formula>0</formula>
    </cfRule>
  </conditionalFormatting>
  <conditionalFormatting sqref="L49:L50 E55:L55 E48:L48 L56">
    <cfRule type="cellIs" dxfId="2003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2002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2001" priority="117">
      <formula>ISERROR(E52)</formula>
    </cfRule>
  </conditionalFormatting>
  <conditionalFormatting sqref="E49:K50">
    <cfRule type="cellIs" dxfId="2000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1999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1998" priority="112">
      <formula>ISERROR(E51)</formula>
    </cfRule>
  </conditionalFormatting>
  <conditionalFormatting sqref="L51">
    <cfRule type="cellIs" dxfId="1997" priority="111" operator="notEqual">
      <formula>0</formula>
    </cfRule>
  </conditionalFormatting>
  <conditionalFormatting sqref="L51">
    <cfRule type="containsErrors" dxfId="1996" priority="110">
      <formula>ISERROR(L51)</formula>
    </cfRule>
  </conditionalFormatting>
  <conditionalFormatting sqref="E56:K56">
    <cfRule type="cellIs" dxfId="1995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1994" priority="92" operator="equal">
      <formula>0</formula>
    </cfRule>
    <cfRule type="containsErrors" dxfId="1993" priority="93">
      <formula>ISERROR(E183)</formula>
    </cfRule>
  </conditionalFormatting>
  <conditionalFormatting sqref="L186">
    <cfRule type="cellIs" dxfId="1992" priority="90" operator="equal">
      <formula>0</formula>
    </cfRule>
    <cfRule type="containsErrors" dxfId="1991" priority="91">
      <formula>ISERROR(L186)</formula>
    </cfRule>
  </conditionalFormatting>
  <conditionalFormatting sqref="E186:K186">
    <cfRule type="cellIs" dxfId="1990" priority="88" operator="equal">
      <formula>0</formula>
    </cfRule>
    <cfRule type="containsErrors" dxfId="1989" priority="89">
      <formula>ISERROR(E186)</formula>
    </cfRule>
  </conditionalFormatting>
  <conditionalFormatting sqref="E158:R179">
    <cfRule type="cellIs" dxfId="1988" priority="86" operator="equal">
      <formula>0</formula>
    </cfRule>
  </conditionalFormatting>
  <conditionalFormatting sqref="C58">
    <cfRule type="containsText" dxfId="1987" priority="8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986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985" priority="81" operator="notEqual">
      <formula>0</formula>
    </cfRule>
  </conditionalFormatting>
  <conditionalFormatting sqref="E27:L27">
    <cfRule type="cellIs" dxfId="1984" priority="78" operator="notEqual">
      <formula>0</formula>
    </cfRule>
  </conditionalFormatting>
  <conditionalFormatting sqref="E15:L26 L9:L14">
    <cfRule type="cellIs" dxfId="1983" priority="79" operator="notEqual">
      <formula>0</formula>
    </cfRule>
  </conditionalFormatting>
  <conditionalFormatting sqref="E9:K14">
    <cfRule type="cellIs" dxfId="1982" priority="76" operator="notEqual">
      <formula>0</formula>
    </cfRule>
  </conditionalFormatting>
  <conditionalFormatting sqref="L46:L47">
    <cfRule type="cellIs" dxfId="1981" priority="61" operator="notEqual">
      <formula>0</formula>
    </cfRule>
  </conditionalFormatting>
  <conditionalFormatting sqref="E47:K47">
    <cfRule type="cellIs" dxfId="1980" priority="54" operator="notEqual">
      <formula>0</formula>
    </cfRule>
  </conditionalFormatting>
  <conditionalFormatting sqref="E46:K46">
    <cfRule type="cellIs" dxfId="1979" priority="55" operator="notEqual">
      <formula>0</formula>
    </cfRule>
  </conditionalFormatting>
  <conditionalFormatting sqref="C27">
    <cfRule type="cellIs" dxfId="1978" priority="50" operator="equal">
      <formula>0</formula>
    </cfRule>
  </conditionalFormatting>
  <conditionalFormatting sqref="E41:L42">
    <cfRule type="cellIs" dxfId="1977" priority="49" operator="notEqual">
      <formula>0</formula>
    </cfRule>
  </conditionalFormatting>
  <conditionalFormatting sqref="E84:P85">
    <cfRule type="cellIs" dxfId="1976" priority="48" operator="notEqual">
      <formula>0</formula>
    </cfRule>
  </conditionalFormatting>
  <conditionalFormatting sqref="Q76:Y83 Q86:Y87">
    <cfRule type="cellIs" dxfId="1975" priority="17" operator="notEqual">
      <formula>0</formula>
    </cfRule>
  </conditionalFormatting>
  <conditionalFormatting sqref="Q84:Y85">
    <cfRule type="cellIs" dxfId="1974" priority="15" operator="notEqual">
      <formula>0</formula>
    </cfRule>
  </conditionalFormatting>
  <conditionalFormatting sqref="E67:Y75">
    <cfRule type="cellIs" dxfId="1973" priority="2" operator="notEqual">
      <formula>0</formula>
    </cfRule>
  </conditionalFormatting>
  <conditionalFormatting sqref="E156:R157">
    <cfRule type="cellIs" dxfId="1972" priority="1" operator="equal">
      <formula>0</formula>
    </cfRule>
  </conditionalFormatting>
  <dataValidations count="31">
    <dataValidation type="time" allowBlank="1" showInputMessage="1" showErrorMessage="1" sqref="E92:Y96 E104:Y108 E110:Y114 E116:Y120 E122:Y126 E128:Y132 E134:Y138 E140:Y144 E98:Y102 E146:Y150" xr:uid="{00000000-0002-0000-15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500-000001000000}"/>
    <dataValidation type="date" operator="greaterThan" allowBlank="1" showInputMessage="1" showErrorMessage="1" sqref="E2:K2 E181:K181" xr:uid="{00000000-0002-0000-15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500-000003000000}"/>
    <dataValidation allowBlank="1" showInputMessage="1" sqref="C88 C15:C27 C45" xr:uid="{00000000-0002-0000-15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5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5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500-000007000000}"/>
    <dataValidation allowBlank="1" showInputMessage="1" prompt="В этой строке указывается общее количество &quot;боевых&quot; выстрелов (лежа+стоя)" sqref="C48" xr:uid="{00000000-0002-0000-1500-000008000000}"/>
    <dataValidation allowBlank="1" showInputMessage="1" showErrorMessage="1" prompt="Стрельба без нагрузки (лежа + стоя)_x000a_" sqref="C49" xr:uid="{00000000-0002-0000-15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500-00000A000000}"/>
    <dataValidation allowBlank="1" showInputMessage="1" showErrorMessage="1" prompt="% попаданий при стрельбе в покое" sqref="C51:C52" xr:uid="{00000000-0002-0000-15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5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5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5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5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5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5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5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500-000013000000}"/>
    <dataValidation allowBlank="1" showInputMessage="1" showErrorMessage="1" prompt="Общий объем циклической нагрузки" sqref="C14" xr:uid="{00000000-0002-0000-15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5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500-000016000000}"/>
    <dataValidation allowBlank="1" showInputMessage="1" showErrorMessage="1" prompt="Круговые динамические, статические, стато-динамические, упражения." sqref="C38 C81" xr:uid="{00000000-0002-0000-1500-000017000000}"/>
    <dataValidation allowBlank="1" showInputMessage="1" showErrorMessage="1" prompt="Выполнение силовых упр. с легким утомлением " sqref="C43 C86" xr:uid="{00000000-0002-0000-15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5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5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5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5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5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500-00001E000000}"/>
  </dataValidations>
  <hyperlinks>
    <hyperlink ref="A1" location="навигатор!A1" display="навигатор" xr:uid="{00000000-0004-0000-1500-000000000000}"/>
    <hyperlink ref="B1" location="Неделя!A1" display="Неделя" xr:uid="{00000000-0004-0000-1500-000001000000}"/>
    <hyperlink ref="A60" location="навигатор!A1" display="навигатор" xr:uid="{00000000-0004-0000-1500-000002000000}"/>
    <hyperlink ref="B60" location="Неделя!A1" display="Неделя" xr:uid="{00000000-0004-0000-15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500-00000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'12'!O26:O27</xm:f>
              <xm:sqref>O25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Z224"/>
  <sheetViews>
    <sheetView showGridLines="0" showRowColHeaders="0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'12'!K2+1</f>
        <v>45131</v>
      </c>
      <c r="F2" s="82">
        <f>$E$2+1</f>
        <v>45132</v>
      </c>
      <c r="G2" s="82">
        <f>$E$2+2</f>
        <v>45133</v>
      </c>
      <c r="H2" s="82">
        <f>$E$2+3</f>
        <v>45134</v>
      </c>
      <c r="I2" s="82">
        <f>$E$2+4</f>
        <v>45135</v>
      </c>
      <c r="J2" s="82">
        <f>$E$2+5</f>
        <v>45136</v>
      </c>
      <c r="K2" s="83">
        <f>$E$2+6</f>
        <v>45137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45131</v>
      </c>
      <c r="Q6" s="909">
        <f t="shared" ref="Q6:V6" si="2">F2</f>
        <v>45132</v>
      </c>
      <c r="R6" s="909">
        <f t="shared" si="2"/>
        <v>45133</v>
      </c>
      <c r="S6" s="909">
        <f t="shared" si="2"/>
        <v>45134</v>
      </c>
      <c r="T6" s="909">
        <f t="shared" si="2"/>
        <v>45135</v>
      </c>
      <c r="U6" s="909">
        <f t="shared" si="2"/>
        <v>45136</v>
      </c>
      <c r="V6" s="909">
        <f t="shared" si="2"/>
        <v>45137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45131</v>
      </c>
      <c r="Q15" s="909">
        <f t="shared" ref="Q15:V15" si="15">F2</f>
        <v>45132</v>
      </c>
      <c r="R15" s="909">
        <f t="shared" si="15"/>
        <v>45133</v>
      </c>
      <c r="S15" s="909">
        <f t="shared" si="15"/>
        <v>45134</v>
      </c>
      <c r="T15" s="909">
        <f t="shared" si="15"/>
        <v>45135</v>
      </c>
      <c r="U15" s="909">
        <f t="shared" si="15"/>
        <v>45136</v>
      </c>
      <c r="V15" s="909">
        <f t="shared" si="15"/>
        <v>45137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45131</v>
      </c>
      <c r="Q20" s="909">
        <f t="shared" ref="Q20:V20" si="17">F2</f>
        <v>45132</v>
      </c>
      <c r="R20" s="909">
        <f t="shared" si="17"/>
        <v>45133</v>
      </c>
      <c r="S20" s="909">
        <f t="shared" si="17"/>
        <v>45134</v>
      </c>
      <c r="T20" s="909">
        <f t="shared" si="17"/>
        <v>45135</v>
      </c>
      <c r="U20" s="909">
        <f t="shared" si="17"/>
        <v>45136</v>
      </c>
      <c r="V20" s="909">
        <f t="shared" si="17"/>
        <v>45137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45131</v>
      </c>
      <c r="F61" s="1180"/>
      <c r="G61" s="1181"/>
      <c r="H61" s="1179">
        <f>F2</f>
        <v>45132</v>
      </c>
      <c r="I61" s="1180"/>
      <c r="J61" s="1181"/>
      <c r="K61" s="1179">
        <f>G2</f>
        <v>45133</v>
      </c>
      <c r="L61" s="1180"/>
      <c r="M61" s="1181"/>
      <c r="N61" s="1179">
        <f>H2</f>
        <v>45134</v>
      </c>
      <c r="O61" s="1180"/>
      <c r="P61" s="1181"/>
      <c r="Q61" s="1179">
        <f>I2</f>
        <v>45135</v>
      </c>
      <c r="R61" s="1180"/>
      <c r="S61" s="1181"/>
      <c r="T61" s="1179">
        <f>J2</f>
        <v>45136</v>
      </c>
      <c r="U61" s="1180"/>
      <c r="V61" s="1181"/>
      <c r="W61" s="1179">
        <f>K2</f>
        <v>45137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39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30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30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30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30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30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30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30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5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5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3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3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45131</v>
      </c>
      <c r="F90" s="1172"/>
      <c r="G90" s="1173"/>
      <c r="H90" s="1171">
        <f>H61</f>
        <v>45132</v>
      </c>
      <c r="I90" s="1172"/>
      <c r="J90" s="1173"/>
      <c r="K90" s="1171">
        <f>K61</f>
        <v>45133</v>
      </c>
      <c r="L90" s="1172"/>
      <c r="M90" s="1173"/>
      <c r="N90" s="1171">
        <f>N61</f>
        <v>45134</v>
      </c>
      <c r="O90" s="1172"/>
      <c r="P90" s="1173"/>
      <c r="Q90" s="1171">
        <f>Q61</f>
        <v>45135</v>
      </c>
      <c r="R90" s="1172"/>
      <c r="S90" s="1173"/>
      <c r="T90" s="1171">
        <f>T61</f>
        <v>45136</v>
      </c>
      <c r="U90" s="1172"/>
      <c r="V90" s="1173"/>
      <c r="W90" s="1171">
        <f>W61</f>
        <v>45137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45131</v>
      </c>
      <c r="F181" s="154">
        <f>$E$2+1</f>
        <v>45132</v>
      </c>
      <c r="G181" s="154">
        <f>$E$2+2</f>
        <v>45133</v>
      </c>
      <c r="H181" s="154">
        <f>$E$2+3</f>
        <v>45134</v>
      </c>
      <c r="I181" s="154">
        <f>$E$2+4</f>
        <v>45135</v>
      </c>
      <c r="J181" s="154">
        <f>$E$2+5</f>
        <v>45136</v>
      </c>
      <c r="K181" s="155">
        <f>$E$2+6</f>
        <v>45137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971" priority="189" operator="equal">
      <formula>0</formula>
    </cfRule>
  </conditionalFormatting>
  <conditionalFormatting sqref="F2:K2">
    <cfRule type="cellIs" dxfId="1970" priority="188" operator="equal">
      <formula>0</formula>
    </cfRule>
  </conditionalFormatting>
  <conditionalFormatting sqref="L4:L5">
    <cfRule type="cellIs" dxfId="1969" priority="185" operator="equal">
      <formula>0</formula>
    </cfRule>
  </conditionalFormatting>
  <conditionalFormatting sqref="E2">
    <cfRule type="cellIs" dxfId="1968" priority="186" operator="equal">
      <formula>0</formula>
    </cfRule>
  </conditionalFormatting>
  <conditionalFormatting sqref="E4:K4">
    <cfRule type="cellIs" dxfId="1967" priority="183" operator="equal">
      <formula>0</formula>
    </cfRule>
    <cfRule type="cellIs" dxfId="1966" priority="184" operator="notEqual">
      <formula>0</formula>
    </cfRule>
  </conditionalFormatting>
  <conditionalFormatting sqref="E5:K5">
    <cfRule type="cellIs" dxfId="1965" priority="182" operator="equal">
      <formula>0</formula>
    </cfRule>
  </conditionalFormatting>
  <conditionalFormatting sqref="E7:E8 I7:K8">
    <cfRule type="cellIs" dxfId="1964" priority="181" operator="equal">
      <formula>0</formula>
    </cfRule>
  </conditionalFormatting>
  <conditionalFormatting sqref="L6:L8">
    <cfRule type="cellIs" dxfId="1963" priority="180" operator="equal">
      <formula>0</formula>
    </cfRule>
  </conditionalFormatting>
  <conditionalFormatting sqref="E6:K6">
    <cfRule type="cellIs" dxfId="1962" priority="179" operator="equal">
      <formula>0</formula>
    </cfRule>
  </conditionalFormatting>
  <conditionalFormatting sqref="E28:L31 E43:L45 H76:Q83 E88:Y88 H86:Q87 T86:Y87 T76:Y83">
    <cfRule type="cellIs" dxfId="1961" priority="178" operator="notEqual">
      <formula>0</formula>
    </cfRule>
  </conditionalFormatting>
  <conditionalFormatting sqref="F7:F8">
    <cfRule type="cellIs" dxfId="1960" priority="177" operator="equal">
      <formula>0</formula>
    </cfRule>
  </conditionalFormatting>
  <conditionalFormatting sqref="H7:H8">
    <cfRule type="cellIs" dxfId="1959" priority="176" operator="equal">
      <formula>0</formula>
    </cfRule>
  </conditionalFormatting>
  <conditionalFormatting sqref="G7:G8">
    <cfRule type="cellIs" dxfId="1958" priority="175" operator="equal">
      <formula>0</formula>
    </cfRule>
  </conditionalFormatting>
  <conditionalFormatting sqref="F181:K181">
    <cfRule type="cellIs" dxfId="1957" priority="170" operator="equal">
      <formula>0</formula>
    </cfRule>
  </conditionalFormatting>
  <conditionalFormatting sqref="E57:L57">
    <cfRule type="cellIs" dxfId="1956" priority="159" operator="equal">
      <formula>0</formula>
    </cfRule>
  </conditionalFormatting>
  <conditionalFormatting sqref="E57:L57">
    <cfRule type="containsErrors" dxfId="1955" priority="157">
      <formula>ISERROR(E57)</formula>
    </cfRule>
    <cfRule type="colorScale" priority="158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954" priority="143" operator="notEqual">
      <formula>0</formula>
    </cfRule>
  </conditionalFormatting>
  <conditionalFormatting sqref="E32:K32">
    <cfRule type="cellIs" dxfId="1953" priority="140" operator="notEqual">
      <formula>0</formula>
    </cfRule>
  </conditionalFormatting>
  <conditionalFormatting sqref="L49:L50 E55:L55 E48:L48 L56">
    <cfRule type="cellIs" dxfId="1952" priority="124" operator="notEqual">
      <formula>0</formula>
    </cfRule>
  </conditionalFormatting>
  <conditionalFormatting sqref="E55:K55 E48:K48">
    <cfRule type="cellIs" priority="123" operator="equal">
      <formula>0</formula>
    </cfRule>
  </conditionalFormatting>
  <conditionalFormatting sqref="E52:L54">
    <cfRule type="cellIs" dxfId="1951" priority="122" operator="notEqual">
      <formula>0</formula>
    </cfRule>
  </conditionalFormatting>
  <conditionalFormatting sqref="E52:K54">
    <cfRule type="cellIs" priority="121" operator="equal">
      <formula>0</formula>
    </cfRule>
  </conditionalFormatting>
  <conditionalFormatting sqref="E52:L54">
    <cfRule type="containsErrors" dxfId="1950" priority="120">
      <formula>ISERROR(E52)</formula>
    </cfRule>
  </conditionalFormatting>
  <conditionalFormatting sqref="E49:K50">
    <cfRule type="cellIs" dxfId="1949" priority="119" operator="notEqual">
      <formula>0</formula>
    </cfRule>
  </conditionalFormatting>
  <conditionalFormatting sqref="E49:K50">
    <cfRule type="cellIs" priority="118" operator="equal">
      <formula>0</formula>
    </cfRule>
  </conditionalFormatting>
  <conditionalFormatting sqref="E51:K51">
    <cfRule type="cellIs" dxfId="1948" priority="117" operator="notEqual">
      <formula>0</formula>
    </cfRule>
  </conditionalFormatting>
  <conditionalFormatting sqref="E51:K51">
    <cfRule type="cellIs" priority="116" operator="equal">
      <formula>0</formula>
    </cfRule>
  </conditionalFormatting>
  <conditionalFormatting sqref="E51:K51">
    <cfRule type="containsErrors" dxfId="1947" priority="115">
      <formula>ISERROR(E51)</formula>
    </cfRule>
  </conditionalFormatting>
  <conditionalFormatting sqref="L51">
    <cfRule type="cellIs" dxfId="1946" priority="114" operator="notEqual">
      <formula>0</formula>
    </cfRule>
  </conditionalFormatting>
  <conditionalFormatting sqref="L51">
    <cfRule type="containsErrors" dxfId="1945" priority="113">
      <formula>ISERROR(L51)</formula>
    </cfRule>
  </conditionalFormatting>
  <conditionalFormatting sqref="E56:K56">
    <cfRule type="cellIs" dxfId="1944" priority="112" operator="notEqual">
      <formula>0</formula>
    </cfRule>
  </conditionalFormatting>
  <conditionalFormatting sqref="E56:K56">
    <cfRule type="cellIs" priority="111" operator="equal">
      <formula>0</formula>
    </cfRule>
  </conditionalFormatting>
  <conditionalFormatting sqref="E183:L185 E187:L206">
    <cfRule type="cellIs" dxfId="1943" priority="95" operator="equal">
      <formula>0</formula>
    </cfRule>
    <cfRule type="containsErrors" dxfId="1942" priority="96">
      <formula>ISERROR(E183)</formula>
    </cfRule>
  </conditionalFormatting>
  <conditionalFormatting sqref="L186">
    <cfRule type="cellIs" dxfId="1941" priority="93" operator="equal">
      <formula>0</formula>
    </cfRule>
    <cfRule type="containsErrors" dxfId="1940" priority="94">
      <formula>ISERROR(L186)</formula>
    </cfRule>
  </conditionalFormatting>
  <conditionalFormatting sqref="E186:K186">
    <cfRule type="cellIs" dxfId="1939" priority="91" operator="equal">
      <formula>0</formula>
    </cfRule>
    <cfRule type="containsErrors" dxfId="1938" priority="92">
      <formula>ISERROR(E186)</formula>
    </cfRule>
  </conditionalFormatting>
  <conditionalFormatting sqref="E158:R179">
    <cfRule type="cellIs" dxfId="1937" priority="89" operator="equal">
      <formula>0</formula>
    </cfRule>
  </conditionalFormatting>
  <conditionalFormatting sqref="C58">
    <cfRule type="containsText" dxfId="1936" priority="88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935" priority="86" operator="notEqual">
      <formula>0</formula>
    </cfRule>
  </conditionalFormatting>
  <conditionalFormatting sqref="E89:Y89"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934" priority="84" operator="notEqual">
      <formula>0</formula>
    </cfRule>
  </conditionalFormatting>
  <conditionalFormatting sqref="E27:L27">
    <cfRule type="cellIs" dxfId="1933" priority="81" operator="notEqual">
      <formula>0</formula>
    </cfRule>
  </conditionalFormatting>
  <conditionalFormatting sqref="E15:L26 L9:L14">
    <cfRule type="cellIs" dxfId="1932" priority="82" operator="notEqual">
      <formula>0</formula>
    </cfRule>
  </conditionalFormatting>
  <conditionalFormatting sqref="E9:K14">
    <cfRule type="cellIs" dxfId="1931" priority="79" operator="notEqual">
      <formula>0</formula>
    </cfRule>
  </conditionalFormatting>
  <conditionalFormatting sqref="L46:L47">
    <cfRule type="cellIs" dxfId="1930" priority="64" operator="notEqual">
      <formula>0</formula>
    </cfRule>
  </conditionalFormatting>
  <conditionalFormatting sqref="E47:K47">
    <cfRule type="cellIs" dxfId="1929" priority="57" operator="notEqual">
      <formula>0</formula>
    </cfRule>
  </conditionalFormatting>
  <conditionalFormatting sqref="E46:K46">
    <cfRule type="cellIs" dxfId="1928" priority="58" operator="notEqual">
      <formula>0</formula>
    </cfRule>
  </conditionalFormatting>
  <conditionalFormatting sqref="C27">
    <cfRule type="cellIs" dxfId="1927" priority="53" operator="equal">
      <formula>0</formula>
    </cfRule>
  </conditionalFormatting>
  <conditionalFormatting sqref="E41:L42">
    <cfRule type="cellIs" dxfId="1926" priority="52" operator="notEqual">
      <formula>0</formula>
    </cfRule>
  </conditionalFormatting>
  <conditionalFormatting sqref="H84:Q85 T84:Y85">
    <cfRule type="cellIs" dxfId="1925" priority="51" operator="notEqual">
      <formula>0</formula>
    </cfRule>
  </conditionalFormatting>
  <conditionalFormatting sqref="E76:G83 E86:G87">
    <cfRule type="cellIs" dxfId="1924" priority="20" operator="notEqual">
      <formula>0</formula>
    </cfRule>
  </conditionalFormatting>
  <conditionalFormatting sqref="R76:S83 R86:S87">
    <cfRule type="cellIs" dxfId="1923" priority="17" operator="notEqual">
      <formula>0</formula>
    </cfRule>
  </conditionalFormatting>
  <conditionalFormatting sqref="E84:G85">
    <cfRule type="cellIs" dxfId="1922" priority="18" operator="notEqual">
      <formula>0</formula>
    </cfRule>
  </conditionalFormatting>
  <conditionalFormatting sqref="R84:S85">
    <cfRule type="cellIs" dxfId="1921" priority="15" operator="notEqual">
      <formula>0</formula>
    </cfRule>
  </conditionalFormatting>
  <conditionalFormatting sqref="E67:Y75">
    <cfRule type="cellIs" dxfId="1920" priority="2" operator="notEqual">
      <formula>0</formula>
    </cfRule>
  </conditionalFormatting>
  <conditionalFormatting sqref="E156:R157">
    <cfRule type="cellIs" dxfId="1919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6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6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6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600-000003000000}"/>
    <dataValidation allowBlank="1" showInputMessage="1" showErrorMessage="1" prompt="% попаданий при стрельбе в покое" sqref="C51:C52" xr:uid="{00000000-0002-0000-16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600-000005000000}"/>
    <dataValidation allowBlank="1" showInputMessage="1" showErrorMessage="1" prompt="Стрельба без нагрузки (лежа + стоя)_x000a_" sqref="C49" xr:uid="{00000000-0002-0000-1600-000006000000}"/>
    <dataValidation allowBlank="1" showInputMessage="1" prompt="В этой строке указывается общее количество &quot;боевых&quot; выстрелов (лежа+стоя)" sqref="C48" xr:uid="{00000000-0002-0000-16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6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6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600-00000A000000}"/>
    <dataValidation allowBlank="1" showInputMessage="1" sqref="C88 C15:C27 C45" xr:uid="{00000000-0002-0000-1600-00000B000000}"/>
    <dataValidation allowBlank="1" showDropDown="1" showInputMessage="1" showErrorMessage="1" sqref="F15 F189:K190 F193:K194 F199:K206 F185:K185 F17:F27 G15:K27 F28:K31 F33:K45" xr:uid="{00000000-0002-0000-1600-00000C000000}"/>
    <dataValidation type="date" operator="greaterThan" allowBlank="1" showInputMessage="1" showErrorMessage="1" sqref="E2:K2 E181:K181" xr:uid="{00000000-0002-0000-16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600-00000E000000}"/>
    <dataValidation type="time" allowBlank="1" showInputMessage="1" showErrorMessage="1" sqref="E92:Y96 E98:Y102 E110:Y114 E116:Y120 E122:Y126 E128:Y132 E134:Y138 E140:Y144 E104:Y108 E146:Y150" xr:uid="{00000000-0002-0000-16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6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6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6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600-000013000000}"/>
    <dataValidation allowBlank="1" showInputMessage="1" showErrorMessage="1" prompt="Общий объем циклической нагрузки" sqref="C14" xr:uid="{00000000-0002-0000-16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6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600-000016000000}"/>
    <dataValidation allowBlank="1" showInputMessage="1" showErrorMessage="1" prompt="Круговые динамические, статические, стато-динамические, упражения." sqref="C38 C81" xr:uid="{00000000-0002-0000-1600-000017000000}"/>
    <dataValidation allowBlank="1" showInputMessage="1" showErrorMessage="1" prompt="Выполнение силовых упр. с легким утомлением " sqref="C43 C86" xr:uid="{00000000-0002-0000-16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6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6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6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6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6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600-00001E000000}"/>
  </dataValidations>
  <hyperlinks>
    <hyperlink ref="A1" location="навигатор!A1" display="навигатор" xr:uid="{00000000-0004-0000-1600-000000000000}"/>
    <hyperlink ref="B1" location="Неделя!A1" display="Неделя" xr:uid="{00000000-0004-0000-1600-000001000000}"/>
    <hyperlink ref="A60" location="навигатор!A1" display="навигатор" xr:uid="{00000000-0004-0000-1600-000002000000}"/>
    <hyperlink ref="B60" location="Неделя!A1" display="Неделя" xr:uid="{00000000-0004-0000-16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600-00000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'13'!O26:O27</xm:f>
              <xm:sqref>O25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224"/>
  <sheetViews>
    <sheetView showGridLines="0" showRowColHeaders="0" topLeftCell="A57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'13'!K2+1</f>
        <v>45138</v>
      </c>
      <c r="F2" s="82">
        <f>$E$2+1</f>
        <v>45139</v>
      </c>
      <c r="G2" s="82">
        <f>$E$2+2</f>
        <v>45140</v>
      </c>
      <c r="H2" s="82">
        <f>$E$2+3</f>
        <v>45141</v>
      </c>
      <c r="I2" s="82">
        <f>$E$2+4</f>
        <v>45142</v>
      </c>
      <c r="J2" s="82">
        <f>$E$2+5</f>
        <v>45143</v>
      </c>
      <c r="K2" s="83">
        <f>$E$2+6</f>
        <v>45144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45138</v>
      </c>
      <c r="Q6" s="909">
        <f t="shared" ref="Q6:V6" si="2">F2</f>
        <v>45139</v>
      </c>
      <c r="R6" s="909">
        <f t="shared" si="2"/>
        <v>45140</v>
      </c>
      <c r="S6" s="909">
        <f t="shared" si="2"/>
        <v>45141</v>
      </c>
      <c r="T6" s="909">
        <f t="shared" si="2"/>
        <v>45142</v>
      </c>
      <c r="U6" s="909">
        <f t="shared" si="2"/>
        <v>45143</v>
      </c>
      <c r="V6" s="909">
        <f t="shared" si="2"/>
        <v>45144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45138</v>
      </c>
      <c r="Q15" s="909">
        <f t="shared" ref="Q15:V15" si="15">F2</f>
        <v>45139</v>
      </c>
      <c r="R15" s="909">
        <f t="shared" si="15"/>
        <v>45140</v>
      </c>
      <c r="S15" s="909">
        <f t="shared" si="15"/>
        <v>45141</v>
      </c>
      <c r="T15" s="909">
        <f t="shared" si="15"/>
        <v>45142</v>
      </c>
      <c r="U15" s="909">
        <f t="shared" si="15"/>
        <v>45143</v>
      </c>
      <c r="V15" s="909">
        <f t="shared" si="15"/>
        <v>45144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45138</v>
      </c>
      <c r="Q20" s="909">
        <f t="shared" ref="Q20:V20" si="17">F2</f>
        <v>45139</v>
      </c>
      <c r="R20" s="909">
        <f t="shared" si="17"/>
        <v>45140</v>
      </c>
      <c r="S20" s="909">
        <f t="shared" si="17"/>
        <v>45141</v>
      </c>
      <c r="T20" s="909">
        <f t="shared" si="17"/>
        <v>45142</v>
      </c>
      <c r="U20" s="909">
        <f t="shared" si="17"/>
        <v>45143</v>
      </c>
      <c r="V20" s="909">
        <f t="shared" si="17"/>
        <v>45144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45138</v>
      </c>
      <c r="F61" s="1180"/>
      <c r="G61" s="1181"/>
      <c r="H61" s="1179">
        <f>F2</f>
        <v>45139</v>
      </c>
      <c r="I61" s="1180"/>
      <c r="J61" s="1181"/>
      <c r="K61" s="1179">
        <f>G2</f>
        <v>45140</v>
      </c>
      <c r="L61" s="1180"/>
      <c r="M61" s="1181"/>
      <c r="N61" s="1179">
        <f>H2</f>
        <v>45141</v>
      </c>
      <c r="O61" s="1180"/>
      <c r="P61" s="1181"/>
      <c r="Q61" s="1179">
        <f>I2</f>
        <v>45142</v>
      </c>
      <c r="R61" s="1180"/>
      <c r="S61" s="1181"/>
      <c r="T61" s="1179">
        <f>J2</f>
        <v>45143</v>
      </c>
      <c r="U61" s="1180"/>
      <c r="V61" s="1181"/>
      <c r="W61" s="1179">
        <f>K2</f>
        <v>45144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45138</v>
      </c>
      <c r="F90" s="1172"/>
      <c r="G90" s="1173"/>
      <c r="H90" s="1171">
        <f>H61</f>
        <v>45139</v>
      </c>
      <c r="I90" s="1172"/>
      <c r="J90" s="1173"/>
      <c r="K90" s="1171">
        <f>K61</f>
        <v>45140</v>
      </c>
      <c r="L90" s="1172"/>
      <c r="M90" s="1173"/>
      <c r="N90" s="1171">
        <f>N61</f>
        <v>45141</v>
      </c>
      <c r="O90" s="1172"/>
      <c r="P90" s="1173"/>
      <c r="Q90" s="1171">
        <f>Q61</f>
        <v>45142</v>
      </c>
      <c r="R90" s="1172"/>
      <c r="S90" s="1173"/>
      <c r="T90" s="1171">
        <f>T61</f>
        <v>45143</v>
      </c>
      <c r="U90" s="1172"/>
      <c r="V90" s="1173"/>
      <c r="W90" s="1171">
        <f>W61</f>
        <v>45144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45138</v>
      </c>
      <c r="F181" s="154">
        <f>$E$2+1</f>
        <v>45139</v>
      </c>
      <c r="G181" s="154">
        <f>$E$2+2</f>
        <v>45140</v>
      </c>
      <c r="H181" s="154">
        <f>$E$2+3</f>
        <v>45141</v>
      </c>
      <c r="I181" s="154">
        <f>$E$2+4</f>
        <v>45142</v>
      </c>
      <c r="J181" s="154">
        <f>$E$2+5</f>
        <v>45143</v>
      </c>
      <c r="K181" s="155">
        <f>$E$2+6</f>
        <v>45144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918" priority="181" operator="equal">
      <formula>0</formula>
    </cfRule>
  </conditionalFormatting>
  <conditionalFormatting sqref="F2:K2">
    <cfRule type="cellIs" dxfId="1917" priority="180" operator="equal">
      <formula>0</formula>
    </cfRule>
  </conditionalFormatting>
  <conditionalFormatting sqref="L4:L5">
    <cfRule type="cellIs" dxfId="1916" priority="177" operator="equal">
      <formula>0</formula>
    </cfRule>
  </conditionalFormatting>
  <conditionalFormatting sqref="E2">
    <cfRule type="cellIs" dxfId="1915" priority="178" operator="equal">
      <formula>0</formula>
    </cfRule>
  </conditionalFormatting>
  <conditionalFormatting sqref="E4:K4">
    <cfRule type="cellIs" dxfId="1914" priority="175" operator="equal">
      <formula>0</formula>
    </cfRule>
    <cfRule type="cellIs" dxfId="1913" priority="176" operator="notEqual">
      <formula>0</formula>
    </cfRule>
  </conditionalFormatting>
  <conditionalFormatting sqref="E5:K5">
    <cfRule type="cellIs" dxfId="1912" priority="174" operator="equal">
      <formula>0</formula>
    </cfRule>
  </conditionalFormatting>
  <conditionalFormatting sqref="E7:E8 I7:K8">
    <cfRule type="cellIs" dxfId="1911" priority="173" operator="equal">
      <formula>0</formula>
    </cfRule>
  </conditionalFormatting>
  <conditionalFormatting sqref="L6:L8">
    <cfRule type="cellIs" dxfId="1910" priority="172" operator="equal">
      <formula>0</formula>
    </cfRule>
  </conditionalFormatting>
  <conditionalFormatting sqref="E6:K6">
    <cfRule type="cellIs" dxfId="1909" priority="171" operator="equal">
      <formula>0</formula>
    </cfRule>
  </conditionalFormatting>
  <conditionalFormatting sqref="E28:L31 E43:L45 E86:Y88 E76:Y83">
    <cfRule type="cellIs" dxfId="1908" priority="170" operator="notEqual">
      <formula>0</formula>
    </cfRule>
  </conditionalFormatting>
  <conditionalFormatting sqref="F7:F8">
    <cfRule type="cellIs" dxfId="1907" priority="169" operator="equal">
      <formula>0</formula>
    </cfRule>
  </conditionalFormatting>
  <conditionalFormatting sqref="H7:H8">
    <cfRule type="cellIs" dxfId="1906" priority="168" operator="equal">
      <formula>0</formula>
    </cfRule>
  </conditionalFormatting>
  <conditionalFormatting sqref="G7:G8">
    <cfRule type="cellIs" dxfId="1905" priority="167" operator="equal">
      <formula>0</formula>
    </cfRule>
  </conditionalFormatting>
  <conditionalFormatting sqref="F181:K181">
    <cfRule type="cellIs" dxfId="1904" priority="162" operator="equal">
      <formula>0</formula>
    </cfRule>
  </conditionalFormatting>
  <conditionalFormatting sqref="E57:L57">
    <cfRule type="cellIs" dxfId="1903" priority="151" operator="equal">
      <formula>0</formula>
    </cfRule>
  </conditionalFormatting>
  <conditionalFormatting sqref="E57:L57">
    <cfRule type="containsErrors" dxfId="1902" priority="149">
      <formula>ISERROR(E57)</formula>
    </cfRule>
    <cfRule type="colorScale" priority="15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901" priority="137" operator="notEqual">
      <formula>0</formula>
    </cfRule>
  </conditionalFormatting>
  <conditionalFormatting sqref="E32:K32">
    <cfRule type="cellIs" dxfId="1900" priority="134" operator="notEqual">
      <formula>0</formula>
    </cfRule>
  </conditionalFormatting>
  <conditionalFormatting sqref="L49:L50 E55:L55 E48:L48 L56">
    <cfRule type="cellIs" dxfId="1899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898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897" priority="114">
      <formula>ISERROR(E52)</formula>
    </cfRule>
  </conditionalFormatting>
  <conditionalFormatting sqref="E49:K50">
    <cfRule type="cellIs" dxfId="1896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895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894" priority="109">
      <formula>ISERROR(E51)</formula>
    </cfRule>
  </conditionalFormatting>
  <conditionalFormatting sqref="L51">
    <cfRule type="cellIs" dxfId="1893" priority="108" operator="notEqual">
      <formula>0</formula>
    </cfRule>
  </conditionalFormatting>
  <conditionalFormatting sqref="L51">
    <cfRule type="containsErrors" dxfId="1892" priority="107">
      <formula>ISERROR(L51)</formula>
    </cfRule>
  </conditionalFormatting>
  <conditionalFormatting sqref="E56:K56">
    <cfRule type="cellIs" dxfId="1891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890" priority="89" operator="equal">
      <formula>0</formula>
    </cfRule>
    <cfRule type="containsErrors" dxfId="1889" priority="90">
      <formula>ISERROR(E183)</formula>
    </cfRule>
  </conditionalFormatting>
  <conditionalFormatting sqref="L186">
    <cfRule type="cellIs" dxfId="1888" priority="87" operator="equal">
      <formula>0</formula>
    </cfRule>
    <cfRule type="containsErrors" dxfId="1887" priority="88">
      <formula>ISERROR(L186)</formula>
    </cfRule>
  </conditionalFormatting>
  <conditionalFormatting sqref="E186:K186">
    <cfRule type="cellIs" dxfId="1886" priority="85" operator="equal">
      <formula>0</formula>
    </cfRule>
    <cfRule type="containsErrors" dxfId="1885" priority="86">
      <formula>ISERROR(E186)</formula>
    </cfRule>
  </conditionalFormatting>
  <conditionalFormatting sqref="E158:R179">
    <cfRule type="cellIs" dxfId="1884" priority="83" operator="equal">
      <formula>0</formula>
    </cfRule>
  </conditionalFormatting>
  <conditionalFormatting sqref="C58">
    <cfRule type="containsText" dxfId="1883" priority="82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1882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881" priority="78" operator="notEqual">
      <formula>0</formula>
    </cfRule>
  </conditionalFormatting>
  <conditionalFormatting sqref="E27:L27">
    <cfRule type="cellIs" dxfId="1880" priority="75" operator="notEqual">
      <formula>0</formula>
    </cfRule>
  </conditionalFormatting>
  <conditionalFormatting sqref="E15:L26 L9:L14">
    <cfRule type="cellIs" dxfId="1879" priority="76" operator="notEqual">
      <formula>0</formula>
    </cfRule>
  </conditionalFormatting>
  <conditionalFormatting sqref="E9:K14">
    <cfRule type="cellIs" dxfId="1878" priority="73" operator="notEqual">
      <formula>0</formula>
    </cfRule>
  </conditionalFormatting>
  <conditionalFormatting sqref="L46:L47">
    <cfRule type="cellIs" dxfId="1877" priority="58" operator="notEqual">
      <formula>0</formula>
    </cfRule>
  </conditionalFormatting>
  <conditionalFormatting sqref="E47:K47">
    <cfRule type="cellIs" dxfId="1876" priority="51" operator="notEqual">
      <formula>0</formula>
    </cfRule>
  </conditionalFormatting>
  <conditionalFormatting sqref="E46:K46">
    <cfRule type="cellIs" dxfId="1875" priority="52" operator="notEqual">
      <formula>0</formula>
    </cfRule>
  </conditionalFormatting>
  <conditionalFormatting sqref="C27">
    <cfRule type="cellIs" dxfId="1874" priority="47" operator="equal">
      <formula>0</formula>
    </cfRule>
  </conditionalFormatting>
  <conditionalFormatting sqref="E41:L42">
    <cfRule type="cellIs" dxfId="1873" priority="46" operator="notEqual">
      <formula>0</formula>
    </cfRule>
  </conditionalFormatting>
  <conditionalFormatting sqref="E84:Y85">
    <cfRule type="cellIs" dxfId="1872" priority="45" operator="notEqual">
      <formula>0</formula>
    </cfRule>
  </conditionalFormatting>
  <conditionalFormatting sqref="E67:Y75">
    <cfRule type="cellIs" dxfId="1871" priority="2" operator="notEqual">
      <formula>0</formula>
    </cfRule>
  </conditionalFormatting>
  <conditionalFormatting sqref="E156:R157">
    <cfRule type="cellIs" dxfId="1870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7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700-000001000000}"/>
    <dataValidation type="date" operator="greaterThan" allowBlank="1" showInputMessage="1" showErrorMessage="1" sqref="E2:K2 E181:K181" xr:uid="{00000000-0002-0000-17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700-000003000000}"/>
    <dataValidation allowBlank="1" showInputMessage="1" sqref="C88 C15:C27 C45" xr:uid="{00000000-0002-0000-17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7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7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700-000007000000}"/>
    <dataValidation allowBlank="1" showInputMessage="1" prompt="В этой строке указывается общее количество &quot;боевых&quot; выстрелов (лежа+стоя)" sqref="C48" xr:uid="{00000000-0002-0000-1700-000008000000}"/>
    <dataValidation allowBlank="1" showInputMessage="1" showErrorMessage="1" prompt="Стрельба без нагрузки (лежа + стоя)_x000a_" sqref="C49" xr:uid="{00000000-0002-0000-17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700-00000A000000}"/>
    <dataValidation allowBlank="1" showInputMessage="1" showErrorMessage="1" prompt="% попаданий при стрельбе в покое" sqref="C51:C52" xr:uid="{00000000-0002-0000-17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7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7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7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7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7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7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7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700-000013000000}"/>
    <dataValidation allowBlank="1" showInputMessage="1" showErrorMessage="1" prompt="Общий объем циклической нагрузки" sqref="C14" xr:uid="{00000000-0002-0000-17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7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700-000016000000}"/>
    <dataValidation allowBlank="1" showInputMessage="1" showErrorMessage="1" prompt="Круговые динамические, статические, стато-динамические, упражения." sqref="C38 C81" xr:uid="{00000000-0002-0000-1700-000017000000}"/>
    <dataValidation allowBlank="1" showInputMessage="1" showErrorMessage="1" prompt="Выполнение силовых упр. с легким утомлением " sqref="C43 C86" xr:uid="{00000000-0002-0000-17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7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7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7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7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7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700-00001E000000}"/>
  </dataValidations>
  <hyperlinks>
    <hyperlink ref="A1" location="навигатор!A1" display="навигатор" xr:uid="{00000000-0004-0000-1700-000000000000}"/>
    <hyperlink ref="B1" location="Неделя!A1" display="Неделя" xr:uid="{00000000-0004-0000-1700-000001000000}"/>
    <hyperlink ref="A60" location="навигатор!A1" display="навигатор" xr:uid="{00000000-0004-0000-1700-000002000000}"/>
    <hyperlink ref="B60" location="Неделя!A1" display="Неделя" xr:uid="{00000000-0004-0000-17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700-00000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'14'!O26:O27</xm:f>
              <xm:sqref>O25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Z224"/>
  <sheetViews>
    <sheetView showGridLines="0" showRowColHeaders="0" topLeftCell="A17" zoomScale="64" zoomScaleNormal="64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'14'!K2+1</f>
        <v>45145</v>
      </c>
      <c r="F2" s="82">
        <f>$E$2+1</f>
        <v>45146</v>
      </c>
      <c r="G2" s="82">
        <f>$E$2+2</f>
        <v>45147</v>
      </c>
      <c r="H2" s="82">
        <f>$E$2+3</f>
        <v>45148</v>
      </c>
      <c r="I2" s="82">
        <f>$E$2+4</f>
        <v>45149</v>
      </c>
      <c r="J2" s="82">
        <f>$E$2+5</f>
        <v>45150</v>
      </c>
      <c r="K2" s="83">
        <f>$E$2+6</f>
        <v>45151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45145</v>
      </c>
      <c r="Q6" s="909">
        <f t="shared" ref="Q6:V6" si="2">F2</f>
        <v>45146</v>
      </c>
      <c r="R6" s="909">
        <f t="shared" si="2"/>
        <v>45147</v>
      </c>
      <c r="S6" s="909">
        <f t="shared" si="2"/>
        <v>45148</v>
      </c>
      <c r="T6" s="909">
        <f t="shared" si="2"/>
        <v>45149</v>
      </c>
      <c r="U6" s="909">
        <f t="shared" si="2"/>
        <v>45150</v>
      </c>
      <c r="V6" s="909">
        <f t="shared" si="2"/>
        <v>45151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45145</v>
      </c>
      <c r="Q15" s="909">
        <f t="shared" ref="Q15:V15" si="15">F2</f>
        <v>45146</v>
      </c>
      <c r="R15" s="909">
        <f t="shared" si="15"/>
        <v>45147</v>
      </c>
      <c r="S15" s="909">
        <f t="shared" si="15"/>
        <v>45148</v>
      </c>
      <c r="T15" s="909">
        <f t="shared" si="15"/>
        <v>45149</v>
      </c>
      <c r="U15" s="909">
        <f t="shared" si="15"/>
        <v>45150</v>
      </c>
      <c r="V15" s="909">
        <f t="shared" si="15"/>
        <v>45151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45145</v>
      </c>
      <c r="Q20" s="909">
        <f t="shared" ref="Q20:V20" si="17">F2</f>
        <v>45146</v>
      </c>
      <c r="R20" s="909">
        <f t="shared" si="17"/>
        <v>45147</v>
      </c>
      <c r="S20" s="909">
        <f t="shared" si="17"/>
        <v>45148</v>
      </c>
      <c r="T20" s="909">
        <f t="shared" si="17"/>
        <v>45149</v>
      </c>
      <c r="U20" s="909">
        <f t="shared" si="17"/>
        <v>45150</v>
      </c>
      <c r="V20" s="909">
        <f t="shared" si="17"/>
        <v>45151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45145</v>
      </c>
      <c r="F61" s="1180"/>
      <c r="G61" s="1181"/>
      <c r="H61" s="1179">
        <f>F2</f>
        <v>45146</v>
      </c>
      <c r="I61" s="1180"/>
      <c r="J61" s="1181"/>
      <c r="K61" s="1179">
        <f>G2</f>
        <v>45147</v>
      </c>
      <c r="L61" s="1180"/>
      <c r="M61" s="1181"/>
      <c r="N61" s="1179">
        <f>H2</f>
        <v>45148</v>
      </c>
      <c r="O61" s="1180"/>
      <c r="P61" s="1181"/>
      <c r="Q61" s="1179">
        <f>I2</f>
        <v>45149</v>
      </c>
      <c r="R61" s="1180"/>
      <c r="S61" s="1181"/>
      <c r="T61" s="1179">
        <f>J2</f>
        <v>45150</v>
      </c>
      <c r="U61" s="1180"/>
      <c r="V61" s="1181"/>
      <c r="W61" s="1179">
        <f>K2</f>
        <v>45151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7"/>
      <c r="N77" s="48"/>
      <c r="O77" s="127"/>
      <c r="P77" s="130"/>
      <c r="Q77" s="48"/>
      <c r="R77" s="127"/>
      <c r="S77" s="129"/>
      <c r="T77" s="126"/>
      <c r="U77" s="127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7"/>
      <c r="N78" s="48"/>
      <c r="O78" s="127"/>
      <c r="P78" s="130"/>
      <c r="Q78" s="48"/>
      <c r="R78" s="127"/>
      <c r="S78" s="129"/>
      <c r="T78" s="126"/>
      <c r="U78" s="127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7"/>
      <c r="N79" s="48"/>
      <c r="O79" s="127"/>
      <c r="P79" s="130"/>
      <c r="Q79" s="48"/>
      <c r="R79" s="127"/>
      <c r="S79" s="129"/>
      <c r="T79" s="126"/>
      <c r="U79" s="127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7"/>
      <c r="N80" s="48"/>
      <c r="O80" s="127"/>
      <c r="P80" s="130"/>
      <c r="Q80" s="48"/>
      <c r="R80" s="127"/>
      <c r="S80" s="129"/>
      <c r="T80" s="126"/>
      <c r="U80" s="127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7"/>
      <c r="N81" s="48"/>
      <c r="O81" s="127"/>
      <c r="P81" s="130"/>
      <c r="Q81" s="48"/>
      <c r="R81" s="127"/>
      <c r="S81" s="129"/>
      <c r="T81" s="126"/>
      <c r="U81" s="127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7"/>
      <c r="N82" s="48"/>
      <c r="O82" s="127"/>
      <c r="P82" s="130"/>
      <c r="Q82" s="48"/>
      <c r="R82" s="127"/>
      <c r="S82" s="129"/>
      <c r="T82" s="126"/>
      <c r="U82" s="127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7"/>
      <c r="N83" s="48"/>
      <c r="O83" s="127"/>
      <c r="P83" s="130"/>
      <c r="Q83" s="48"/>
      <c r="R83" s="127"/>
      <c r="S83" s="129"/>
      <c r="T83" s="126"/>
      <c r="U83" s="127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2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2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72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72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45145</v>
      </c>
      <c r="F90" s="1172"/>
      <c r="G90" s="1173"/>
      <c r="H90" s="1171">
        <f>H61</f>
        <v>45146</v>
      </c>
      <c r="I90" s="1172"/>
      <c r="J90" s="1173"/>
      <c r="K90" s="1171">
        <f>K61</f>
        <v>45147</v>
      </c>
      <c r="L90" s="1172"/>
      <c r="M90" s="1173"/>
      <c r="N90" s="1171">
        <f>N61</f>
        <v>45148</v>
      </c>
      <c r="O90" s="1172"/>
      <c r="P90" s="1173"/>
      <c r="Q90" s="1171">
        <f>Q61</f>
        <v>45149</v>
      </c>
      <c r="R90" s="1172"/>
      <c r="S90" s="1173"/>
      <c r="T90" s="1171">
        <f>T61</f>
        <v>45150</v>
      </c>
      <c r="U90" s="1172"/>
      <c r="V90" s="1173"/>
      <c r="W90" s="1171">
        <f>W61</f>
        <v>45151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86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86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861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6.2" thickBot="1" x14ac:dyDescent="0.35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8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45145</v>
      </c>
      <c r="F181" s="154">
        <f>$E$2+1</f>
        <v>45146</v>
      </c>
      <c r="G181" s="154">
        <f>$E$2+2</f>
        <v>45147</v>
      </c>
      <c r="H181" s="154">
        <f>$E$2+3</f>
        <v>45148</v>
      </c>
      <c r="I181" s="154">
        <f>$E$2+4</f>
        <v>45149</v>
      </c>
      <c r="J181" s="154">
        <f>$E$2+5</f>
        <v>45150</v>
      </c>
      <c r="K181" s="155">
        <f>$E$2+6</f>
        <v>45151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869" priority="194" operator="equal">
      <formula>0</formula>
    </cfRule>
  </conditionalFormatting>
  <conditionalFormatting sqref="F2:K2">
    <cfRule type="cellIs" dxfId="1868" priority="193" operator="equal">
      <formula>0</formula>
    </cfRule>
  </conditionalFormatting>
  <conditionalFormatting sqref="L4:L5">
    <cfRule type="cellIs" dxfId="1867" priority="190" operator="equal">
      <formula>0</formula>
    </cfRule>
  </conditionalFormatting>
  <conditionalFormatting sqref="E2">
    <cfRule type="cellIs" dxfId="1866" priority="191" operator="equal">
      <formula>0</formula>
    </cfRule>
  </conditionalFormatting>
  <conditionalFormatting sqref="E4:K4">
    <cfRule type="cellIs" dxfId="1865" priority="188" operator="equal">
      <formula>0</formula>
    </cfRule>
    <cfRule type="cellIs" dxfId="1864" priority="189" operator="notEqual">
      <formula>0</formula>
    </cfRule>
  </conditionalFormatting>
  <conditionalFormatting sqref="E5:K5">
    <cfRule type="cellIs" dxfId="1863" priority="187" operator="equal">
      <formula>0</formula>
    </cfRule>
  </conditionalFormatting>
  <conditionalFormatting sqref="E7:E8 I7:K8">
    <cfRule type="cellIs" dxfId="1862" priority="186" operator="equal">
      <formula>0</formula>
    </cfRule>
  </conditionalFormatting>
  <conditionalFormatting sqref="L6:L8">
    <cfRule type="cellIs" dxfId="1861" priority="185" operator="equal">
      <formula>0</formula>
    </cfRule>
  </conditionalFormatting>
  <conditionalFormatting sqref="E6:K6">
    <cfRule type="cellIs" dxfId="1860" priority="184" operator="equal">
      <formula>0</formula>
    </cfRule>
  </conditionalFormatting>
  <conditionalFormatting sqref="E28:L31 E43:L45 E76:J83 E88:Y88 E86:J87">
    <cfRule type="cellIs" dxfId="1859" priority="183" operator="notEqual">
      <formula>0</formula>
    </cfRule>
  </conditionalFormatting>
  <conditionalFormatting sqref="F7:F8">
    <cfRule type="cellIs" dxfId="1858" priority="182" operator="equal">
      <formula>0</formula>
    </cfRule>
  </conditionalFormatting>
  <conditionalFormatting sqref="H7:H8">
    <cfRule type="cellIs" dxfId="1857" priority="181" operator="equal">
      <formula>0</formula>
    </cfRule>
  </conditionalFormatting>
  <conditionalFormatting sqref="G7:G8">
    <cfRule type="cellIs" dxfId="1856" priority="180" operator="equal">
      <formula>0</formula>
    </cfRule>
  </conditionalFormatting>
  <conditionalFormatting sqref="F181:K181">
    <cfRule type="cellIs" dxfId="1855" priority="175" operator="equal">
      <formula>0</formula>
    </cfRule>
  </conditionalFormatting>
  <conditionalFormatting sqref="E57:L57">
    <cfRule type="cellIs" dxfId="1854" priority="164" operator="equal">
      <formula>0</formula>
    </cfRule>
  </conditionalFormatting>
  <conditionalFormatting sqref="E57:L57">
    <cfRule type="containsErrors" dxfId="1853" priority="162">
      <formula>ISERROR(E57)</formula>
    </cfRule>
    <cfRule type="colorScale" priority="16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852" priority="150" operator="notEqual">
      <formula>0</formula>
    </cfRule>
  </conditionalFormatting>
  <conditionalFormatting sqref="E32:K32">
    <cfRule type="cellIs" dxfId="1851" priority="147" operator="notEqual">
      <formula>0</formula>
    </cfRule>
  </conditionalFormatting>
  <conditionalFormatting sqref="L49:L50 E55:L55 E48:L48 L56">
    <cfRule type="cellIs" dxfId="1850" priority="131" operator="notEqual">
      <formula>0</formula>
    </cfRule>
  </conditionalFormatting>
  <conditionalFormatting sqref="E55:K55 E48:K48">
    <cfRule type="cellIs" priority="130" operator="equal">
      <formula>0</formula>
    </cfRule>
  </conditionalFormatting>
  <conditionalFormatting sqref="E52:L54">
    <cfRule type="cellIs" dxfId="1849" priority="129" operator="notEqual">
      <formula>0</formula>
    </cfRule>
  </conditionalFormatting>
  <conditionalFormatting sqref="E52:K54">
    <cfRule type="cellIs" priority="128" operator="equal">
      <formula>0</formula>
    </cfRule>
  </conditionalFormatting>
  <conditionalFormatting sqref="E52:L54">
    <cfRule type="containsErrors" dxfId="1848" priority="127">
      <formula>ISERROR(E52)</formula>
    </cfRule>
  </conditionalFormatting>
  <conditionalFormatting sqref="E49:K50">
    <cfRule type="cellIs" dxfId="1847" priority="126" operator="notEqual">
      <formula>0</formula>
    </cfRule>
  </conditionalFormatting>
  <conditionalFormatting sqref="E49:K50">
    <cfRule type="cellIs" priority="125" operator="equal">
      <formula>0</formula>
    </cfRule>
  </conditionalFormatting>
  <conditionalFormatting sqref="E51:K51">
    <cfRule type="cellIs" dxfId="1846" priority="124" operator="notEqual">
      <formula>0</formula>
    </cfRule>
  </conditionalFormatting>
  <conditionalFormatting sqref="E51:K51">
    <cfRule type="cellIs" priority="123" operator="equal">
      <formula>0</formula>
    </cfRule>
  </conditionalFormatting>
  <conditionalFormatting sqref="E51:K51">
    <cfRule type="containsErrors" dxfId="1845" priority="122">
      <formula>ISERROR(E51)</formula>
    </cfRule>
  </conditionalFormatting>
  <conditionalFormatting sqref="L51">
    <cfRule type="cellIs" dxfId="1844" priority="121" operator="notEqual">
      <formula>0</formula>
    </cfRule>
  </conditionalFormatting>
  <conditionalFormatting sqref="L51">
    <cfRule type="containsErrors" dxfId="1843" priority="120">
      <formula>ISERROR(L51)</formula>
    </cfRule>
  </conditionalFormatting>
  <conditionalFormatting sqref="E56:K56">
    <cfRule type="cellIs" dxfId="1842" priority="119" operator="notEqual">
      <formula>0</formula>
    </cfRule>
  </conditionalFormatting>
  <conditionalFormatting sqref="E56:K56">
    <cfRule type="cellIs" priority="118" operator="equal">
      <formula>0</formula>
    </cfRule>
  </conditionalFormatting>
  <conditionalFormatting sqref="E183:L185 E187:L206">
    <cfRule type="cellIs" dxfId="1841" priority="102" operator="equal">
      <formula>0</formula>
    </cfRule>
    <cfRule type="containsErrors" dxfId="1840" priority="103">
      <formula>ISERROR(E183)</formula>
    </cfRule>
  </conditionalFormatting>
  <conditionalFormatting sqref="L186">
    <cfRule type="cellIs" dxfId="1839" priority="100" operator="equal">
      <formula>0</formula>
    </cfRule>
    <cfRule type="containsErrors" dxfId="1838" priority="101">
      <formula>ISERROR(L186)</formula>
    </cfRule>
  </conditionalFormatting>
  <conditionalFormatting sqref="E186:K186">
    <cfRule type="cellIs" dxfId="1837" priority="98" operator="equal">
      <formula>0</formula>
    </cfRule>
    <cfRule type="containsErrors" dxfId="1836" priority="99">
      <formula>ISERROR(E186)</formula>
    </cfRule>
  </conditionalFormatting>
  <conditionalFormatting sqref="E158:H179">
    <cfRule type="cellIs" dxfId="1835" priority="96" operator="equal">
      <formula>0</formula>
    </cfRule>
  </conditionalFormatting>
  <conditionalFormatting sqref="C58">
    <cfRule type="containsText" dxfId="1834" priority="9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833" priority="93" operator="notEqual">
      <formula>0</formula>
    </cfRule>
  </conditionalFormatting>
  <conditionalFormatting sqref="E89:Y89">
    <cfRule type="colorScale" priority="9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832" priority="91" operator="notEqual">
      <formula>0</formula>
    </cfRule>
  </conditionalFormatting>
  <conditionalFormatting sqref="E27:L27">
    <cfRule type="cellIs" dxfId="1831" priority="88" operator="notEqual">
      <formula>0</formula>
    </cfRule>
  </conditionalFormatting>
  <conditionalFormatting sqref="E15:L26 L9:L14">
    <cfRule type="cellIs" dxfId="1830" priority="89" operator="notEqual">
      <formula>0</formula>
    </cfRule>
  </conditionalFormatting>
  <conditionalFormatting sqref="E9:K14">
    <cfRule type="cellIs" dxfId="1829" priority="86" operator="notEqual">
      <formula>0</formula>
    </cfRule>
  </conditionalFormatting>
  <conditionalFormatting sqref="L46:L47">
    <cfRule type="cellIs" dxfId="1828" priority="71" operator="notEqual">
      <formula>0</formula>
    </cfRule>
  </conditionalFormatting>
  <conditionalFormatting sqref="E47:K47">
    <cfRule type="cellIs" dxfId="1827" priority="64" operator="notEqual">
      <formula>0</formula>
    </cfRule>
  </conditionalFormatting>
  <conditionalFormatting sqref="E46:K46">
    <cfRule type="cellIs" dxfId="1826" priority="65" operator="notEqual">
      <formula>0</formula>
    </cfRule>
  </conditionalFormatting>
  <conditionalFormatting sqref="C27">
    <cfRule type="cellIs" dxfId="1825" priority="60" operator="equal">
      <formula>0</formula>
    </cfRule>
  </conditionalFormatting>
  <conditionalFormatting sqref="E41:L42">
    <cfRule type="cellIs" dxfId="1824" priority="59" operator="notEqual">
      <formula>0</formula>
    </cfRule>
  </conditionalFormatting>
  <conditionalFormatting sqref="E84:J85">
    <cfRule type="cellIs" dxfId="1823" priority="58" operator="notEqual">
      <formula>0</formula>
    </cfRule>
  </conditionalFormatting>
  <conditionalFormatting sqref="K76:Y76 K77:L83 N77:T83 V77:Y83 K86:T87 V86:Y87">
    <cfRule type="cellIs" dxfId="1822" priority="27" operator="notEqual">
      <formula>0</formula>
    </cfRule>
  </conditionalFormatting>
  <conditionalFormatting sqref="M77:M83">
    <cfRule type="cellIs" dxfId="1821" priority="24" operator="notEqual">
      <formula>0</formula>
    </cfRule>
  </conditionalFormatting>
  <conditionalFormatting sqref="K84:T85 V84:Y85">
    <cfRule type="cellIs" dxfId="1820" priority="25" operator="notEqual">
      <formula>0</formula>
    </cfRule>
  </conditionalFormatting>
  <conditionalFormatting sqref="U86:U87">
    <cfRule type="cellIs" dxfId="1819" priority="23" operator="notEqual">
      <formula>0</formula>
    </cfRule>
  </conditionalFormatting>
  <conditionalFormatting sqref="U84:U85">
    <cfRule type="cellIs" dxfId="1818" priority="22" operator="notEqual">
      <formula>0</formula>
    </cfRule>
  </conditionalFormatting>
  <conditionalFormatting sqref="U77:U83">
    <cfRule type="cellIs" dxfId="1817" priority="21" operator="notEqual">
      <formula>0</formula>
    </cfRule>
  </conditionalFormatting>
  <conditionalFormatting sqref="I158:R165 I170:R179 J166:R169">
    <cfRule type="cellIs" dxfId="1816" priority="19" operator="equal">
      <formula>0</formula>
    </cfRule>
  </conditionalFormatting>
  <conditionalFormatting sqref="I168">
    <cfRule type="cellIs" dxfId="1815" priority="18" operator="equal">
      <formula>0</formula>
    </cfRule>
  </conditionalFormatting>
  <conditionalFormatting sqref="I166">
    <cfRule type="cellIs" dxfId="1814" priority="17" operator="equal">
      <formula>0</formula>
    </cfRule>
  </conditionalFormatting>
  <conditionalFormatting sqref="I167">
    <cfRule type="cellIs" dxfId="1813" priority="16" operator="equal">
      <formula>0</formula>
    </cfRule>
  </conditionalFormatting>
  <conditionalFormatting sqref="I169">
    <cfRule type="cellIs" dxfId="1812" priority="15" operator="equal">
      <formula>0</formula>
    </cfRule>
  </conditionalFormatting>
  <conditionalFormatting sqref="E67:Y75">
    <cfRule type="cellIs" dxfId="1811" priority="2" operator="notEqual">
      <formula>0</formula>
    </cfRule>
  </conditionalFormatting>
  <conditionalFormatting sqref="E156:R157">
    <cfRule type="cellIs" dxfId="1810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8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800-000001000000}"/>
    <dataValidation type="date" operator="greaterThan" allowBlank="1" showInputMessage="1" showErrorMessage="1" sqref="E2:K2 E181:K181" xr:uid="{00000000-0002-0000-18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800-000003000000}"/>
    <dataValidation allowBlank="1" showInputMessage="1" sqref="C88 C15:C27 C45" xr:uid="{00000000-0002-0000-18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8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8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800-000007000000}"/>
    <dataValidation allowBlank="1" showInputMessage="1" prompt="В этой строке указывается общее количество &quot;боевых&quot; выстрелов (лежа+стоя)" sqref="C48" xr:uid="{00000000-0002-0000-1800-000008000000}"/>
    <dataValidation allowBlank="1" showInputMessage="1" showErrorMessage="1" prompt="Стрельба без нагрузки (лежа + стоя)_x000a_" sqref="C49" xr:uid="{00000000-0002-0000-18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800-00000A000000}"/>
    <dataValidation allowBlank="1" showInputMessage="1" showErrorMessage="1" prompt="% попаданий при стрельбе в покое" sqref="C51:C52" xr:uid="{00000000-0002-0000-18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8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8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8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8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8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8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8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800-000013000000}"/>
    <dataValidation allowBlank="1" showInputMessage="1" showErrorMessage="1" prompt="Общий объем циклической нагрузки" sqref="C14" xr:uid="{00000000-0002-0000-18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8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800-000016000000}"/>
    <dataValidation allowBlank="1" showInputMessage="1" showErrorMessage="1" prompt="Круговые динамические, статические, стато-динамические, упражения." sqref="C38 C81" xr:uid="{00000000-0002-0000-1800-000017000000}"/>
    <dataValidation allowBlank="1" showInputMessage="1" showErrorMessage="1" prompt="Выполнение силовых упр. с легким утомлением " sqref="C43 C86" xr:uid="{00000000-0002-0000-18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8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8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8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8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8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800-00001E000000}"/>
  </dataValidations>
  <hyperlinks>
    <hyperlink ref="A1" location="навигатор!A1" display="навигатор" xr:uid="{00000000-0004-0000-1800-000000000000}"/>
    <hyperlink ref="B1" location="Неделя!A1" display="Неделя" xr:uid="{00000000-0004-0000-1800-000001000000}"/>
    <hyperlink ref="A60" location="навигатор!A1" display="навигатор" xr:uid="{00000000-0004-0000-1800-000002000000}"/>
    <hyperlink ref="B60" location="Неделя!A1" display="Неделя" xr:uid="{00000000-0004-0000-18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800-00000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'15'!O26:O27</xm:f>
              <xm:sqref>O25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224"/>
  <sheetViews>
    <sheetView showGridLines="0" showRowColHeaders="0" topLeftCell="A146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'15'!K2+1</f>
        <v>45152</v>
      </c>
      <c r="F2" s="82">
        <f>$E$2+1</f>
        <v>45153</v>
      </c>
      <c r="G2" s="82">
        <f>$E$2+2</f>
        <v>45154</v>
      </c>
      <c r="H2" s="82">
        <f>$E$2+3</f>
        <v>45155</v>
      </c>
      <c r="I2" s="82">
        <f>$E$2+4</f>
        <v>45156</v>
      </c>
      <c r="J2" s="82">
        <f>$E$2+5</f>
        <v>45157</v>
      </c>
      <c r="K2" s="83">
        <f>$E$2+6</f>
        <v>45158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45152</v>
      </c>
      <c r="Q6" s="909">
        <f t="shared" ref="Q6:V6" si="2">F2</f>
        <v>45153</v>
      </c>
      <c r="R6" s="909">
        <f t="shared" si="2"/>
        <v>45154</v>
      </c>
      <c r="S6" s="909">
        <f t="shared" si="2"/>
        <v>45155</v>
      </c>
      <c r="T6" s="909">
        <f t="shared" si="2"/>
        <v>45156</v>
      </c>
      <c r="U6" s="909">
        <f t="shared" si="2"/>
        <v>45157</v>
      </c>
      <c r="V6" s="909">
        <f t="shared" si="2"/>
        <v>45158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45152</v>
      </c>
      <c r="Q15" s="909">
        <f t="shared" ref="Q15:V15" si="15">F2</f>
        <v>45153</v>
      </c>
      <c r="R15" s="909">
        <f t="shared" si="15"/>
        <v>45154</v>
      </c>
      <c r="S15" s="909">
        <f t="shared" si="15"/>
        <v>45155</v>
      </c>
      <c r="T15" s="909">
        <f t="shared" si="15"/>
        <v>45156</v>
      </c>
      <c r="U15" s="909">
        <f t="shared" si="15"/>
        <v>45157</v>
      </c>
      <c r="V15" s="909">
        <f t="shared" si="15"/>
        <v>45158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45152</v>
      </c>
      <c r="Q20" s="909">
        <f t="shared" ref="Q20:V20" si="17">F2</f>
        <v>45153</v>
      </c>
      <c r="R20" s="909">
        <f t="shared" si="17"/>
        <v>45154</v>
      </c>
      <c r="S20" s="909">
        <f t="shared" si="17"/>
        <v>45155</v>
      </c>
      <c r="T20" s="909">
        <f t="shared" si="17"/>
        <v>45156</v>
      </c>
      <c r="U20" s="909">
        <f t="shared" si="17"/>
        <v>45157</v>
      </c>
      <c r="V20" s="909">
        <f t="shared" si="17"/>
        <v>45158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45152</v>
      </c>
      <c r="F61" s="1180"/>
      <c r="G61" s="1181"/>
      <c r="H61" s="1179">
        <f>F2</f>
        <v>45153</v>
      </c>
      <c r="I61" s="1180"/>
      <c r="J61" s="1181"/>
      <c r="K61" s="1179">
        <f>G2</f>
        <v>45154</v>
      </c>
      <c r="L61" s="1180"/>
      <c r="M61" s="1181"/>
      <c r="N61" s="1179">
        <f>H2</f>
        <v>45155</v>
      </c>
      <c r="O61" s="1180"/>
      <c r="P61" s="1181"/>
      <c r="Q61" s="1179">
        <f>I2</f>
        <v>45156</v>
      </c>
      <c r="R61" s="1180"/>
      <c r="S61" s="1181"/>
      <c r="T61" s="1179">
        <f>J2</f>
        <v>45157</v>
      </c>
      <c r="U61" s="1180"/>
      <c r="V61" s="1181"/>
      <c r="W61" s="1179">
        <f>K2</f>
        <v>45158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45152</v>
      </c>
      <c r="F90" s="1172"/>
      <c r="G90" s="1173"/>
      <c r="H90" s="1171">
        <f>H61</f>
        <v>45153</v>
      </c>
      <c r="I90" s="1172"/>
      <c r="J90" s="1173"/>
      <c r="K90" s="1171">
        <f>K61</f>
        <v>45154</v>
      </c>
      <c r="L90" s="1172"/>
      <c r="M90" s="1173"/>
      <c r="N90" s="1171">
        <f>N61</f>
        <v>45155</v>
      </c>
      <c r="O90" s="1172"/>
      <c r="P90" s="1173"/>
      <c r="Q90" s="1171">
        <f>Q61</f>
        <v>45156</v>
      </c>
      <c r="R90" s="1172"/>
      <c r="S90" s="1173"/>
      <c r="T90" s="1171">
        <f>T61</f>
        <v>45157</v>
      </c>
      <c r="U90" s="1172"/>
      <c r="V90" s="1173"/>
      <c r="W90" s="1171">
        <f>W61</f>
        <v>45158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45152</v>
      </c>
      <c r="F181" s="154">
        <f>$E$2+1</f>
        <v>45153</v>
      </c>
      <c r="G181" s="154">
        <f>$E$2+2</f>
        <v>45154</v>
      </c>
      <c r="H181" s="154">
        <f>$E$2+3</f>
        <v>45155</v>
      </c>
      <c r="I181" s="154">
        <f>$E$2+4</f>
        <v>45156</v>
      </c>
      <c r="J181" s="154">
        <f>$E$2+5</f>
        <v>45157</v>
      </c>
      <c r="K181" s="155">
        <f>$E$2+6</f>
        <v>45158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809" priority="182" operator="equal">
      <formula>0</formula>
    </cfRule>
  </conditionalFormatting>
  <conditionalFormatting sqref="F2:K2">
    <cfRule type="cellIs" dxfId="1808" priority="181" operator="equal">
      <formula>0</formula>
    </cfRule>
  </conditionalFormatting>
  <conditionalFormatting sqref="L4:L5">
    <cfRule type="cellIs" dxfId="1807" priority="178" operator="equal">
      <formula>0</formula>
    </cfRule>
  </conditionalFormatting>
  <conditionalFormatting sqref="E2">
    <cfRule type="cellIs" dxfId="1806" priority="179" operator="equal">
      <formula>0</formula>
    </cfRule>
  </conditionalFormatting>
  <conditionalFormatting sqref="E4:K4">
    <cfRule type="cellIs" dxfId="1805" priority="176" operator="equal">
      <formula>0</formula>
    </cfRule>
    <cfRule type="cellIs" dxfId="1804" priority="177" operator="notEqual">
      <formula>0</formula>
    </cfRule>
  </conditionalFormatting>
  <conditionalFormatting sqref="E5:K5">
    <cfRule type="cellIs" dxfId="1803" priority="175" operator="equal">
      <formula>0</formula>
    </cfRule>
  </conditionalFormatting>
  <conditionalFormatting sqref="E7:E8 I7:K8">
    <cfRule type="cellIs" dxfId="1802" priority="174" operator="equal">
      <formula>0</formula>
    </cfRule>
  </conditionalFormatting>
  <conditionalFormatting sqref="L6:L8">
    <cfRule type="cellIs" dxfId="1801" priority="173" operator="equal">
      <formula>0</formula>
    </cfRule>
  </conditionalFormatting>
  <conditionalFormatting sqref="E6:K6">
    <cfRule type="cellIs" dxfId="1800" priority="172" operator="equal">
      <formula>0</formula>
    </cfRule>
  </conditionalFormatting>
  <conditionalFormatting sqref="E28:L31 E43:L45 E76:Y76 E86:Y88 E77:N83 P77:Y83">
    <cfRule type="cellIs" dxfId="1799" priority="171" operator="notEqual">
      <formula>0</formula>
    </cfRule>
  </conditionalFormatting>
  <conditionalFormatting sqref="F7:F8">
    <cfRule type="cellIs" dxfId="1798" priority="170" operator="equal">
      <formula>0</formula>
    </cfRule>
  </conditionalFormatting>
  <conditionalFormatting sqref="H7:H8">
    <cfRule type="cellIs" dxfId="1797" priority="169" operator="equal">
      <formula>0</formula>
    </cfRule>
  </conditionalFormatting>
  <conditionalFormatting sqref="G7:G8">
    <cfRule type="cellIs" dxfId="1796" priority="168" operator="equal">
      <formula>0</formula>
    </cfRule>
  </conditionalFormatting>
  <conditionalFormatting sqref="F181:K181">
    <cfRule type="cellIs" dxfId="1795" priority="163" operator="equal">
      <formula>0</formula>
    </cfRule>
  </conditionalFormatting>
  <conditionalFormatting sqref="E57:L57">
    <cfRule type="cellIs" dxfId="1794" priority="152" operator="equal">
      <formula>0</formula>
    </cfRule>
  </conditionalFormatting>
  <conditionalFormatting sqref="E57:L57">
    <cfRule type="containsErrors" dxfId="1793" priority="150">
      <formula>ISERROR(E57)</formula>
    </cfRule>
    <cfRule type="colorScale" priority="15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792" priority="138" operator="notEqual">
      <formula>0</formula>
    </cfRule>
  </conditionalFormatting>
  <conditionalFormatting sqref="E32:K32">
    <cfRule type="cellIs" dxfId="1791" priority="135" operator="notEqual">
      <formula>0</formula>
    </cfRule>
  </conditionalFormatting>
  <conditionalFormatting sqref="L49:L50 E55:L55 E48:L48 L56">
    <cfRule type="cellIs" dxfId="1790" priority="119" operator="notEqual">
      <formula>0</formula>
    </cfRule>
  </conditionalFormatting>
  <conditionalFormatting sqref="E55:K55 E48:K48">
    <cfRule type="cellIs" priority="118" operator="equal">
      <formula>0</formula>
    </cfRule>
  </conditionalFormatting>
  <conditionalFormatting sqref="E52:L54">
    <cfRule type="cellIs" dxfId="1789" priority="117" operator="notEqual">
      <formula>0</formula>
    </cfRule>
  </conditionalFormatting>
  <conditionalFormatting sqref="E52:K54">
    <cfRule type="cellIs" priority="116" operator="equal">
      <formula>0</formula>
    </cfRule>
  </conditionalFormatting>
  <conditionalFormatting sqref="E52:L54">
    <cfRule type="containsErrors" dxfId="1788" priority="115">
      <formula>ISERROR(E52)</formula>
    </cfRule>
  </conditionalFormatting>
  <conditionalFormatting sqref="E49:K50">
    <cfRule type="cellIs" dxfId="1787" priority="114" operator="notEqual">
      <formula>0</formula>
    </cfRule>
  </conditionalFormatting>
  <conditionalFormatting sqref="E49:K50">
    <cfRule type="cellIs" priority="113" operator="equal">
      <formula>0</formula>
    </cfRule>
  </conditionalFormatting>
  <conditionalFormatting sqref="E51:K51">
    <cfRule type="cellIs" dxfId="1786" priority="112" operator="notEqual">
      <formula>0</formula>
    </cfRule>
  </conditionalFormatting>
  <conditionalFormatting sqref="E51:K51">
    <cfRule type="cellIs" priority="111" operator="equal">
      <formula>0</formula>
    </cfRule>
  </conditionalFormatting>
  <conditionalFormatting sqref="E51:K51">
    <cfRule type="containsErrors" dxfId="1785" priority="110">
      <formula>ISERROR(E51)</formula>
    </cfRule>
  </conditionalFormatting>
  <conditionalFormatting sqref="L51">
    <cfRule type="cellIs" dxfId="1784" priority="109" operator="notEqual">
      <formula>0</formula>
    </cfRule>
  </conditionalFormatting>
  <conditionalFormatting sqref="L51">
    <cfRule type="containsErrors" dxfId="1783" priority="108">
      <formula>ISERROR(L51)</formula>
    </cfRule>
  </conditionalFormatting>
  <conditionalFormatting sqref="E56:K56">
    <cfRule type="cellIs" dxfId="1782" priority="107" operator="notEqual">
      <formula>0</formula>
    </cfRule>
  </conditionalFormatting>
  <conditionalFormatting sqref="E56:K56">
    <cfRule type="cellIs" priority="106" operator="equal">
      <formula>0</formula>
    </cfRule>
  </conditionalFormatting>
  <conditionalFormatting sqref="E183:L185 E187:L206">
    <cfRule type="cellIs" dxfId="1781" priority="90" operator="equal">
      <formula>0</formula>
    </cfRule>
    <cfRule type="containsErrors" dxfId="1780" priority="91">
      <formula>ISERROR(E183)</formula>
    </cfRule>
  </conditionalFormatting>
  <conditionalFormatting sqref="L186">
    <cfRule type="cellIs" dxfId="1779" priority="88" operator="equal">
      <formula>0</formula>
    </cfRule>
    <cfRule type="containsErrors" dxfId="1778" priority="89">
      <formula>ISERROR(L186)</formula>
    </cfRule>
  </conditionalFormatting>
  <conditionalFormatting sqref="E186:K186">
    <cfRule type="cellIs" dxfId="1777" priority="86" operator="equal">
      <formula>0</formula>
    </cfRule>
    <cfRule type="containsErrors" dxfId="1776" priority="87">
      <formula>ISERROR(E186)</formula>
    </cfRule>
  </conditionalFormatting>
  <conditionalFormatting sqref="E158:R179">
    <cfRule type="cellIs" dxfId="1775" priority="84" operator="equal">
      <formula>0</formula>
    </cfRule>
  </conditionalFormatting>
  <conditionalFormatting sqref="C58">
    <cfRule type="containsText" dxfId="1774" priority="83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1773" priority="81" operator="notEqual">
      <formula>0</formula>
    </cfRule>
  </conditionalFormatting>
  <conditionalFormatting sqref="E89:Y89">
    <cfRule type="colorScale" priority="8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772" priority="79" operator="notEqual">
      <formula>0</formula>
    </cfRule>
  </conditionalFormatting>
  <conditionalFormatting sqref="E27:L27">
    <cfRule type="cellIs" dxfId="1771" priority="76" operator="notEqual">
      <formula>0</formula>
    </cfRule>
  </conditionalFormatting>
  <conditionalFormatting sqref="E15:L26 L9:L14">
    <cfRule type="cellIs" dxfId="1770" priority="77" operator="notEqual">
      <formula>0</formula>
    </cfRule>
  </conditionalFormatting>
  <conditionalFormatting sqref="E9:K14">
    <cfRule type="cellIs" dxfId="1769" priority="74" operator="notEqual">
      <formula>0</formula>
    </cfRule>
  </conditionalFormatting>
  <conditionalFormatting sqref="L46:L47">
    <cfRule type="cellIs" dxfId="1768" priority="59" operator="notEqual">
      <formula>0</formula>
    </cfRule>
  </conditionalFormatting>
  <conditionalFormatting sqref="E47:K47">
    <cfRule type="cellIs" dxfId="1767" priority="52" operator="notEqual">
      <formula>0</formula>
    </cfRule>
  </conditionalFormatting>
  <conditionalFormatting sqref="E46:K46">
    <cfRule type="cellIs" dxfId="1766" priority="53" operator="notEqual">
      <formula>0</formula>
    </cfRule>
  </conditionalFormatting>
  <conditionalFormatting sqref="C27">
    <cfRule type="cellIs" dxfId="1765" priority="48" operator="equal">
      <formula>0</formula>
    </cfRule>
  </conditionalFormatting>
  <conditionalFormatting sqref="E41:L42">
    <cfRule type="cellIs" dxfId="1764" priority="47" operator="notEqual">
      <formula>0</formula>
    </cfRule>
  </conditionalFormatting>
  <conditionalFormatting sqref="E84:Y85">
    <cfRule type="cellIs" dxfId="1763" priority="46" operator="notEqual">
      <formula>0</formula>
    </cfRule>
  </conditionalFormatting>
  <conditionalFormatting sqref="O77:O83">
    <cfRule type="cellIs" dxfId="1762" priority="15" operator="notEqual">
      <formula>0</formula>
    </cfRule>
  </conditionalFormatting>
  <conditionalFormatting sqref="E67:Y75">
    <cfRule type="cellIs" dxfId="1761" priority="2" operator="notEqual">
      <formula>0</formula>
    </cfRule>
  </conditionalFormatting>
  <conditionalFormatting sqref="E156:R157">
    <cfRule type="cellIs" dxfId="1760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9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9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9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900-000003000000}"/>
    <dataValidation allowBlank="1" showInputMessage="1" showErrorMessage="1" prompt="% попаданий при стрельбе в покое" sqref="C51:C52" xr:uid="{00000000-0002-0000-19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900-000005000000}"/>
    <dataValidation allowBlank="1" showInputMessage="1" showErrorMessage="1" prompt="Стрельба без нагрузки (лежа + стоя)_x000a_" sqref="C49" xr:uid="{00000000-0002-0000-1900-000006000000}"/>
    <dataValidation allowBlank="1" showInputMessage="1" prompt="В этой строке указывается общее количество &quot;боевых&quot; выстрелов (лежа+стоя)" sqref="C48" xr:uid="{00000000-0002-0000-19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9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9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900-00000A000000}"/>
    <dataValidation allowBlank="1" showInputMessage="1" sqref="C88 C15:C27 C45" xr:uid="{00000000-0002-0000-1900-00000B000000}"/>
    <dataValidation allowBlank="1" showDropDown="1" showInputMessage="1" showErrorMessage="1" sqref="F15 F189:K190 F193:K194 F199:K206 F185:K185 F17:F27 G15:K27 F28:K31 F33:K45" xr:uid="{00000000-0002-0000-1900-00000C000000}"/>
    <dataValidation type="date" operator="greaterThan" allowBlank="1" showInputMessage="1" showErrorMessage="1" sqref="E2:K2 E181:K181" xr:uid="{00000000-0002-0000-19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900-00000E000000}"/>
    <dataValidation type="time" allowBlank="1" showInputMessage="1" showErrorMessage="1" sqref="E92:Y96 E104:Y108 E110:Y114 E116:Y120 E122:Y126 E128:Y132 E134:Y138 E140:Y144 E98:Y102 E146:Y150" xr:uid="{00000000-0002-0000-19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9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9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9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900-000013000000}"/>
    <dataValidation allowBlank="1" showInputMessage="1" showErrorMessage="1" prompt="Общий объем циклической нагрузки" sqref="C14" xr:uid="{00000000-0002-0000-19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9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900-000016000000}"/>
    <dataValidation allowBlank="1" showInputMessage="1" showErrorMessage="1" prompt="Круговые динамические, статические, стато-динамические, упражения." sqref="C38 C81" xr:uid="{00000000-0002-0000-1900-000017000000}"/>
    <dataValidation allowBlank="1" showInputMessage="1" showErrorMessage="1" prompt="Выполнение силовых упр. с легким утомлением " sqref="C43 C86" xr:uid="{00000000-0002-0000-19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9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9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9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9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9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900-00001E000000}"/>
  </dataValidations>
  <hyperlinks>
    <hyperlink ref="A1" location="навигатор!A1" display="навигатор" xr:uid="{00000000-0004-0000-1900-000000000000}"/>
    <hyperlink ref="B1" location="Неделя!A1" display="Неделя" xr:uid="{00000000-0004-0000-1900-000001000000}"/>
    <hyperlink ref="A60" location="навигатор!A1" display="навигатор" xr:uid="{00000000-0004-0000-1900-000002000000}"/>
    <hyperlink ref="B60" location="Неделя!A1" display="Неделя" xr:uid="{00000000-0004-0000-19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900-00000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'16'!O26:O27</xm:f>
              <xm:sqref>O25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224"/>
  <sheetViews>
    <sheetView showGridLines="0" showRowColHeaders="0" topLeftCell="A143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'16'!K2+1</f>
        <v>45159</v>
      </c>
      <c r="F2" s="82">
        <f>$E$2+1</f>
        <v>45160</v>
      </c>
      <c r="G2" s="82">
        <f>$E$2+2</f>
        <v>45161</v>
      </c>
      <c r="H2" s="82">
        <f>$E$2+3</f>
        <v>45162</v>
      </c>
      <c r="I2" s="82">
        <f>$E$2+4</f>
        <v>45163</v>
      </c>
      <c r="J2" s="82">
        <f>$E$2+5</f>
        <v>45164</v>
      </c>
      <c r="K2" s="83">
        <f>$E$2+6</f>
        <v>45165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45159</v>
      </c>
      <c r="Q6" s="909">
        <f t="shared" ref="Q6:V6" si="2">F2</f>
        <v>45160</v>
      </c>
      <c r="R6" s="909">
        <f t="shared" si="2"/>
        <v>45161</v>
      </c>
      <c r="S6" s="909">
        <f t="shared" si="2"/>
        <v>45162</v>
      </c>
      <c r="T6" s="909">
        <f t="shared" si="2"/>
        <v>45163</v>
      </c>
      <c r="U6" s="909">
        <f t="shared" si="2"/>
        <v>45164</v>
      </c>
      <c r="V6" s="909">
        <f t="shared" si="2"/>
        <v>45165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45159</v>
      </c>
      <c r="Q15" s="909">
        <f t="shared" ref="Q15:V15" si="15">F2</f>
        <v>45160</v>
      </c>
      <c r="R15" s="909">
        <f t="shared" si="15"/>
        <v>45161</v>
      </c>
      <c r="S15" s="909">
        <f t="shared" si="15"/>
        <v>45162</v>
      </c>
      <c r="T15" s="909">
        <f t="shared" si="15"/>
        <v>45163</v>
      </c>
      <c r="U15" s="909">
        <f t="shared" si="15"/>
        <v>45164</v>
      </c>
      <c r="V15" s="909">
        <f t="shared" si="15"/>
        <v>45165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45159</v>
      </c>
      <c r="Q20" s="909">
        <f t="shared" ref="Q20:V20" si="17">F2</f>
        <v>45160</v>
      </c>
      <c r="R20" s="909">
        <f t="shared" si="17"/>
        <v>45161</v>
      </c>
      <c r="S20" s="909">
        <f t="shared" si="17"/>
        <v>45162</v>
      </c>
      <c r="T20" s="909">
        <f t="shared" si="17"/>
        <v>45163</v>
      </c>
      <c r="U20" s="909">
        <f t="shared" si="17"/>
        <v>45164</v>
      </c>
      <c r="V20" s="909">
        <f t="shared" si="17"/>
        <v>45165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45159</v>
      </c>
      <c r="F61" s="1180"/>
      <c r="G61" s="1181"/>
      <c r="H61" s="1179">
        <f>F2</f>
        <v>45160</v>
      </c>
      <c r="I61" s="1180"/>
      <c r="J61" s="1181"/>
      <c r="K61" s="1179">
        <f>G2</f>
        <v>45161</v>
      </c>
      <c r="L61" s="1180"/>
      <c r="M61" s="1181"/>
      <c r="N61" s="1179">
        <f>H2</f>
        <v>45162</v>
      </c>
      <c r="O61" s="1180"/>
      <c r="P61" s="1181"/>
      <c r="Q61" s="1179">
        <f>I2</f>
        <v>45163</v>
      </c>
      <c r="R61" s="1180"/>
      <c r="S61" s="1181"/>
      <c r="T61" s="1179">
        <f>J2</f>
        <v>45164</v>
      </c>
      <c r="U61" s="1180"/>
      <c r="V61" s="1181"/>
      <c r="W61" s="1179">
        <f>K2</f>
        <v>45165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45159</v>
      </c>
      <c r="F90" s="1172"/>
      <c r="G90" s="1173"/>
      <c r="H90" s="1171">
        <f>H61</f>
        <v>45160</v>
      </c>
      <c r="I90" s="1172"/>
      <c r="J90" s="1173"/>
      <c r="K90" s="1171">
        <f>K61</f>
        <v>45161</v>
      </c>
      <c r="L90" s="1172"/>
      <c r="M90" s="1173"/>
      <c r="N90" s="1171">
        <f>N61</f>
        <v>45162</v>
      </c>
      <c r="O90" s="1172"/>
      <c r="P90" s="1173"/>
      <c r="Q90" s="1171">
        <f>Q61</f>
        <v>45163</v>
      </c>
      <c r="R90" s="1172"/>
      <c r="S90" s="1173"/>
      <c r="T90" s="1171">
        <f>T61</f>
        <v>45164</v>
      </c>
      <c r="U90" s="1172"/>
      <c r="V90" s="1173"/>
      <c r="W90" s="1171">
        <f>W61</f>
        <v>45165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45159</v>
      </c>
      <c r="F181" s="154">
        <f>$E$2+1</f>
        <v>45160</v>
      </c>
      <c r="G181" s="154">
        <f>$E$2+2</f>
        <v>45161</v>
      </c>
      <c r="H181" s="154">
        <f>$E$2+3</f>
        <v>45162</v>
      </c>
      <c r="I181" s="154">
        <f>$E$2+4</f>
        <v>45163</v>
      </c>
      <c r="J181" s="154">
        <f>$E$2+5</f>
        <v>45164</v>
      </c>
      <c r="K181" s="155">
        <f>$E$2+6</f>
        <v>45165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759" priority="184" operator="equal">
      <formula>0</formula>
    </cfRule>
  </conditionalFormatting>
  <conditionalFormatting sqref="F2:K2">
    <cfRule type="cellIs" dxfId="1758" priority="183" operator="equal">
      <formula>0</formula>
    </cfRule>
  </conditionalFormatting>
  <conditionalFormatting sqref="L4:L5">
    <cfRule type="cellIs" dxfId="1757" priority="180" operator="equal">
      <formula>0</formula>
    </cfRule>
  </conditionalFormatting>
  <conditionalFormatting sqref="E2">
    <cfRule type="cellIs" dxfId="1756" priority="181" operator="equal">
      <formula>0</formula>
    </cfRule>
  </conditionalFormatting>
  <conditionalFormatting sqref="E4:K4">
    <cfRule type="cellIs" dxfId="1755" priority="178" operator="equal">
      <formula>0</formula>
    </cfRule>
    <cfRule type="cellIs" dxfId="1754" priority="179" operator="notEqual">
      <formula>0</formula>
    </cfRule>
  </conditionalFormatting>
  <conditionalFormatting sqref="E5:K5">
    <cfRule type="cellIs" dxfId="1753" priority="177" operator="equal">
      <formula>0</formula>
    </cfRule>
  </conditionalFormatting>
  <conditionalFormatting sqref="E7:E8 I7:K8">
    <cfRule type="cellIs" dxfId="1752" priority="176" operator="equal">
      <formula>0</formula>
    </cfRule>
  </conditionalFormatting>
  <conditionalFormatting sqref="L6:L8">
    <cfRule type="cellIs" dxfId="1751" priority="175" operator="equal">
      <formula>0</formula>
    </cfRule>
  </conditionalFormatting>
  <conditionalFormatting sqref="E6:K6">
    <cfRule type="cellIs" dxfId="1750" priority="174" operator="equal">
      <formula>0</formula>
    </cfRule>
  </conditionalFormatting>
  <conditionalFormatting sqref="E28:L31 E43:L45 E76:S83 E88:Y88 E86:S87">
    <cfRule type="cellIs" dxfId="1749" priority="173" operator="notEqual">
      <formula>0</formula>
    </cfRule>
  </conditionalFormatting>
  <conditionalFormatting sqref="F7:F8">
    <cfRule type="cellIs" dxfId="1748" priority="172" operator="equal">
      <formula>0</formula>
    </cfRule>
  </conditionalFormatting>
  <conditionalFormatting sqref="H7:H8">
    <cfRule type="cellIs" dxfId="1747" priority="171" operator="equal">
      <formula>0</formula>
    </cfRule>
  </conditionalFormatting>
  <conditionalFormatting sqref="G7:G8">
    <cfRule type="cellIs" dxfId="1746" priority="170" operator="equal">
      <formula>0</formula>
    </cfRule>
  </conditionalFormatting>
  <conditionalFormatting sqref="F181:K181">
    <cfRule type="cellIs" dxfId="1745" priority="165" operator="equal">
      <formula>0</formula>
    </cfRule>
  </conditionalFormatting>
  <conditionalFormatting sqref="E57:L57">
    <cfRule type="cellIs" dxfId="1744" priority="154" operator="equal">
      <formula>0</formula>
    </cfRule>
  </conditionalFormatting>
  <conditionalFormatting sqref="E57:L57">
    <cfRule type="containsErrors" dxfId="1743" priority="152">
      <formula>ISERROR(E57)</formula>
    </cfRule>
    <cfRule type="colorScale" priority="15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742" priority="140" operator="notEqual">
      <formula>0</formula>
    </cfRule>
  </conditionalFormatting>
  <conditionalFormatting sqref="E32:K32">
    <cfRule type="cellIs" dxfId="1741" priority="137" operator="notEqual">
      <formula>0</formula>
    </cfRule>
  </conditionalFormatting>
  <conditionalFormatting sqref="L49:L50 E55:L55 E48:L48 L56">
    <cfRule type="cellIs" dxfId="1740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1739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1738" priority="117">
      <formula>ISERROR(E52)</formula>
    </cfRule>
  </conditionalFormatting>
  <conditionalFormatting sqref="E49:K50">
    <cfRule type="cellIs" dxfId="1737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1736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1735" priority="112">
      <formula>ISERROR(E51)</formula>
    </cfRule>
  </conditionalFormatting>
  <conditionalFormatting sqref="L51">
    <cfRule type="cellIs" dxfId="1734" priority="111" operator="notEqual">
      <formula>0</formula>
    </cfRule>
  </conditionalFormatting>
  <conditionalFormatting sqref="L51">
    <cfRule type="containsErrors" dxfId="1733" priority="110">
      <formula>ISERROR(L51)</formula>
    </cfRule>
  </conditionalFormatting>
  <conditionalFormatting sqref="E56:K56">
    <cfRule type="cellIs" dxfId="1732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1731" priority="92" operator="equal">
      <formula>0</formula>
    </cfRule>
    <cfRule type="containsErrors" dxfId="1730" priority="93">
      <formula>ISERROR(E183)</formula>
    </cfRule>
  </conditionalFormatting>
  <conditionalFormatting sqref="L186">
    <cfRule type="cellIs" dxfId="1729" priority="90" operator="equal">
      <formula>0</formula>
    </cfRule>
    <cfRule type="containsErrors" dxfId="1728" priority="91">
      <formula>ISERROR(L186)</formula>
    </cfRule>
  </conditionalFormatting>
  <conditionalFormatting sqref="E186:K186">
    <cfRule type="cellIs" dxfId="1727" priority="88" operator="equal">
      <formula>0</formula>
    </cfRule>
    <cfRule type="containsErrors" dxfId="1726" priority="89">
      <formula>ISERROR(E186)</formula>
    </cfRule>
  </conditionalFormatting>
  <conditionalFormatting sqref="E158:R179">
    <cfRule type="cellIs" dxfId="1725" priority="86" operator="equal">
      <formula>0</formula>
    </cfRule>
  </conditionalFormatting>
  <conditionalFormatting sqref="C58">
    <cfRule type="containsText" dxfId="1724" priority="8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723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722" priority="81" operator="notEqual">
      <formula>0</formula>
    </cfRule>
  </conditionalFormatting>
  <conditionalFormatting sqref="E27:L27">
    <cfRule type="cellIs" dxfId="1721" priority="78" operator="notEqual">
      <formula>0</formula>
    </cfRule>
  </conditionalFormatting>
  <conditionalFormatting sqref="E15:L26 L9:L14">
    <cfRule type="cellIs" dxfId="1720" priority="79" operator="notEqual">
      <formula>0</formula>
    </cfRule>
  </conditionalFormatting>
  <conditionalFormatting sqref="E9:K14">
    <cfRule type="cellIs" dxfId="1719" priority="76" operator="notEqual">
      <formula>0</formula>
    </cfRule>
  </conditionalFormatting>
  <conditionalFormatting sqref="L46:L47">
    <cfRule type="cellIs" dxfId="1718" priority="61" operator="notEqual">
      <formula>0</formula>
    </cfRule>
  </conditionalFormatting>
  <conditionalFormatting sqref="E47:K47">
    <cfRule type="cellIs" dxfId="1717" priority="54" operator="notEqual">
      <formula>0</formula>
    </cfRule>
  </conditionalFormatting>
  <conditionalFormatting sqref="E46:K46">
    <cfRule type="cellIs" dxfId="1716" priority="55" operator="notEqual">
      <formula>0</formula>
    </cfRule>
  </conditionalFormatting>
  <conditionalFormatting sqref="C27">
    <cfRule type="cellIs" dxfId="1715" priority="50" operator="equal">
      <formula>0</formula>
    </cfRule>
  </conditionalFormatting>
  <conditionalFormatting sqref="E41:L42">
    <cfRule type="cellIs" dxfId="1714" priority="49" operator="notEqual">
      <formula>0</formula>
    </cfRule>
  </conditionalFormatting>
  <conditionalFormatting sqref="E84:S85">
    <cfRule type="cellIs" dxfId="1713" priority="48" operator="notEqual">
      <formula>0</formula>
    </cfRule>
  </conditionalFormatting>
  <conditionalFormatting sqref="T76:Y83 T86:Y87">
    <cfRule type="cellIs" dxfId="1712" priority="17" operator="notEqual">
      <formula>0</formula>
    </cfRule>
  </conditionalFormatting>
  <conditionalFormatting sqref="T84:Y85">
    <cfRule type="cellIs" dxfId="1711" priority="15" operator="notEqual">
      <formula>0</formula>
    </cfRule>
  </conditionalFormatting>
  <conditionalFormatting sqref="E67:Y75">
    <cfRule type="cellIs" dxfId="1710" priority="2" operator="notEqual">
      <formula>0</formula>
    </cfRule>
  </conditionalFormatting>
  <conditionalFormatting sqref="E156:R157">
    <cfRule type="cellIs" dxfId="170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A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A00-000001000000}"/>
    <dataValidation type="date" operator="greaterThan" allowBlank="1" showInputMessage="1" showErrorMessage="1" sqref="E2:K2 E181:K181" xr:uid="{00000000-0002-0000-1A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A00-000003000000}"/>
    <dataValidation allowBlank="1" showInputMessage="1" sqref="C88 C15:C27 C45" xr:uid="{00000000-0002-0000-1A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A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A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A00-000007000000}"/>
    <dataValidation allowBlank="1" showInputMessage="1" prompt="В этой строке указывается общее количество &quot;боевых&quot; выстрелов (лежа+стоя)" sqref="C48" xr:uid="{00000000-0002-0000-1A00-000008000000}"/>
    <dataValidation allowBlank="1" showInputMessage="1" showErrorMessage="1" prompt="Стрельба без нагрузки (лежа + стоя)_x000a_" sqref="C49" xr:uid="{00000000-0002-0000-1A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A00-00000A000000}"/>
    <dataValidation allowBlank="1" showInputMessage="1" showErrorMessage="1" prompt="% попаданий при стрельбе в покое" sqref="C51:C52" xr:uid="{00000000-0002-0000-1A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A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A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A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A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A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A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A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A00-000013000000}"/>
    <dataValidation allowBlank="1" showInputMessage="1" showErrorMessage="1" prompt="Общий объем циклической нагрузки" sqref="C14" xr:uid="{00000000-0002-0000-1A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A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A00-000016000000}"/>
    <dataValidation allowBlank="1" showInputMessage="1" showErrorMessage="1" prompt="Круговые динамические, статические, стато-динамические, упражения." sqref="C38 C81" xr:uid="{00000000-0002-0000-1A00-000017000000}"/>
    <dataValidation allowBlank="1" showInputMessage="1" showErrorMessage="1" prompt="Выполнение силовых упр. с легким утомлением " sqref="C43 C86" xr:uid="{00000000-0002-0000-1A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A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A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A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A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A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A00-00001E000000}"/>
  </dataValidations>
  <hyperlinks>
    <hyperlink ref="A1" location="навигатор!A1" display="навигатор" xr:uid="{00000000-0004-0000-1A00-000000000000}"/>
    <hyperlink ref="B1" location="Неделя!A1" display="Неделя" xr:uid="{00000000-0004-0000-1A00-000001000000}"/>
    <hyperlink ref="A60" location="навигатор!A1" display="навигатор" xr:uid="{00000000-0004-0000-1A00-000002000000}"/>
    <hyperlink ref="B60" location="Неделя!A1" display="Неделя" xr:uid="{00000000-0004-0000-1A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A00-00001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'17'!O26:O27</xm:f>
              <xm:sqref>O25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Z224"/>
  <sheetViews>
    <sheetView showGridLines="0" showRowColHeaders="0" topLeftCell="A61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'17'!K2+1</f>
        <v>45166</v>
      </c>
      <c r="F2" s="82">
        <f>$E$2+1</f>
        <v>45167</v>
      </c>
      <c r="G2" s="82">
        <f>$E$2+2</f>
        <v>45168</v>
      </c>
      <c r="H2" s="82">
        <f>$E$2+3</f>
        <v>45169</v>
      </c>
      <c r="I2" s="82">
        <f>$E$2+4</f>
        <v>45170</v>
      </c>
      <c r="J2" s="82">
        <f>$E$2+5</f>
        <v>45171</v>
      </c>
      <c r="K2" s="83">
        <f>$E$2+6</f>
        <v>45172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45166</v>
      </c>
      <c r="Q6" s="909">
        <f t="shared" ref="Q6:V6" si="2">F2</f>
        <v>45167</v>
      </c>
      <c r="R6" s="909">
        <f t="shared" si="2"/>
        <v>45168</v>
      </c>
      <c r="S6" s="909">
        <f t="shared" si="2"/>
        <v>45169</v>
      </c>
      <c r="T6" s="909">
        <f t="shared" si="2"/>
        <v>45170</v>
      </c>
      <c r="U6" s="909">
        <f t="shared" si="2"/>
        <v>45171</v>
      </c>
      <c r="V6" s="909">
        <f t="shared" si="2"/>
        <v>45172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45166</v>
      </c>
      <c r="Q15" s="909">
        <f t="shared" ref="Q15:V15" si="15">F2</f>
        <v>45167</v>
      </c>
      <c r="R15" s="909">
        <f t="shared" si="15"/>
        <v>45168</v>
      </c>
      <c r="S15" s="909">
        <f t="shared" si="15"/>
        <v>45169</v>
      </c>
      <c r="T15" s="909">
        <f t="shared" si="15"/>
        <v>45170</v>
      </c>
      <c r="U15" s="909">
        <f t="shared" si="15"/>
        <v>45171</v>
      </c>
      <c r="V15" s="909">
        <f t="shared" si="15"/>
        <v>45172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45166</v>
      </c>
      <c r="Q20" s="909">
        <f t="shared" ref="Q20:V20" si="17">F2</f>
        <v>45167</v>
      </c>
      <c r="R20" s="909">
        <f t="shared" si="17"/>
        <v>45168</v>
      </c>
      <c r="S20" s="909">
        <f t="shared" si="17"/>
        <v>45169</v>
      </c>
      <c r="T20" s="909">
        <f t="shared" si="17"/>
        <v>45170</v>
      </c>
      <c r="U20" s="909">
        <f t="shared" si="17"/>
        <v>45171</v>
      </c>
      <c r="V20" s="909">
        <f t="shared" si="17"/>
        <v>45172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45166</v>
      </c>
      <c r="F61" s="1180"/>
      <c r="G61" s="1181"/>
      <c r="H61" s="1179">
        <f>F2</f>
        <v>45167</v>
      </c>
      <c r="I61" s="1180"/>
      <c r="J61" s="1181"/>
      <c r="K61" s="1179">
        <f>G2</f>
        <v>45168</v>
      </c>
      <c r="L61" s="1180"/>
      <c r="M61" s="1181"/>
      <c r="N61" s="1179">
        <f>H2</f>
        <v>45169</v>
      </c>
      <c r="O61" s="1180"/>
      <c r="P61" s="1181"/>
      <c r="Q61" s="1179">
        <f>I2</f>
        <v>45170</v>
      </c>
      <c r="R61" s="1180"/>
      <c r="S61" s="1181"/>
      <c r="T61" s="1179">
        <f>J2</f>
        <v>45171</v>
      </c>
      <c r="U61" s="1180"/>
      <c r="V61" s="1181"/>
      <c r="W61" s="1179">
        <f>K2</f>
        <v>45172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45166</v>
      </c>
      <c r="F90" s="1172"/>
      <c r="G90" s="1173"/>
      <c r="H90" s="1171">
        <f>H61</f>
        <v>45167</v>
      </c>
      <c r="I90" s="1172"/>
      <c r="J90" s="1173"/>
      <c r="K90" s="1171">
        <f>K61</f>
        <v>45168</v>
      </c>
      <c r="L90" s="1172"/>
      <c r="M90" s="1173"/>
      <c r="N90" s="1171">
        <f>N61</f>
        <v>45169</v>
      </c>
      <c r="O90" s="1172"/>
      <c r="P90" s="1173"/>
      <c r="Q90" s="1171">
        <f>Q61</f>
        <v>45170</v>
      </c>
      <c r="R90" s="1172"/>
      <c r="S90" s="1173"/>
      <c r="T90" s="1171">
        <f>T61</f>
        <v>45171</v>
      </c>
      <c r="U90" s="1172"/>
      <c r="V90" s="1173"/>
      <c r="W90" s="1171">
        <f>W61</f>
        <v>45172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45166</v>
      </c>
      <c r="F181" s="154">
        <f>$E$2+1</f>
        <v>45167</v>
      </c>
      <c r="G181" s="154">
        <f>$E$2+2</f>
        <v>45168</v>
      </c>
      <c r="H181" s="154">
        <f>$E$2+3</f>
        <v>45169</v>
      </c>
      <c r="I181" s="154">
        <f>$E$2+4</f>
        <v>45170</v>
      </c>
      <c r="J181" s="154">
        <f>$E$2+5</f>
        <v>45171</v>
      </c>
      <c r="K181" s="155">
        <f>$E$2+6</f>
        <v>45172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708" priority="184" operator="equal">
      <formula>0</formula>
    </cfRule>
  </conditionalFormatting>
  <conditionalFormatting sqref="F2:K2">
    <cfRule type="cellIs" dxfId="1707" priority="183" operator="equal">
      <formula>0</formula>
    </cfRule>
  </conditionalFormatting>
  <conditionalFormatting sqref="L4:L5">
    <cfRule type="cellIs" dxfId="1706" priority="180" operator="equal">
      <formula>0</formula>
    </cfRule>
  </conditionalFormatting>
  <conditionalFormatting sqref="E2">
    <cfRule type="cellIs" dxfId="1705" priority="181" operator="equal">
      <formula>0</formula>
    </cfRule>
  </conditionalFormatting>
  <conditionalFormatting sqref="E4:K4">
    <cfRule type="cellIs" dxfId="1704" priority="178" operator="equal">
      <formula>0</formula>
    </cfRule>
    <cfRule type="cellIs" dxfId="1703" priority="179" operator="notEqual">
      <formula>0</formula>
    </cfRule>
  </conditionalFormatting>
  <conditionalFormatting sqref="E5:K5">
    <cfRule type="cellIs" dxfId="1702" priority="177" operator="equal">
      <formula>0</formula>
    </cfRule>
  </conditionalFormatting>
  <conditionalFormatting sqref="E7:E8 I7:K8">
    <cfRule type="cellIs" dxfId="1701" priority="176" operator="equal">
      <formula>0</formula>
    </cfRule>
  </conditionalFormatting>
  <conditionalFormatting sqref="L6:L8">
    <cfRule type="cellIs" dxfId="1700" priority="175" operator="equal">
      <formula>0</formula>
    </cfRule>
  </conditionalFormatting>
  <conditionalFormatting sqref="E6:K6">
    <cfRule type="cellIs" dxfId="1699" priority="174" operator="equal">
      <formula>0</formula>
    </cfRule>
  </conditionalFormatting>
  <conditionalFormatting sqref="E28:L31 E43:L45 Q76:Y83 E88:Y88 Q86:Y87">
    <cfRule type="cellIs" dxfId="1698" priority="173" operator="notEqual">
      <formula>0</formula>
    </cfRule>
  </conditionalFormatting>
  <conditionalFormatting sqref="F7:F8">
    <cfRule type="cellIs" dxfId="1697" priority="172" operator="equal">
      <formula>0</formula>
    </cfRule>
  </conditionalFormatting>
  <conditionalFormatting sqref="H7:H8">
    <cfRule type="cellIs" dxfId="1696" priority="171" operator="equal">
      <formula>0</formula>
    </cfRule>
  </conditionalFormatting>
  <conditionalFormatting sqref="G7:G8">
    <cfRule type="cellIs" dxfId="1695" priority="170" operator="equal">
      <formula>0</formula>
    </cfRule>
  </conditionalFormatting>
  <conditionalFormatting sqref="F181:K181">
    <cfRule type="cellIs" dxfId="1694" priority="165" operator="equal">
      <formula>0</formula>
    </cfRule>
  </conditionalFormatting>
  <conditionalFormatting sqref="E57:L57">
    <cfRule type="cellIs" dxfId="1693" priority="154" operator="equal">
      <formula>0</formula>
    </cfRule>
  </conditionalFormatting>
  <conditionalFormatting sqref="E57:L57">
    <cfRule type="containsErrors" dxfId="1692" priority="152">
      <formula>ISERROR(E57)</formula>
    </cfRule>
    <cfRule type="colorScale" priority="15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691" priority="140" operator="notEqual">
      <formula>0</formula>
    </cfRule>
  </conditionalFormatting>
  <conditionalFormatting sqref="E32:K32">
    <cfRule type="cellIs" dxfId="1690" priority="137" operator="notEqual">
      <formula>0</formula>
    </cfRule>
  </conditionalFormatting>
  <conditionalFormatting sqref="L49:L50 E55:L55 E48:L48 L56">
    <cfRule type="cellIs" dxfId="1689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1688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1687" priority="117">
      <formula>ISERROR(E52)</formula>
    </cfRule>
  </conditionalFormatting>
  <conditionalFormatting sqref="E49:K50">
    <cfRule type="cellIs" dxfId="1686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1685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1684" priority="112">
      <formula>ISERROR(E51)</formula>
    </cfRule>
  </conditionalFormatting>
  <conditionalFormatting sqref="L51">
    <cfRule type="cellIs" dxfId="1683" priority="111" operator="notEqual">
      <formula>0</formula>
    </cfRule>
  </conditionalFormatting>
  <conditionalFormatting sqref="L51">
    <cfRule type="containsErrors" dxfId="1682" priority="110">
      <formula>ISERROR(L51)</formula>
    </cfRule>
  </conditionalFormatting>
  <conditionalFormatting sqref="E56:K56">
    <cfRule type="cellIs" dxfId="1681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1680" priority="92" operator="equal">
      <formula>0</formula>
    </cfRule>
    <cfRule type="containsErrors" dxfId="1679" priority="93">
      <formula>ISERROR(E183)</formula>
    </cfRule>
  </conditionalFormatting>
  <conditionalFormatting sqref="L186">
    <cfRule type="cellIs" dxfId="1678" priority="90" operator="equal">
      <formula>0</formula>
    </cfRule>
    <cfRule type="containsErrors" dxfId="1677" priority="91">
      <formula>ISERROR(L186)</formula>
    </cfRule>
  </conditionalFormatting>
  <conditionalFormatting sqref="E186:K186">
    <cfRule type="cellIs" dxfId="1676" priority="88" operator="equal">
      <formula>0</formula>
    </cfRule>
    <cfRule type="containsErrors" dxfId="1675" priority="89">
      <formula>ISERROR(E186)</formula>
    </cfRule>
  </conditionalFormatting>
  <conditionalFormatting sqref="E158:R179">
    <cfRule type="cellIs" dxfId="1674" priority="86" operator="equal">
      <formula>0</formula>
    </cfRule>
  </conditionalFormatting>
  <conditionalFormatting sqref="C58">
    <cfRule type="containsText" dxfId="1673" priority="8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672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671" priority="81" operator="notEqual">
      <formula>0</formula>
    </cfRule>
  </conditionalFormatting>
  <conditionalFormatting sqref="E27:L27">
    <cfRule type="cellIs" dxfId="1670" priority="78" operator="notEqual">
      <formula>0</formula>
    </cfRule>
  </conditionalFormatting>
  <conditionalFormatting sqref="E15:L26 L9:L14">
    <cfRule type="cellIs" dxfId="1669" priority="79" operator="notEqual">
      <formula>0</formula>
    </cfRule>
  </conditionalFormatting>
  <conditionalFormatting sqref="E9:K14">
    <cfRule type="cellIs" dxfId="1668" priority="76" operator="notEqual">
      <formula>0</formula>
    </cfRule>
  </conditionalFormatting>
  <conditionalFormatting sqref="L46:L47">
    <cfRule type="cellIs" dxfId="1667" priority="61" operator="notEqual">
      <formula>0</formula>
    </cfRule>
  </conditionalFormatting>
  <conditionalFormatting sqref="E47:K47">
    <cfRule type="cellIs" dxfId="1666" priority="54" operator="notEqual">
      <formula>0</formula>
    </cfRule>
  </conditionalFormatting>
  <conditionalFormatting sqref="E46:K46">
    <cfRule type="cellIs" dxfId="1665" priority="55" operator="notEqual">
      <formula>0</formula>
    </cfRule>
  </conditionalFormatting>
  <conditionalFormatting sqref="C27">
    <cfRule type="cellIs" dxfId="1664" priority="50" operator="equal">
      <formula>0</formula>
    </cfRule>
  </conditionalFormatting>
  <conditionalFormatting sqref="E41:L42">
    <cfRule type="cellIs" dxfId="1663" priority="49" operator="notEqual">
      <formula>0</formula>
    </cfRule>
  </conditionalFormatting>
  <conditionalFormatting sqref="Q84:Y85">
    <cfRule type="cellIs" dxfId="1662" priority="48" operator="notEqual">
      <formula>0</formula>
    </cfRule>
  </conditionalFormatting>
  <conditionalFormatting sqref="E76:P83 E86:P87">
    <cfRule type="cellIs" dxfId="1661" priority="17" operator="notEqual">
      <formula>0</formula>
    </cfRule>
  </conditionalFormatting>
  <conditionalFormatting sqref="E84:P85">
    <cfRule type="cellIs" dxfId="1660" priority="15" operator="notEqual">
      <formula>0</formula>
    </cfRule>
  </conditionalFormatting>
  <conditionalFormatting sqref="E67:Y75">
    <cfRule type="cellIs" dxfId="1659" priority="2" operator="notEqual">
      <formula>0</formula>
    </cfRule>
  </conditionalFormatting>
  <conditionalFormatting sqref="E156:R157">
    <cfRule type="cellIs" dxfId="1658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B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B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B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B00-000003000000}"/>
    <dataValidation allowBlank="1" showInputMessage="1" showErrorMessage="1" prompt="% попаданий при стрельбе в покое" sqref="C51:C52" xr:uid="{00000000-0002-0000-1B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B00-000005000000}"/>
    <dataValidation allowBlank="1" showInputMessage="1" showErrorMessage="1" prompt="Стрельба без нагрузки (лежа + стоя)_x000a_" sqref="C49" xr:uid="{00000000-0002-0000-1B00-000006000000}"/>
    <dataValidation allowBlank="1" showInputMessage="1" prompt="В этой строке указывается общее количество &quot;боевых&quot; выстрелов (лежа+стоя)" sqref="C48" xr:uid="{00000000-0002-0000-1B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B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B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B00-00000A000000}"/>
    <dataValidation allowBlank="1" showInputMessage="1" sqref="C88 C15:C27 C45" xr:uid="{00000000-0002-0000-1B00-00000B000000}"/>
    <dataValidation allowBlank="1" showDropDown="1" showInputMessage="1" showErrorMessage="1" sqref="F15 F189:K190 F193:K194 F199:K206 F185:K185 F17:F27 G15:K27 F28:K31 F33:K45" xr:uid="{00000000-0002-0000-1B00-00000C000000}"/>
    <dataValidation type="date" operator="greaterThan" allowBlank="1" showInputMessage="1" showErrorMessage="1" sqref="E2:K2 E181:K181" xr:uid="{00000000-0002-0000-1B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B00-00000E000000}"/>
    <dataValidation type="time" allowBlank="1" showInputMessage="1" showErrorMessage="1" sqref="E92:Y96 E98:Y102 E110:Y114 E116:Y120 E122:Y126 E128:Y132 E134:Y138 E140:Y144 E104:Y108 E146:Y150" xr:uid="{00000000-0002-0000-1B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B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B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B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B00-000013000000}"/>
    <dataValidation allowBlank="1" showInputMessage="1" showErrorMessage="1" prompt="Общий объем циклической нагрузки" sqref="C14" xr:uid="{00000000-0002-0000-1B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B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B00-000016000000}"/>
    <dataValidation allowBlank="1" showInputMessage="1" showErrorMessage="1" prompt="Круговые динамические, статические, стато-динамические, упражения." sqref="C38 C81" xr:uid="{00000000-0002-0000-1B00-000017000000}"/>
    <dataValidation allowBlank="1" showInputMessage="1" showErrorMessage="1" prompt="Выполнение силовых упр. с легким утомлением " sqref="C43 C86" xr:uid="{00000000-0002-0000-1B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B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B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B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B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B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B00-00001E000000}"/>
  </dataValidations>
  <hyperlinks>
    <hyperlink ref="A1" location="навигатор!A1" display="навигатор" xr:uid="{00000000-0004-0000-1B00-000000000000}"/>
    <hyperlink ref="B1" location="Неделя!A1" display="Неделя" xr:uid="{00000000-0004-0000-1B00-000001000000}"/>
    <hyperlink ref="A60" location="навигатор!A1" display="навигатор" xr:uid="{00000000-0004-0000-1B00-000002000000}"/>
    <hyperlink ref="B60" location="Неделя!A1" display="Неделя" xr:uid="{00000000-0004-0000-1B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B00-00001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'18'!O26:O27</xm:f>
              <xm:sqref>O25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Z224"/>
  <sheetViews>
    <sheetView showGridLines="0" showRowColHeaders="0" topLeftCell="A60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'18'!K2+1</f>
        <v>45173</v>
      </c>
      <c r="F2" s="82">
        <f>$E$2+1</f>
        <v>45174</v>
      </c>
      <c r="G2" s="82">
        <f>$E$2+2</f>
        <v>45175</v>
      </c>
      <c r="H2" s="82">
        <f>$E$2+3</f>
        <v>45176</v>
      </c>
      <c r="I2" s="82">
        <f>$E$2+4</f>
        <v>45177</v>
      </c>
      <c r="J2" s="82">
        <f>$E$2+5</f>
        <v>45178</v>
      </c>
      <c r="K2" s="83">
        <f>$E$2+6</f>
        <v>45179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45173</v>
      </c>
      <c r="Q6" s="909">
        <f t="shared" ref="Q6:V6" si="2">F2</f>
        <v>45174</v>
      </c>
      <c r="R6" s="909">
        <f t="shared" si="2"/>
        <v>45175</v>
      </c>
      <c r="S6" s="909">
        <f t="shared" si="2"/>
        <v>45176</v>
      </c>
      <c r="T6" s="909">
        <f t="shared" si="2"/>
        <v>45177</v>
      </c>
      <c r="U6" s="909">
        <f t="shared" si="2"/>
        <v>45178</v>
      </c>
      <c r="V6" s="909">
        <f t="shared" si="2"/>
        <v>45179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45173</v>
      </c>
      <c r="Q15" s="909">
        <f t="shared" ref="Q15:V15" si="15">F2</f>
        <v>45174</v>
      </c>
      <c r="R15" s="909">
        <f t="shared" si="15"/>
        <v>45175</v>
      </c>
      <c r="S15" s="909">
        <f t="shared" si="15"/>
        <v>45176</v>
      </c>
      <c r="T15" s="909">
        <f t="shared" si="15"/>
        <v>45177</v>
      </c>
      <c r="U15" s="909">
        <f t="shared" si="15"/>
        <v>45178</v>
      </c>
      <c r="V15" s="909">
        <f t="shared" si="15"/>
        <v>45179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45173</v>
      </c>
      <c r="Q20" s="909">
        <f t="shared" ref="Q20:V20" si="17">F2</f>
        <v>45174</v>
      </c>
      <c r="R20" s="909">
        <f t="shared" si="17"/>
        <v>45175</v>
      </c>
      <c r="S20" s="909">
        <f t="shared" si="17"/>
        <v>45176</v>
      </c>
      <c r="T20" s="909">
        <f t="shared" si="17"/>
        <v>45177</v>
      </c>
      <c r="U20" s="909">
        <f t="shared" si="17"/>
        <v>45178</v>
      </c>
      <c r="V20" s="909">
        <f t="shared" si="17"/>
        <v>45179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6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6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6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6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6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6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6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6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45173</v>
      </c>
      <c r="F61" s="1180"/>
      <c r="G61" s="1181"/>
      <c r="H61" s="1179">
        <f>F2</f>
        <v>45174</v>
      </c>
      <c r="I61" s="1180"/>
      <c r="J61" s="1181"/>
      <c r="K61" s="1179">
        <f>G2</f>
        <v>45175</v>
      </c>
      <c r="L61" s="1180"/>
      <c r="M61" s="1181"/>
      <c r="N61" s="1179">
        <f>H2</f>
        <v>45176</v>
      </c>
      <c r="O61" s="1180"/>
      <c r="P61" s="1181"/>
      <c r="Q61" s="1179">
        <f>I2</f>
        <v>45177</v>
      </c>
      <c r="R61" s="1180"/>
      <c r="S61" s="1181"/>
      <c r="T61" s="1179">
        <f>J2</f>
        <v>45178</v>
      </c>
      <c r="U61" s="1180"/>
      <c r="V61" s="1181"/>
      <c r="W61" s="1179">
        <f>K2</f>
        <v>45179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45173</v>
      </c>
      <c r="F90" s="1172"/>
      <c r="G90" s="1173"/>
      <c r="H90" s="1171">
        <f>H61</f>
        <v>45174</v>
      </c>
      <c r="I90" s="1172"/>
      <c r="J90" s="1173"/>
      <c r="K90" s="1171">
        <f>K61</f>
        <v>45175</v>
      </c>
      <c r="L90" s="1172"/>
      <c r="M90" s="1173"/>
      <c r="N90" s="1171">
        <f>N61</f>
        <v>45176</v>
      </c>
      <c r="O90" s="1172"/>
      <c r="P90" s="1173"/>
      <c r="Q90" s="1171">
        <f>Q61</f>
        <v>45177</v>
      </c>
      <c r="R90" s="1172"/>
      <c r="S90" s="1173"/>
      <c r="T90" s="1171">
        <f>T61</f>
        <v>45178</v>
      </c>
      <c r="U90" s="1172"/>
      <c r="V90" s="1173"/>
      <c r="W90" s="1171">
        <f>W61</f>
        <v>45179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863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863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863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863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86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86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861"/>
      <c r="R176" s="363"/>
      <c r="S176" s="617"/>
      <c r="T176" s="617"/>
      <c r="U176" s="616"/>
      <c r="V176" s="616"/>
      <c r="W176" s="616"/>
      <c r="X176" s="616"/>
      <c r="Y176" s="616"/>
    </row>
    <row r="177" spans="1:25" ht="16.2" thickBot="1" x14ac:dyDescent="0.35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8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45173</v>
      </c>
      <c r="F181" s="154">
        <f>$E$2+1</f>
        <v>45174</v>
      </c>
      <c r="G181" s="154">
        <f>$E$2+2</f>
        <v>45175</v>
      </c>
      <c r="H181" s="154">
        <f>$E$2+3</f>
        <v>45176</v>
      </c>
      <c r="I181" s="154">
        <f>$E$2+4</f>
        <v>45177</v>
      </c>
      <c r="J181" s="154">
        <f>$E$2+5</f>
        <v>45178</v>
      </c>
      <c r="K181" s="155">
        <f>$E$2+6</f>
        <v>45179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657" priority="175" operator="equal">
      <formula>0</formula>
    </cfRule>
  </conditionalFormatting>
  <conditionalFormatting sqref="F2:K2">
    <cfRule type="cellIs" dxfId="1656" priority="174" operator="equal">
      <formula>0</formula>
    </cfRule>
  </conditionalFormatting>
  <conditionalFormatting sqref="L4:L5">
    <cfRule type="cellIs" dxfId="1655" priority="171" operator="equal">
      <formula>0</formula>
    </cfRule>
  </conditionalFormatting>
  <conditionalFormatting sqref="E2">
    <cfRule type="cellIs" dxfId="1654" priority="172" operator="equal">
      <formula>0</formula>
    </cfRule>
  </conditionalFormatting>
  <conditionalFormatting sqref="E4:K4">
    <cfRule type="cellIs" dxfId="1653" priority="169" operator="equal">
      <formula>0</formula>
    </cfRule>
    <cfRule type="cellIs" dxfId="1652" priority="170" operator="notEqual">
      <formula>0</formula>
    </cfRule>
  </conditionalFormatting>
  <conditionalFormatting sqref="E5:K5">
    <cfRule type="cellIs" dxfId="1651" priority="168" operator="equal">
      <formula>0</formula>
    </cfRule>
  </conditionalFormatting>
  <conditionalFormatting sqref="E7:E8 I7:K8">
    <cfRule type="cellIs" dxfId="1650" priority="167" operator="equal">
      <formula>0</formula>
    </cfRule>
  </conditionalFormatting>
  <conditionalFormatting sqref="L6:L8">
    <cfRule type="cellIs" dxfId="1649" priority="166" operator="equal">
      <formula>0</formula>
    </cfRule>
  </conditionalFormatting>
  <conditionalFormatting sqref="E6:K6">
    <cfRule type="cellIs" dxfId="1648" priority="165" operator="equal">
      <formula>0</formula>
    </cfRule>
  </conditionalFormatting>
  <conditionalFormatting sqref="E28:L31 E43:L45 E76:Y83 E86:Y88">
    <cfRule type="cellIs" dxfId="1647" priority="164" operator="notEqual">
      <formula>0</formula>
    </cfRule>
  </conditionalFormatting>
  <conditionalFormatting sqref="F7:F8">
    <cfRule type="cellIs" dxfId="1646" priority="163" operator="equal">
      <formula>0</formula>
    </cfRule>
  </conditionalFormatting>
  <conditionalFormatting sqref="H7:H8">
    <cfRule type="cellIs" dxfId="1645" priority="162" operator="equal">
      <formula>0</formula>
    </cfRule>
  </conditionalFormatting>
  <conditionalFormatting sqref="G7:G8">
    <cfRule type="cellIs" dxfId="1644" priority="161" operator="equal">
      <formula>0</formula>
    </cfRule>
  </conditionalFormatting>
  <conditionalFormatting sqref="F181:K181">
    <cfRule type="cellIs" dxfId="1643" priority="156" operator="equal">
      <formula>0</formula>
    </cfRule>
  </conditionalFormatting>
  <conditionalFormatting sqref="E57:L57">
    <cfRule type="cellIs" dxfId="1642" priority="145" operator="equal">
      <formula>0</formula>
    </cfRule>
  </conditionalFormatting>
  <conditionalFormatting sqref="E57:L57">
    <cfRule type="containsErrors" dxfId="1641" priority="143">
      <formula>ISERROR(E57)</formula>
    </cfRule>
    <cfRule type="colorScale" priority="14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640" priority="131" operator="notEqual">
      <formula>0</formula>
    </cfRule>
  </conditionalFormatting>
  <conditionalFormatting sqref="E32:K32">
    <cfRule type="cellIs" dxfId="1639" priority="128" operator="notEqual">
      <formula>0</formula>
    </cfRule>
  </conditionalFormatting>
  <conditionalFormatting sqref="L49:L50 E55:L55 E48:L48 L56">
    <cfRule type="cellIs" dxfId="1638" priority="124" operator="notEqual">
      <formula>0</formula>
    </cfRule>
  </conditionalFormatting>
  <conditionalFormatting sqref="E55:K55 E48:K48">
    <cfRule type="cellIs" priority="123" operator="equal">
      <formula>0</formula>
    </cfRule>
  </conditionalFormatting>
  <conditionalFormatting sqref="E52:L54">
    <cfRule type="cellIs" dxfId="1637" priority="122" operator="notEqual">
      <formula>0</formula>
    </cfRule>
  </conditionalFormatting>
  <conditionalFormatting sqref="E52:K54">
    <cfRule type="cellIs" priority="121" operator="equal">
      <formula>0</formula>
    </cfRule>
  </conditionalFormatting>
  <conditionalFormatting sqref="E52:L54">
    <cfRule type="containsErrors" dxfId="1636" priority="120">
      <formula>ISERROR(E52)</formula>
    </cfRule>
  </conditionalFormatting>
  <conditionalFormatting sqref="E49:K50">
    <cfRule type="cellIs" dxfId="1635" priority="119" operator="notEqual">
      <formula>0</formula>
    </cfRule>
  </conditionalFormatting>
  <conditionalFormatting sqref="E49:K50">
    <cfRule type="cellIs" priority="118" operator="equal">
      <formula>0</formula>
    </cfRule>
  </conditionalFormatting>
  <conditionalFormatting sqref="E51:K51">
    <cfRule type="cellIs" dxfId="1634" priority="117" operator="notEqual">
      <formula>0</formula>
    </cfRule>
  </conditionalFormatting>
  <conditionalFormatting sqref="E51:K51">
    <cfRule type="cellIs" priority="116" operator="equal">
      <formula>0</formula>
    </cfRule>
  </conditionalFormatting>
  <conditionalFormatting sqref="E51:K51">
    <cfRule type="containsErrors" dxfId="1633" priority="115">
      <formula>ISERROR(E51)</formula>
    </cfRule>
  </conditionalFormatting>
  <conditionalFormatting sqref="L51">
    <cfRule type="cellIs" dxfId="1632" priority="114" operator="notEqual">
      <formula>0</formula>
    </cfRule>
  </conditionalFormatting>
  <conditionalFormatting sqref="L51">
    <cfRule type="containsErrors" dxfId="1631" priority="113">
      <formula>ISERROR(L51)</formula>
    </cfRule>
  </conditionalFormatting>
  <conditionalFormatting sqref="E56:K56">
    <cfRule type="cellIs" dxfId="1630" priority="112" operator="notEqual">
      <formula>0</formula>
    </cfRule>
  </conditionalFormatting>
  <conditionalFormatting sqref="E56:K56">
    <cfRule type="cellIs" priority="111" operator="equal">
      <formula>0</formula>
    </cfRule>
  </conditionalFormatting>
  <conditionalFormatting sqref="E183:L185 E187:L206">
    <cfRule type="cellIs" dxfId="1629" priority="95" operator="equal">
      <formula>0</formula>
    </cfRule>
    <cfRule type="containsErrors" dxfId="1628" priority="96">
      <formula>ISERROR(E183)</formula>
    </cfRule>
  </conditionalFormatting>
  <conditionalFormatting sqref="L186">
    <cfRule type="cellIs" dxfId="1627" priority="93" operator="equal">
      <formula>0</formula>
    </cfRule>
    <cfRule type="containsErrors" dxfId="1626" priority="94">
      <formula>ISERROR(L186)</formula>
    </cfRule>
  </conditionalFormatting>
  <conditionalFormatting sqref="E186:K186">
    <cfRule type="cellIs" dxfId="1625" priority="91" operator="equal">
      <formula>0</formula>
    </cfRule>
    <cfRule type="containsErrors" dxfId="1624" priority="92">
      <formula>ISERROR(E186)</formula>
    </cfRule>
  </conditionalFormatting>
  <conditionalFormatting sqref="E158:R169 E178:R179 E170:P177 R170:R177">
    <cfRule type="cellIs" dxfId="1623" priority="89" operator="equal">
      <formula>0</formula>
    </cfRule>
  </conditionalFormatting>
  <conditionalFormatting sqref="C58">
    <cfRule type="containsText" dxfId="1622" priority="88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621" priority="86" operator="notEqual">
      <formula>0</formula>
    </cfRule>
  </conditionalFormatting>
  <conditionalFormatting sqref="E89:Y89"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620" priority="84" operator="notEqual">
      <formula>0</formula>
    </cfRule>
  </conditionalFormatting>
  <conditionalFormatting sqref="E27:L27">
    <cfRule type="cellIs" dxfId="1619" priority="81" operator="notEqual">
      <formula>0</formula>
    </cfRule>
  </conditionalFormatting>
  <conditionalFormatting sqref="E15:L26 L9:L14">
    <cfRule type="cellIs" dxfId="1618" priority="82" operator="notEqual">
      <formula>0</formula>
    </cfRule>
  </conditionalFormatting>
  <conditionalFormatting sqref="E9:K14">
    <cfRule type="cellIs" dxfId="1617" priority="79" operator="notEqual">
      <formula>0</formula>
    </cfRule>
  </conditionalFormatting>
  <conditionalFormatting sqref="L46:L47">
    <cfRule type="cellIs" dxfId="1616" priority="64" operator="notEqual">
      <formula>0</formula>
    </cfRule>
  </conditionalFormatting>
  <conditionalFormatting sqref="E47:K47">
    <cfRule type="cellIs" dxfId="1615" priority="57" operator="notEqual">
      <formula>0</formula>
    </cfRule>
  </conditionalFormatting>
  <conditionalFormatting sqref="E46:K46">
    <cfRule type="cellIs" dxfId="1614" priority="58" operator="notEqual">
      <formula>0</formula>
    </cfRule>
  </conditionalFormatting>
  <conditionalFormatting sqref="C27">
    <cfRule type="cellIs" dxfId="1613" priority="53" operator="equal">
      <formula>0</formula>
    </cfRule>
  </conditionalFormatting>
  <conditionalFormatting sqref="E41:L42">
    <cfRule type="cellIs" dxfId="1612" priority="52" operator="notEqual">
      <formula>0</formula>
    </cfRule>
  </conditionalFormatting>
  <conditionalFormatting sqref="E84:Y85">
    <cfRule type="cellIs" dxfId="1611" priority="51" operator="notEqual">
      <formula>0</formula>
    </cfRule>
  </conditionalFormatting>
  <conditionalFormatting sqref="Q177">
    <cfRule type="cellIs" dxfId="1610" priority="16" operator="equal">
      <formula>0</formula>
    </cfRule>
  </conditionalFormatting>
  <conditionalFormatting sqref="Q170">
    <cfRule type="cellIs" dxfId="1609" priority="15" operator="equal">
      <formula>0</formula>
    </cfRule>
  </conditionalFormatting>
  <conditionalFormatting sqref="Q171:Q173">
    <cfRule type="cellIs" dxfId="1608" priority="20" operator="equal">
      <formula>0</formula>
    </cfRule>
  </conditionalFormatting>
  <conditionalFormatting sqref="Q176">
    <cfRule type="cellIs" dxfId="1607" priority="19" operator="equal">
      <formula>0</formula>
    </cfRule>
  </conditionalFormatting>
  <conditionalFormatting sqref="Q174">
    <cfRule type="cellIs" dxfId="1606" priority="18" operator="equal">
      <formula>0</formula>
    </cfRule>
  </conditionalFormatting>
  <conditionalFormatting sqref="Q175">
    <cfRule type="cellIs" dxfId="1605" priority="17" operator="equal">
      <formula>0</formula>
    </cfRule>
  </conditionalFormatting>
  <conditionalFormatting sqref="E67:Y75">
    <cfRule type="cellIs" dxfId="1604" priority="2" operator="notEqual">
      <formula>0</formula>
    </cfRule>
  </conditionalFormatting>
  <conditionalFormatting sqref="E156:R157">
    <cfRule type="cellIs" dxfId="1603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C00-000000000000}">
      <formula1>0</formula1>
      <formula2>0.999988425925926</formula2>
    </dataValidation>
    <dataValidation operator="equal" allowBlank="1" showInputMessage="1" sqref="F16 E191:K192 F195:K198 E185:E186 F186:K186 E187:K188 E189:E190 E193:E206 E6:E57 F32:K32 F6:K14 F46:K57" xr:uid="{00000000-0002-0000-1C00-000001000000}"/>
    <dataValidation type="date" operator="greaterThan" allowBlank="1" showInputMessage="1" showErrorMessage="1" sqref="E2:K2 E181:K181" xr:uid="{00000000-0002-0000-1C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C00-000003000000}"/>
    <dataValidation allowBlank="1" showInputMessage="1" sqref="C88 C15:C27 C45" xr:uid="{00000000-0002-0000-1C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C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C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C00-000007000000}"/>
    <dataValidation allowBlank="1" showInputMessage="1" prompt="В этой строке указывается общее количество &quot;боевых&quot; выстрелов (лежа+стоя)" sqref="C48" xr:uid="{00000000-0002-0000-1C00-000008000000}"/>
    <dataValidation allowBlank="1" showInputMessage="1" showErrorMessage="1" prompt="Стрельба без нагрузки (лежа + стоя)_x000a_" sqref="C49" xr:uid="{00000000-0002-0000-1C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C00-00000A000000}"/>
    <dataValidation allowBlank="1" showInputMessage="1" showErrorMessage="1" prompt="% попаданий при стрельбе в покое" sqref="C51:C52" xr:uid="{00000000-0002-0000-1C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C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C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C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C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C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C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C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C00-000013000000}"/>
    <dataValidation allowBlank="1" showInputMessage="1" showErrorMessage="1" prompt="Общий объем циклической нагрузки" sqref="C14" xr:uid="{00000000-0002-0000-1C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C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C00-000016000000}"/>
    <dataValidation allowBlank="1" showInputMessage="1" showErrorMessage="1" prompt="Круговые динамические, статические, стато-динамические, упражения." sqref="C38 C81" xr:uid="{00000000-0002-0000-1C00-000017000000}"/>
    <dataValidation allowBlank="1" showInputMessage="1" showErrorMessage="1" prompt="Выполнение силовых упр. с легким утомлением " sqref="C43 C86" xr:uid="{00000000-0002-0000-1C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C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C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C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C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C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C00-00001E000000}"/>
  </dataValidations>
  <hyperlinks>
    <hyperlink ref="A1" location="навигатор!A1" display="навигатор" xr:uid="{00000000-0004-0000-1C00-000000000000}"/>
    <hyperlink ref="B1" location="Неделя!A1" display="Неделя" xr:uid="{00000000-0004-0000-1C00-000001000000}"/>
    <hyperlink ref="A60" location="навигатор!A1" display="навигатор" xr:uid="{00000000-0004-0000-1C00-000002000000}"/>
    <hyperlink ref="B60" location="Неделя!A1" display="Неделя" xr:uid="{00000000-0004-0000-1C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C00-00001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'19'!O26:O27</xm:f>
              <xm:sqref>O25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64"/>
  <sheetViews>
    <sheetView showGridLines="0" tabSelected="1" zoomScale="60" zoomScaleNormal="60" workbookViewId="0">
      <selection activeCell="J1" sqref="J1:J5"/>
    </sheetView>
  </sheetViews>
  <sheetFormatPr defaultColWidth="0" defaultRowHeight="15" customHeight="1" zeroHeight="1" x14ac:dyDescent="0.3"/>
  <cols>
    <col min="1" max="2" width="8.88671875" style="54" customWidth="1"/>
    <col min="3" max="3" width="65.44140625" style="54" customWidth="1"/>
    <col min="4" max="4" width="12.109375" style="54" customWidth="1"/>
    <col min="5" max="16" width="11.5546875" style="571" customWidth="1"/>
    <col min="17" max="17" width="10.6640625" style="589" customWidth="1"/>
    <col min="18" max="18" width="2.5546875" style="571" customWidth="1"/>
    <col min="19" max="34" width="7.6640625" style="571" customWidth="1"/>
    <col min="35" max="35" width="2.33203125" style="571" customWidth="1"/>
    <col min="36" max="36" width="7.6640625" style="571" hidden="1" customWidth="1"/>
    <col min="37" max="37" width="5.44140625" style="571" hidden="1" customWidth="1"/>
    <col min="38" max="56" width="7.6640625" style="571" hidden="1" customWidth="1"/>
    <col min="57" max="16384" width="9.109375" style="54" hidden="1"/>
  </cols>
  <sheetData>
    <row r="1" spans="1:56" ht="14.4" customHeight="1" x14ac:dyDescent="0.3">
      <c r="A1" s="1018" t="s">
        <v>293</v>
      </c>
      <c r="B1" s="1018"/>
      <c r="D1" s="1000" t="s">
        <v>350</v>
      </c>
      <c r="E1" s="1003"/>
      <c r="F1" s="1003"/>
      <c r="G1" s="994"/>
      <c r="H1" s="1003"/>
      <c r="I1" s="994"/>
      <c r="J1" s="994"/>
      <c r="K1" s="997"/>
      <c r="L1" s="992"/>
      <c r="M1" s="992"/>
      <c r="N1" s="992"/>
      <c r="O1" s="992"/>
      <c r="P1" s="992"/>
      <c r="Q1" s="992"/>
    </row>
    <row r="2" spans="1:56" ht="14.4" x14ac:dyDescent="0.3">
      <c r="A2" s="1018"/>
      <c r="B2" s="1018"/>
      <c r="D2" s="1001"/>
      <c r="E2" s="995"/>
      <c r="F2" s="995"/>
      <c r="G2" s="995"/>
      <c r="H2" s="995"/>
      <c r="I2" s="995"/>
      <c r="J2" s="995"/>
      <c r="K2" s="998"/>
      <c r="L2" s="992"/>
      <c r="M2" s="992"/>
      <c r="N2" s="992"/>
      <c r="O2" s="992"/>
      <c r="P2" s="992"/>
      <c r="Q2" s="992"/>
    </row>
    <row r="3" spans="1:56" ht="14.4" x14ac:dyDescent="0.3">
      <c r="A3" s="1020" t="s">
        <v>294</v>
      </c>
      <c r="B3" s="1020"/>
      <c r="D3" s="1001"/>
      <c r="E3" s="995"/>
      <c r="F3" s="995"/>
      <c r="G3" s="995"/>
      <c r="H3" s="995"/>
      <c r="I3" s="995"/>
      <c r="J3" s="995"/>
      <c r="K3" s="998"/>
      <c r="L3" s="992"/>
      <c r="M3" s="992"/>
      <c r="N3" s="992"/>
      <c r="O3" s="992"/>
      <c r="P3" s="992"/>
      <c r="Q3" s="992"/>
    </row>
    <row r="4" spans="1:56" ht="18.600000000000001" customHeight="1" x14ac:dyDescent="0.3">
      <c r="A4" s="1020"/>
      <c r="B4" s="1020"/>
      <c r="D4" s="1001"/>
      <c r="E4" s="995"/>
      <c r="F4" s="995"/>
      <c r="G4" s="995"/>
      <c r="H4" s="995"/>
      <c r="I4" s="995"/>
      <c r="J4" s="995"/>
      <c r="K4" s="998"/>
      <c r="L4" s="992"/>
      <c r="M4" s="992"/>
      <c r="N4" s="992"/>
      <c r="O4" s="992"/>
      <c r="P4" s="992"/>
      <c r="Q4" s="992"/>
    </row>
    <row r="5" spans="1:56" ht="18.75" customHeight="1" x14ac:dyDescent="0.3">
      <c r="A5" s="1018" t="s">
        <v>298</v>
      </c>
      <c r="B5" s="1018"/>
      <c r="D5" s="1002"/>
      <c r="E5" s="996"/>
      <c r="F5" s="996"/>
      <c r="G5" s="996"/>
      <c r="H5" s="996"/>
      <c r="I5" s="996"/>
      <c r="J5" s="996"/>
      <c r="K5" s="999"/>
      <c r="L5" s="992"/>
      <c r="M5" s="992"/>
      <c r="N5" s="992"/>
      <c r="O5" s="992"/>
      <c r="P5" s="992"/>
      <c r="Q5" s="992"/>
    </row>
    <row r="6" spans="1:56" ht="14.4" x14ac:dyDescent="0.3">
      <c r="A6" s="1019"/>
      <c r="B6" s="1019"/>
      <c r="D6" s="572" t="s">
        <v>113</v>
      </c>
      <c r="E6" s="573" t="s">
        <v>98</v>
      </c>
      <c r="F6" s="573" t="s">
        <v>99</v>
      </c>
      <c r="G6" s="573" t="s">
        <v>100</v>
      </c>
      <c r="H6" s="573" t="s">
        <v>101</v>
      </c>
      <c r="I6" s="573" t="s">
        <v>102</v>
      </c>
      <c r="J6" s="573" t="s">
        <v>103</v>
      </c>
      <c r="K6" s="573" t="s">
        <v>104</v>
      </c>
      <c r="L6" s="573" t="s">
        <v>105</v>
      </c>
      <c r="M6" s="573" t="s">
        <v>106</v>
      </c>
      <c r="N6" s="573" t="s">
        <v>107</v>
      </c>
      <c r="O6" s="573" t="s">
        <v>108</v>
      </c>
      <c r="P6" s="573" t="s">
        <v>109</v>
      </c>
      <c r="Q6" s="574" t="s">
        <v>114</v>
      </c>
    </row>
    <row r="7" spans="1:56" ht="15.75" customHeight="1" x14ac:dyDescent="0.3">
      <c r="A7" s="1004" t="s">
        <v>163</v>
      </c>
      <c r="B7" s="1005"/>
      <c r="C7" s="1010" t="s">
        <v>130</v>
      </c>
      <c r="D7" s="1011"/>
      <c r="E7" s="575">
        <f>SUM(День!E7:AI7)</f>
        <v>0</v>
      </c>
      <c r="F7" s="575">
        <f>SUM(День!AJ7:BM7)</f>
        <v>0</v>
      </c>
      <c r="G7" s="575">
        <f>SUM(День!BN7:CR7)</f>
        <v>0</v>
      </c>
      <c r="H7" s="575">
        <f>SUM(День!CS7:DW7)</f>
        <v>0</v>
      </c>
      <c r="I7" s="575">
        <f>SUM(День!DX7:FA7)</f>
        <v>0</v>
      </c>
      <c r="J7" s="575">
        <f>SUM(День!FB7:GF7)</f>
        <v>0</v>
      </c>
      <c r="K7" s="575">
        <f>SUM(День!GG7:HJ7)</f>
        <v>0</v>
      </c>
      <c r="L7" s="575">
        <f>SUM(День!HK7:IO7)</f>
        <v>0</v>
      </c>
      <c r="M7" s="575">
        <f>SUM(День!IP7:JT7)</f>
        <v>0</v>
      </c>
      <c r="N7" s="575">
        <f>SUM(День!JU7:KW7)</f>
        <v>0</v>
      </c>
      <c r="O7" s="575">
        <f>SUM(День!KX7:MB7)</f>
        <v>0</v>
      </c>
      <c r="P7" s="575">
        <f>SUM(День!MC7:ND7)</f>
        <v>0</v>
      </c>
      <c r="Q7" s="576">
        <f>SUM(E7:P7)</f>
        <v>0</v>
      </c>
    </row>
    <row r="8" spans="1:56" ht="15.6" x14ac:dyDescent="0.3">
      <c r="A8" s="1006"/>
      <c r="B8" s="1007"/>
      <c r="C8" s="1012" t="s">
        <v>131</v>
      </c>
      <c r="D8" s="1013"/>
      <c r="E8" s="575">
        <f>SUM(День!E8:AI8)</f>
        <v>0</v>
      </c>
      <c r="F8" s="575">
        <f>SUM(День!AJ8:BM8)</f>
        <v>0</v>
      </c>
      <c r="G8" s="575">
        <f>SUM(День!BN8:CR8)</f>
        <v>0</v>
      </c>
      <c r="H8" s="575">
        <f>SUM(День!CS8:DW8)</f>
        <v>0</v>
      </c>
      <c r="I8" s="575">
        <f>SUM(День!DX8:FA8)</f>
        <v>0</v>
      </c>
      <c r="J8" s="575">
        <f>SUM(День!FB8:GF8)</f>
        <v>0</v>
      </c>
      <c r="K8" s="575">
        <f>SUM(День!GG8:HJ8)</f>
        <v>0</v>
      </c>
      <c r="L8" s="575">
        <f>SUM(День!HK8:IO8)</f>
        <v>0</v>
      </c>
      <c r="M8" s="575">
        <f>SUM(День!IP8:JT8)</f>
        <v>0</v>
      </c>
      <c r="N8" s="575">
        <f>SUM(День!JU8:KW8)</f>
        <v>0</v>
      </c>
      <c r="O8" s="575">
        <f>SUM(День!KX8:MB8)</f>
        <v>0</v>
      </c>
      <c r="P8" s="575">
        <f>SUM(День!MC8:ND8)</f>
        <v>0</v>
      </c>
      <c r="Q8" s="576">
        <f t="shared" ref="Q8:Q60" si="0">SUM(E8:P8)</f>
        <v>0</v>
      </c>
    </row>
    <row r="9" spans="1:56" s="580" customFormat="1" ht="15.6" x14ac:dyDescent="0.3">
      <c r="A9" s="1006"/>
      <c r="B9" s="1007"/>
      <c r="C9" s="566"/>
      <c r="D9" s="567" t="s">
        <v>132</v>
      </c>
      <c r="E9" s="577">
        <f>SUM(День!E9:AI9)</f>
        <v>0</v>
      </c>
      <c r="F9" s="577">
        <f>SUM(День!AJ9:BM9)</f>
        <v>0</v>
      </c>
      <c r="G9" s="577">
        <f>SUM(День!BN9:CR9)</f>
        <v>0</v>
      </c>
      <c r="H9" s="577">
        <f>SUM(День!CS9:DW9)</f>
        <v>0</v>
      </c>
      <c r="I9" s="577">
        <f>SUM(День!DX9:FA9)</f>
        <v>0</v>
      </c>
      <c r="J9" s="577">
        <f>SUM(День!FB9:GF9)</f>
        <v>0</v>
      </c>
      <c r="K9" s="577">
        <f>SUM(День!GG9:HJ9)</f>
        <v>0</v>
      </c>
      <c r="L9" s="577">
        <f>SUM(День!HK9:IO9)</f>
        <v>0</v>
      </c>
      <c r="M9" s="577">
        <f>SUM(День!IP9:JT9)</f>
        <v>0</v>
      </c>
      <c r="N9" s="577">
        <f>SUM(День!JU9:KW9)</f>
        <v>0</v>
      </c>
      <c r="O9" s="577">
        <f>SUM(День!KX9:MB9)</f>
        <v>0</v>
      </c>
      <c r="P9" s="577">
        <f>SUM(День!MC9:ND9)</f>
        <v>0</v>
      </c>
      <c r="Q9" s="578">
        <f t="shared" si="0"/>
        <v>0</v>
      </c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79"/>
      <c r="AG9" s="579"/>
      <c r="AH9" s="579"/>
      <c r="AI9" s="579"/>
      <c r="AJ9" s="579"/>
      <c r="AK9" s="579"/>
      <c r="AL9" s="579"/>
      <c r="AM9" s="579"/>
      <c r="AN9" s="579"/>
      <c r="AO9" s="579"/>
      <c r="AP9" s="579"/>
      <c r="AQ9" s="579"/>
      <c r="AR9" s="579"/>
      <c r="AS9" s="579"/>
      <c r="AT9" s="579"/>
      <c r="AU9" s="579"/>
      <c r="AV9" s="579"/>
      <c r="AW9" s="579"/>
      <c r="AX9" s="579"/>
      <c r="AY9" s="579"/>
      <c r="AZ9" s="579"/>
      <c r="BA9" s="579"/>
      <c r="BB9" s="579"/>
      <c r="BC9" s="579"/>
      <c r="BD9" s="579"/>
    </row>
    <row r="10" spans="1:56" ht="15.6" x14ac:dyDescent="0.3">
      <c r="A10" s="1006"/>
      <c r="B10" s="1007"/>
      <c r="C10" s="1014" t="s">
        <v>127</v>
      </c>
      <c r="D10" s="1015"/>
      <c r="E10" s="575">
        <f>SUM(День!E10:AI10)</f>
        <v>0</v>
      </c>
      <c r="F10" s="575">
        <f>SUM(День!AJ10:BM10)</f>
        <v>0</v>
      </c>
      <c r="G10" s="575">
        <f>SUM(День!BN10:CR10)</f>
        <v>0</v>
      </c>
      <c r="H10" s="575">
        <f>SUM(День!CS10:DW10)</f>
        <v>0</v>
      </c>
      <c r="I10" s="575">
        <f>SUM(День!DX10:FA10)</f>
        <v>0</v>
      </c>
      <c r="J10" s="575">
        <f>SUM(День!FB10:GF10)</f>
        <v>0</v>
      </c>
      <c r="K10" s="575">
        <f>SUM(День!GG10:HJ10)</f>
        <v>0</v>
      </c>
      <c r="L10" s="575">
        <f>SUM(День!HK10:IO10)</f>
        <v>0</v>
      </c>
      <c r="M10" s="575">
        <f>SUM(День!IP10:JT10)</f>
        <v>0</v>
      </c>
      <c r="N10" s="575">
        <f>SUM(День!JU10:KW10)</f>
        <v>0</v>
      </c>
      <c r="O10" s="575">
        <f>SUM(День!KX10:MB10)</f>
        <v>0</v>
      </c>
      <c r="P10" s="575">
        <f>SUM(День!MC10:ND10)</f>
        <v>0</v>
      </c>
      <c r="Q10" s="576">
        <f t="shared" si="0"/>
        <v>0</v>
      </c>
    </row>
    <row r="11" spans="1:56" ht="15.6" x14ac:dyDescent="0.3">
      <c r="A11" s="1008"/>
      <c r="B11" s="1009"/>
      <c r="C11" s="1016" t="s">
        <v>128</v>
      </c>
      <c r="D11" s="1017"/>
      <c r="E11" s="575">
        <f>SUM(День!E11:AI11)</f>
        <v>0</v>
      </c>
      <c r="F11" s="575">
        <f>SUM(День!AJ11:BM11)</f>
        <v>0</v>
      </c>
      <c r="G11" s="575">
        <f>SUM(День!BN11:CR11)</f>
        <v>0</v>
      </c>
      <c r="H11" s="575">
        <f>SUM(День!CS11:DW11)</f>
        <v>0</v>
      </c>
      <c r="I11" s="575">
        <f>SUM(День!DX11:FA11)</f>
        <v>0</v>
      </c>
      <c r="J11" s="575">
        <f>SUM(День!FB11:GF11)</f>
        <v>0</v>
      </c>
      <c r="K11" s="575">
        <f>SUM(День!GG11:HJ11)</f>
        <v>0</v>
      </c>
      <c r="L11" s="575">
        <f>SUM(День!HK11:IO11)</f>
        <v>0</v>
      </c>
      <c r="M11" s="575">
        <f>SUM(День!IP11:JT11)</f>
        <v>0</v>
      </c>
      <c r="N11" s="575">
        <f>SUM(День!JU11:KW11)</f>
        <v>0</v>
      </c>
      <c r="O11" s="575">
        <f>SUM(День!KX11:MB11)</f>
        <v>0</v>
      </c>
      <c r="P11" s="575">
        <f>SUM(День!MC11:ND11)</f>
        <v>0</v>
      </c>
      <c r="Q11" s="576">
        <f t="shared" si="0"/>
        <v>0</v>
      </c>
    </row>
    <row r="12" spans="1:56" s="580" customFormat="1" ht="14.4" x14ac:dyDescent="0.3">
      <c r="A12" s="965" t="s">
        <v>133</v>
      </c>
      <c r="B12" s="966"/>
      <c r="C12" s="65" t="s">
        <v>134</v>
      </c>
      <c r="D12" s="158" t="s">
        <v>80</v>
      </c>
      <c r="E12" s="577">
        <f>SUM(День!E12:AI12)</f>
        <v>0</v>
      </c>
      <c r="F12" s="577">
        <f>SUM(День!AJ12:BM12)</f>
        <v>0</v>
      </c>
      <c r="G12" s="577">
        <f>SUM(День!BN12:CR12)</f>
        <v>0</v>
      </c>
      <c r="H12" s="577">
        <f>SUM(День!CS12:DW12)</f>
        <v>0</v>
      </c>
      <c r="I12" s="577">
        <f>SUM(День!DX12:FA12)</f>
        <v>0</v>
      </c>
      <c r="J12" s="577">
        <f>SUM(День!FB12:GF12)</f>
        <v>0</v>
      </c>
      <c r="K12" s="577">
        <f>SUM(День!GG12:HJ12)</f>
        <v>0</v>
      </c>
      <c r="L12" s="577">
        <f>SUM(День!HK12:IO12)</f>
        <v>0</v>
      </c>
      <c r="M12" s="577">
        <f>SUM(День!IP12:JT12)</f>
        <v>0</v>
      </c>
      <c r="N12" s="577">
        <f>SUM(День!JU12:KW12)</f>
        <v>0</v>
      </c>
      <c r="O12" s="577">
        <f>SUM(День!KX12:MB12)</f>
        <v>0</v>
      </c>
      <c r="P12" s="577">
        <f>SUM(День!MC12:ND12)</f>
        <v>0</v>
      </c>
      <c r="Q12" s="578">
        <f t="shared" si="0"/>
        <v>0</v>
      </c>
      <c r="R12" s="579"/>
      <c r="S12" s="579"/>
      <c r="T12" s="579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79"/>
      <c r="AF12" s="579"/>
      <c r="AG12" s="579"/>
      <c r="AH12" s="579"/>
      <c r="AI12" s="579"/>
      <c r="AJ12" s="579"/>
      <c r="AK12" s="579"/>
      <c r="AL12" s="579"/>
      <c r="AM12" s="579"/>
      <c r="AN12" s="579"/>
      <c r="AO12" s="579"/>
      <c r="AP12" s="579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</row>
    <row r="13" spans="1:56" s="580" customFormat="1" ht="14.4" x14ac:dyDescent="0.3">
      <c r="A13" s="967"/>
      <c r="B13" s="968"/>
      <c r="C13" s="65" t="s">
        <v>135</v>
      </c>
      <c r="D13" s="158" t="s">
        <v>80</v>
      </c>
      <c r="E13" s="577">
        <f>SUM(День!E13:AI13)</f>
        <v>0</v>
      </c>
      <c r="F13" s="577">
        <f>SUM(День!AJ13:BM13)</f>
        <v>0</v>
      </c>
      <c r="G13" s="577">
        <f>SUM(День!BN13:CR13)</f>
        <v>0</v>
      </c>
      <c r="H13" s="577">
        <f>SUM(День!CS13:DW13)</f>
        <v>0</v>
      </c>
      <c r="I13" s="577">
        <f>SUM(День!DX13:FA13)</f>
        <v>0</v>
      </c>
      <c r="J13" s="577">
        <f>SUM(День!FB13:GF13)</f>
        <v>0</v>
      </c>
      <c r="K13" s="577">
        <f>SUM(День!GG13:HJ13)</f>
        <v>0</v>
      </c>
      <c r="L13" s="577">
        <f>SUM(День!HK13:IO13)</f>
        <v>0</v>
      </c>
      <c r="M13" s="577">
        <f>SUM(День!IP13:JT13)</f>
        <v>0</v>
      </c>
      <c r="N13" s="577">
        <f>SUM(День!JU13:KW13)</f>
        <v>0</v>
      </c>
      <c r="O13" s="577">
        <f>SUM(День!KX13:MB13)</f>
        <v>0</v>
      </c>
      <c r="P13" s="577">
        <f>SUM(День!MC13:ND13)</f>
        <v>0</v>
      </c>
      <c r="Q13" s="578">
        <f t="shared" si="0"/>
        <v>0</v>
      </c>
      <c r="R13" s="579"/>
      <c r="S13" s="579"/>
      <c r="T13" s="579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79"/>
      <c r="AF13" s="579"/>
      <c r="AG13" s="579"/>
      <c r="AH13" s="579"/>
      <c r="AI13" s="579"/>
      <c r="AJ13" s="579"/>
      <c r="AK13" s="579"/>
      <c r="AL13" s="579"/>
      <c r="AM13" s="579"/>
      <c r="AN13" s="579"/>
      <c r="AO13" s="579"/>
      <c r="AP13" s="579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</row>
    <row r="14" spans="1:56" s="580" customFormat="1" ht="14.4" x14ac:dyDescent="0.3">
      <c r="A14" s="967"/>
      <c r="B14" s="968"/>
      <c r="C14" s="65" t="s">
        <v>136</v>
      </c>
      <c r="D14" s="158" t="s">
        <v>80</v>
      </c>
      <c r="E14" s="577">
        <f>SUM(День!E14:AI14)</f>
        <v>0</v>
      </c>
      <c r="F14" s="577">
        <f>SUM(День!AJ14:BM14)</f>
        <v>0</v>
      </c>
      <c r="G14" s="577">
        <f>SUM(День!BN14:CR14)</f>
        <v>0</v>
      </c>
      <c r="H14" s="577">
        <f>SUM(День!CS14:DW14)</f>
        <v>0</v>
      </c>
      <c r="I14" s="577">
        <f>SUM(День!DX14:FA14)</f>
        <v>0</v>
      </c>
      <c r="J14" s="577">
        <f>SUM(День!FB14:GF14)</f>
        <v>0</v>
      </c>
      <c r="K14" s="577">
        <f>SUM(День!GG14:HJ14)</f>
        <v>0</v>
      </c>
      <c r="L14" s="577">
        <f>SUM(День!HK14:IO14)</f>
        <v>0</v>
      </c>
      <c r="M14" s="577">
        <f>SUM(День!IP14:JT14)</f>
        <v>0</v>
      </c>
      <c r="N14" s="577">
        <f>SUM(День!JU14:KW14)</f>
        <v>0</v>
      </c>
      <c r="O14" s="577">
        <f>SUM(День!KX14:MB14)</f>
        <v>0</v>
      </c>
      <c r="P14" s="577">
        <f>SUM(День!MC14:ND14)</f>
        <v>0</v>
      </c>
      <c r="Q14" s="578">
        <f t="shared" si="0"/>
        <v>0</v>
      </c>
      <c r="R14" s="579"/>
      <c r="S14" s="579"/>
      <c r="T14" s="579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79"/>
      <c r="AF14" s="579"/>
      <c r="AG14" s="579"/>
      <c r="AH14" s="579"/>
      <c r="AI14" s="579"/>
      <c r="AJ14" s="579"/>
      <c r="AK14" s="579"/>
      <c r="AL14" s="579"/>
      <c r="AM14" s="579"/>
      <c r="AN14" s="579"/>
      <c r="AO14" s="579"/>
      <c r="AP14" s="579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</row>
    <row r="15" spans="1:56" s="580" customFormat="1" ht="14.4" x14ac:dyDescent="0.3">
      <c r="A15" s="967"/>
      <c r="B15" s="968"/>
      <c r="C15" s="65" t="s">
        <v>137</v>
      </c>
      <c r="D15" s="158" t="s">
        <v>80</v>
      </c>
      <c r="E15" s="577">
        <f>SUM(День!E15:AI15)</f>
        <v>0</v>
      </c>
      <c r="F15" s="577">
        <f>SUM(День!AJ15:BM15)</f>
        <v>0</v>
      </c>
      <c r="G15" s="577">
        <f>SUM(День!BN15:CR15)</f>
        <v>0</v>
      </c>
      <c r="H15" s="577">
        <f>SUM(День!CS15:DW15)</f>
        <v>0</v>
      </c>
      <c r="I15" s="577">
        <f>SUM(День!DX15:FA15)</f>
        <v>0</v>
      </c>
      <c r="J15" s="577">
        <f>SUM(День!FB15:GF15)</f>
        <v>0</v>
      </c>
      <c r="K15" s="577">
        <f>SUM(День!GG15:HJ15)</f>
        <v>0</v>
      </c>
      <c r="L15" s="577">
        <f>SUM(День!HK15:IO15)</f>
        <v>0</v>
      </c>
      <c r="M15" s="577">
        <f>SUM(День!IP15:JT15)</f>
        <v>0</v>
      </c>
      <c r="N15" s="577">
        <f>SUM(День!JU15:KW15)</f>
        <v>0</v>
      </c>
      <c r="O15" s="577">
        <f>SUM(День!KX15:MB15)</f>
        <v>0</v>
      </c>
      <c r="P15" s="577">
        <f>SUM(День!MC15:ND15)</f>
        <v>0</v>
      </c>
      <c r="Q15" s="578">
        <f t="shared" si="0"/>
        <v>0</v>
      </c>
      <c r="R15" s="579"/>
      <c r="S15" s="579"/>
      <c r="T15" s="579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79"/>
      <c r="AF15" s="579"/>
      <c r="AG15" s="579"/>
      <c r="AH15" s="579"/>
      <c r="AI15" s="579"/>
      <c r="AJ15" s="579"/>
      <c r="AK15" s="579"/>
      <c r="AL15" s="579"/>
      <c r="AM15" s="579"/>
      <c r="AN15" s="579"/>
      <c r="AO15" s="579"/>
      <c r="AP15" s="579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</row>
    <row r="16" spans="1:56" s="580" customFormat="1" ht="14.4" x14ac:dyDescent="0.3">
      <c r="A16" s="967"/>
      <c r="B16" s="968"/>
      <c r="C16" s="65" t="s">
        <v>138</v>
      </c>
      <c r="D16" s="158" t="s">
        <v>80</v>
      </c>
      <c r="E16" s="577">
        <f>SUM(День!E16:AI16)</f>
        <v>0</v>
      </c>
      <c r="F16" s="577">
        <f>SUM(День!AJ16:BM16)</f>
        <v>0</v>
      </c>
      <c r="G16" s="577">
        <f>SUM(День!BN16:CR16)</f>
        <v>0</v>
      </c>
      <c r="H16" s="577">
        <f>SUM(День!CS16:DW16)</f>
        <v>0</v>
      </c>
      <c r="I16" s="577">
        <f>SUM(День!DX16:FA16)</f>
        <v>0</v>
      </c>
      <c r="J16" s="577">
        <f>SUM(День!FB16:GF16)</f>
        <v>0</v>
      </c>
      <c r="K16" s="577">
        <f>SUM(День!GG16:HJ16)</f>
        <v>0</v>
      </c>
      <c r="L16" s="577">
        <f>SUM(День!HK16:IO16)</f>
        <v>0</v>
      </c>
      <c r="M16" s="577">
        <f>SUM(День!IP16:JT16)</f>
        <v>0</v>
      </c>
      <c r="N16" s="577">
        <f>SUM(День!JU16:KW16)</f>
        <v>0</v>
      </c>
      <c r="O16" s="577">
        <f>SUM(День!KX16:MB16)</f>
        <v>0</v>
      </c>
      <c r="P16" s="577">
        <f>SUM(День!MC16:ND16)</f>
        <v>0</v>
      </c>
      <c r="Q16" s="578">
        <f t="shared" si="0"/>
        <v>0</v>
      </c>
      <c r="R16" s="579"/>
      <c r="S16" s="579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79"/>
      <c r="AF16" s="579"/>
      <c r="AG16" s="579"/>
      <c r="AH16" s="579"/>
      <c r="AI16" s="579"/>
      <c r="AJ16" s="579"/>
      <c r="AK16" s="579"/>
      <c r="AL16" s="579"/>
      <c r="AM16" s="579"/>
      <c r="AN16" s="579"/>
      <c r="AO16" s="579"/>
      <c r="AP16" s="579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</row>
    <row r="17" spans="1:56" s="580" customFormat="1" ht="15.6" x14ac:dyDescent="0.3">
      <c r="A17" s="969"/>
      <c r="B17" s="970"/>
      <c r="C17" s="66" t="s">
        <v>139</v>
      </c>
      <c r="D17" s="158" t="s">
        <v>80</v>
      </c>
      <c r="E17" s="577">
        <f>SUM(День!E17:AI17)</f>
        <v>0</v>
      </c>
      <c r="F17" s="577">
        <f>SUM(День!AJ17:BM17)</f>
        <v>0</v>
      </c>
      <c r="G17" s="577">
        <f>SUM(День!BN17:CR17)</f>
        <v>0</v>
      </c>
      <c r="H17" s="577">
        <f>SUM(День!CS17:DW17)</f>
        <v>0</v>
      </c>
      <c r="I17" s="577">
        <f>SUM(День!DX17:FA17)</f>
        <v>0</v>
      </c>
      <c r="J17" s="577">
        <f>SUM(День!FB17:GF17)</f>
        <v>0</v>
      </c>
      <c r="K17" s="577">
        <f>SUM(День!GG17:HJ17)</f>
        <v>0</v>
      </c>
      <c r="L17" s="577">
        <f>SUM(День!HK17:IO17)</f>
        <v>0</v>
      </c>
      <c r="M17" s="577">
        <f>SUM(День!IP17:JT17)</f>
        <v>0</v>
      </c>
      <c r="N17" s="577">
        <f>SUM(День!JU17:KW17)</f>
        <v>0</v>
      </c>
      <c r="O17" s="577">
        <f>SUM(День!KX17:MB17)</f>
        <v>0</v>
      </c>
      <c r="P17" s="577">
        <f>SUM(День!MC17:ND17)</f>
        <v>0</v>
      </c>
      <c r="Q17" s="578">
        <f t="shared" si="0"/>
        <v>0</v>
      </c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79"/>
      <c r="AF17" s="579"/>
      <c r="AG17" s="579"/>
      <c r="AH17" s="579"/>
      <c r="AI17" s="579"/>
      <c r="AJ17" s="579"/>
      <c r="AK17" s="579"/>
      <c r="AL17" s="579"/>
      <c r="AM17" s="579"/>
      <c r="AN17" s="579"/>
      <c r="AO17" s="579"/>
      <c r="AP17" s="579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</row>
    <row r="18" spans="1:56" s="580" customFormat="1" ht="14.4" x14ac:dyDescent="0.3">
      <c r="A18" s="1021" t="s">
        <v>140</v>
      </c>
      <c r="B18" s="957"/>
      <c r="C18" s="160" t="s">
        <v>141</v>
      </c>
      <c r="D18" s="159" t="s">
        <v>80</v>
      </c>
      <c r="E18" s="577">
        <f>SUM(День!E18:AI18)</f>
        <v>0</v>
      </c>
      <c r="F18" s="577">
        <f>SUM(День!AJ18:BM18)</f>
        <v>0</v>
      </c>
      <c r="G18" s="577">
        <f>SUM(День!BN18:CR18)</f>
        <v>0</v>
      </c>
      <c r="H18" s="577">
        <f>SUM(День!CS18:DW18)</f>
        <v>0</v>
      </c>
      <c r="I18" s="577">
        <f>SUM(День!DX18:FA18)</f>
        <v>0</v>
      </c>
      <c r="J18" s="577">
        <f>SUM(День!FB18:GF18)</f>
        <v>0</v>
      </c>
      <c r="K18" s="577">
        <f>SUM(День!GG18:HJ18)</f>
        <v>0</v>
      </c>
      <c r="L18" s="577">
        <f>SUM(День!HK18:IO18)</f>
        <v>0</v>
      </c>
      <c r="M18" s="577">
        <f>SUM(День!IP18:JT18)</f>
        <v>0</v>
      </c>
      <c r="N18" s="577">
        <f>SUM(День!JU18:KW18)</f>
        <v>0</v>
      </c>
      <c r="O18" s="577">
        <f>SUM(День!KX18:MB18)</f>
        <v>0</v>
      </c>
      <c r="P18" s="577">
        <f>SUM(День!MC18:ND18)</f>
        <v>0</v>
      </c>
      <c r="Q18" s="578">
        <f t="shared" si="0"/>
        <v>0</v>
      </c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</row>
    <row r="19" spans="1:56" s="580" customFormat="1" ht="14.4" x14ac:dyDescent="0.3">
      <c r="A19" s="1022"/>
      <c r="B19" s="958"/>
      <c r="C19" s="160" t="s">
        <v>6</v>
      </c>
      <c r="D19" s="159" t="s">
        <v>80</v>
      </c>
      <c r="E19" s="577">
        <f>SUM(День!E19:AI19)</f>
        <v>0</v>
      </c>
      <c r="F19" s="577">
        <f>SUM(День!AJ19:BM19)</f>
        <v>0</v>
      </c>
      <c r="G19" s="577">
        <f>SUM(День!BN19:CR19)</f>
        <v>0</v>
      </c>
      <c r="H19" s="577">
        <f>SUM(День!CS19:DW19)</f>
        <v>0</v>
      </c>
      <c r="I19" s="577">
        <f>SUM(День!DX19:FA19)</f>
        <v>0</v>
      </c>
      <c r="J19" s="577">
        <f>SUM(День!FB19:GF19)</f>
        <v>0</v>
      </c>
      <c r="K19" s="577">
        <f>SUM(День!GG19:HJ19)</f>
        <v>0</v>
      </c>
      <c r="L19" s="577">
        <f>SUM(День!HK19:IO19)</f>
        <v>0</v>
      </c>
      <c r="M19" s="577">
        <f>SUM(День!IP19:JT19)</f>
        <v>0</v>
      </c>
      <c r="N19" s="577">
        <f>SUM(День!JU19:KW19)</f>
        <v>0</v>
      </c>
      <c r="O19" s="577">
        <f>SUM(День!KX19:MB19)</f>
        <v>0</v>
      </c>
      <c r="P19" s="577">
        <f>SUM(День!MC19:ND19)</f>
        <v>0</v>
      </c>
      <c r="Q19" s="578">
        <f t="shared" si="0"/>
        <v>0</v>
      </c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</row>
    <row r="20" spans="1:56" s="580" customFormat="1" ht="14.4" x14ac:dyDescent="0.3">
      <c r="A20" s="1022"/>
      <c r="B20" s="958"/>
      <c r="C20" s="160" t="s">
        <v>142</v>
      </c>
      <c r="D20" s="159" t="s">
        <v>80</v>
      </c>
      <c r="E20" s="577">
        <f>SUM(День!E20:AI20)</f>
        <v>0</v>
      </c>
      <c r="F20" s="577">
        <f>SUM(День!AJ20:BM20)</f>
        <v>0</v>
      </c>
      <c r="G20" s="577">
        <f>SUM(День!BN20:CR20)</f>
        <v>0</v>
      </c>
      <c r="H20" s="577">
        <f>SUM(День!CS20:DW20)</f>
        <v>0</v>
      </c>
      <c r="I20" s="577">
        <f>SUM(День!DX20:FA20)</f>
        <v>0</v>
      </c>
      <c r="J20" s="577">
        <f>SUM(День!FB20:GF20)</f>
        <v>0</v>
      </c>
      <c r="K20" s="577">
        <f>SUM(День!GG20:HJ20)</f>
        <v>0</v>
      </c>
      <c r="L20" s="577">
        <f>SUM(День!HK20:IO20)</f>
        <v>0</v>
      </c>
      <c r="M20" s="577">
        <f>SUM(День!IP20:JT20)</f>
        <v>0</v>
      </c>
      <c r="N20" s="577">
        <f>SUM(День!JU20:KW20)</f>
        <v>0</v>
      </c>
      <c r="O20" s="577">
        <f>SUM(День!KX20:MB20)</f>
        <v>0</v>
      </c>
      <c r="P20" s="577">
        <f>SUM(День!MC20:ND20)</f>
        <v>0</v>
      </c>
      <c r="Q20" s="578">
        <f t="shared" si="0"/>
        <v>0</v>
      </c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79"/>
      <c r="AF20" s="579"/>
      <c r="AG20" s="579"/>
      <c r="AH20" s="579"/>
      <c r="AI20" s="579"/>
      <c r="AJ20" s="579"/>
      <c r="AK20" s="579"/>
      <c r="AL20" s="579"/>
      <c r="AM20" s="579"/>
      <c r="AN20" s="579"/>
      <c r="AO20" s="579"/>
      <c r="AP20" s="579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</row>
    <row r="21" spans="1:56" s="580" customFormat="1" ht="14.4" x14ac:dyDescent="0.3">
      <c r="A21" s="1022"/>
      <c r="B21" s="958"/>
      <c r="C21" s="160" t="s">
        <v>143</v>
      </c>
      <c r="D21" s="159" t="s">
        <v>80</v>
      </c>
      <c r="E21" s="577">
        <f>SUM(День!E21:AI21)</f>
        <v>0</v>
      </c>
      <c r="F21" s="577">
        <f>SUM(День!AJ21:BM21)</f>
        <v>0</v>
      </c>
      <c r="G21" s="577">
        <f>SUM(День!BN21:CR21)</f>
        <v>0</v>
      </c>
      <c r="H21" s="577">
        <f>SUM(День!CS21:DW21)</f>
        <v>0</v>
      </c>
      <c r="I21" s="577">
        <f>SUM(День!DX21:FA21)</f>
        <v>0</v>
      </c>
      <c r="J21" s="577">
        <f>SUM(День!FB21:GF21)</f>
        <v>0</v>
      </c>
      <c r="K21" s="577">
        <f>SUM(День!GG21:HJ21)</f>
        <v>0</v>
      </c>
      <c r="L21" s="577">
        <f>SUM(День!HK21:IO21)</f>
        <v>0</v>
      </c>
      <c r="M21" s="577">
        <f>SUM(День!IP21:JT21)</f>
        <v>0</v>
      </c>
      <c r="N21" s="577">
        <f>SUM(День!JU21:KW21)</f>
        <v>0</v>
      </c>
      <c r="O21" s="577">
        <f>SUM(День!KX21:MB21)</f>
        <v>0</v>
      </c>
      <c r="P21" s="577">
        <f>SUM(День!MC21:ND21)</f>
        <v>0</v>
      </c>
      <c r="Q21" s="578">
        <f t="shared" si="0"/>
        <v>0</v>
      </c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79"/>
      <c r="AF21" s="579"/>
      <c r="AG21" s="579"/>
      <c r="AH21" s="579"/>
      <c r="AI21" s="579"/>
      <c r="AJ21" s="579"/>
      <c r="AK21" s="579"/>
      <c r="AL21" s="579"/>
      <c r="AM21" s="579"/>
      <c r="AN21" s="579"/>
      <c r="AO21" s="579"/>
      <c r="AP21" s="579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</row>
    <row r="22" spans="1:56" s="580" customFormat="1" ht="14.4" x14ac:dyDescent="0.3">
      <c r="A22" s="1022"/>
      <c r="B22" s="958"/>
      <c r="C22" s="160" t="s">
        <v>144</v>
      </c>
      <c r="D22" s="159" t="s">
        <v>80</v>
      </c>
      <c r="E22" s="577">
        <f>SUM(День!E22:AI22)</f>
        <v>0</v>
      </c>
      <c r="F22" s="577">
        <f>SUM(День!AJ22:BM22)</f>
        <v>0</v>
      </c>
      <c r="G22" s="577">
        <f>SUM(День!BN22:CR22)</f>
        <v>0</v>
      </c>
      <c r="H22" s="577">
        <f>SUM(День!CS22:DW22)</f>
        <v>0</v>
      </c>
      <c r="I22" s="577">
        <f>SUM(День!DX22:FA22)</f>
        <v>0</v>
      </c>
      <c r="J22" s="577">
        <f>SUM(День!FB22:GF22)</f>
        <v>0</v>
      </c>
      <c r="K22" s="577">
        <f>SUM(День!GG22:HJ22)</f>
        <v>0</v>
      </c>
      <c r="L22" s="577">
        <f>SUM(День!HK22:IO22)</f>
        <v>0</v>
      </c>
      <c r="M22" s="577">
        <f>SUM(День!IP22:JT22)</f>
        <v>0</v>
      </c>
      <c r="N22" s="577">
        <f>SUM(День!JU22:KW22)</f>
        <v>0</v>
      </c>
      <c r="O22" s="577">
        <f>SUM(День!KX22:MB22)</f>
        <v>0</v>
      </c>
      <c r="P22" s="577">
        <f>SUM(День!MC22:ND22)</f>
        <v>0</v>
      </c>
      <c r="Q22" s="578">
        <f t="shared" si="0"/>
        <v>0</v>
      </c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79"/>
      <c r="AF22" s="579"/>
      <c r="AG22" s="579"/>
      <c r="AH22" s="579"/>
      <c r="AI22" s="579"/>
      <c r="AJ22" s="579"/>
      <c r="AK22" s="579"/>
      <c r="AL22" s="579"/>
      <c r="AM22" s="579"/>
      <c r="AN22" s="579"/>
      <c r="AO22" s="579"/>
      <c r="AP22" s="579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</row>
    <row r="23" spans="1:56" s="580" customFormat="1" ht="14.4" x14ac:dyDescent="0.3">
      <c r="A23" s="1022"/>
      <c r="B23" s="958"/>
      <c r="C23" s="160" t="s">
        <v>145</v>
      </c>
      <c r="D23" s="159" t="s">
        <v>80</v>
      </c>
      <c r="E23" s="577">
        <f>SUM(День!E23:AI23)</f>
        <v>0</v>
      </c>
      <c r="F23" s="577">
        <f>SUM(День!AJ23:BM23)</f>
        <v>0</v>
      </c>
      <c r="G23" s="577">
        <f>SUM(День!BN23:CR23)</f>
        <v>0</v>
      </c>
      <c r="H23" s="577">
        <f>SUM(День!CS23:DW23)</f>
        <v>0</v>
      </c>
      <c r="I23" s="577">
        <f>SUM(День!DX23:FA23)</f>
        <v>0</v>
      </c>
      <c r="J23" s="577">
        <f>SUM(День!FB23:GF23)</f>
        <v>0</v>
      </c>
      <c r="K23" s="577">
        <f>SUM(День!GG23:HJ23)</f>
        <v>0</v>
      </c>
      <c r="L23" s="577">
        <f>SUM(День!HK23:IO23)</f>
        <v>0</v>
      </c>
      <c r="M23" s="577">
        <f>SUM(День!IP23:JT23)</f>
        <v>0</v>
      </c>
      <c r="N23" s="577">
        <f>SUM(День!JU23:KW23)</f>
        <v>0</v>
      </c>
      <c r="O23" s="577">
        <f>SUM(День!KX23:MB23)</f>
        <v>0</v>
      </c>
      <c r="P23" s="577">
        <f>SUM(День!MC23:ND23)</f>
        <v>0</v>
      </c>
      <c r="Q23" s="578">
        <f t="shared" si="0"/>
        <v>0</v>
      </c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</row>
    <row r="24" spans="1:56" s="580" customFormat="1" ht="14.4" x14ac:dyDescent="0.3">
      <c r="A24" s="1022"/>
      <c r="B24" s="958"/>
      <c r="C24" s="160" t="s">
        <v>146</v>
      </c>
      <c r="D24" s="159" t="s">
        <v>80</v>
      </c>
      <c r="E24" s="577">
        <f>SUM(День!E24:AI24)</f>
        <v>0</v>
      </c>
      <c r="F24" s="577">
        <f>SUM(День!AJ24:BM24)</f>
        <v>0</v>
      </c>
      <c r="G24" s="577">
        <f>SUM(День!BN24:CR24)</f>
        <v>0</v>
      </c>
      <c r="H24" s="577">
        <f>SUM(День!CS24:DW24)</f>
        <v>0</v>
      </c>
      <c r="I24" s="577">
        <f>SUM(День!DX24:FA24)</f>
        <v>0</v>
      </c>
      <c r="J24" s="577">
        <f>SUM(День!FB24:GF24)</f>
        <v>0</v>
      </c>
      <c r="K24" s="577">
        <f>SUM(День!GG24:HJ24)</f>
        <v>0</v>
      </c>
      <c r="L24" s="577">
        <f>SUM(День!HK24:IO24)</f>
        <v>0</v>
      </c>
      <c r="M24" s="577">
        <f>SUM(День!IP24:JT24)</f>
        <v>0</v>
      </c>
      <c r="N24" s="577">
        <f>SUM(День!JU24:KW24)</f>
        <v>0</v>
      </c>
      <c r="O24" s="577">
        <f>SUM(День!KX24:MB24)</f>
        <v>0</v>
      </c>
      <c r="P24" s="577">
        <f>SUM(День!MC24:ND24)</f>
        <v>0</v>
      </c>
      <c r="Q24" s="578">
        <f t="shared" si="0"/>
        <v>0</v>
      </c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79"/>
      <c r="AV24" s="579"/>
      <c r="AW24" s="579"/>
      <c r="AX24" s="579"/>
      <c r="AY24" s="579"/>
      <c r="AZ24" s="579"/>
      <c r="BA24" s="579"/>
      <c r="BB24" s="579"/>
      <c r="BC24" s="579"/>
      <c r="BD24" s="579"/>
    </row>
    <row r="25" spans="1:56" s="580" customFormat="1" ht="14.4" x14ac:dyDescent="0.3">
      <c r="A25" s="1022"/>
      <c r="B25" s="958"/>
      <c r="C25" s="160" t="s">
        <v>147</v>
      </c>
      <c r="D25" s="159" t="s">
        <v>80</v>
      </c>
      <c r="E25" s="577">
        <f>SUM(День!E25:AI25)</f>
        <v>0</v>
      </c>
      <c r="F25" s="577">
        <f>SUM(День!AJ25:BM25)</f>
        <v>0</v>
      </c>
      <c r="G25" s="577">
        <f>SUM(День!BN25:CR25)</f>
        <v>0</v>
      </c>
      <c r="H25" s="577">
        <f>SUM(День!CS25:DW25)</f>
        <v>0</v>
      </c>
      <c r="I25" s="577">
        <f>SUM(День!DX25:FA25)</f>
        <v>0</v>
      </c>
      <c r="J25" s="577">
        <f>SUM(День!FB25:GF25)</f>
        <v>0</v>
      </c>
      <c r="K25" s="577">
        <f>SUM(День!GG25:HJ25)</f>
        <v>0</v>
      </c>
      <c r="L25" s="577">
        <f>SUM(День!HK25:IO25)</f>
        <v>0</v>
      </c>
      <c r="M25" s="577">
        <f>SUM(День!IP25:JT25)</f>
        <v>0</v>
      </c>
      <c r="N25" s="577">
        <f>SUM(День!JU25:KW25)</f>
        <v>0</v>
      </c>
      <c r="O25" s="577">
        <f>SUM(День!KX25:MB25)</f>
        <v>0</v>
      </c>
      <c r="P25" s="577">
        <f>SUM(День!MC25:ND25)</f>
        <v>0</v>
      </c>
      <c r="Q25" s="578">
        <f t="shared" si="0"/>
        <v>0</v>
      </c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</row>
    <row r="26" spans="1:56" s="580" customFormat="1" ht="14.4" x14ac:dyDescent="0.3">
      <c r="A26" s="1022"/>
      <c r="B26" s="958"/>
      <c r="C26" s="160" t="s">
        <v>148</v>
      </c>
      <c r="D26" s="159" t="s">
        <v>80</v>
      </c>
      <c r="E26" s="577">
        <f>SUM(День!E26:AI26)</f>
        <v>0</v>
      </c>
      <c r="F26" s="577">
        <f>SUM(День!AJ26:BM26)</f>
        <v>0</v>
      </c>
      <c r="G26" s="577">
        <f>SUM(День!BN26:CR26)</f>
        <v>0</v>
      </c>
      <c r="H26" s="577">
        <f>SUM(День!CS26:DW26)</f>
        <v>0</v>
      </c>
      <c r="I26" s="577">
        <f>SUM(День!DX26:FA26)</f>
        <v>0</v>
      </c>
      <c r="J26" s="577">
        <f>SUM(День!FB26:GF26)</f>
        <v>0</v>
      </c>
      <c r="K26" s="577">
        <f>SUM(День!GG26:HJ26)</f>
        <v>0</v>
      </c>
      <c r="L26" s="577">
        <f>SUM(День!HK26:IO26)</f>
        <v>0</v>
      </c>
      <c r="M26" s="577">
        <f>SUM(День!IP26:JT26)</f>
        <v>0</v>
      </c>
      <c r="N26" s="577">
        <f>SUM(День!JU26:KW26)</f>
        <v>0</v>
      </c>
      <c r="O26" s="577">
        <f>SUM(День!KX26:MB26)</f>
        <v>0</v>
      </c>
      <c r="P26" s="577">
        <f>SUM(День!MC26:ND26)</f>
        <v>0</v>
      </c>
      <c r="Q26" s="578">
        <f t="shared" si="0"/>
        <v>0</v>
      </c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</row>
    <row r="27" spans="1:56" s="580" customFormat="1" ht="14.4" x14ac:dyDescent="0.3">
      <c r="A27" s="1022"/>
      <c r="B27" s="958"/>
      <c r="C27" s="160" t="s">
        <v>149</v>
      </c>
      <c r="D27" s="159" t="s">
        <v>80</v>
      </c>
      <c r="E27" s="577">
        <f>SUM(День!E27:AI27)</f>
        <v>0</v>
      </c>
      <c r="F27" s="577">
        <f>SUM(День!AJ27:BM27)</f>
        <v>0</v>
      </c>
      <c r="G27" s="577">
        <f>SUM(День!BN27:CR27)</f>
        <v>0</v>
      </c>
      <c r="H27" s="577">
        <f>SUM(День!CS27:DW27)</f>
        <v>0</v>
      </c>
      <c r="I27" s="577">
        <f>SUM(День!DX27:FA27)</f>
        <v>0</v>
      </c>
      <c r="J27" s="577">
        <f>SUM(День!FB27:GF27)</f>
        <v>0</v>
      </c>
      <c r="K27" s="577">
        <f>SUM(День!GG27:HJ27)</f>
        <v>0</v>
      </c>
      <c r="L27" s="577">
        <f>SUM(День!HK27:IO27)</f>
        <v>0</v>
      </c>
      <c r="M27" s="577">
        <f>SUM(День!IP27:JT27)</f>
        <v>0</v>
      </c>
      <c r="N27" s="577">
        <f>SUM(День!JU27:KW27)</f>
        <v>0</v>
      </c>
      <c r="O27" s="577">
        <f>SUM(День!KX27:MB27)</f>
        <v>0</v>
      </c>
      <c r="P27" s="577">
        <f>SUM(День!MC27:ND27)</f>
        <v>0</v>
      </c>
      <c r="Q27" s="578">
        <f t="shared" si="0"/>
        <v>0</v>
      </c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79"/>
      <c r="AQ27" s="579"/>
      <c r="AR27" s="579"/>
      <c r="AS27" s="579"/>
      <c r="AT27" s="579"/>
      <c r="AU27" s="579"/>
      <c r="AV27" s="579"/>
      <c r="AW27" s="579"/>
      <c r="AX27" s="579"/>
      <c r="AY27" s="579"/>
      <c r="AZ27" s="579"/>
      <c r="BA27" s="579"/>
      <c r="BB27" s="579"/>
      <c r="BC27" s="579"/>
      <c r="BD27" s="579"/>
    </row>
    <row r="28" spans="1:56" s="580" customFormat="1" ht="14.4" x14ac:dyDescent="0.3">
      <c r="A28" s="1022"/>
      <c r="B28" s="958"/>
      <c r="C28" s="160" t="s">
        <v>150</v>
      </c>
      <c r="D28" s="159" t="s">
        <v>80</v>
      </c>
      <c r="E28" s="577">
        <f>SUM(День!E28:AI28)</f>
        <v>0</v>
      </c>
      <c r="F28" s="577">
        <f>SUM(День!AJ28:BM28)</f>
        <v>0</v>
      </c>
      <c r="G28" s="577">
        <f>SUM(День!BN28:CR28)</f>
        <v>0</v>
      </c>
      <c r="H28" s="577">
        <f>SUM(День!CS28:DW28)</f>
        <v>0</v>
      </c>
      <c r="I28" s="577">
        <f>SUM(День!DX28:FA28)</f>
        <v>0</v>
      </c>
      <c r="J28" s="577">
        <f>SUM(День!FB28:GF28)</f>
        <v>0</v>
      </c>
      <c r="K28" s="577">
        <f>SUM(День!GG28:HJ28)</f>
        <v>0</v>
      </c>
      <c r="L28" s="577">
        <f>SUM(День!HK28:IO28)</f>
        <v>0</v>
      </c>
      <c r="M28" s="577">
        <f>SUM(День!IP28:JT28)</f>
        <v>0</v>
      </c>
      <c r="N28" s="577">
        <f>SUM(День!JU28:KW28)</f>
        <v>0</v>
      </c>
      <c r="O28" s="577">
        <f>SUM(День!KX28:MB28)</f>
        <v>0</v>
      </c>
      <c r="P28" s="577">
        <f>SUM(День!MC28:ND28)</f>
        <v>0</v>
      </c>
      <c r="Q28" s="578">
        <f t="shared" si="0"/>
        <v>0</v>
      </c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79"/>
      <c r="AQ28" s="579"/>
      <c r="AR28" s="579"/>
      <c r="AS28" s="579"/>
      <c r="AT28" s="579"/>
      <c r="AU28" s="579"/>
      <c r="AV28" s="579"/>
      <c r="AW28" s="579"/>
      <c r="AX28" s="579"/>
      <c r="AY28" s="579"/>
      <c r="AZ28" s="579"/>
      <c r="BA28" s="579"/>
      <c r="BB28" s="579"/>
      <c r="BC28" s="579"/>
      <c r="BD28" s="579"/>
    </row>
    <row r="29" spans="1:56" s="580" customFormat="1" ht="14.4" x14ac:dyDescent="0.3">
      <c r="A29" s="1022"/>
      <c r="B29" s="958"/>
      <c r="C29" s="160" t="s">
        <v>7</v>
      </c>
      <c r="D29" s="159" t="s">
        <v>80</v>
      </c>
      <c r="E29" s="577">
        <f>SUM(День!E29:AI29)</f>
        <v>0</v>
      </c>
      <c r="F29" s="577">
        <f>SUM(День!AJ29:BM29)</f>
        <v>0</v>
      </c>
      <c r="G29" s="577">
        <f>SUM(День!BN29:CR29)</f>
        <v>0</v>
      </c>
      <c r="H29" s="577">
        <f>SUM(День!CS29:DW29)</f>
        <v>0</v>
      </c>
      <c r="I29" s="577">
        <f>SUM(День!DX29:FA29)</f>
        <v>0</v>
      </c>
      <c r="J29" s="577">
        <f>SUM(День!FB29:GF29)</f>
        <v>0</v>
      </c>
      <c r="K29" s="577">
        <f>SUM(День!GG29:HJ29)</f>
        <v>0</v>
      </c>
      <c r="L29" s="577">
        <f>SUM(День!HK29:IO29)</f>
        <v>0</v>
      </c>
      <c r="M29" s="577">
        <f>SUM(День!IP29:JT29)</f>
        <v>0</v>
      </c>
      <c r="N29" s="577">
        <f>SUM(День!JU29:KW29)</f>
        <v>0</v>
      </c>
      <c r="O29" s="577">
        <f>SUM(День!KX29:MB29)</f>
        <v>0</v>
      </c>
      <c r="P29" s="577">
        <f>SUM(День!MC29:ND29)</f>
        <v>0</v>
      </c>
      <c r="Q29" s="578">
        <f t="shared" si="0"/>
        <v>0</v>
      </c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79"/>
      <c r="AF29" s="579"/>
      <c r="AG29" s="579"/>
      <c r="AH29" s="579"/>
      <c r="AI29" s="579"/>
      <c r="AJ29" s="579"/>
      <c r="AK29" s="579"/>
      <c r="AL29" s="579"/>
      <c r="AM29" s="579"/>
      <c r="AN29" s="579"/>
      <c r="AO29" s="579"/>
      <c r="AP29" s="579"/>
      <c r="AQ29" s="579"/>
      <c r="AR29" s="579"/>
      <c r="AS29" s="579"/>
      <c r="AT29" s="579"/>
      <c r="AU29" s="579"/>
      <c r="AV29" s="579"/>
      <c r="AW29" s="579"/>
      <c r="AX29" s="579"/>
      <c r="AY29" s="579"/>
      <c r="AZ29" s="579"/>
      <c r="BA29" s="579"/>
      <c r="BB29" s="579"/>
      <c r="BC29" s="579"/>
      <c r="BD29" s="579"/>
    </row>
    <row r="30" spans="1:56" s="580" customFormat="1" ht="14.4" x14ac:dyDescent="0.3">
      <c r="A30" s="1022"/>
      <c r="B30" s="958"/>
      <c r="C30" s="160" t="s">
        <v>256</v>
      </c>
      <c r="D30" s="159" t="s">
        <v>80</v>
      </c>
      <c r="E30" s="577">
        <f>SUM(День!E30:AI30)</f>
        <v>0</v>
      </c>
      <c r="F30" s="577">
        <f>SUM(День!AJ30:BM30)</f>
        <v>0</v>
      </c>
      <c r="G30" s="577">
        <f>SUM(День!BN30:CR30)</f>
        <v>0</v>
      </c>
      <c r="H30" s="577">
        <f>SUM(День!CS30:DW30)</f>
        <v>0</v>
      </c>
      <c r="I30" s="577">
        <f>SUM(День!DX30:FA30)</f>
        <v>0</v>
      </c>
      <c r="J30" s="577">
        <f>SUM(День!FB30:GF30)</f>
        <v>0</v>
      </c>
      <c r="K30" s="577">
        <f>SUM(День!GG30:HJ30)</f>
        <v>0</v>
      </c>
      <c r="L30" s="577">
        <f>SUM(День!HK30:IO30)</f>
        <v>0</v>
      </c>
      <c r="M30" s="577">
        <f>SUM(День!IP30:JT30)</f>
        <v>0</v>
      </c>
      <c r="N30" s="577">
        <f>SUM(День!JU30:KW30)</f>
        <v>0</v>
      </c>
      <c r="O30" s="577">
        <f>SUM(День!KX30:MB30)</f>
        <v>0</v>
      </c>
      <c r="P30" s="577">
        <f>SUM(День!MC30:ND30)</f>
        <v>0</v>
      </c>
      <c r="Q30" s="578">
        <f>SUM(E30:P30)</f>
        <v>0</v>
      </c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79"/>
      <c r="AD30" s="579"/>
      <c r="AE30" s="579"/>
      <c r="AF30" s="579"/>
      <c r="AG30" s="579"/>
      <c r="AH30" s="579"/>
      <c r="AI30" s="579"/>
      <c r="AJ30" s="579"/>
      <c r="AK30" s="579"/>
      <c r="AL30" s="579"/>
      <c r="AM30" s="579"/>
      <c r="AN30" s="579"/>
      <c r="AO30" s="579"/>
      <c r="AP30" s="579"/>
      <c r="AQ30" s="579"/>
      <c r="AR30" s="579"/>
      <c r="AS30" s="579"/>
      <c r="AT30" s="579"/>
      <c r="AU30" s="579"/>
      <c r="AV30" s="579"/>
      <c r="AW30" s="579"/>
      <c r="AX30" s="579"/>
      <c r="AY30" s="579"/>
      <c r="AZ30" s="579"/>
      <c r="BA30" s="579"/>
      <c r="BB30" s="579"/>
      <c r="BC30" s="579"/>
      <c r="BD30" s="579"/>
    </row>
    <row r="31" spans="1:56" ht="14.4" x14ac:dyDescent="0.3">
      <c r="A31" s="971" t="s">
        <v>322</v>
      </c>
      <c r="B31" s="972"/>
      <c r="C31" s="161" t="s">
        <v>152</v>
      </c>
      <c r="D31" s="162" t="s">
        <v>160</v>
      </c>
      <c r="E31" s="575">
        <f>SUM(День!E31:AI31)</f>
        <v>0</v>
      </c>
      <c r="F31" s="575">
        <f>SUM(День!AJ31:BM31)</f>
        <v>0</v>
      </c>
      <c r="G31" s="575">
        <f>SUM(День!BN31:CR31)</f>
        <v>0</v>
      </c>
      <c r="H31" s="575">
        <f>SUM(День!CS31:DW31)</f>
        <v>0</v>
      </c>
      <c r="I31" s="575">
        <f>SUM(День!DX31:FA31)</f>
        <v>0</v>
      </c>
      <c r="J31" s="575">
        <f>SUM(День!FB31:GF31)</f>
        <v>0</v>
      </c>
      <c r="K31" s="575">
        <f>SUM(День!GG31:HJ31)</f>
        <v>0</v>
      </c>
      <c r="L31" s="575">
        <f>SUM(День!HK31:IO31)</f>
        <v>0</v>
      </c>
      <c r="M31" s="575">
        <f>SUM(День!IP31:JT31)</f>
        <v>0</v>
      </c>
      <c r="N31" s="575">
        <f>SUM(День!JU31:KW31)</f>
        <v>0</v>
      </c>
      <c r="O31" s="575">
        <f>SUM(День!KX31:MB31)</f>
        <v>0</v>
      </c>
      <c r="P31" s="575">
        <f>SUM(День!MC31:ND31)</f>
        <v>0</v>
      </c>
      <c r="Q31" s="576">
        <f t="shared" si="0"/>
        <v>0</v>
      </c>
    </row>
    <row r="32" spans="1:56" ht="14.4" x14ac:dyDescent="0.3">
      <c r="A32" s="973"/>
      <c r="B32" s="974"/>
      <c r="C32" s="161" t="s">
        <v>153</v>
      </c>
      <c r="D32" s="162" t="s">
        <v>160</v>
      </c>
      <c r="E32" s="575">
        <f>SUM(День!E32:AI32)</f>
        <v>0</v>
      </c>
      <c r="F32" s="575">
        <f>SUM(День!AJ32:BM32)</f>
        <v>0</v>
      </c>
      <c r="G32" s="575">
        <f>SUM(День!BN32:CR32)</f>
        <v>0</v>
      </c>
      <c r="H32" s="575">
        <f>SUM(День!CS32:DW32)</f>
        <v>0</v>
      </c>
      <c r="I32" s="575">
        <f>SUM(День!DX32:FA32)</f>
        <v>0</v>
      </c>
      <c r="J32" s="575">
        <f>SUM(День!FB32:GF32)</f>
        <v>0</v>
      </c>
      <c r="K32" s="575">
        <f>SUM(День!GG32:HJ32)</f>
        <v>0</v>
      </c>
      <c r="L32" s="575">
        <f>SUM(День!HK32:IO32)</f>
        <v>0</v>
      </c>
      <c r="M32" s="575">
        <f>SUM(День!IP32:JT32)</f>
        <v>0</v>
      </c>
      <c r="N32" s="575">
        <f>SUM(День!JU32:KW32)</f>
        <v>0</v>
      </c>
      <c r="O32" s="575">
        <f>SUM(День!KX32:MB32)</f>
        <v>0</v>
      </c>
      <c r="P32" s="575">
        <f>SUM(День!MC32:ND32)</f>
        <v>0</v>
      </c>
      <c r="Q32" s="576">
        <f t="shared" si="0"/>
        <v>0</v>
      </c>
    </row>
    <row r="33" spans="1:56" ht="14.4" x14ac:dyDescent="0.3">
      <c r="A33" s="973"/>
      <c r="B33" s="974"/>
      <c r="C33" s="161" t="s">
        <v>217</v>
      </c>
      <c r="D33" s="162" t="s">
        <v>160</v>
      </c>
      <c r="E33" s="575">
        <f>SUM(День!E33:AI33)</f>
        <v>0</v>
      </c>
      <c r="F33" s="575">
        <f>SUM(День!AJ33:BM33)</f>
        <v>0</v>
      </c>
      <c r="G33" s="575">
        <f>SUM(День!BN33:CR33)</f>
        <v>0</v>
      </c>
      <c r="H33" s="575">
        <f>SUM(День!CS33:DW33)</f>
        <v>0</v>
      </c>
      <c r="I33" s="575">
        <f>SUM(День!DX33:FA33)</f>
        <v>0</v>
      </c>
      <c r="J33" s="575">
        <f>SUM(День!FB33:GF33)</f>
        <v>0</v>
      </c>
      <c r="K33" s="575">
        <f>SUM(День!GG33:HJ33)</f>
        <v>0</v>
      </c>
      <c r="L33" s="575">
        <f>SUM(День!HK33:IO33)</f>
        <v>0</v>
      </c>
      <c r="M33" s="575">
        <f>SUM(День!IP33:JT33)</f>
        <v>0</v>
      </c>
      <c r="N33" s="575">
        <f>SUM(День!JU33:KW33)</f>
        <v>0</v>
      </c>
      <c r="O33" s="575">
        <f>SUM(День!KX33:MB33)</f>
        <v>0</v>
      </c>
      <c r="P33" s="575">
        <f>SUM(День!MC33:ND33)</f>
        <v>0</v>
      </c>
      <c r="Q33" s="576">
        <f t="shared" si="0"/>
        <v>0</v>
      </c>
    </row>
    <row r="34" spans="1:56" ht="14.4" x14ac:dyDescent="0.3">
      <c r="A34" s="975"/>
      <c r="B34" s="976"/>
      <c r="C34" s="163" t="s">
        <v>216</v>
      </c>
      <c r="D34" s="162" t="s">
        <v>160</v>
      </c>
      <c r="E34" s="575">
        <f>SUM(День!E34:AI34)</f>
        <v>0</v>
      </c>
      <c r="F34" s="575">
        <f>SUM(День!AJ34:BM34)</f>
        <v>0</v>
      </c>
      <c r="G34" s="575">
        <f>SUM(День!BN34:CR34)</f>
        <v>0</v>
      </c>
      <c r="H34" s="575">
        <f>SUM(День!CS34:DW34)</f>
        <v>0</v>
      </c>
      <c r="I34" s="575">
        <f>SUM(День!DX34:FA34)</f>
        <v>0</v>
      </c>
      <c r="J34" s="575">
        <f>SUM(День!FB34:GF34)</f>
        <v>0</v>
      </c>
      <c r="K34" s="575">
        <f>SUM(День!GG34:HJ34)</f>
        <v>0</v>
      </c>
      <c r="L34" s="575">
        <f>SUM(День!HK34:IO34)</f>
        <v>0</v>
      </c>
      <c r="M34" s="575">
        <f>SUM(День!IP34:JT34)</f>
        <v>0</v>
      </c>
      <c r="N34" s="575">
        <f>SUM(День!JU34:KW34)</f>
        <v>0</v>
      </c>
      <c r="O34" s="575">
        <f>SUM(День!KX34:MB34)</f>
        <v>0</v>
      </c>
      <c r="P34" s="575">
        <f>SUM(День!MC34:ND34)</f>
        <v>0</v>
      </c>
      <c r="Q34" s="576">
        <f t="shared" si="0"/>
        <v>0</v>
      </c>
    </row>
    <row r="35" spans="1:56" s="580" customFormat="1" ht="14.4" x14ac:dyDescent="0.3">
      <c r="A35" s="977" t="s">
        <v>154</v>
      </c>
      <c r="B35" s="978"/>
      <c r="C35" s="164" t="s">
        <v>187</v>
      </c>
      <c r="D35" s="165" t="s">
        <v>80</v>
      </c>
      <c r="E35" s="577">
        <f>SUM(День!E35:AI35)</f>
        <v>0</v>
      </c>
      <c r="F35" s="577">
        <f>SUM(День!AJ35:BM35)</f>
        <v>0</v>
      </c>
      <c r="G35" s="577">
        <f>SUM(День!BN35:CR35)</f>
        <v>0</v>
      </c>
      <c r="H35" s="577">
        <f>SUM(День!CS35:DW35)</f>
        <v>0</v>
      </c>
      <c r="I35" s="577">
        <f>SUM(День!DX35:FA35)</f>
        <v>0</v>
      </c>
      <c r="J35" s="577">
        <f>SUM(День!FB35:GF35)</f>
        <v>0</v>
      </c>
      <c r="K35" s="577">
        <f>SUM(День!GG35:HJ35)</f>
        <v>0</v>
      </c>
      <c r="L35" s="577">
        <f>SUM(День!HK35:IO35)</f>
        <v>0</v>
      </c>
      <c r="M35" s="577">
        <f>SUM(День!IP35:JT35)</f>
        <v>0</v>
      </c>
      <c r="N35" s="577">
        <f>SUM(День!JU35:KW35)</f>
        <v>0</v>
      </c>
      <c r="O35" s="577">
        <f>SUM(День!KX35:MB35)</f>
        <v>0</v>
      </c>
      <c r="P35" s="577">
        <f>SUM(День!MC35:ND35)</f>
        <v>0</v>
      </c>
      <c r="Q35" s="578">
        <f t="shared" si="0"/>
        <v>0</v>
      </c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79"/>
      <c r="AJ35" s="579"/>
      <c r="AK35" s="579"/>
      <c r="AL35" s="579"/>
      <c r="AM35" s="579"/>
      <c r="AN35" s="579"/>
      <c r="AO35" s="579"/>
      <c r="AP35" s="579"/>
      <c r="AQ35" s="579"/>
      <c r="AR35" s="579"/>
      <c r="AS35" s="579"/>
      <c r="AT35" s="579"/>
      <c r="AU35" s="579"/>
      <c r="AV35" s="579"/>
      <c r="AW35" s="579"/>
      <c r="AX35" s="579"/>
      <c r="AY35" s="579"/>
      <c r="AZ35" s="579"/>
      <c r="BA35" s="579"/>
      <c r="BB35" s="579"/>
      <c r="BC35" s="579"/>
      <c r="BD35" s="579"/>
    </row>
    <row r="36" spans="1:56" s="580" customFormat="1" ht="14.4" x14ac:dyDescent="0.3">
      <c r="A36" s="979"/>
      <c r="B36" s="980"/>
      <c r="C36" s="164" t="s">
        <v>155</v>
      </c>
      <c r="D36" s="165" t="s">
        <v>80</v>
      </c>
      <c r="E36" s="577">
        <f>SUM(День!E36:AI36)</f>
        <v>0</v>
      </c>
      <c r="F36" s="577">
        <f>SUM(День!AJ36:BM36)</f>
        <v>0</v>
      </c>
      <c r="G36" s="577">
        <f>SUM(День!BN36:CR36)</f>
        <v>0</v>
      </c>
      <c r="H36" s="577">
        <f>SUM(День!CS36:DW36)</f>
        <v>0</v>
      </c>
      <c r="I36" s="577">
        <f>SUM(День!DX36:FA36)</f>
        <v>0</v>
      </c>
      <c r="J36" s="577">
        <f>SUM(День!FB36:GF36)</f>
        <v>0</v>
      </c>
      <c r="K36" s="577">
        <f>SUM(День!GG36:HJ36)</f>
        <v>0</v>
      </c>
      <c r="L36" s="577">
        <f>SUM(День!HK36:IO36)</f>
        <v>0</v>
      </c>
      <c r="M36" s="577">
        <f>SUM(День!IP36:JT36)</f>
        <v>0</v>
      </c>
      <c r="N36" s="577">
        <f>SUM(День!JU36:KW36)</f>
        <v>0</v>
      </c>
      <c r="O36" s="577">
        <f>SUM(День!KX36:MB36)</f>
        <v>0</v>
      </c>
      <c r="P36" s="577">
        <f>SUM(День!MC36:ND36)</f>
        <v>0</v>
      </c>
      <c r="Q36" s="578">
        <f t="shared" si="0"/>
        <v>0</v>
      </c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79"/>
      <c r="AJ36" s="579"/>
      <c r="AK36" s="579"/>
      <c r="AL36" s="579"/>
      <c r="AM36" s="579"/>
      <c r="AN36" s="579"/>
      <c r="AO36" s="579"/>
      <c r="AP36" s="579"/>
      <c r="AQ36" s="579"/>
      <c r="AR36" s="579"/>
      <c r="AS36" s="579"/>
      <c r="AT36" s="579"/>
      <c r="AU36" s="579"/>
      <c r="AV36" s="579"/>
      <c r="AW36" s="579"/>
      <c r="AX36" s="579"/>
      <c r="AY36" s="579"/>
      <c r="AZ36" s="579"/>
      <c r="BA36" s="579"/>
      <c r="BB36" s="579"/>
      <c r="BC36" s="579"/>
      <c r="BD36" s="579"/>
    </row>
    <row r="37" spans="1:56" s="582" customFormat="1" ht="14.4" x14ac:dyDescent="0.3">
      <c r="A37" s="979"/>
      <c r="B37" s="981"/>
      <c r="C37" s="598" t="s">
        <v>284</v>
      </c>
      <c r="D37" s="167" t="s">
        <v>178</v>
      </c>
      <c r="E37" s="575">
        <f>SUM(День!E37:AI37)</f>
        <v>0</v>
      </c>
      <c r="F37" s="575">
        <f>SUM(День!AJ37:BM37)</f>
        <v>0</v>
      </c>
      <c r="G37" s="575">
        <f>SUM(День!BN37:CR37)</f>
        <v>0</v>
      </c>
      <c r="H37" s="575">
        <f>SUM(День!CS37:DW37)</f>
        <v>0</v>
      </c>
      <c r="I37" s="575">
        <f>SUM(День!DX37:FA37)</f>
        <v>0</v>
      </c>
      <c r="J37" s="575">
        <f>SUM(День!FB37:GF37)</f>
        <v>0</v>
      </c>
      <c r="K37" s="575">
        <f>SUM(День!GG37:HJ37)</f>
        <v>0</v>
      </c>
      <c r="L37" s="575">
        <f>SUM(День!HK37:IO37)</f>
        <v>0</v>
      </c>
      <c r="M37" s="575">
        <f>SUM(День!IP37:JT37)</f>
        <v>0</v>
      </c>
      <c r="N37" s="575">
        <f>SUM(День!JU37:KW37)</f>
        <v>0</v>
      </c>
      <c r="O37" s="575">
        <f>SUM(День!KX37:MB37)</f>
        <v>0</v>
      </c>
      <c r="P37" s="575">
        <f>SUM(День!MC37:ND37)</f>
        <v>0</v>
      </c>
      <c r="Q37" s="576">
        <f t="shared" si="0"/>
        <v>0</v>
      </c>
      <c r="R37" s="581"/>
      <c r="S37" s="581"/>
      <c r="T37" s="581"/>
      <c r="U37" s="581"/>
      <c r="V37" s="581"/>
      <c r="W37" s="581"/>
      <c r="X37" s="581"/>
      <c r="Y37" s="581"/>
      <c r="Z37" s="581"/>
      <c r="AA37" s="581"/>
      <c r="AB37" s="581"/>
      <c r="AC37" s="581"/>
      <c r="AD37" s="581"/>
      <c r="AE37" s="581"/>
      <c r="AF37" s="581"/>
      <c r="AG37" s="581"/>
      <c r="AH37" s="581"/>
      <c r="AI37" s="581"/>
      <c r="AJ37" s="581"/>
      <c r="AK37" s="581"/>
      <c r="AL37" s="581"/>
      <c r="AM37" s="581"/>
      <c r="AN37" s="581"/>
      <c r="AO37" s="581"/>
      <c r="AP37" s="581"/>
      <c r="AQ37" s="581"/>
      <c r="AR37" s="581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1"/>
      <c r="BD37" s="581"/>
    </row>
    <row r="38" spans="1:56" ht="14.4" x14ac:dyDescent="0.3">
      <c r="A38" s="979"/>
      <c r="B38" s="981"/>
      <c r="C38" s="598" t="s">
        <v>285</v>
      </c>
      <c r="D38" s="167" t="s">
        <v>178</v>
      </c>
      <c r="E38" s="575">
        <f>SUM(День!E38:AI38)</f>
        <v>0</v>
      </c>
      <c r="F38" s="575">
        <f>SUM(День!AJ38:BM38)</f>
        <v>0</v>
      </c>
      <c r="G38" s="575">
        <f>SUM(День!BN38:CR38)</f>
        <v>0</v>
      </c>
      <c r="H38" s="575">
        <f>SUM(День!CS38:DW38)</f>
        <v>0</v>
      </c>
      <c r="I38" s="575">
        <f>SUM(День!DX38:FA38)</f>
        <v>0</v>
      </c>
      <c r="J38" s="575">
        <f>SUM(День!FB38:GF38)</f>
        <v>0</v>
      </c>
      <c r="K38" s="575">
        <f>SUM(День!GG38:HJ38)</f>
        <v>0</v>
      </c>
      <c r="L38" s="575">
        <f>SUM(День!HK38:IO38)</f>
        <v>0</v>
      </c>
      <c r="M38" s="575">
        <f>SUM(День!IP38:JT38)</f>
        <v>0</v>
      </c>
      <c r="N38" s="575">
        <f>SUM(День!JU38:KW38)</f>
        <v>0</v>
      </c>
      <c r="O38" s="575">
        <f>SUM(День!KX38:MB38)</f>
        <v>0</v>
      </c>
      <c r="P38" s="575">
        <f>SUM(День!MC38:ND38)</f>
        <v>0</v>
      </c>
      <c r="Q38" s="583">
        <f t="shared" si="0"/>
        <v>0</v>
      </c>
    </row>
    <row r="39" spans="1:56" ht="22.5" customHeight="1" x14ac:dyDescent="0.3">
      <c r="A39" s="979"/>
      <c r="B39" s="981"/>
      <c r="C39" s="598" t="s">
        <v>323</v>
      </c>
      <c r="D39" s="167" t="s">
        <v>178</v>
      </c>
      <c r="E39" s="575">
        <f>SUM(День!E39:AI39)</f>
        <v>0</v>
      </c>
      <c r="F39" s="575">
        <f>SUM(День!AJ39:BM39)</f>
        <v>0</v>
      </c>
      <c r="G39" s="575">
        <f>SUM(День!BN39:CR39)</f>
        <v>0</v>
      </c>
      <c r="H39" s="575">
        <f>SUM(День!CS39:DW39)</f>
        <v>0</v>
      </c>
      <c r="I39" s="575">
        <f>SUM(День!DX39:FA39)</f>
        <v>0</v>
      </c>
      <c r="J39" s="575">
        <f>SUM(День!FB39:GF39)</f>
        <v>0</v>
      </c>
      <c r="K39" s="575">
        <f>SUM(День!GG39:HJ39)</f>
        <v>0</v>
      </c>
      <c r="L39" s="575">
        <f>SUM(День!HK39:IO39)</f>
        <v>0</v>
      </c>
      <c r="M39" s="575">
        <f>SUM(День!IP39:JT39)</f>
        <v>0</v>
      </c>
      <c r="N39" s="575">
        <f>SUM(День!JU39:KW39)</f>
        <v>0</v>
      </c>
      <c r="O39" s="575">
        <f>SUM(День!KX39:MB39)</f>
        <v>0</v>
      </c>
      <c r="P39" s="575">
        <f>SUM(День!MC39:ND39)</f>
        <v>0</v>
      </c>
      <c r="Q39" s="576">
        <f t="shared" si="0"/>
        <v>0</v>
      </c>
    </row>
    <row r="40" spans="1:56" ht="20.25" customHeight="1" x14ac:dyDescent="0.3">
      <c r="A40" s="979"/>
      <c r="B40" s="981"/>
      <c r="C40" s="793" t="s">
        <v>286</v>
      </c>
      <c r="D40" s="167" t="s">
        <v>178</v>
      </c>
      <c r="E40" s="575">
        <f>SUM(День!E40:AI40)</f>
        <v>0</v>
      </c>
      <c r="F40" s="575">
        <f>SUM(День!AJ40:BM40)</f>
        <v>0</v>
      </c>
      <c r="G40" s="575">
        <f>SUM(День!BN40:CR40)</f>
        <v>0</v>
      </c>
      <c r="H40" s="575">
        <f>SUM(День!CS40:DW40)</f>
        <v>0</v>
      </c>
      <c r="I40" s="575">
        <f>SUM(День!DX40:FA40)</f>
        <v>0</v>
      </c>
      <c r="J40" s="575">
        <f>SUM(День!FB40:GF40)</f>
        <v>0</v>
      </c>
      <c r="K40" s="575">
        <f>SUM(День!GG40:HJ40)</f>
        <v>0</v>
      </c>
      <c r="L40" s="575">
        <f>SUM(День!HK40:IO40)</f>
        <v>0</v>
      </c>
      <c r="M40" s="575">
        <f>SUM(День!IP40:JT40)</f>
        <v>0</v>
      </c>
      <c r="N40" s="575">
        <f>SUM(День!JU40:KW40)</f>
        <v>0</v>
      </c>
      <c r="O40" s="575">
        <f>SUM(День!KX40:MB40)</f>
        <v>0</v>
      </c>
      <c r="P40" s="575">
        <f>SUM(День!MC40:ND40)</f>
        <v>0</v>
      </c>
      <c r="Q40" s="576">
        <f t="shared" si="0"/>
        <v>0</v>
      </c>
    </row>
    <row r="41" spans="1:56" ht="14.4" x14ac:dyDescent="0.3">
      <c r="A41" s="979"/>
      <c r="B41" s="981"/>
      <c r="C41" s="598" t="s">
        <v>287</v>
      </c>
      <c r="D41" s="167" t="s">
        <v>178</v>
      </c>
      <c r="E41" s="575">
        <f>SUM(День!E41:AI41)</f>
        <v>0</v>
      </c>
      <c r="F41" s="575">
        <f>SUM(День!AJ41:BM41)</f>
        <v>0</v>
      </c>
      <c r="G41" s="575">
        <f>SUM(День!BN41:CR41)</f>
        <v>0</v>
      </c>
      <c r="H41" s="575">
        <f>SUM(День!CS41:DW41)</f>
        <v>0</v>
      </c>
      <c r="I41" s="575">
        <f>SUM(День!DX41:FA41)</f>
        <v>0</v>
      </c>
      <c r="J41" s="575">
        <f>SUM(День!FB41:GF41)</f>
        <v>0</v>
      </c>
      <c r="K41" s="575">
        <f>SUM(День!GG41:HJ41)</f>
        <v>0</v>
      </c>
      <c r="L41" s="575">
        <f>SUM(День!HK41:IO41)</f>
        <v>0</v>
      </c>
      <c r="M41" s="575">
        <f>SUM(День!IP41:JT41)</f>
        <v>0</v>
      </c>
      <c r="N41" s="575">
        <f>SUM(День!JU41:KW41)</f>
        <v>0</v>
      </c>
      <c r="O41" s="575">
        <f>SUM(День!KX41:MB41)</f>
        <v>0</v>
      </c>
      <c r="P41" s="575">
        <f>SUM(День!MC41:ND41)</f>
        <v>0</v>
      </c>
      <c r="Q41" s="576">
        <f t="shared" si="0"/>
        <v>0</v>
      </c>
    </row>
    <row r="42" spans="1:56" ht="14.4" x14ac:dyDescent="0.3">
      <c r="A42" s="979"/>
      <c r="B42" s="981"/>
      <c r="C42" s="471" t="s">
        <v>288</v>
      </c>
      <c r="D42" s="167" t="s">
        <v>178</v>
      </c>
      <c r="E42" s="575">
        <f>SUM(День!E42:AI42)</f>
        <v>0</v>
      </c>
      <c r="F42" s="575">
        <f>SUM(День!AJ42:BM42)</f>
        <v>0</v>
      </c>
      <c r="G42" s="575">
        <f>SUM(День!BN42:CR42)</f>
        <v>0</v>
      </c>
      <c r="H42" s="575">
        <f>SUM(День!CS42:DW42)</f>
        <v>0</v>
      </c>
      <c r="I42" s="575">
        <f>SUM(День!DX42:FA42)</f>
        <v>0</v>
      </c>
      <c r="J42" s="575">
        <f>SUM(День!FB42:GF42)</f>
        <v>0</v>
      </c>
      <c r="K42" s="575">
        <f>SUM(День!GG42:HJ42)</f>
        <v>0</v>
      </c>
      <c r="L42" s="575">
        <f>SUM(День!HK42:IO42)</f>
        <v>0</v>
      </c>
      <c r="M42" s="575">
        <f>SUM(День!IP42:JT42)</f>
        <v>0</v>
      </c>
      <c r="N42" s="575">
        <f>SUM(День!JU42:KW42)</f>
        <v>0</v>
      </c>
      <c r="O42" s="575">
        <f>SUM(День!KX42:MB42)</f>
        <v>0</v>
      </c>
      <c r="P42" s="575">
        <f>SUM(День!MC42:ND42)</f>
        <v>0</v>
      </c>
      <c r="Q42" s="576">
        <f t="shared" si="0"/>
        <v>0</v>
      </c>
    </row>
    <row r="43" spans="1:56" ht="14.4" x14ac:dyDescent="0.3">
      <c r="A43" s="982"/>
      <c r="B43" s="983"/>
      <c r="C43" s="471" t="s">
        <v>289</v>
      </c>
      <c r="D43" s="167" t="s">
        <v>178</v>
      </c>
      <c r="E43" s="575">
        <f>SUM(День!E43:AI43)</f>
        <v>0</v>
      </c>
      <c r="F43" s="575">
        <f>SUM(День!AJ43:BM43)</f>
        <v>0</v>
      </c>
      <c r="G43" s="575">
        <f>SUM(День!BN43:CR43)</f>
        <v>0</v>
      </c>
      <c r="H43" s="575">
        <f>SUM(День!CS43:DW43)</f>
        <v>0</v>
      </c>
      <c r="I43" s="575">
        <f>SUM(День!DX43:FA43)</f>
        <v>0</v>
      </c>
      <c r="J43" s="575">
        <f>SUM(День!FB43:GF43)</f>
        <v>0</v>
      </c>
      <c r="K43" s="575">
        <f>SUM(День!GG43:HJ43)</f>
        <v>0</v>
      </c>
      <c r="L43" s="575">
        <f>SUM(День!HK43:IO43)</f>
        <v>0</v>
      </c>
      <c r="M43" s="575">
        <f>SUM(День!IP43:JT43)</f>
        <v>0</v>
      </c>
      <c r="N43" s="575">
        <f>SUM(День!JU43:KW43)</f>
        <v>0</v>
      </c>
      <c r="O43" s="575">
        <f>SUM(День!KX43:MB43)</f>
        <v>0</v>
      </c>
      <c r="P43" s="575">
        <f>SUM(День!MC43:ND43)</f>
        <v>0</v>
      </c>
      <c r="Q43" s="576">
        <f t="shared" si="0"/>
        <v>0</v>
      </c>
    </row>
    <row r="44" spans="1:56" ht="15.6" x14ac:dyDescent="0.3">
      <c r="A44" s="984" t="s">
        <v>183</v>
      </c>
      <c r="B44" s="985"/>
      <c r="C44" s="813" t="s">
        <v>320</v>
      </c>
      <c r="D44" s="814" t="s">
        <v>178</v>
      </c>
      <c r="E44" s="575">
        <f>SUM(День!E44:AI44)</f>
        <v>0</v>
      </c>
      <c r="F44" s="575">
        <f>SUM(День!AJ44:BM44)</f>
        <v>0</v>
      </c>
      <c r="G44" s="575">
        <f>SUM(День!BN44:CR44)</f>
        <v>0</v>
      </c>
      <c r="H44" s="575">
        <f>SUM(День!CS44:DW44)</f>
        <v>0</v>
      </c>
      <c r="I44" s="575">
        <f>SUM(День!DX44:FA44)</f>
        <v>0</v>
      </c>
      <c r="J44" s="575">
        <f>SUM(День!FB44:GF44)</f>
        <v>0</v>
      </c>
      <c r="K44" s="575">
        <f>SUM(День!GG44:HJ44)</f>
        <v>0</v>
      </c>
      <c r="L44" s="575">
        <f>SUM(День!HK44:IO44)</f>
        <v>0</v>
      </c>
      <c r="M44" s="575">
        <f>SUM(День!IP44:JT44)</f>
        <v>0</v>
      </c>
      <c r="N44" s="575">
        <f>SUM(День!JU44:KW44)</f>
        <v>0</v>
      </c>
      <c r="O44" s="575">
        <f>SUM(День!KX44:MB44)</f>
        <v>0</v>
      </c>
      <c r="P44" s="575">
        <f>SUM(День!MC44:ND44)</f>
        <v>0</v>
      </c>
      <c r="Q44" s="576">
        <f t="shared" si="0"/>
        <v>0</v>
      </c>
    </row>
    <row r="45" spans="1:56" ht="15.6" x14ac:dyDescent="0.3">
      <c r="A45" s="986"/>
      <c r="B45" s="987"/>
      <c r="C45" s="813" t="s">
        <v>321</v>
      </c>
      <c r="D45" s="814" t="s">
        <v>178</v>
      </c>
      <c r="E45" s="575">
        <f>SUM(День!E45:AI45)</f>
        <v>0</v>
      </c>
      <c r="F45" s="575">
        <f>SUM(День!AJ45:BM45)</f>
        <v>0</v>
      </c>
      <c r="G45" s="575">
        <f>SUM(День!BN45:CR45)</f>
        <v>0</v>
      </c>
      <c r="H45" s="575">
        <f>SUM(День!CS45:DW45)</f>
        <v>0</v>
      </c>
      <c r="I45" s="575">
        <f>SUM(День!DX45:FA45)</f>
        <v>0</v>
      </c>
      <c r="J45" s="575">
        <f>SUM(День!FB45:GF45)</f>
        <v>0</v>
      </c>
      <c r="K45" s="575">
        <f>SUM(День!GG45:HJ45)</f>
        <v>0</v>
      </c>
      <c r="L45" s="575">
        <f>SUM(День!HK45:IO45)</f>
        <v>0</v>
      </c>
      <c r="M45" s="575">
        <f>SUM(День!IP45:JT45)</f>
        <v>0</v>
      </c>
      <c r="N45" s="575">
        <f>SUM(День!JU45:KW45)</f>
        <v>0</v>
      </c>
      <c r="O45" s="575">
        <f>SUM(День!KX45:MB45)</f>
        <v>0</v>
      </c>
      <c r="P45" s="575">
        <f>SUM(День!MC45:ND45)</f>
        <v>0</v>
      </c>
      <c r="Q45" s="576">
        <f t="shared" si="0"/>
        <v>0</v>
      </c>
    </row>
    <row r="46" spans="1:56" s="580" customFormat="1" ht="14.4" x14ac:dyDescent="0.3">
      <c r="A46" s="988" t="s">
        <v>180</v>
      </c>
      <c r="B46" s="989"/>
      <c r="C46" s="379" t="s">
        <v>246</v>
      </c>
      <c r="D46" s="268" t="s">
        <v>80</v>
      </c>
      <c r="E46" s="577">
        <f>SUM(День!E46:AI46)</f>
        <v>0</v>
      </c>
      <c r="F46" s="577">
        <f>SUM(День!AJ46:BM46)</f>
        <v>0</v>
      </c>
      <c r="G46" s="577">
        <f>SUM(День!BN46:CR46)</f>
        <v>0</v>
      </c>
      <c r="H46" s="577">
        <f>SUM(День!CS46:DW46)</f>
        <v>0</v>
      </c>
      <c r="I46" s="577">
        <f>SUM(День!DX46:FA46)</f>
        <v>0</v>
      </c>
      <c r="J46" s="577">
        <f>SUM(День!FB46:GF46)</f>
        <v>0</v>
      </c>
      <c r="K46" s="577">
        <f>SUM(День!GG46:HJ46)</f>
        <v>0</v>
      </c>
      <c r="L46" s="577">
        <f>SUM(День!HK46:IO46)</f>
        <v>0</v>
      </c>
      <c r="M46" s="577">
        <f>SUM(День!IP46:JT46)</f>
        <v>0</v>
      </c>
      <c r="N46" s="577">
        <f>SUM(День!JU46:KW46)</f>
        <v>0</v>
      </c>
      <c r="O46" s="577">
        <f>SUM(День!KX46:MB46)</f>
        <v>0</v>
      </c>
      <c r="P46" s="577">
        <f>SUM(День!MC46:ND46)</f>
        <v>0</v>
      </c>
      <c r="Q46" s="578">
        <f t="shared" si="0"/>
        <v>0</v>
      </c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79"/>
      <c r="AD46" s="579"/>
      <c r="AE46" s="579"/>
      <c r="AF46" s="579"/>
      <c r="AG46" s="579"/>
      <c r="AH46" s="579"/>
      <c r="AI46" s="579"/>
      <c r="AJ46" s="579"/>
      <c r="AK46" s="579"/>
      <c r="AL46" s="579"/>
      <c r="AM46" s="579"/>
      <c r="AN46" s="579"/>
      <c r="AO46" s="579"/>
      <c r="AP46" s="579"/>
      <c r="AQ46" s="579"/>
      <c r="AR46" s="579"/>
      <c r="AS46" s="579"/>
      <c r="AT46" s="579"/>
      <c r="AU46" s="579"/>
      <c r="AV46" s="579"/>
      <c r="AW46" s="579"/>
      <c r="AX46" s="579"/>
      <c r="AY46" s="579"/>
      <c r="AZ46" s="579"/>
      <c r="BA46" s="579"/>
      <c r="BB46" s="579"/>
      <c r="BC46" s="579"/>
      <c r="BD46" s="579"/>
    </row>
    <row r="47" spans="1:56" s="580" customFormat="1" ht="14.4" x14ac:dyDescent="0.3">
      <c r="A47" s="990"/>
      <c r="B47" s="991"/>
      <c r="C47" s="269" t="s">
        <v>186</v>
      </c>
      <c r="D47" s="268" t="s">
        <v>80</v>
      </c>
      <c r="E47" s="577">
        <f>SUM(День!E47:AI47)</f>
        <v>0</v>
      </c>
      <c r="F47" s="577">
        <f>SUM(День!AJ47:BM47)</f>
        <v>0</v>
      </c>
      <c r="G47" s="577">
        <f>SUM(День!BN47:CR47)</f>
        <v>0</v>
      </c>
      <c r="H47" s="577">
        <f>SUM(День!CS47:DW47)</f>
        <v>0</v>
      </c>
      <c r="I47" s="577">
        <f>SUM(День!DX47:FA47)</f>
        <v>0</v>
      </c>
      <c r="J47" s="577">
        <f>SUM(День!FB47:GF47)</f>
        <v>0</v>
      </c>
      <c r="K47" s="577">
        <f>SUM(День!GG47:HJ47)</f>
        <v>0</v>
      </c>
      <c r="L47" s="577">
        <f>SUM(День!HK47:IO47)</f>
        <v>0</v>
      </c>
      <c r="M47" s="577">
        <f>SUM(День!IP47:JT47)</f>
        <v>0</v>
      </c>
      <c r="N47" s="577">
        <f>SUM(День!JU47:KW47)</f>
        <v>0</v>
      </c>
      <c r="O47" s="577">
        <f>SUM(День!KX47:MB47)</f>
        <v>0</v>
      </c>
      <c r="P47" s="577">
        <f>SUM(День!MC47:ND47)</f>
        <v>0</v>
      </c>
      <c r="Q47" s="578">
        <f t="shared" si="0"/>
        <v>0</v>
      </c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9"/>
      <c r="AH47" s="579"/>
      <c r="AI47" s="579"/>
      <c r="AJ47" s="579"/>
      <c r="AK47" s="579"/>
      <c r="AL47" s="579"/>
      <c r="AM47" s="579"/>
      <c r="AN47" s="579"/>
      <c r="AO47" s="579"/>
      <c r="AP47" s="579"/>
      <c r="AQ47" s="579"/>
      <c r="AR47" s="579"/>
      <c r="AS47" s="579"/>
      <c r="AT47" s="579"/>
      <c r="AU47" s="579"/>
      <c r="AV47" s="579"/>
      <c r="AW47" s="579"/>
      <c r="AX47" s="579"/>
      <c r="AY47" s="579"/>
      <c r="AZ47" s="579"/>
      <c r="BA47" s="579"/>
      <c r="BB47" s="579"/>
      <c r="BC47" s="579"/>
      <c r="BD47" s="579"/>
    </row>
    <row r="48" spans="1:56" ht="15.6" x14ac:dyDescent="0.3">
      <c r="A48" s="963" t="s">
        <v>156</v>
      </c>
      <c r="B48" s="964"/>
      <c r="C48" s="584" t="s">
        <v>19</v>
      </c>
      <c r="D48" s="169" t="s">
        <v>80</v>
      </c>
      <c r="E48" s="577">
        <f>SUM(День!E48:AI48)</f>
        <v>0</v>
      </c>
      <c r="F48" s="577">
        <f>SUM(День!AJ48:BM48)</f>
        <v>0</v>
      </c>
      <c r="G48" s="577">
        <f>SUM(День!BN48:CR48)</f>
        <v>0</v>
      </c>
      <c r="H48" s="577">
        <f>SUM(День!CS48:DW48)</f>
        <v>0</v>
      </c>
      <c r="I48" s="577">
        <f>SUM(День!DX48:FA48)</f>
        <v>0</v>
      </c>
      <c r="J48" s="577">
        <f>SUM(День!FB48:GF48)</f>
        <v>0</v>
      </c>
      <c r="K48" s="577">
        <f>SUM(День!GG48:HJ48)</f>
        <v>0</v>
      </c>
      <c r="L48" s="577">
        <f>SUM(День!HK48:IO48)</f>
        <v>0</v>
      </c>
      <c r="M48" s="577">
        <f>SUM(День!IP48:JT48)</f>
        <v>0</v>
      </c>
      <c r="N48" s="577">
        <f>SUM(День!JU48:KW48)</f>
        <v>0</v>
      </c>
      <c r="O48" s="577">
        <f>SUM(День!KX48:MB48)</f>
        <v>0</v>
      </c>
      <c r="P48" s="577">
        <f>SUM(День!MC48:ND48)</f>
        <v>0</v>
      </c>
      <c r="Q48" s="578">
        <f t="shared" si="0"/>
        <v>0</v>
      </c>
    </row>
    <row r="49" spans="1:56" ht="22.5" customHeight="1" x14ac:dyDescent="0.3">
      <c r="A49" s="942" t="s">
        <v>290</v>
      </c>
      <c r="B49" s="943"/>
      <c r="C49" s="794" t="s">
        <v>291</v>
      </c>
      <c r="D49" s="472" t="s">
        <v>80</v>
      </c>
      <c r="E49" s="577">
        <f>SUM(День!E49:AI49)</f>
        <v>0</v>
      </c>
      <c r="F49" s="577">
        <f>SUM(День!AJ49:BM49)</f>
        <v>0</v>
      </c>
      <c r="G49" s="577">
        <f>SUM(День!BN49:CR49)</f>
        <v>0</v>
      </c>
      <c r="H49" s="577">
        <f>SUM(День!CS49:DW49)</f>
        <v>0</v>
      </c>
      <c r="I49" s="577">
        <f>SUM(День!DX49:FA49)</f>
        <v>0</v>
      </c>
      <c r="J49" s="577">
        <f>SUM(День!FB49:GF49)</f>
        <v>0</v>
      </c>
      <c r="K49" s="577">
        <f>SUM(День!GG49:HJ49)</f>
        <v>0</v>
      </c>
      <c r="L49" s="577">
        <f>SUM(День!HK49:IO49)</f>
        <v>0</v>
      </c>
      <c r="M49" s="577">
        <f>SUM(День!IP49:JT49)</f>
        <v>0</v>
      </c>
      <c r="N49" s="577">
        <f>SUM(День!JU49:KW49)</f>
        <v>0</v>
      </c>
      <c r="O49" s="577">
        <f>SUM(День!KX49:MB49)</f>
        <v>0</v>
      </c>
      <c r="P49" s="577">
        <f>SUM(День!MC49:ND49)</f>
        <v>0</v>
      </c>
      <c r="Q49" s="578">
        <f t="shared" si="0"/>
        <v>0</v>
      </c>
    </row>
    <row r="50" spans="1:56" ht="14.4" x14ac:dyDescent="0.3">
      <c r="A50" s="944"/>
      <c r="B50" s="945"/>
      <c r="C50" s="473" t="s">
        <v>292</v>
      </c>
      <c r="D50" s="472" t="s">
        <v>80</v>
      </c>
      <c r="E50" s="577">
        <f>SUM(День!E50:AI50)</f>
        <v>0</v>
      </c>
      <c r="F50" s="577">
        <f>SUM(День!AJ50:BM50)</f>
        <v>0</v>
      </c>
      <c r="G50" s="577">
        <f>SUM(День!BN50:CR50)</f>
        <v>0</v>
      </c>
      <c r="H50" s="577">
        <f>SUM(День!CS50:DW50)</f>
        <v>0</v>
      </c>
      <c r="I50" s="577">
        <f>SUM(День!DX50:FA50)</f>
        <v>0</v>
      </c>
      <c r="J50" s="577">
        <f>SUM(День!FB50:GF50)</f>
        <v>0</v>
      </c>
      <c r="K50" s="577">
        <f>SUM(День!GG50:HJ50)</f>
        <v>0</v>
      </c>
      <c r="L50" s="577">
        <f>SUM(День!HK50:IO50)</f>
        <v>0</v>
      </c>
      <c r="M50" s="577">
        <f>SUM(День!IP50:JT50)</f>
        <v>0</v>
      </c>
      <c r="N50" s="577">
        <f>SUM(День!JU50:KW50)</f>
        <v>0</v>
      </c>
      <c r="O50" s="577">
        <f>SUM(День!KX50:MB50)</f>
        <v>0</v>
      </c>
      <c r="P50" s="577">
        <f>SUM(День!MC50:ND50)</f>
        <v>0</v>
      </c>
      <c r="Q50" s="578">
        <f t="shared" si="0"/>
        <v>0</v>
      </c>
    </row>
    <row r="51" spans="1:56" s="582" customFormat="1" ht="14.4" x14ac:dyDescent="0.3">
      <c r="A51" s="946" t="s">
        <v>157</v>
      </c>
      <c r="B51" s="947"/>
      <c r="C51" s="172" t="s">
        <v>162</v>
      </c>
      <c r="D51" s="264" t="s">
        <v>160</v>
      </c>
      <c r="E51" s="575">
        <f>SUM(День!E51:AI51)</f>
        <v>0</v>
      </c>
      <c r="F51" s="575">
        <f>SUM(День!AJ51:BM51)</f>
        <v>0</v>
      </c>
      <c r="G51" s="575">
        <f>SUM(День!BN51:CR51)</f>
        <v>0</v>
      </c>
      <c r="H51" s="575">
        <f>SUM(День!CS51:DW51)</f>
        <v>0</v>
      </c>
      <c r="I51" s="575">
        <f>SUM(День!DX51:FA51)</f>
        <v>0</v>
      </c>
      <c r="J51" s="575">
        <f>SUM(День!FB51:GF51)</f>
        <v>0</v>
      </c>
      <c r="K51" s="575">
        <f>SUM(День!GG51:HJ51)</f>
        <v>0</v>
      </c>
      <c r="L51" s="575">
        <f>SUM(День!HK51:IO51)</f>
        <v>0</v>
      </c>
      <c r="M51" s="575">
        <f>SUM(День!IP51:JT51)</f>
        <v>0</v>
      </c>
      <c r="N51" s="575">
        <f>SUM(День!JU51:KW51)</f>
        <v>0</v>
      </c>
      <c r="O51" s="575">
        <f>SUM(День!KX51:MB51)</f>
        <v>0</v>
      </c>
      <c r="P51" s="575">
        <f>SUM(День!MC51:ND51)</f>
        <v>0</v>
      </c>
      <c r="Q51" s="576">
        <f t="shared" si="0"/>
        <v>0</v>
      </c>
      <c r="R51" s="581"/>
      <c r="S51" s="581"/>
      <c r="T51" s="581"/>
      <c r="U51" s="581"/>
      <c r="V51" s="581"/>
      <c r="W51" s="581"/>
      <c r="X51" s="581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  <c r="AT51" s="581"/>
      <c r="AU51" s="581"/>
      <c r="AV51" s="581"/>
      <c r="AW51" s="581"/>
      <c r="AX51" s="581"/>
      <c r="AY51" s="581"/>
      <c r="AZ51" s="581"/>
      <c r="BA51" s="581"/>
      <c r="BB51" s="581"/>
      <c r="BC51" s="581"/>
      <c r="BD51" s="581"/>
    </row>
    <row r="52" spans="1:56" s="582" customFormat="1" ht="14.4" x14ac:dyDescent="0.3">
      <c r="A52" s="948"/>
      <c r="B52" s="949"/>
      <c r="C52" s="174" t="s">
        <v>159</v>
      </c>
      <c r="D52" s="267" t="s">
        <v>160</v>
      </c>
      <c r="E52" s="575">
        <f>SUM(День!E52:AI52)</f>
        <v>0</v>
      </c>
      <c r="F52" s="575">
        <f>SUM(День!AJ52:BM52)</f>
        <v>0</v>
      </c>
      <c r="G52" s="575">
        <f>SUM(День!BN52:CR52)</f>
        <v>0</v>
      </c>
      <c r="H52" s="575">
        <f>SUM(День!CS52:DW52)</f>
        <v>0</v>
      </c>
      <c r="I52" s="575">
        <f>SUM(День!DX52:FA52)</f>
        <v>0</v>
      </c>
      <c r="J52" s="575">
        <f>SUM(День!FB52:GF52)</f>
        <v>0</v>
      </c>
      <c r="K52" s="575">
        <f>SUM(День!GG52:HJ52)</f>
        <v>0</v>
      </c>
      <c r="L52" s="575">
        <f>SUM(День!HK52:IO52)</f>
        <v>0</v>
      </c>
      <c r="M52" s="575">
        <f>SUM(День!IP52:JT52)</f>
        <v>0</v>
      </c>
      <c r="N52" s="575">
        <f>SUM(День!JU52:KW52)</f>
        <v>0</v>
      </c>
      <c r="O52" s="575">
        <f>SUM(День!KX52:MB52)</f>
        <v>0</v>
      </c>
      <c r="P52" s="575">
        <f>SUM(День!MC52:ND52)</f>
        <v>0</v>
      </c>
      <c r="Q52" s="576">
        <f t="shared" si="0"/>
        <v>0</v>
      </c>
      <c r="R52" s="581"/>
      <c r="S52" s="581"/>
      <c r="T52" s="581"/>
      <c r="U52" s="581"/>
      <c r="V52" s="581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  <c r="AT52" s="581"/>
      <c r="AU52" s="581"/>
      <c r="AV52" s="581"/>
      <c r="AW52" s="581"/>
      <c r="AX52" s="581"/>
      <c r="AY52" s="581"/>
      <c r="AZ52" s="581"/>
      <c r="BA52" s="581"/>
      <c r="BB52" s="581"/>
      <c r="BC52" s="581"/>
      <c r="BD52" s="581"/>
    </row>
    <row r="53" spans="1:56" s="582" customFormat="1" ht="14.4" x14ac:dyDescent="0.3">
      <c r="A53" s="948"/>
      <c r="B53" s="949"/>
      <c r="C53" s="174" t="s">
        <v>181</v>
      </c>
      <c r="D53" s="267" t="s">
        <v>160</v>
      </c>
      <c r="E53" s="575">
        <f>SUM(День!E53:AI53)</f>
        <v>0</v>
      </c>
      <c r="F53" s="575">
        <f>SUM(День!AJ53:BM53)</f>
        <v>0</v>
      </c>
      <c r="G53" s="575">
        <f>SUM(День!BN53:CR53)</f>
        <v>0</v>
      </c>
      <c r="H53" s="575">
        <f>SUM(День!CS53:DW53)</f>
        <v>0</v>
      </c>
      <c r="I53" s="575">
        <f>SUM(День!DX53:FA53)</f>
        <v>0</v>
      </c>
      <c r="J53" s="575">
        <f>SUM(День!FB53:GF53)</f>
        <v>0</v>
      </c>
      <c r="K53" s="575">
        <f>SUM(День!GG53:HJ53)</f>
        <v>0</v>
      </c>
      <c r="L53" s="575">
        <f>SUM(День!HK53:IO53)</f>
        <v>0</v>
      </c>
      <c r="M53" s="575">
        <f>SUM(День!IP53:JT53)</f>
        <v>0</v>
      </c>
      <c r="N53" s="575">
        <f>SUM(День!JU53:KW53)</f>
        <v>0</v>
      </c>
      <c r="O53" s="575">
        <f>SUM(День!KX53:MB53)</f>
        <v>0</v>
      </c>
      <c r="P53" s="575">
        <f>SUM(День!MC53:ND53)</f>
        <v>0</v>
      </c>
      <c r="Q53" s="576">
        <f t="shared" si="0"/>
        <v>0</v>
      </c>
      <c r="R53" s="581"/>
      <c r="S53" s="581"/>
      <c r="T53" s="581"/>
      <c r="U53" s="581"/>
      <c r="V53" s="581"/>
      <c r="W53" s="581"/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  <c r="AT53" s="581"/>
      <c r="AU53" s="581"/>
      <c r="AV53" s="581"/>
      <c r="AW53" s="581"/>
      <c r="AX53" s="581"/>
      <c r="AY53" s="581"/>
      <c r="AZ53" s="581"/>
      <c r="BA53" s="581"/>
      <c r="BB53" s="581"/>
      <c r="BC53" s="581"/>
      <c r="BD53" s="581"/>
    </row>
    <row r="54" spans="1:56" s="582" customFormat="1" ht="14.4" x14ac:dyDescent="0.3">
      <c r="A54" s="948"/>
      <c r="B54" s="949"/>
      <c r="C54" s="172" t="s">
        <v>225</v>
      </c>
      <c r="D54" s="175" t="s">
        <v>161</v>
      </c>
      <c r="E54" s="561" t="e">
        <f>AVERAGEIF(День!E54:AI54,"&gt;0")</f>
        <v>#DIV/0!</v>
      </c>
      <c r="F54" s="561" t="e">
        <f>AVERAGEIF(День!AJ54:BM54,"&gt;0")</f>
        <v>#DIV/0!</v>
      </c>
      <c r="G54" s="561" t="e">
        <f>AVERAGEIF(День!BN54:CR54,"&gt;0")</f>
        <v>#DIV/0!</v>
      </c>
      <c r="H54" s="561" t="e">
        <f>AVERAGEIF(День!CS54:DW54,"&gt;0")</f>
        <v>#DIV/0!</v>
      </c>
      <c r="I54" s="561" t="e">
        <f>AVERAGEIF(День!DX54:FA54,"&gt;0")</f>
        <v>#DIV/0!</v>
      </c>
      <c r="J54" s="561" t="e">
        <f>AVERAGEIF(День!FB54:GF54,"&gt;0")</f>
        <v>#DIV/0!</v>
      </c>
      <c r="K54" s="561" t="e">
        <f>AVERAGEIF(День!GG54:HJ54,"&gt;0")</f>
        <v>#DIV/0!</v>
      </c>
      <c r="L54" s="561" t="e">
        <f>AVERAGEIF(День!HK54:IO54,"&gt;0")</f>
        <v>#DIV/0!</v>
      </c>
      <c r="M54" s="561" t="e">
        <f>AVERAGEIF(День!IP54:JT54,"&gt;0")</f>
        <v>#DIV/0!</v>
      </c>
      <c r="N54" s="561" t="e">
        <f>AVERAGEIF(День!JU54:KW54,"&gt;0")</f>
        <v>#DIV/0!</v>
      </c>
      <c r="O54" s="561" t="e">
        <f>AVERAGEIF(День!KX54:MB54,"&gt;0")</f>
        <v>#DIV/0!</v>
      </c>
      <c r="P54" s="561" t="e">
        <f>AVERAGEIF(День!MC54:ND54,"&gt;0")</f>
        <v>#DIV/0!</v>
      </c>
      <c r="Q54" s="585" t="e">
        <f>AVERAGEIF((E54:P54),"&gt;0")</f>
        <v>#DIV/0!</v>
      </c>
      <c r="R54" s="581"/>
      <c r="S54" s="581"/>
      <c r="T54" s="581"/>
      <c r="U54" s="581"/>
      <c r="V54" s="581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  <c r="AT54" s="581"/>
      <c r="AU54" s="581"/>
      <c r="AV54" s="581"/>
      <c r="AW54" s="581"/>
      <c r="AX54" s="581"/>
      <c r="AY54" s="581"/>
      <c r="AZ54" s="581"/>
      <c r="BA54" s="581"/>
      <c r="BB54" s="581"/>
      <c r="BC54" s="581"/>
      <c r="BD54" s="581"/>
    </row>
    <row r="55" spans="1:56" ht="14.4" x14ac:dyDescent="0.3">
      <c r="A55" s="948"/>
      <c r="B55" s="949"/>
      <c r="C55" s="172" t="s">
        <v>226</v>
      </c>
      <c r="D55" s="175" t="s">
        <v>161</v>
      </c>
      <c r="E55" s="561" t="e">
        <f>AVERAGEIF(День!E55:AI55,"&gt;0")</f>
        <v>#DIV/0!</v>
      </c>
      <c r="F55" s="561" t="e">
        <f>AVERAGEIF(День!AJ55:BM55,"&gt;0")</f>
        <v>#DIV/0!</v>
      </c>
      <c r="G55" s="561" t="e">
        <f>AVERAGEIF(День!BN55:CR55,"&gt;0")</f>
        <v>#DIV/0!</v>
      </c>
      <c r="H55" s="561" t="e">
        <f>AVERAGEIF(День!CS55:DW55,"&gt;0")</f>
        <v>#DIV/0!</v>
      </c>
      <c r="I55" s="561" t="e">
        <f>AVERAGEIF(День!DX55:FA55,"&gt;0")</f>
        <v>#DIV/0!</v>
      </c>
      <c r="J55" s="561" t="e">
        <f>AVERAGEIF(День!FB55:GF55,"&gt;0")</f>
        <v>#DIV/0!</v>
      </c>
      <c r="K55" s="561" t="e">
        <f>AVERAGEIF(День!GG55:HJ55,"&gt;0")</f>
        <v>#DIV/0!</v>
      </c>
      <c r="L55" s="561" t="e">
        <f>AVERAGEIF(День!HK55:IO55,"&gt;0")</f>
        <v>#DIV/0!</v>
      </c>
      <c r="M55" s="561" t="e">
        <f>AVERAGEIF(День!IP55:JT55,"&gt;0")</f>
        <v>#DIV/0!</v>
      </c>
      <c r="N55" s="561" t="e">
        <f>AVERAGEIF(День!JU55:KW55,"&gt;0")</f>
        <v>#DIV/0!</v>
      </c>
      <c r="O55" s="561" t="e">
        <f>AVERAGEIF(День!KX55:MB55,"&gt;0")</f>
        <v>#DIV/0!</v>
      </c>
      <c r="P55" s="561" t="e">
        <f>AVERAGEIF(День!MC55:ND55,"&gt;0")</f>
        <v>#DIV/0!</v>
      </c>
      <c r="Q55" s="585" t="e">
        <f>AVERAGEIF((E55:P55),"&gt;0")</f>
        <v>#DIV/0!</v>
      </c>
    </row>
    <row r="56" spans="1:56" ht="14.4" x14ac:dyDescent="0.3">
      <c r="A56" s="948"/>
      <c r="B56" s="949"/>
      <c r="C56" s="172" t="s">
        <v>228</v>
      </c>
      <c r="D56" s="175" t="s">
        <v>161</v>
      </c>
      <c r="E56" s="561" t="e">
        <f>AVERAGEIF(День!E56:AI56,"&gt;0")</f>
        <v>#DIV/0!</v>
      </c>
      <c r="F56" s="561" t="e">
        <f>AVERAGEIF(День!AJ56:BM56,"&gt;0")</f>
        <v>#DIV/0!</v>
      </c>
      <c r="G56" s="561" t="e">
        <f>AVERAGEIF(День!BN56:CR56,"&gt;0")</f>
        <v>#DIV/0!</v>
      </c>
      <c r="H56" s="561" t="e">
        <f>AVERAGEIF(День!CS56:DW56,"&gt;0")</f>
        <v>#DIV/0!</v>
      </c>
      <c r="I56" s="561" t="e">
        <f>AVERAGEIF(День!DX56:FA56,"&gt;0")</f>
        <v>#DIV/0!</v>
      </c>
      <c r="J56" s="561" t="e">
        <f>AVERAGEIF(День!FB56:GF56,"&gt;0")</f>
        <v>#DIV/0!</v>
      </c>
      <c r="K56" s="561" t="e">
        <f>AVERAGEIF(День!GG56:HJ56,"&gt;0")</f>
        <v>#DIV/0!</v>
      </c>
      <c r="L56" s="561" t="e">
        <f>AVERAGEIF(День!HK56:IO56,"&gt;0")</f>
        <v>#DIV/0!</v>
      </c>
      <c r="M56" s="561" t="e">
        <f>AVERAGEIF(День!IP56:JT56,"&gt;0")</f>
        <v>#DIV/0!</v>
      </c>
      <c r="N56" s="561" t="e">
        <f>AVERAGEIF(День!JU56:KW56,"&gt;0")</f>
        <v>#DIV/0!</v>
      </c>
      <c r="O56" s="561" t="e">
        <f>AVERAGEIF(День!KX56:MB56,"&gt;0")</f>
        <v>#DIV/0!</v>
      </c>
      <c r="P56" s="561" t="e">
        <f>AVERAGEIF(День!MC56:ND56,"&gt;0")</f>
        <v>#DIV/0!</v>
      </c>
      <c r="Q56" s="585" t="e">
        <f t="shared" ref="Q56:Q57" si="1">AVERAGEIF((E56:P56),"&gt;0")</f>
        <v>#DIV/0!</v>
      </c>
    </row>
    <row r="57" spans="1:56" ht="14.4" x14ac:dyDescent="0.3">
      <c r="A57" s="948"/>
      <c r="B57" s="949"/>
      <c r="C57" s="172" t="s">
        <v>227</v>
      </c>
      <c r="D57" s="176" t="s">
        <v>161</v>
      </c>
      <c r="E57" s="561" t="e">
        <f>AVERAGEIF(День!E57:AI57,"&gt;0")</f>
        <v>#DIV/0!</v>
      </c>
      <c r="F57" s="561" t="e">
        <f>AVERAGEIF(День!AJ57:BM57,"&gt;0")</f>
        <v>#DIV/0!</v>
      </c>
      <c r="G57" s="561" t="e">
        <f>AVERAGEIF(День!BN57:CR57,"&gt;0")</f>
        <v>#DIV/0!</v>
      </c>
      <c r="H57" s="561" t="e">
        <f>AVERAGEIF(День!CS57:DW57,"&gt;0")</f>
        <v>#DIV/0!</v>
      </c>
      <c r="I57" s="561" t="e">
        <f>AVERAGEIF(День!DX57:FA57,"&gt;0")</f>
        <v>#DIV/0!</v>
      </c>
      <c r="J57" s="561" t="e">
        <f>AVERAGEIF(День!FB57:GF57,"&gt;0")</f>
        <v>#DIV/0!</v>
      </c>
      <c r="K57" s="561" t="e">
        <f>AVERAGEIF(День!GG57:HJ57,"&gt;0")</f>
        <v>#DIV/0!</v>
      </c>
      <c r="L57" s="561" t="e">
        <f>AVERAGEIF(День!HK57:IO57,"&gt;0")</f>
        <v>#DIV/0!</v>
      </c>
      <c r="M57" s="561" t="e">
        <f>AVERAGEIF(День!IP57:JT57,"&gt;0")</f>
        <v>#DIV/0!</v>
      </c>
      <c r="N57" s="561" t="e">
        <f>AVERAGEIF(День!JU57:KW57,"&gt;0")</f>
        <v>#DIV/0!</v>
      </c>
      <c r="O57" s="561" t="e">
        <f>AVERAGEIF(День!KX57:MB57,"&gt;0")</f>
        <v>#DIV/0!</v>
      </c>
      <c r="P57" s="561" t="e">
        <f>AVERAGEIF(День!MC57:ND57,"&gt;0")</f>
        <v>#DIV/0!</v>
      </c>
      <c r="Q57" s="585" t="e">
        <f t="shared" si="1"/>
        <v>#DIV/0!</v>
      </c>
    </row>
    <row r="58" spans="1:56" s="588" customFormat="1" ht="14.4" x14ac:dyDescent="0.3">
      <c r="A58" s="948"/>
      <c r="B58" s="949"/>
      <c r="C58" s="174" t="s">
        <v>158</v>
      </c>
      <c r="D58" s="272" t="s">
        <v>80</v>
      </c>
      <c r="E58" s="577">
        <f>SUM(День!E58:AI58)</f>
        <v>0</v>
      </c>
      <c r="F58" s="577">
        <f>SUM(День!AJ58:BM58)</f>
        <v>0</v>
      </c>
      <c r="G58" s="577">
        <f>SUM(День!BN58:CR58)</f>
        <v>0</v>
      </c>
      <c r="H58" s="577">
        <f>SUM(День!CS58:DW58)</f>
        <v>0</v>
      </c>
      <c r="I58" s="577">
        <f>SUM(День!DX58:FA58)</f>
        <v>0</v>
      </c>
      <c r="J58" s="577">
        <f>SUM(День!FB58:GF58)</f>
        <v>0</v>
      </c>
      <c r="K58" s="577">
        <f>SUM(День!GG58:HJ58)</f>
        <v>0</v>
      </c>
      <c r="L58" s="577">
        <f>SUM(День!HK58:IO58)</f>
        <v>0</v>
      </c>
      <c r="M58" s="577">
        <f>SUM(День!IP58:JT58)</f>
        <v>0</v>
      </c>
      <c r="N58" s="577">
        <f>SUM(День!JU58:KW58)</f>
        <v>0</v>
      </c>
      <c r="O58" s="577">
        <f>SUM(День!KX58:MB58)</f>
        <v>0</v>
      </c>
      <c r="P58" s="577">
        <f>SUM(День!MC58:ND58)</f>
        <v>0</v>
      </c>
      <c r="Q58" s="586">
        <f t="shared" si="0"/>
        <v>0</v>
      </c>
      <c r="R58" s="587"/>
      <c r="S58" s="587"/>
      <c r="T58" s="587"/>
      <c r="U58" s="587"/>
      <c r="V58" s="587"/>
      <c r="W58" s="587"/>
      <c r="X58" s="587"/>
      <c r="Y58" s="587"/>
      <c r="Z58" s="587"/>
      <c r="AA58" s="587"/>
      <c r="AB58" s="587"/>
      <c r="AC58" s="587"/>
      <c r="AD58" s="587"/>
      <c r="AE58" s="587"/>
      <c r="AF58" s="587"/>
      <c r="AG58" s="587"/>
      <c r="AH58" s="587"/>
      <c r="AI58" s="587"/>
      <c r="AJ58" s="587"/>
      <c r="AK58" s="587"/>
      <c r="AL58" s="587"/>
      <c r="AM58" s="587"/>
      <c r="AN58" s="587"/>
      <c r="AO58" s="587"/>
      <c r="AP58" s="587"/>
      <c r="AQ58" s="587"/>
      <c r="AR58" s="587"/>
      <c r="AS58" s="587"/>
      <c r="AT58" s="587"/>
      <c r="AU58" s="587"/>
      <c r="AV58" s="587"/>
      <c r="AW58" s="587"/>
      <c r="AX58" s="587"/>
      <c r="AY58" s="587"/>
      <c r="AZ58" s="587"/>
      <c r="BA58" s="587"/>
      <c r="BB58" s="587"/>
      <c r="BC58" s="587"/>
      <c r="BD58" s="587"/>
    </row>
    <row r="59" spans="1:56" s="588" customFormat="1" ht="14.4" x14ac:dyDescent="0.3">
      <c r="A59" s="950"/>
      <c r="B59" s="951"/>
      <c r="C59" s="174" t="s">
        <v>188</v>
      </c>
      <c r="D59" s="272" t="s">
        <v>80</v>
      </c>
      <c r="E59" s="577">
        <f>SUM(День!E59:AI59)</f>
        <v>0</v>
      </c>
      <c r="F59" s="577">
        <f>SUM(День!AJ59:BM59)</f>
        <v>0</v>
      </c>
      <c r="G59" s="577">
        <f>SUM(День!BN59:CR59)</f>
        <v>0</v>
      </c>
      <c r="H59" s="577">
        <f>SUM(День!CS59:DW59)</f>
        <v>0</v>
      </c>
      <c r="I59" s="577">
        <f>SUM(День!DX59:FA59)</f>
        <v>0</v>
      </c>
      <c r="J59" s="577">
        <f>SUM(День!FB59:GF59)</f>
        <v>0</v>
      </c>
      <c r="K59" s="577">
        <f>SUM(День!GG59:HJ59)</f>
        <v>0</v>
      </c>
      <c r="L59" s="577">
        <f>SUM(День!HK59:IO59)</f>
        <v>0</v>
      </c>
      <c r="M59" s="577">
        <f>SUM(День!IP59:JT59)</f>
        <v>0</v>
      </c>
      <c r="N59" s="577">
        <f>SUM(День!JU59:KW59)</f>
        <v>0</v>
      </c>
      <c r="O59" s="577">
        <f>SUM(День!KX59:MB59)</f>
        <v>0</v>
      </c>
      <c r="P59" s="577">
        <f>SUM(День!MC59:ND59)</f>
        <v>0</v>
      </c>
      <c r="Q59" s="586">
        <f t="shared" si="0"/>
        <v>0</v>
      </c>
      <c r="R59" s="587"/>
      <c r="S59" s="587"/>
      <c r="T59" s="587"/>
      <c r="U59" s="587"/>
      <c r="V59" s="587"/>
      <c r="W59" s="587"/>
      <c r="X59" s="587"/>
      <c r="Y59" s="587"/>
      <c r="Z59" s="587"/>
      <c r="AA59" s="587"/>
      <c r="AB59" s="587"/>
      <c r="AC59" s="587"/>
      <c r="AD59" s="587"/>
      <c r="AE59" s="587"/>
      <c r="AF59" s="587"/>
      <c r="AG59" s="587"/>
      <c r="AH59" s="587"/>
      <c r="AI59" s="587"/>
      <c r="AJ59" s="587"/>
      <c r="AK59" s="587"/>
      <c r="AL59" s="587"/>
      <c r="AM59" s="587"/>
      <c r="AN59" s="587"/>
      <c r="AO59" s="587"/>
      <c r="AP59" s="587"/>
      <c r="AQ59" s="587"/>
      <c r="AR59" s="587"/>
      <c r="AS59" s="587"/>
      <c r="AT59" s="587"/>
      <c r="AU59" s="587"/>
      <c r="AV59" s="587"/>
      <c r="AW59" s="587"/>
      <c r="AX59" s="587"/>
      <c r="AY59" s="587"/>
      <c r="AZ59" s="587"/>
      <c r="BA59" s="587"/>
      <c r="BB59" s="587"/>
      <c r="BC59" s="587"/>
      <c r="BD59" s="587"/>
    </row>
    <row r="60" spans="1:56" ht="15.6" x14ac:dyDescent="0.3">
      <c r="A60" s="952" t="s">
        <v>243</v>
      </c>
      <c r="B60" s="953"/>
      <c r="C60" s="338" t="s">
        <v>244</v>
      </c>
      <c r="D60" s="339" t="s">
        <v>185</v>
      </c>
      <c r="E60" s="575">
        <f>SUMIF(День!E60:AI60,"&gt;0")</f>
        <v>0</v>
      </c>
      <c r="F60" s="575">
        <f>SUMIF(День!AJ60:BM60,"&gt;0")</f>
        <v>0</v>
      </c>
      <c r="G60" s="575">
        <f>SUMIF(День!BN60:CR60,"&gt;0")</f>
        <v>0</v>
      </c>
      <c r="H60" s="575">
        <f>SUMIF(День!CS60:DW60,"&gt;0")</f>
        <v>0</v>
      </c>
      <c r="I60" s="575">
        <f>SUMIF(День!DX60:FA60,"&gt;0")</f>
        <v>0</v>
      </c>
      <c r="J60" s="575">
        <f>SUMIF(День!FB60:GF60,"&gt;0")</f>
        <v>0</v>
      </c>
      <c r="K60" s="575">
        <f>SUMIF(День!GG60:HJ60,"&gt;0")</f>
        <v>0</v>
      </c>
      <c r="L60" s="575">
        <f>SUMIF(День!HK60:IO60,"&gt;0")</f>
        <v>0</v>
      </c>
      <c r="M60" s="575">
        <f>SUMIF(День!IP60:JT60,"&gt;0")</f>
        <v>0</v>
      </c>
      <c r="N60" s="575">
        <f>SUMIF(День!JU60:KW60,"&gt;0")</f>
        <v>0</v>
      </c>
      <c r="O60" s="575">
        <f>SUMIF(День!KX60:MB60,"&gt;0")</f>
        <v>0</v>
      </c>
      <c r="P60" s="575">
        <f>SUMIF(День!MC60:ND60,"&gt;0")</f>
        <v>0</v>
      </c>
      <c r="Q60" s="583">
        <f t="shared" si="0"/>
        <v>0</v>
      </c>
    </row>
    <row r="61" spans="1:56" ht="14.4" x14ac:dyDescent="0.3"/>
    <row r="62" spans="1:56" ht="15" hidden="1" customHeight="1" x14ac:dyDescent="0.3"/>
    <row r="63" spans="1:56" ht="15" hidden="1" customHeight="1" x14ac:dyDescent="0.3"/>
    <row r="64" spans="1:56" ht="15" hidden="1" customHeight="1" x14ac:dyDescent="0.3"/>
  </sheetData>
  <sheetProtection password="CE7D" sheet="1" formatColumns="0" formatRows="0"/>
  <protectedRanges>
    <protectedRange sqref="E1:Q5" name="Диапазон1"/>
  </protectedRanges>
  <mergeCells count="32">
    <mergeCell ref="A49:B50"/>
    <mergeCell ref="A51:B59"/>
    <mergeCell ref="A60:B60"/>
    <mergeCell ref="A12:B17"/>
    <mergeCell ref="A18:B30"/>
    <mergeCell ref="A31:B34"/>
    <mergeCell ref="A35:B43"/>
    <mergeCell ref="A44:B45"/>
    <mergeCell ref="A46:B47"/>
    <mergeCell ref="A5:B6"/>
    <mergeCell ref="A3:B4"/>
    <mergeCell ref="A1:B2"/>
    <mergeCell ref="D1:D5"/>
    <mergeCell ref="A48:B48"/>
    <mergeCell ref="A7:B11"/>
    <mergeCell ref="C7:D7"/>
    <mergeCell ref="C8:D8"/>
    <mergeCell ref="C10:D10"/>
    <mergeCell ref="C11:D11"/>
    <mergeCell ref="Q1:Q5"/>
    <mergeCell ref="P1:P5"/>
    <mergeCell ref="E1:E5"/>
    <mergeCell ref="F1:F5"/>
    <mergeCell ref="G1:G5"/>
    <mergeCell ref="H1:H5"/>
    <mergeCell ref="I1:I5"/>
    <mergeCell ref="J1:J5"/>
    <mergeCell ref="K1:K5"/>
    <mergeCell ref="L1:L5"/>
    <mergeCell ref="M1:M5"/>
    <mergeCell ref="N1:N5"/>
    <mergeCell ref="O1:O5"/>
  </mergeCells>
  <conditionalFormatting sqref="Q60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4:Q57">
    <cfRule type="containsErrors" dxfId="2915" priority="60">
      <formula>ISERROR(Q54)</formula>
    </cfRule>
  </conditionalFormatting>
  <conditionalFormatting sqref="C30">
    <cfRule type="cellIs" dxfId="2914" priority="48" operator="equal">
      <formula>0</formula>
    </cfRule>
  </conditionalFormatting>
  <conditionalFormatting sqref="E8:E44 E46:E51">
    <cfRule type="cellIs" dxfId="2913" priority="18" operator="equal">
      <formula>0</formula>
    </cfRule>
  </conditionalFormatting>
  <conditionalFormatting sqref="E52:E53">
    <cfRule type="cellIs" dxfId="2912" priority="17" operator="equal">
      <formula>0</formula>
    </cfRule>
  </conditionalFormatting>
  <conditionalFormatting sqref="E60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0 E54:E57">
    <cfRule type="cellIs" dxfId="2911" priority="15" operator="equal">
      <formula>0</formula>
    </cfRule>
  </conditionalFormatting>
  <conditionalFormatting sqref="E55:E57">
    <cfRule type="containsErrors" dxfId="2910" priority="14">
      <formula>ISERROR(E55)</formula>
    </cfRule>
  </conditionalFormatting>
  <conditionalFormatting sqref="E58:E59">
    <cfRule type="cellIs" dxfId="2909" priority="13" operator="equal">
      <formula>0</formula>
    </cfRule>
  </conditionalFormatting>
  <conditionalFormatting sqref="E54">
    <cfRule type="containsErrors" dxfId="2908" priority="12">
      <formula>ISERROR(E54)</formula>
    </cfRule>
  </conditionalFormatting>
  <conditionalFormatting sqref="E45">
    <cfRule type="cellIs" dxfId="2907" priority="11" operator="equal">
      <formula>0</formula>
    </cfRule>
  </conditionalFormatting>
  <conditionalFormatting sqref="E7">
    <cfRule type="cellIs" dxfId="2906" priority="10" operator="equal">
      <formula>0</formula>
    </cfRule>
  </conditionalFormatting>
  <conditionalFormatting sqref="F8:P44 F46:P51">
    <cfRule type="cellIs" dxfId="2905" priority="9" operator="equal">
      <formula>0</formula>
    </cfRule>
  </conditionalFormatting>
  <conditionalFormatting sqref="F52:P53">
    <cfRule type="cellIs" dxfId="2904" priority="8" operator="equal">
      <formula>0</formula>
    </cfRule>
  </conditionalFormatting>
  <conditionalFormatting sqref="F60:P60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0:P60 F54:P57">
    <cfRule type="cellIs" dxfId="2903" priority="6" operator="equal">
      <formula>0</formula>
    </cfRule>
  </conditionalFormatting>
  <conditionalFormatting sqref="F55:P57">
    <cfRule type="containsErrors" dxfId="2902" priority="5">
      <formula>ISERROR(F55)</formula>
    </cfRule>
  </conditionalFormatting>
  <conditionalFormatting sqref="F58:P59">
    <cfRule type="cellIs" dxfId="2901" priority="4" operator="equal">
      <formula>0</formula>
    </cfRule>
  </conditionalFormatting>
  <conditionalFormatting sqref="F54:P54">
    <cfRule type="containsErrors" dxfId="2900" priority="3">
      <formula>ISERROR(F54)</formula>
    </cfRule>
  </conditionalFormatting>
  <conditionalFormatting sqref="F45:P45">
    <cfRule type="cellIs" dxfId="2899" priority="2" operator="equal">
      <formula>0</formula>
    </cfRule>
  </conditionalFormatting>
  <conditionalFormatting sqref="F7:P7">
    <cfRule type="cellIs" dxfId="2898" priority="1" operator="equal">
      <formula>0</formula>
    </cfRule>
  </conditionalFormatting>
  <dataValidations count="27"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3" xr:uid="{00000000-0002-0000-0200-000000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32" xr:uid="{00000000-0002-0000-0200-000001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31" xr:uid="{00000000-0002-0000-0200-000002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4" xr:uid="{00000000-0002-0000-0200-000003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60" xr:uid="{00000000-0002-0000-0200-000004000000}"/>
    <dataValidation allowBlank="1" showInputMessage="1" showErrorMessage="1" prompt="Время работы на специализированном программно-аппаратном комплексе &quot;скатт&quot;_x000a_" sqref="C59" xr:uid="{00000000-0002-0000-0200-000005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8" xr:uid="{00000000-0002-0000-0200-000006000000}"/>
    <dataValidation allowBlank="1" showInputMessage="1" prompt="% попаданий в стрельбе при высокоинтенсивных/ контрольных/ соревновательных нагрузках_x000a_" sqref="C56:C57" xr:uid="{00000000-0002-0000-0200-000007000000}"/>
    <dataValidation allowBlank="1" showInputMessage="1" showErrorMessage="1" prompt="% попаданий при стрельбе в покое" sqref="C54:C55" xr:uid="{00000000-0002-0000-0200-000008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3" xr:uid="{00000000-0002-0000-0200-000009000000}"/>
    <dataValidation allowBlank="1" showInputMessage="1" showErrorMessage="1" prompt="Стрельба без нагрузки (лежа + стоя)_x000a_" sqref="C52" xr:uid="{00000000-0002-0000-0200-00000A000000}"/>
    <dataValidation allowBlank="1" showInputMessage="1" prompt="В этой строке указывается общее количество &quot;боевых&quot; выстрелов (лежа+стоя)" sqref="C51" xr:uid="{00000000-0002-0000-0200-00000B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7" xr:uid="{00000000-0002-0000-0200-00000C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5" xr:uid="{00000000-0002-0000-0200-00000D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6" xr:uid="{00000000-0002-0000-0200-00000E000000}"/>
    <dataValidation allowBlank="1" showInputMessage="1" sqref="C18:C30 C48" xr:uid="{00000000-0002-0000-0200-00000F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5" xr:uid="{00000000-0002-0000-0200-000010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4" xr:uid="{00000000-0002-0000-0200-000011000000}"/>
    <dataValidation allowBlank="1" showInputMessage="1" showErrorMessage="1" prompt="Выполнение силовых упр. с легким утомлением " sqref="C46" xr:uid="{00000000-0002-0000-0200-000012000000}"/>
    <dataValidation allowBlank="1" showInputMessage="1" showErrorMessage="1" prompt="Техническая подготовка с высокой интенсивностью мышечных усилий (Лыжероллеры+Лыжи в 4-5 зоне)." sqref="C50" xr:uid="{00000000-0002-0000-0200-000013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9" xr:uid="{00000000-0002-0000-0200-000014000000}"/>
    <dataValidation allowBlank="1" showInputMessage="1" showErrorMessage="1" prompt="Круговые динамические, статические, стато-динамические, упражения." sqref="C41" xr:uid="{00000000-0002-0000-02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40" xr:uid="{00000000-0002-0000-0200-000016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9" xr:uid="{00000000-0002-0000-0200-000017000000}"/>
    <dataValidation allowBlank="1" showInputMessage="1" showErrorMessage="1" prompt="Общий объем циклической нагрузки" sqref="C17" xr:uid="{00000000-0002-0000-0200-000018000000}"/>
    <dataValidation allowBlank="1" showInputMessage="1" showErrorMessage="1" prompt="Общее кол-во подходов на плечевой пояс и мышцы кора из всего перечня силовой подготовки" sqref="C42" xr:uid="{00000000-0002-0000-0200-000019000000}"/>
    <dataValidation allowBlank="1" showInputMessage="1" showErrorMessage="1" prompt="Общее кол-во подходов на мышцы ног из всего перечня силовой подготовки" sqref="C43" xr:uid="{00000000-0002-0000-0200-00001A000000}"/>
  </dataValidations>
  <hyperlinks>
    <hyperlink ref="A1" location="НАГРУЗКА!A1" display="НАГРУЗКА" xr:uid="{00000000-0004-0000-0200-000000000000}"/>
    <hyperlink ref="A5" location="стрельба!A1" display="СТРЕЛЬБА" xr:uid="{00000000-0004-0000-0200-000001000000}"/>
    <hyperlink ref="A1:B2" location="Неделя!A1" display="Неделя" xr:uid="{00000000-0004-0000-0200-000002000000}"/>
    <hyperlink ref="A3" location="План!A1" display="План" xr:uid="{00000000-0004-0000-0200-000003000000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Z224"/>
  <sheetViews>
    <sheetView showGridLines="0" showRowColHeaders="0" topLeftCell="A58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'19'!K2+1</f>
        <v>45180</v>
      </c>
      <c r="F2" s="82">
        <f>$E$2+1</f>
        <v>45181</v>
      </c>
      <c r="G2" s="82">
        <f>$E$2+2</f>
        <v>45182</v>
      </c>
      <c r="H2" s="82">
        <f>$E$2+3</f>
        <v>45183</v>
      </c>
      <c r="I2" s="82">
        <f>$E$2+4</f>
        <v>45184</v>
      </c>
      <c r="J2" s="82">
        <f>$E$2+5</f>
        <v>45185</v>
      </c>
      <c r="K2" s="83">
        <f>$E$2+6</f>
        <v>45186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45180</v>
      </c>
      <c r="Q6" s="909">
        <f t="shared" ref="Q6:V6" si="2">F2</f>
        <v>45181</v>
      </c>
      <c r="R6" s="909">
        <f t="shared" si="2"/>
        <v>45182</v>
      </c>
      <c r="S6" s="909">
        <f t="shared" si="2"/>
        <v>45183</v>
      </c>
      <c r="T6" s="909">
        <f t="shared" si="2"/>
        <v>45184</v>
      </c>
      <c r="U6" s="909">
        <f t="shared" si="2"/>
        <v>45185</v>
      </c>
      <c r="V6" s="909">
        <f t="shared" si="2"/>
        <v>45186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45180</v>
      </c>
      <c r="Q15" s="909">
        <f t="shared" ref="Q15:V15" si="15">F2</f>
        <v>45181</v>
      </c>
      <c r="R15" s="909">
        <f t="shared" si="15"/>
        <v>45182</v>
      </c>
      <c r="S15" s="909">
        <f t="shared" si="15"/>
        <v>45183</v>
      </c>
      <c r="T15" s="909">
        <f t="shared" si="15"/>
        <v>45184</v>
      </c>
      <c r="U15" s="909">
        <f t="shared" si="15"/>
        <v>45185</v>
      </c>
      <c r="V15" s="909">
        <f t="shared" si="15"/>
        <v>45186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45180</v>
      </c>
      <c r="Q20" s="909">
        <f t="shared" ref="Q20:V20" si="17">F2</f>
        <v>45181</v>
      </c>
      <c r="R20" s="909">
        <f t="shared" si="17"/>
        <v>45182</v>
      </c>
      <c r="S20" s="909">
        <f t="shared" si="17"/>
        <v>45183</v>
      </c>
      <c r="T20" s="909">
        <f t="shared" si="17"/>
        <v>45184</v>
      </c>
      <c r="U20" s="909">
        <f t="shared" si="17"/>
        <v>45185</v>
      </c>
      <c r="V20" s="909">
        <f t="shared" si="17"/>
        <v>45186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45180</v>
      </c>
      <c r="F61" s="1180"/>
      <c r="G61" s="1181"/>
      <c r="H61" s="1179">
        <f>F2</f>
        <v>45181</v>
      </c>
      <c r="I61" s="1180"/>
      <c r="J61" s="1181"/>
      <c r="K61" s="1179">
        <f>G2</f>
        <v>45182</v>
      </c>
      <c r="L61" s="1180"/>
      <c r="M61" s="1181"/>
      <c r="N61" s="1179">
        <f>H2</f>
        <v>45183</v>
      </c>
      <c r="O61" s="1180"/>
      <c r="P61" s="1181"/>
      <c r="Q61" s="1179">
        <f>I2</f>
        <v>45184</v>
      </c>
      <c r="R61" s="1180"/>
      <c r="S61" s="1181"/>
      <c r="T61" s="1179">
        <f>J2</f>
        <v>45185</v>
      </c>
      <c r="U61" s="1180"/>
      <c r="V61" s="1181"/>
      <c r="W61" s="1179">
        <f>K2</f>
        <v>45186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45180</v>
      </c>
      <c r="F90" s="1172"/>
      <c r="G90" s="1173"/>
      <c r="H90" s="1171">
        <f>H61</f>
        <v>45181</v>
      </c>
      <c r="I90" s="1172"/>
      <c r="J90" s="1173"/>
      <c r="K90" s="1171">
        <f>K61</f>
        <v>45182</v>
      </c>
      <c r="L90" s="1172"/>
      <c r="M90" s="1173"/>
      <c r="N90" s="1171">
        <f>N61</f>
        <v>45183</v>
      </c>
      <c r="O90" s="1172"/>
      <c r="P90" s="1173"/>
      <c r="Q90" s="1171">
        <f>Q61</f>
        <v>45184</v>
      </c>
      <c r="R90" s="1172"/>
      <c r="S90" s="1173"/>
      <c r="T90" s="1171">
        <f>T61</f>
        <v>45185</v>
      </c>
      <c r="U90" s="1172"/>
      <c r="V90" s="1173"/>
      <c r="W90" s="1171">
        <f>W61</f>
        <v>45186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45180</v>
      </c>
      <c r="F181" s="154">
        <f>$E$2+1</f>
        <v>45181</v>
      </c>
      <c r="G181" s="154">
        <f>$E$2+2</f>
        <v>45182</v>
      </c>
      <c r="H181" s="154">
        <f>$E$2+3</f>
        <v>45183</v>
      </c>
      <c r="I181" s="154">
        <f>$E$2+4</f>
        <v>45184</v>
      </c>
      <c r="J181" s="154">
        <f>$E$2+5</f>
        <v>45185</v>
      </c>
      <c r="K181" s="155">
        <f>$E$2+6</f>
        <v>45186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602" priority="175" operator="equal">
      <formula>0</formula>
    </cfRule>
  </conditionalFormatting>
  <conditionalFormatting sqref="F2:K2">
    <cfRule type="cellIs" dxfId="1601" priority="174" operator="equal">
      <formula>0</formula>
    </cfRule>
  </conditionalFormatting>
  <conditionalFormatting sqref="L4:L5">
    <cfRule type="cellIs" dxfId="1600" priority="171" operator="equal">
      <formula>0</formula>
    </cfRule>
  </conditionalFormatting>
  <conditionalFormatting sqref="E2">
    <cfRule type="cellIs" dxfId="1599" priority="172" operator="equal">
      <formula>0</formula>
    </cfRule>
  </conditionalFormatting>
  <conditionalFormatting sqref="E4:K4">
    <cfRule type="cellIs" dxfId="1598" priority="169" operator="equal">
      <formula>0</formula>
    </cfRule>
    <cfRule type="cellIs" dxfId="1597" priority="170" operator="notEqual">
      <formula>0</formula>
    </cfRule>
  </conditionalFormatting>
  <conditionalFormatting sqref="E5:K5">
    <cfRule type="cellIs" dxfId="1596" priority="168" operator="equal">
      <formula>0</formula>
    </cfRule>
  </conditionalFormatting>
  <conditionalFormatting sqref="E7:E8 I7:K8">
    <cfRule type="cellIs" dxfId="1595" priority="167" operator="equal">
      <formula>0</formula>
    </cfRule>
  </conditionalFormatting>
  <conditionalFormatting sqref="L6:L8">
    <cfRule type="cellIs" dxfId="1594" priority="166" operator="equal">
      <formula>0</formula>
    </cfRule>
  </conditionalFormatting>
  <conditionalFormatting sqref="E6:K6">
    <cfRule type="cellIs" dxfId="1593" priority="165" operator="equal">
      <formula>0</formula>
    </cfRule>
  </conditionalFormatting>
  <conditionalFormatting sqref="E28:L31 E43:L45 E76:Y83 E87:Y88 E86:K86 M86:Y86">
    <cfRule type="cellIs" dxfId="1592" priority="164" operator="notEqual">
      <formula>0</formula>
    </cfRule>
  </conditionalFormatting>
  <conditionalFormatting sqref="F7:F8">
    <cfRule type="cellIs" dxfId="1591" priority="163" operator="equal">
      <formula>0</formula>
    </cfRule>
  </conditionalFormatting>
  <conditionalFormatting sqref="H7:H8">
    <cfRule type="cellIs" dxfId="1590" priority="162" operator="equal">
      <formula>0</formula>
    </cfRule>
  </conditionalFormatting>
  <conditionalFormatting sqref="G7:G8">
    <cfRule type="cellIs" dxfId="1589" priority="161" operator="equal">
      <formula>0</formula>
    </cfRule>
  </conditionalFormatting>
  <conditionalFormatting sqref="F181:K181">
    <cfRule type="cellIs" dxfId="1588" priority="156" operator="equal">
      <formula>0</formula>
    </cfRule>
  </conditionalFormatting>
  <conditionalFormatting sqref="E57:L57">
    <cfRule type="cellIs" dxfId="1587" priority="142" operator="equal">
      <formula>0</formula>
    </cfRule>
  </conditionalFormatting>
  <conditionalFormatting sqref="E57:L57">
    <cfRule type="containsErrors" dxfId="1586" priority="140">
      <formula>ISERROR(E57)</formula>
    </cfRule>
    <cfRule type="colorScale" priority="14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585" priority="128" operator="notEqual">
      <formula>0</formula>
    </cfRule>
  </conditionalFormatting>
  <conditionalFormatting sqref="E32:K32">
    <cfRule type="cellIs" dxfId="1584" priority="125" operator="notEqual">
      <formula>0</formula>
    </cfRule>
  </conditionalFormatting>
  <conditionalFormatting sqref="L49:L50 E55:L55 E48:L48 L56">
    <cfRule type="cellIs" dxfId="1583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1582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1581" priority="117">
      <formula>ISERROR(E52)</formula>
    </cfRule>
  </conditionalFormatting>
  <conditionalFormatting sqref="E49:K50">
    <cfRule type="cellIs" dxfId="1580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1579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1578" priority="112">
      <formula>ISERROR(E51)</formula>
    </cfRule>
  </conditionalFormatting>
  <conditionalFormatting sqref="L51">
    <cfRule type="cellIs" dxfId="1577" priority="111" operator="notEqual">
      <formula>0</formula>
    </cfRule>
  </conditionalFormatting>
  <conditionalFormatting sqref="L51">
    <cfRule type="containsErrors" dxfId="1576" priority="110">
      <formula>ISERROR(L51)</formula>
    </cfRule>
  </conditionalFormatting>
  <conditionalFormatting sqref="E56:K56">
    <cfRule type="cellIs" dxfId="1575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1574" priority="92" operator="equal">
      <formula>0</formula>
    </cfRule>
    <cfRule type="containsErrors" dxfId="1573" priority="93">
      <formula>ISERROR(E183)</formula>
    </cfRule>
  </conditionalFormatting>
  <conditionalFormatting sqref="L186">
    <cfRule type="cellIs" dxfId="1572" priority="90" operator="equal">
      <formula>0</formula>
    </cfRule>
    <cfRule type="containsErrors" dxfId="1571" priority="91">
      <formula>ISERROR(L186)</formula>
    </cfRule>
  </conditionalFormatting>
  <conditionalFormatting sqref="E186:K186">
    <cfRule type="cellIs" dxfId="1570" priority="88" operator="equal">
      <formula>0</formula>
    </cfRule>
    <cfRule type="containsErrors" dxfId="1569" priority="89">
      <formula>ISERROR(E186)</formula>
    </cfRule>
  </conditionalFormatting>
  <conditionalFormatting sqref="E158:R179">
    <cfRule type="cellIs" dxfId="1568" priority="86" operator="equal">
      <formula>0</formula>
    </cfRule>
  </conditionalFormatting>
  <conditionalFormatting sqref="C58">
    <cfRule type="containsText" dxfId="1567" priority="85" operator="containsText" text="Место для комментариев">
      <formula>NOT(ISERROR(SEARCH("Место для комментариев",C58)))</formula>
    </cfRule>
  </conditionalFormatting>
  <conditionalFormatting sqref="E92:Y128 E130 G130:W130 E131:Y151 E129:W129 Y129:Y130">
    <cfRule type="cellIs" dxfId="1566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565" priority="81" operator="notEqual">
      <formula>0</formula>
    </cfRule>
  </conditionalFormatting>
  <conditionalFormatting sqref="E27:L27">
    <cfRule type="cellIs" dxfId="1564" priority="78" operator="notEqual">
      <formula>0</formula>
    </cfRule>
  </conditionalFormatting>
  <conditionalFormatting sqref="E15:L26 L9:L14">
    <cfRule type="cellIs" dxfId="1563" priority="79" operator="notEqual">
      <formula>0</formula>
    </cfRule>
  </conditionalFormatting>
  <conditionalFormatting sqref="E9:K14">
    <cfRule type="cellIs" dxfId="1562" priority="76" operator="notEqual">
      <formula>0</formula>
    </cfRule>
  </conditionalFormatting>
  <conditionalFormatting sqref="L46:L47">
    <cfRule type="cellIs" dxfId="1561" priority="61" operator="notEqual">
      <formula>0</formula>
    </cfRule>
  </conditionalFormatting>
  <conditionalFormatting sqref="E47:K47">
    <cfRule type="cellIs" dxfId="1560" priority="54" operator="notEqual">
      <formula>0</formula>
    </cfRule>
  </conditionalFormatting>
  <conditionalFormatting sqref="E46:K46">
    <cfRule type="cellIs" dxfId="1559" priority="55" operator="notEqual">
      <formula>0</formula>
    </cfRule>
  </conditionalFormatting>
  <conditionalFormatting sqref="C27">
    <cfRule type="cellIs" dxfId="1558" priority="50" operator="equal">
      <formula>0</formula>
    </cfRule>
  </conditionalFormatting>
  <conditionalFormatting sqref="E41:L42">
    <cfRule type="cellIs" dxfId="1557" priority="49" operator="notEqual">
      <formula>0</formula>
    </cfRule>
  </conditionalFormatting>
  <conditionalFormatting sqref="E84:Y84 E85:K85 M85:Y85">
    <cfRule type="cellIs" dxfId="1556" priority="48" operator="notEqual">
      <formula>0</formula>
    </cfRule>
  </conditionalFormatting>
  <conditionalFormatting sqref="L86">
    <cfRule type="cellIs" dxfId="1555" priority="17" operator="notEqual">
      <formula>0</formula>
    </cfRule>
  </conditionalFormatting>
  <conditionalFormatting sqref="L85">
    <cfRule type="cellIs" dxfId="1554" priority="16" operator="notEqual">
      <formula>0</formula>
    </cfRule>
  </conditionalFormatting>
  <conditionalFormatting sqref="X129:X130">
    <cfRule type="cellIs" dxfId="1553" priority="15" operator="notEqual">
      <formula>0</formula>
    </cfRule>
  </conditionalFormatting>
  <conditionalFormatting sqref="E67:Y75">
    <cfRule type="cellIs" dxfId="1552" priority="2" operator="notEqual">
      <formula>0</formula>
    </cfRule>
  </conditionalFormatting>
  <conditionalFormatting sqref="E156:R157">
    <cfRule type="cellIs" dxfId="1551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D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D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D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D00-000003000000}"/>
    <dataValidation allowBlank="1" showInputMessage="1" showErrorMessage="1" prompt="% попаданий при стрельбе в покое" sqref="C51:C52" xr:uid="{00000000-0002-0000-1D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D00-000005000000}"/>
    <dataValidation allowBlank="1" showInputMessage="1" showErrorMessage="1" prompt="Стрельба без нагрузки (лежа + стоя)_x000a_" sqref="C49" xr:uid="{00000000-0002-0000-1D00-000006000000}"/>
    <dataValidation allowBlank="1" showInputMessage="1" prompt="В этой строке указывается общее количество &quot;боевых&quot; выстрелов (лежа+стоя)" sqref="C48" xr:uid="{00000000-0002-0000-1D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D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D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D00-00000A000000}"/>
    <dataValidation allowBlank="1" showInputMessage="1" sqref="C88 C15:C27 C45" xr:uid="{00000000-0002-0000-1D00-00000B000000}"/>
    <dataValidation allowBlank="1" showDropDown="1" showInputMessage="1" showErrorMessage="1" sqref="F15 F189:K190 F193:K194 F199:K206 F185:K185 F17:F27 G15:K27 F28:K31 F33:K45" xr:uid="{00000000-0002-0000-1D00-00000C000000}"/>
    <dataValidation type="date" operator="greaterThan" allowBlank="1" showInputMessage="1" showErrorMessage="1" sqref="E2:K2 E181:K181" xr:uid="{00000000-0002-0000-1D00-00000D000000}">
      <formula1>41640</formula1>
    </dataValidation>
    <dataValidation operator="equal" allowBlank="1" showInputMessage="1" sqref="F16 E191:K192 F195:K198 E185:E186 E193:E206 E187:K188 E189:E190 F32:K32 F186:K186 E48:K57 F6:K14 E6:E47 F46:K47" xr:uid="{00000000-0002-0000-1D00-00000E000000}"/>
    <dataValidation type="time" allowBlank="1" showInputMessage="1" showErrorMessage="1" sqref="E92:Y96 E98:Y102 E110:Y114 E116:Y120 E122:Y126 E128:Y132 E134:Y138 E140:Y144 E104:Y108 E146:Y150" xr:uid="{00000000-0002-0000-1D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D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D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D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D00-000013000000}"/>
    <dataValidation allowBlank="1" showInputMessage="1" showErrorMessage="1" prompt="Общий объем циклической нагрузки" sqref="C14" xr:uid="{00000000-0002-0000-1D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D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D00-000016000000}"/>
    <dataValidation allowBlank="1" showInputMessage="1" showErrorMessage="1" prompt="Круговые динамические, статические, стато-динамические, упражения." sqref="C38 C81" xr:uid="{00000000-0002-0000-1D00-000017000000}"/>
    <dataValidation allowBlank="1" showInputMessage="1" showErrorMessage="1" prompt="Выполнение силовых упр. с легким утомлением " sqref="C43 C86" xr:uid="{00000000-0002-0000-1D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D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D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D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D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D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D00-00001E000000}"/>
  </dataValidations>
  <hyperlinks>
    <hyperlink ref="A1" location="навигатор!A1" display="навигатор" xr:uid="{00000000-0004-0000-1D00-000000000000}"/>
    <hyperlink ref="B1" location="Неделя!A1" display="Неделя" xr:uid="{00000000-0004-0000-1D00-000001000000}"/>
    <hyperlink ref="A60" location="навигатор!A1" display="навигатор" xr:uid="{00000000-0004-0000-1D00-000002000000}"/>
    <hyperlink ref="B60" location="Неделя!A1" display="Неделя" xr:uid="{00000000-0004-0000-1D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D00-00001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'20'!O26:O27</xm:f>
              <xm:sqref>O25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224"/>
  <sheetViews>
    <sheetView showGridLines="0" showRowColHeaders="0" topLeftCell="A37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'20'!K2+1</f>
        <v>45187</v>
      </c>
      <c r="F2" s="82">
        <f>$E$2+1</f>
        <v>45188</v>
      </c>
      <c r="G2" s="82">
        <f>$E$2+2</f>
        <v>45189</v>
      </c>
      <c r="H2" s="82">
        <f>$E$2+3</f>
        <v>45190</v>
      </c>
      <c r="I2" s="82">
        <f>$E$2+4</f>
        <v>45191</v>
      </c>
      <c r="J2" s="82">
        <f>$E$2+5</f>
        <v>45192</v>
      </c>
      <c r="K2" s="83">
        <f>$E$2+6</f>
        <v>45193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45187</v>
      </c>
      <c r="Q6" s="909">
        <f t="shared" ref="Q6:V6" si="2">F2</f>
        <v>45188</v>
      </c>
      <c r="R6" s="909">
        <f t="shared" si="2"/>
        <v>45189</v>
      </c>
      <c r="S6" s="909">
        <f t="shared" si="2"/>
        <v>45190</v>
      </c>
      <c r="T6" s="909">
        <f t="shared" si="2"/>
        <v>45191</v>
      </c>
      <c r="U6" s="909">
        <f t="shared" si="2"/>
        <v>45192</v>
      </c>
      <c r="V6" s="909">
        <f t="shared" si="2"/>
        <v>45193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45187</v>
      </c>
      <c r="Q15" s="909">
        <f t="shared" ref="Q15:V15" si="15">F2</f>
        <v>45188</v>
      </c>
      <c r="R15" s="909">
        <f t="shared" si="15"/>
        <v>45189</v>
      </c>
      <c r="S15" s="909">
        <f t="shared" si="15"/>
        <v>45190</v>
      </c>
      <c r="T15" s="909">
        <f t="shared" si="15"/>
        <v>45191</v>
      </c>
      <c r="U15" s="909">
        <f t="shared" si="15"/>
        <v>45192</v>
      </c>
      <c r="V15" s="909">
        <f t="shared" si="15"/>
        <v>45193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45187</v>
      </c>
      <c r="Q20" s="909">
        <f t="shared" ref="Q20:V20" si="17">F2</f>
        <v>45188</v>
      </c>
      <c r="R20" s="909">
        <f t="shared" si="17"/>
        <v>45189</v>
      </c>
      <c r="S20" s="909">
        <f t="shared" si="17"/>
        <v>45190</v>
      </c>
      <c r="T20" s="909">
        <f t="shared" si="17"/>
        <v>45191</v>
      </c>
      <c r="U20" s="909">
        <f t="shared" si="17"/>
        <v>45192</v>
      </c>
      <c r="V20" s="909">
        <f t="shared" si="17"/>
        <v>45193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45187</v>
      </c>
      <c r="F61" s="1180"/>
      <c r="G61" s="1181"/>
      <c r="H61" s="1179">
        <f>F2</f>
        <v>45188</v>
      </c>
      <c r="I61" s="1180"/>
      <c r="J61" s="1181"/>
      <c r="K61" s="1179">
        <f>G2</f>
        <v>45189</v>
      </c>
      <c r="L61" s="1180"/>
      <c r="M61" s="1181"/>
      <c r="N61" s="1179">
        <f>H2</f>
        <v>45190</v>
      </c>
      <c r="O61" s="1180"/>
      <c r="P61" s="1181"/>
      <c r="Q61" s="1179">
        <f>I2</f>
        <v>45191</v>
      </c>
      <c r="R61" s="1180"/>
      <c r="S61" s="1181"/>
      <c r="T61" s="1179">
        <f>J2</f>
        <v>45192</v>
      </c>
      <c r="U61" s="1180"/>
      <c r="V61" s="1181"/>
      <c r="W61" s="1179">
        <f>K2</f>
        <v>45193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2"/>
      <c r="Q87" s="68"/>
      <c r="R87" s="69"/>
      <c r="S87" s="72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45187</v>
      </c>
      <c r="F90" s="1172"/>
      <c r="G90" s="1173"/>
      <c r="H90" s="1171">
        <f>H61</f>
        <v>45188</v>
      </c>
      <c r="I90" s="1172"/>
      <c r="J90" s="1173"/>
      <c r="K90" s="1171">
        <f>K61</f>
        <v>45189</v>
      </c>
      <c r="L90" s="1172"/>
      <c r="M90" s="1173"/>
      <c r="N90" s="1171">
        <f>N61</f>
        <v>45190</v>
      </c>
      <c r="O90" s="1172"/>
      <c r="P90" s="1173"/>
      <c r="Q90" s="1171">
        <f>Q61</f>
        <v>45191</v>
      </c>
      <c r="R90" s="1172"/>
      <c r="S90" s="1173"/>
      <c r="T90" s="1171">
        <f>T61</f>
        <v>45192</v>
      </c>
      <c r="U90" s="1172"/>
      <c r="V90" s="1173"/>
      <c r="W90" s="1171">
        <f>W61</f>
        <v>45193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4"/>
      <c r="L158" s="355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117"/>
      <c r="L159" s="247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117"/>
      <c r="L160" s="247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117"/>
      <c r="L161" s="247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111"/>
      <c r="L162" s="74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111"/>
      <c r="L163" s="74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111"/>
      <c r="L164" s="74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111"/>
      <c r="L165" s="74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45187</v>
      </c>
      <c r="F181" s="154">
        <f>$E$2+1</f>
        <v>45188</v>
      </c>
      <c r="G181" s="154">
        <f>$E$2+2</f>
        <v>45189</v>
      </c>
      <c r="H181" s="154">
        <f>$E$2+3</f>
        <v>45190</v>
      </c>
      <c r="I181" s="154">
        <f>$E$2+4</f>
        <v>45191</v>
      </c>
      <c r="J181" s="154">
        <f>$E$2+5</f>
        <v>45192</v>
      </c>
      <c r="K181" s="155">
        <f>$E$2+6</f>
        <v>45193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550" priority="178" operator="equal">
      <formula>0</formula>
    </cfRule>
  </conditionalFormatting>
  <conditionalFormatting sqref="F2:K2">
    <cfRule type="cellIs" dxfId="1549" priority="177" operator="equal">
      <formula>0</formula>
    </cfRule>
  </conditionalFormatting>
  <conditionalFormatting sqref="L4:L5">
    <cfRule type="cellIs" dxfId="1548" priority="174" operator="equal">
      <formula>0</formula>
    </cfRule>
  </conditionalFormatting>
  <conditionalFormatting sqref="E2">
    <cfRule type="cellIs" dxfId="1547" priority="175" operator="equal">
      <formula>0</formula>
    </cfRule>
  </conditionalFormatting>
  <conditionalFormatting sqref="E4:K4">
    <cfRule type="cellIs" dxfId="1546" priority="172" operator="equal">
      <formula>0</formula>
    </cfRule>
    <cfRule type="cellIs" dxfId="1545" priority="173" operator="notEqual">
      <formula>0</formula>
    </cfRule>
  </conditionalFormatting>
  <conditionalFormatting sqref="E5:K5">
    <cfRule type="cellIs" dxfId="1544" priority="171" operator="equal">
      <formula>0</formula>
    </cfRule>
  </conditionalFormatting>
  <conditionalFormatting sqref="E7:E8 I7:K8">
    <cfRule type="cellIs" dxfId="1543" priority="170" operator="equal">
      <formula>0</formula>
    </cfRule>
  </conditionalFormatting>
  <conditionalFormatting sqref="L6:L8">
    <cfRule type="cellIs" dxfId="1542" priority="169" operator="equal">
      <formula>0</formula>
    </cfRule>
  </conditionalFormatting>
  <conditionalFormatting sqref="E6:K6">
    <cfRule type="cellIs" dxfId="1541" priority="168" operator="equal">
      <formula>0</formula>
    </cfRule>
  </conditionalFormatting>
  <conditionalFormatting sqref="E28:L31 E43:L45 E76:Y83 E86:Y88">
    <cfRule type="cellIs" dxfId="1540" priority="167" operator="notEqual">
      <formula>0</formula>
    </cfRule>
  </conditionalFormatting>
  <conditionalFormatting sqref="F7:F8">
    <cfRule type="cellIs" dxfId="1539" priority="166" operator="equal">
      <formula>0</formula>
    </cfRule>
  </conditionalFormatting>
  <conditionalFormatting sqref="H7:H8">
    <cfRule type="cellIs" dxfId="1538" priority="165" operator="equal">
      <formula>0</formula>
    </cfRule>
  </conditionalFormatting>
  <conditionalFormatting sqref="G7:G8">
    <cfRule type="cellIs" dxfId="1537" priority="164" operator="equal">
      <formula>0</formula>
    </cfRule>
  </conditionalFormatting>
  <conditionalFormatting sqref="F181:K181">
    <cfRule type="cellIs" dxfId="1536" priority="159" operator="equal">
      <formula>0</formula>
    </cfRule>
  </conditionalFormatting>
  <conditionalFormatting sqref="E57:L57">
    <cfRule type="cellIs" dxfId="1535" priority="145" operator="equal">
      <formula>0</formula>
    </cfRule>
  </conditionalFormatting>
  <conditionalFormatting sqref="E57:L57">
    <cfRule type="containsErrors" dxfId="1534" priority="143">
      <formula>ISERROR(E57)</formula>
    </cfRule>
    <cfRule type="colorScale" priority="14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533" priority="131" operator="notEqual">
      <formula>0</formula>
    </cfRule>
  </conditionalFormatting>
  <conditionalFormatting sqref="E32:K32">
    <cfRule type="cellIs" dxfId="1532" priority="128" operator="notEqual">
      <formula>0</formula>
    </cfRule>
  </conditionalFormatting>
  <conditionalFormatting sqref="E52:L54">
    <cfRule type="cellIs" dxfId="1531" priority="120" operator="notEqual">
      <formula>0</formula>
    </cfRule>
  </conditionalFormatting>
  <conditionalFormatting sqref="L49:L50 E55:L55 E48:L48 L56">
    <cfRule type="cellIs" dxfId="1530" priority="122" operator="notEqual">
      <formula>0</formula>
    </cfRule>
  </conditionalFormatting>
  <conditionalFormatting sqref="E55:K55 E48:K48">
    <cfRule type="cellIs" priority="121" operator="equal">
      <formula>0</formula>
    </cfRule>
  </conditionalFormatting>
  <conditionalFormatting sqref="E49:K50">
    <cfRule type="cellIs" dxfId="1529" priority="117" operator="notEqual">
      <formula>0</formula>
    </cfRule>
  </conditionalFormatting>
  <conditionalFormatting sqref="E52:K54">
    <cfRule type="cellIs" priority="119" operator="equal">
      <formula>0</formula>
    </cfRule>
  </conditionalFormatting>
  <conditionalFormatting sqref="E52:L54">
    <cfRule type="containsErrors" dxfId="1528" priority="118">
      <formula>ISERROR(E52)</formula>
    </cfRule>
  </conditionalFormatting>
  <conditionalFormatting sqref="E49:K50">
    <cfRule type="cellIs" priority="116" operator="equal">
      <formula>0</formula>
    </cfRule>
  </conditionalFormatting>
  <conditionalFormatting sqref="E51:K51">
    <cfRule type="cellIs" dxfId="1527" priority="115" operator="notEqual">
      <formula>0</formula>
    </cfRule>
  </conditionalFormatting>
  <conditionalFormatting sqref="E51:K51">
    <cfRule type="cellIs" priority="114" operator="equal">
      <formula>0</formula>
    </cfRule>
  </conditionalFormatting>
  <conditionalFormatting sqref="E51:K51">
    <cfRule type="containsErrors" dxfId="1526" priority="113">
      <formula>ISERROR(E51)</formula>
    </cfRule>
  </conditionalFormatting>
  <conditionalFormatting sqref="L51">
    <cfRule type="cellIs" dxfId="1525" priority="112" operator="notEqual">
      <formula>0</formula>
    </cfRule>
  </conditionalFormatting>
  <conditionalFormatting sqref="L51">
    <cfRule type="containsErrors" dxfId="1524" priority="111">
      <formula>ISERROR(L51)</formula>
    </cfRule>
  </conditionalFormatting>
  <conditionalFormatting sqref="E56:K56">
    <cfRule type="cellIs" dxfId="1523" priority="110" operator="notEqual">
      <formula>0</formula>
    </cfRule>
  </conditionalFormatting>
  <conditionalFormatting sqref="E56:K56">
    <cfRule type="cellIs" priority="109" operator="equal">
      <formula>0</formula>
    </cfRule>
  </conditionalFormatting>
  <conditionalFormatting sqref="E183:L185 E187:L206">
    <cfRule type="cellIs" dxfId="1522" priority="93" operator="equal">
      <formula>0</formula>
    </cfRule>
    <cfRule type="containsErrors" dxfId="1521" priority="94">
      <formula>ISERROR(E183)</formula>
    </cfRule>
  </conditionalFormatting>
  <conditionalFormatting sqref="L186">
    <cfRule type="cellIs" dxfId="1520" priority="91" operator="equal">
      <formula>0</formula>
    </cfRule>
    <cfRule type="containsErrors" dxfId="1519" priority="92">
      <formula>ISERROR(L186)</formula>
    </cfRule>
  </conditionalFormatting>
  <conditionalFormatting sqref="E186:K186">
    <cfRule type="cellIs" dxfId="1518" priority="89" operator="equal">
      <formula>0</formula>
    </cfRule>
    <cfRule type="containsErrors" dxfId="1517" priority="90">
      <formula>ISERROR(E186)</formula>
    </cfRule>
  </conditionalFormatting>
  <conditionalFormatting sqref="E158:J179 M179:R179 M158:R177">
    <cfRule type="cellIs" dxfId="1516" priority="87" operator="equal">
      <formula>0</formula>
    </cfRule>
  </conditionalFormatting>
  <conditionalFormatting sqref="C58">
    <cfRule type="containsText" dxfId="1515" priority="86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514" priority="84" operator="notEqual">
      <formula>0</formula>
    </cfRule>
  </conditionalFormatting>
  <conditionalFormatting sqref="E89:Y89"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513" priority="82" operator="notEqual">
      <formula>0</formula>
    </cfRule>
  </conditionalFormatting>
  <conditionalFormatting sqref="E27:L27">
    <cfRule type="cellIs" dxfId="1512" priority="79" operator="notEqual">
      <formula>0</formula>
    </cfRule>
  </conditionalFormatting>
  <conditionalFormatting sqref="E15:L26 L9:L14">
    <cfRule type="cellIs" dxfId="1511" priority="80" operator="notEqual">
      <formula>0</formula>
    </cfRule>
  </conditionalFormatting>
  <conditionalFormatting sqref="E9:K14">
    <cfRule type="cellIs" dxfId="1510" priority="77" operator="notEqual">
      <formula>0</formula>
    </cfRule>
  </conditionalFormatting>
  <conditionalFormatting sqref="L46:L47">
    <cfRule type="cellIs" dxfId="1509" priority="62" operator="notEqual">
      <formula>0</formula>
    </cfRule>
  </conditionalFormatting>
  <conditionalFormatting sqref="E47:K47">
    <cfRule type="cellIs" dxfId="1508" priority="55" operator="notEqual">
      <formula>0</formula>
    </cfRule>
  </conditionalFormatting>
  <conditionalFormatting sqref="E46:K46">
    <cfRule type="cellIs" dxfId="1507" priority="56" operator="notEqual">
      <formula>0</formula>
    </cfRule>
  </conditionalFormatting>
  <conditionalFormatting sqref="C27">
    <cfRule type="cellIs" dxfId="1506" priority="51" operator="equal">
      <formula>0</formula>
    </cfRule>
  </conditionalFormatting>
  <conditionalFormatting sqref="E41:L42">
    <cfRule type="cellIs" dxfId="1505" priority="50" operator="notEqual">
      <formula>0</formula>
    </cfRule>
  </conditionalFormatting>
  <conditionalFormatting sqref="E84:Y85">
    <cfRule type="cellIs" dxfId="1504" priority="49" operator="notEqual">
      <formula>0</formula>
    </cfRule>
  </conditionalFormatting>
  <conditionalFormatting sqref="M178:R178">
    <cfRule type="cellIs" dxfId="1503" priority="18" operator="equal">
      <formula>0</formula>
    </cfRule>
  </conditionalFormatting>
  <conditionalFormatting sqref="K179:L179 K158:L177">
    <cfRule type="cellIs" dxfId="1502" priority="16" operator="equal">
      <formula>0</formula>
    </cfRule>
  </conditionalFormatting>
  <conditionalFormatting sqref="K178:L178">
    <cfRule type="cellIs" dxfId="1501" priority="15" operator="equal">
      <formula>0</formula>
    </cfRule>
  </conditionalFormatting>
  <conditionalFormatting sqref="E67:Y75">
    <cfRule type="cellIs" dxfId="1500" priority="2" operator="notEqual">
      <formula>0</formula>
    </cfRule>
  </conditionalFormatting>
  <conditionalFormatting sqref="E156:R157">
    <cfRule type="cellIs" dxfId="149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E00-000000000000}">
      <formula1>0</formula1>
      <formula2>0.999988425925926</formula2>
    </dataValidation>
    <dataValidation operator="equal" allowBlank="1" showInputMessage="1" sqref="F16 E191:K192 F195:K198 E185:E186 E48:K57 E187:K188 E189:E190 E193:E206 F32:K32 F186:K186 F6:K14 E6:E47 F46:K47" xr:uid="{00000000-0002-0000-1E00-000001000000}"/>
    <dataValidation type="date" operator="greaterThan" allowBlank="1" showInputMessage="1" showErrorMessage="1" sqref="E2:K2 E181:K181" xr:uid="{00000000-0002-0000-1E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E00-000003000000}"/>
    <dataValidation allowBlank="1" showInputMessage="1" sqref="C88 C15:C27 C45" xr:uid="{00000000-0002-0000-1E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E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E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E00-000007000000}"/>
    <dataValidation allowBlank="1" showInputMessage="1" prompt="В этой строке указывается общее количество &quot;боевых&quot; выстрелов (лежа+стоя)" sqref="C48" xr:uid="{00000000-0002-0000-1E00-000008000000}"/>
    <dataValidation allowBlank="1" showInputMessage="1" showErrorMessage="1" prompt="Стрельба без нагрузки (лежа + стоя)_x000a_" sqref="C49" xr:uid="{00000000-0002-0000-1E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E00-00000A000000}"/>
    <dataValidation allowBlank="1" showInputMessage="1" showErrorMessage="1" prompt="% попаданий при стрельбе в покое" sqref="C51:C52" xr:uid="{00000000-0002-0000-1E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E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E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E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E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E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E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E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E00-000013000000}"/>
    <dataValidation allowBlank="1" showInputMessage="1" showErrorMessage="1" prompt="Общий объем циклической нагрузки" sqref="C14" xr:uid="{00000000-0002-0000-1E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E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E00-000016000000}"/>
    <dataValidation allowBlank="1" showInputMessage="1" showErrorMessage="1" prompt="Круговые динамические, статические, стато-динамические, упражения." sqref="C38 C81" xr:uid="{00000000-0002-0000-1E00-000017000000}"/>
    <dataValidation allowBlank="1" showInputMessage="1" showErrorMessage="1" prompt="Выполнение силовых упр. с легким утомлением " sqref="C43 C86" xr:uid="{00000000-0002-0000-1E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E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E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E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E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E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E00-00001E000000}"/>
  </dataValidations>
  <hyperlinks>
    <hyperlink ref="A1" location="навигатор!A1" display="навигатор" xr:uid="{00000000-0004-0000-1E00-000000000000}"/>
    <hyperlink ref="B1" location="Неделя!A1" display="Неделя" xr:uid="{00000000-0004-0000-1E00-000001000000}"/>
    <hyperlink ref="A60" location="навигатор!A1" display="навигатор" xr:uid="{00000000-0004-0000-1E00-000002000000}"/>
    <hyperlink ref="B60" location="Неделя!A1" display="Неделя" xr:uid="{00000000-0004-0000-1E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E00-00001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'21'!O26:O27</xm:f>
              <xm:sqref>O25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Z224"/>
  <sheetViews>
    <sheetView showGridLines="0" showRowColHeaders="0" topLeftCell="A97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'21'!K2+1</f>
        <v>45194</v>
      </c>
      <c r="F2" s="82">
        <f>$E$2+1</f>
        <v>45195</v>
      </c>
      <c r="G2" s="82">
        <f>$E$2+2</f>
        <v>45196</v>
      </c>
      <c r="H2" s="82">
        <f>$E$2+3</f>
        <v>45197</v>
      </c>
      <c r="I2" s="82">
        <f>$E$2+4</f>
        <v>45198</v>
      </c>
      <c r="J2" s="82">
        <f>$E$2+5</f>
        <v>45199</v>
      </c>
      <c r="K2" s="83">
        <f>$E$2+6</f>
        <v>45200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45194</v>
      </c>
      <c r="Q6" s="909">
        <f t="shared" ref="Q6:V6" si="2">F2</f>
        <v>45195</v>
      </c>
      <c r="R6" s="909">
        <f t="shared" si="2"/>
        <v>45196</v>
      </c>
      <c r="S6" s="909">
        <f t="shared" si="2"/>
        <v>45197</v>
      </c>
      <c r="T6" s="909">
        <f t="shared" si="2"/>
        <v>45198</v>
      </c>
      <c r="U6" s="909">
        <f t="shared" si="2"/>
        <v>45199</v>
      </c>
      <c r="V6" s="909">
        <f t="shared" si="2"/>
        <v>45200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45194</v>
      </c>
      <c r="Q15" s="909">
        <f t="shared" ref="Q15:V15" si="15">F2</f>
        <v>45195</v>
      </c>
      <c r="R15" s="909">
        <f t="shared" si="15"/>
        <v>45196</v>
      </c>
      <c r="S15" s="909">
        <f t="shared" si="15"/>
        <v>45197</v>
      </c>
      <c r="T15" s="909">
        <f t="shared" si="15"/>
        <v>45198</v>
      </c>
      <c r="U15" s="909">
        <f t="shared" si="15"/>
        <v>45199</v>
      </c>
      <c r="V15" s="909">
        <f t="shared" si="15"/>
        <v>45200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45194</v>
      </c>
      <c r="Q20" s="909">
        <f t="shared" ref="Q20:V20" si="17">F2</f>
        <v>45195</v>
      </c>
      <c r="R20" s="909">
        <f t="shared" si="17"/>
        <v>45196</v>
      </c>
      <c r="S20" s="909">
        <f t="shared" si="17"/>
        <v>45197</v>
      </c>
      <c r="T20" s="909">
        <f t="shared" si="17"/>
        <v>45198</v>
      </c>
      <c r="U20" s="909">
        <f t="shared" si="17"/>
        <v>45199</v>
      </c>
      <c r="V20" s="909">
        <f t="shared" si="17"/>
        <v>45200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45194</v>
      </c>
      <c r="F61" s="1180"/>
      <c r="G61" s="1181"/>
      <c r="H61" s="1179">
        <f>F2</f>
        <v>45195</v>
      </c>
      <c r="I61" s="1180"/>
      <c r="J61" s="1181"/>
      <c r="K61" s="1179">
        <f>G2</f>
        <v>45196</v>
      </c>
      <c r="L61" s="1180"/>
      <c r="M61" s="1181"/>
      <c r="N61" s="1179">
        <f>H2</f>
        <v>45197</v>
      </c>
      <c r="O61" s="1180"/>
      <c r="P61" s="1181"/>
      <c r="Q61" s="1179">
        <f>I2</f>
        <v>45198</v>
      </c>
      <c r="R61" s="1180"/>
      <c r="S61" s="1181"/>
      <c r="T61" s="1179">
        <f>J2</f>
        <v>45199</v>
      </c>
      <c r="U61" s="1180"/>
      <c r="V61" s="1181"/>
      <c r="W61" s="1179">
        <f>K2</f>
        <v>45200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45194</v>
      </c>
      <c r="F90" s="1172"/>
      <c r="G90" s="1173"/>
      <c r="H90" s="1171">
        <f>H61</f>
        <v>45195</v>
      </c>
      <c r="I90" s="1172"/>
      <c r="J90" s="1173"/>
      <c r="K90" s="1171">
        <f>K61</f>
        <v>45196</v>
      </c>
      <c r="L90" s="1172"/>
      <c r="M90" s="1173"/>
      <c r="N90" s="1171">
        <f>N61</f>
        <v>45197</v>
      </c>
      <c r="O90" s="1172"/>
      <c r="P90" s="1173"/>
      <c r="Q90" s="1171">
        <f>Q61</f>
        <v>45198</v>
      </c>
      <c r="R90" s="1172"/>
      <c r="S90" s="1173"/>
      <c r="T90" s="1171">
        <f>T61</f>
        <v>45199</v>
      </c>
      <c r="U90" s="1172"/>
      <c r="V90" s="1173"/>
      <c r="W90" s="1171">
        <f>W61</f>
        <v>45200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45194</v>
      </c>
      <c r="F181" s="154">
        <f>$E$2+1</f>
        <v>45195</v>
      </c>
      <c r="G181" s="154">
        <f>$E$2+2</f>
        <v>45196</v>
      </c>
      <c r="H181" s="154">
        <f>$E$2+3</f>
        <v>45197</v>
      </c>
      <c r="I181" s="154">
        <f>$E$2+4</f>
        <v>45198</v>
      </c>
      <c r="J181" s="154">
        <f>$E$2+5</f>
        <v>45199</v>
      </c>
      <c r="K181" s="155">
        <f>$E$2+6</f>
        <v>45200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498" priority="177" operator="equal">
      <formula>0</formula>
    </cfRule>
  </conditionalFormatting>
  <conditionalFormatting sqref="F2:K2">
    <cfRule type="cellIs" dxfId="1497" priority="176" operator="equal">
      <formula>0</formula>
    </cfRule>
  </conditionalFormatting>
  <conditionalFormatting sqref="L4:L5">
    <cfRule type="cellIs" dxfId="1496" priority="173" operator="equal">
      <formula>0</formula>
    </cfRule>
  </conditionalFormatting>
  <conditionalFormatting sqref="E2">
    <cfRule type="cellIs" dxfId="1495" priority="174" operator="equal">
      <formula>0</formula>
    </cfRule>
  </conditionalFormatting>
  <conditionalFormatting sqref="E4:K4">
    <cfRule type="cellIs" dxfId="1494" priority="171" operator="equal">
      <formula>0</formula>
    </cfRule>
    <cfRule type="cellIs" dxfId="1493" priority="172" operator="notEqual">
      <formula>0</formula>
    </cfRule>
  </conditionalFormatting>
  <conditionalFormatting sqref="E5:K5">
    <cfRule type="cellIs" dxfId="1492" priority="170" operator="equal">
      <formula>0</formula>
    </cfRule>
  </conditionalFormatting>
  <conditionalFormatting sqref="E7:E8 I7:K8">
    <cfRule type="cellIs" dxfId="1491" priority="169" operator="equal">
      <formula>0</formula>
    </cfRule>
  </conditionalFormatting>
  <conditionalFormatting sqref="L6:L8">
    <cfRule type="cellIs" dxfId="1490" priority="168" operator="equal">
      <formula>0</formula>
    </cfRule>
  </conditionalFormatting>
  <conditionalFormatting sqref="E6:K6">
    <cfRule type="cellIs" dxfId="1489" priority="167" operator="equal">
      <formula>0</formula>
    </cfRule>
  </conditionalFormatting>
  <conditionalFormatting sqref="E28:L31 E43:L45 E76:Y83 E86:Y88">
    <cfRule type="cellIs" dxfId="1488" priority="166" operator="notEqual">
      <formula>0</formula>
    </cfRule>
  </conditionalFormatting>
  <conditionalFormatting sqref="F7:F8">
    <cfRule type="cellIs" dxfId="1487" priority="165" operator="equal">
      <formula>0</formula>
    </cfRule>
  </conditionalFormatting>
  <conditionalFormatting sqref="H7:H8">
    <cfRule type="cellIs" dxfId="1486" priority="164" operator="equal">
      <formula>0</formula>
    </cfRule>
  </conditionalFormatting>
  <conditionalFormatting sqref="G7:G8">
    <cfRule type="cellIs" dxfId="1485" priority="163" operator="equal">
      <formula>0</formula>
    </cfRule>
  </conditionalFormatting>
  <conditionalFormatting sqref="F181:K181">
    <cfRule type="cellIs" dxfId="1484" priority="158" operator="equal">
      <formula>0</formula>
    </cfRule>
  </conditionalFormatting>
  <conditionalFormatting sqref="E57:L57">
    <cfRule type="cellIs" dxfId="1483" priority="130" operator="equal">
      <formula>0</formula>
    </cfRule>
  </conditionalFormatting>
  <conditionalFormatting sqref="E57:L57">
    <cfRule type="containsErrors" dxfId="1482" priority="128">
      <formula>ISERROR(E57)</formula>
    </cfRule>
    <cfRule type="colorScale" priority="12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481" priority="127" operator="notEqual">
      <formula>0</formula>
    </cfRule>
  </conditionalFormatting>
  <conditionalFormatting sqref="E32:K32">
    <cfRule type="cellIs" dxfId="1480" priority="124" operator="notEqual">
      <formula>0</formula>
    </cfRule>
  </conditionalFormatting>
  <conditionalFormatting sqref="L49:L50 E55:L55 E48:L48 L56">
    <cfRule type="cellIs" dxfId="1479" priority="120" operator="notEqual">
      <formula>0</formula>
    </cfRule>
  </conditionalFormatting>
  <conditionalFormatting sqref="E55:K55 E48:K48">
    <cfRule type="cellIs" priority="119" operator="equal">
      <formula>0</formula>
    </cfRule>
  </conditionalFormatting>
  <conditionalFormatting sqref="E52:L54">
    <cfRule type="cellIs" dxfId="1478" priority="118" operator="notEqual">
      <formula>0</formula>
    </cfRule>
  </conditionalFormatting>
  <conditionalFormatting sqref="E52:K54">
    <cfRule type="cellIs" priority="117" operator="equal">
      <formula>0</formula>
    </cfRule>
  </conditionalFormatting>
  <conditionalFormatting sqref="E52:L54">
    <cfRule type="containsErrors" dxfId="1477" priority="116">
      <formula>ISERROR(E52)</formula>
    </cfRule>
  </conditionalFormatting>
  <conditionalFormatting sqref="E49:K50">
    <cfRule type="cellIs" dxfId="1476" priority="115" operator="notEqual">
      <formula>0</formula>
    </cfRule>
  </conditionalFormatting>
  <conditionalFormatting sqref="E49:K50">
    <cfRule type="cellIs" priority="114" operator="equal">
      <formula>0</formula>
    </cfRule>
  </conditionalFormatting>
  <conditionalFormatting sqref="E51:K51">
    <cfRule type="cellIs" dxfId="1475" priority="113" operator="notEqual">
      <formula>0</formula>
    </cfRule>
  </conditionalFormatting>
  <conditionalFormatting sqref="E51:K51">
    <cfRule type="cellIs" priority="112" operator="equal">
      <formula>0</formula>
    </cfRule>
  </conditionalFormatting>
  <conditionalFormatting sqref="E51:K51">
    <cfRule type="containsErrors" dxfId="1474" priority="111">
      <formula>ISERROR(E51)</formula>
    </cfRule>
  </conditionalFormatting>
  <conditionalFormatting sqref="L51">
    <cfRule type="cellIs" dxfId="1473" priority="110" operator="notEqual">
      <formula>0</formula>
    </cfRule>
  </conditionalFormatting>
  <conditionalFormatting sqref="L51">
    <cfRule type="containsErrors" dxfId="1472" priority="109">
      <formula>ISERROR(L51)</formula>
    </cfRule>
  </conditionalFormatting>
  <conditionalFormatting sqref="E56:K56">
    <cfRule type="cellIs" dxfId="1471" priority="108" operator="notEqual">
      <formula>0</formula>
    </cfRule>
  </conditionalFormatting>
  <conditionalFormatting sqref="E56:K56">
    <cfRule type="cellIs" priority="107" operator="equal">
      <formula>0</formula>
    </cfRule>
  </conditionalFormatting>
  <conditionalFormatting sqref="E183:L185 E187:L206">
    <cfRule type="cellIs" dxfId="1470" priority="91" operator="equal">
      <formula>0</formula>
    </cfRule>
    <cfRule type="containsErrors" dxfId="1469" priority="92">
      <formula>ISERROR(E183)</formula>
    </cfRule>
  </conditionalFormatting>
  <conditionalFormatting sqref="L186">
    <cfRule type="cellIs" dxfId="1468" priority="89" operator="equal">
      <formula>0</formula>
    </cfRule>
    <cfRule type="containsErrors" dxfId="1467" priority="90">
      <formula>ISERROR(L186)</formula>
    </cfRule>
  </conditionalFormatting>
  <conditionalFormatting sqref="E186:K186">
    <cfRule type="cellIs" dxfId="1466" priority="87" operator="equal">
      <formula>0</formula>
    </cfRule>
    <cfRule type="containsErrors" dxfId="1465" priority="88">
      <formula>ISERROR(E186)</formula>
    </cfRule>
  </conditionalFormatting>
  <conditionalFormatting sqref="E158:R177 E179:R179 F178 H178:R178">
    <cfRule type="cellIs" dxfId="1464" priority="85" operator="equal">
      <formula>0</formula>
    </cfRule>
  </conditionalFormatting>
  <conditionalFormatting sqref="C58">
    <cfRule type="containsText" dxfId="1463" priority="84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462" priority="82" operator="notEqual">
      <formula>0</formula>
    </cfRule>
  </conditionalFormatting>
  <conditionalFormatting sqref="E89:Y89">
    <cfRule type="colorScale" priority="8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461" priority="80" operator="notEqual">
      <formula>0</formula>
    </cfRule>
  </conditionalFormatting>
  <conditionalFormatting sqref="E27:L27">
    <cfRule type="cellIs" dxfId="1460" priority="77" operator="notEqual">
      <formula>0</formula>
    </cfRule>
  </conditionalFormatting>
  <conditionalFormatting sqref="E15:L26 L9:L14">
    <cfRule type="cellIs" dxfId="1459" priority="78" operator="notEqual">
      <formula>0</formula>
    </cfRule>
  </conditionalFormatting>
  <conditionalFormatting sqref="E9:K14">
    <cfRule type="cellIs" dxfId="1458" priority="75" operator="notEqual">
      <formula>0</formula>
    </cfRule>
  </conditionalFormatting>
  <conditionalFormatting sqref="L46:L47">
    <cfRule type="cellIs" dxfId="1457" priority="60" operator="notEqual">
      <formula>0</formula>
    </cfRule>
  </conditionalFormatting>
  <conditionalFormatting sqref="E47:K47">
    <cfRule type="cellIs" dxfId="1456" priority="53" operator="notEqual">
      <formula>0</formula>
    </cfRule>
  </conditionalFormatting>
  <conditionalFormatting sqref="E46:K46">
    <cfRule type="cellIs" dxfId="1455" priority="54" operator="notEqual">
      <formula>0</formula>
    </cfRule>
  </conditionalFormatting>
  <conditionalFormatting sqref="C27">
    <cfRule type="cellIs" dxfId="1454" priority="49" operator="equal">
      <formula>0</formula>
    </cfRule>
  </conditionalFormatting>
  <conditionalFormatting sqref="E41:L42">
    <cfRule type="cellIs" dxfId="1453" priority="48" operator="notEqual">
      <formula>0</formula>
    </cfRule>
  </conditionalFormatting>
  <conditionalFormatting sqref="E84:Y85">
    <cfRule type="cellIs" dxfId="1452" priority="47" operator="notEqual">
      <formula>0</formula>
    </cfRule>
  </conditionalFormatting>
  <conditionalFormatting sqref="E178">
    <cfRule type="cellIs" dxfId="1451" priority="16" operator="equal">
      <formula>0</formula>
    </cfRule>
  </conditionalFormatting>
  <conditionalFormatting sqref="G178">
    <cfRule type="cellIs" dxfId="1450" priority="15" operator="equal">
      <formula>0</formula>
    </cfRule>
  </conditionalFormatting>
  <conditionalFormatting sqref="E67:Y75">
    <cfRule type="cellIs" dxfId="1449" priority="2" operator="notEqual">
      <formula>0</formula>
    </cfRule>
  </conditionalFormatting>
  <conditionalFormatting sqref="E156:R157">
    <cfRule type="cellIs" dxfId="1448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F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F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F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F00-000003000000}"/>
    <dataValidation allowBlank="1" showInputMessage="1" showErrorMessage="1" prompt="% попаданий при стрельбе в покое" sqref="C51:C52" xr:uid="{00000000-0002-0000-1F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F00-000005000000}"/>
    <dataValidation allowBlank="1" showInputMessage="1" showErrorMessage="1" prompt="Стрельба без нагрузки (лежа + стоя)_x000a_" sqref="C49" xr:uid="{00000000-0002-0000-1F00-000006000000}"/>
    <dataValidation allowBlank="1" showInputMessage="1" prompt="В этой строке указывается общее количество &quot;боевых&quot; выстрелов (лежа+стоя)" sqref="C48" xr:uid="{00000000-0002-0000-1F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F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F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F00-00000A000000}"/>
    <dataValidation allowBlank="1" showInputMessage="1" sqref="C88 C15:C27 C45" xr:uid="{00000000-0002-0000-1F00-00000B000000}"/>
    <dataValidation allowBlank="1" showDropDown="1" showInputMessage="1" showErrorMessage="1" sqref="F15 F189:K190 F193:K194 F199:K206 F185:K185 F17:F27 G15:K27 F28:K31 F33:K45" xr:uid="{00000000-0002-0000-1F00-00000C000000}"/>
    <dataValidation type="date" operator="greaterThan" allowBlank="1" showInputMessage="1" showErrorMessage="1" sqref="E2:K2 E181:K181" xr:uid="{00000000-0002-0000-1F00-00000D000000}">
      <formula1>41640</formula1>
    </dataValidation>
    <dataValidation operator="equal" allowBlank="1" showInputMessage="1" sqref="F16 E193:E206 E191:K192 F195:K198 E185:E186 E48:K57 E187:K188 E189:E190 F32:K32 F186:K186 F6:K14 E6:E47 F46:K47" xr:uid="{00000000-0002-0000-1F00-00000E000000}"/>
    <dataValidation type="time" allowBlank="1" showInputMessage="1" showErrorMessage="1" sqref="E92:Y96 E98:Y102 E110:Y114 E116:Y120 E122:Y126 E128:Y132 E134:Y138 E140:Y144 E104:Y108 E146:Y150" xr:uid="{00000000-0002-0000-1F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F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F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F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F00-000013000000}"/>
    <dataValidation allowBlank="1" showInputMessage="1" showErrorMessage="1" prompt="Общий объем циклической нагрузки" sqref="C14" xr:uid="{00000000-0002-0000-1F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F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F00-000016000000}"/>
    <dataValidation allowBlank="1" showInputMessage="1" showErrorMessage="1" prompt="Круговые динамические, статические, стато-динамические, упражения." sqref="C38 C81" xr:uid="{00000000-0002-0000-1F00-000017000000}"/>
    <dataValidation allowBlank="1" showInputMessage="1" showErrorMessage="1" prompt="Выполнение силовых упр. с легким утомлением " sqref="C43 C86" xr:uid="{00000000-0002-0000-1F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F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F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F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F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F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F00-00001E000000}"/>
  </dataValidations>
  <hyperlinks>
    <hyperlink ref="A1" location="навигатор!A1" display="навигатор" xr:uid="{00000000-0004-0000-1F00-000000000000}"/>
    <hyperlink ref="B1" location="Неделя!A1" display="Неделя" xr:uid="{00000000-0004-0000-1F00-000001000000}"/>
    <hyperlink ref="A60" location="навигатор!A1" display="навигатор" xr:uid="{00000000-0004-0000-1F00-000002000000}"/>
    <hyperlink ref="B60" location="Неделя!A1" display="Неделя" xr:uid="{00000000-0004-0000-1F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F00-00001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'22'!O26:O27</xm:f>
              <xm:sqref>O25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Z224"/>
  <sheetViews>
    <sheetView showGridLines="0" showRowColHeaders="0" topLeftCell="A73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'22'!K2+1</f>
        <v>45201</v>
      </c>
      <c r="F2" s="82">
        <f>$E$2+1</f>
        <v>45202</v>
      </c>
      <c r="G2" s="82">
        <f>$E$2+2</f>
        <v>45203</v>
      </c>
      <c r="H2" s="82">
        <f>$E$2+3</f>
        <v>45204</v>
      </c>
      <c r="I2" s="82">
        <f>$E$2+4</f>
        <v>45205</v>
      </c>
      <c r="J2" s="82">
        <f>$E$2+5</f>
        <v>45206</v>
      </c>
      <c r="K2" s="83">
        <f>$E$2+6</f>
        <v>45207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45201</v>
      </c>
      <c r="Q6" s="909">
        <f t="shared" ref="Q6:V6" si="2">F2</f>
        <v>45202</v>
      </c>
      <c r="R6" s="909">
        <f t="shared" si="2"/>
        <v>45203</v>
      </c>
      <c r="S6" s="909">
        <f t="shared" si="2"/>
        <v>45204</v>
      </c>
      <c r="T6" s="909">
        <f t="shared" si="2"/>
        <v>45205</v>
      </c>
      <c r="U6" s="909">
        <f t="shared" si="2"/>
        <v>45206</v>
      </c>
      <c r="V6" s="909">
        <f t="shared" si="2"/>
        <v>45207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45201</v>
      </c>
      <c r="Q15" s="909">
        <f t="shared" ref="Q15:V15" si="15">F2</f>
        <v>45202</v>
      </c>
      <c r="R15" s="909">
        <f t="shared" si="15"/>
        <v>45203</v>
      </c>
      <c r="S15" s="909">
        <f t="shared" si="15"/>
        <v>45204</v>
      </c>
      <c r="T15" s="909">
        <f t="shared" si="15"/>
        <v>45205</v>
      </c>
      <c r="U15" s="909">
        <f t="shared" si="15"/>
        <v>45206</v>
      </c>
      <c r="V15" s="909">
        <f t="shared" si="15"/>
        <v>45207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45201</v>
      </c>
      <c r="Q20" s="909">
        <f t="shared" ref="Q20:V20" si="17">F2</f>
        <v>45202</v>
      </c>
      <c r="R20" s="909">
        <f t="shared" si="17"/>
        <v>45203</v>
      </c>
      <c r="S20" s="909">
        <f t="shared" si="17"/>
        <v>45204</v>
      </c>
      <c r="T20" s="909">
        <f t="shared" si="17"/>
        <v>45205</v>
      </c>
      <c r="U20" s="909">
        <f t="shared" si="17"/>
        <v>45206</v>
      </c>
      <c r="V20" s="909">
        <f t="shared" si="17"/>
        <v>45207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45201</v>
      </c>
      <c r="F61" s="1180"/>
      <c r="G61" s="1181"/>
      <c r="H61" s="1179">
        <f>F2</f>
        <v>45202</v>
      </c>
      <c r="I61" s="1180"/>
      <c r="J61" s="1181"/>
      <c r="K61" s="1179">
        <f>G2</f>
        <v>45203</v>
      </c>
      <c r="L61" s="1180"/>
      <c r="M61" s="1181"/>
      <c r="N61" s="1179">
        <f>H2</f>
        <v>45204</v>
      </c>
      <c r="O61" s="1180"/>
      <c r="P61" s="1181"/>
      <c r="Q61" s="1179">
        <f>I2</f>
        <v>45205</v>
      </c>
      <c r="R61" s="1180"/>
      <c r="S61" s="1181"/>
      <c r="T61" s="1179">
        <f>J2</f>
        <v>45206</v>
      </c>
      <c r="U61" s="1180"/>
      <c r="V61" s="1181"/>
      <c r="W61" s="1179">
        <f>K2</f>
        <v>45207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45201</v>
      </c>
      <c r="F90" s="1172"/>
      <c r="G90" s="1173"/>
      <c r="H90" s="1171">
        <f>H61</f>
        <v>45202</v>
      </c>
      <c r="I90" s="1172"/>
      <c r="J90" s="1173"/>
      <c r="K90" s="1171">
        <f>K61</f>
        <v>45203</v>
      </c>
      <c r="L90" s="1172"/>
      <c r="M90" s="1173"/>
      <c r="N90" s="1171">
        <f>N61</f>
        <v>45204</v>
      </c>
      <c r="O90" s="1172"/>
      <c r="P90" s="1173"/>
      <c r="Q90" s="1171">
        <f>Q61</f>
        <v>45205</v>
      </c>
      <c r="R90" s="1172"/>
      <c r="S90" s="1173"/>
      <c r="T90" s="1171">
        <f>T61</f>
        <v>45206</v>
      </c>
      <c r="U90" s="1172"/>
      <c r="V90" s="1173"/>
      <c r="W90" s="1171">
        <f>W61</f>
        <v>45207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45201</v>
      </c>
      <c r="F181" s="154">
        <f>$E$2+1</f>
        <v>45202</v>
      </c>
      <c r="G181" s="154">
        <f>$E$2+2</f>
        <v>45203</v>
      </c>
      <c r="H181" s="154">
        <f>$E$2+3</f>
        <v>45204</v>
      </c>
      <c r="I181" s="154">
        <f>$E$2+4</f>
        <v>45205</v>
      </c>
      <c r="J181" s="154">
        <f>$E$2+5</f>
        <v>45206</v>
      </c>
      <c r="K181" s="155">
        <f>$E$2+6</f>
        <v>45207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SUM(E190:K190)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447" priority="161" operator="equal">
      <formula>0</formula>
    </cfRule>
  </conditionalFormatting>
  <conditionalFormatting sqref="F2:K2">
    <cfRule type="cellIs" dxfId="1446" priority="160" operator="equal">
      <formula>0</formula>
    </cfRule>
  </conditionalFormatting>
  <conditionalFormatting sqref="L4:L5">
    <cfRule type="cellIs" dxfId="1445" priority="157" operator="equal">
      <formula>0</formula>
    </cfRule>
  </conditionalFormatting>
  <conditionalFormatting sqref="E2">
    <cfRule type="cellIs" dxfId="1444" priority="158" operator="equal">
      <formula>0</formula>
    </cfRule>
  </conditionalFormatting>
  <conditionalFormatting sqref="E4:K4">
    <cfRule type="cellIs" dxfId="1443" priority="155" operator="equal">
      <formula>0</formula>
    </cfRule>
    <cfRule type="cellIs" dxfId="1442" priority="156" operator="notEqual">
      <formula>0</formula>
    </cfRule>
  </conditionalFormatting>
  <conditionalFormatting sqref="E5:K5">
    <cfRule type="cellIs" dxfId="1441" priority="154" operator="equal">
      <formula>0</formula>
    </cfRule>
  </conditionalFormatting>
  <conditionalFormatting sqref="E7:E8 I7:K8">
    <cfRule type="cellIs" dxfId="1440" priority="153" operator="equal">
      <formula>0</formula>
    </cfRule>
  </conditionalFormatting>
  <conditionalFormatting sqref="L6:L8">
    <cfRule type="cellIs" dxfId="1439" priority="152" operator="equal">
      <formula>0</formula>
    </cfRule>
  </conditionalFormatting>
  <conditionalFormatting sqref="E6:K6">
    <cfRule type="cellIs" dxfId="1438" priority="151" operator="equal">
      <formula>0</formula>
    </cfRule>
  </conditionalFormatting>
  <conditionalFormatting sqref="E28:L31 E43:L45 E76:Y83 E86:Y88">
    <cfRule type="cellIs" dxfId="1437" priority="150" operator="notEqual">
      <formula>0</formula>
    </cfRule>
  </conditionalFormatting>
  <conditionalFormatting sqref="F7:F8">
    <cfRule type="cellIs" dxfId="1436" priority="149" operator="equal">
      <formula>0</formula>
    </cfRule>
  </conditionalFormatting>
  <conditionalFormatting sqref="H7:H8">
    <cfRule type="cellIs" dxfId="1435" priority="148" operator="equal">
      <formula>0</formula>
    </cfRule>
  </conditionalFormatting>
  <conditionalFormatting sqref="G7:G8">
    <cfRule type="cellIs" dxfId="1434" priority="147" operator="equal">
      <formula>0</formula>
    </cfRule>
  </conditionalFormatting>
  <conditionalFormatting sqref="F181:K181">
    <cfRule type="cellIs" dxfId="1433" priority="142" operator="equal">
      <formula>0</formula>
    </cfRule>
  </conditionalFormatting>
  <conditionalFormatting sqref="E57:L57">
    <cfRule type="cellIs" dxfId="1432" priority="128" operator="equal">
      <formula>0</formula>
    </cfRule>
  </conditionalFormatting>
  <conditionalFormatting sqref="E57:L57">
    <cfRule type="containsErrors" dxfId="1431" priority="126">
      <formula>ISERROR(E57)</formula>
    </cfRule>
    <cfRule type="colorScale" priority="12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430" priority="125" operator="notEqual">
      <formula>0</formula>
    </cfRule>
  </conditionalFormatting>
  <conditionalFormatting sqref="E32:K32">
    <cfRule type="cellIs" dxfId="1429" priority="122" operator="notEqual">
      <formula>0</formula>
    </cfRule>
  </conditionalFormatting>
  <conditionalFormatting sqref="L49:L50 E55:L55 E48:L48 L56">
    <cfRule type="cellIs" dxfId="1428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427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426" priority="114">
      <formula>ISERROR(E52)</formula>
    </cfRule>
  </conditionalFormatting>
  <conditionalFormatting sqref="E49:K50">
    <cfRule type="cellIs" dxfId="1425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424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423" priority="109">
      <formula>ISERROR(E51)</formula>
    </cfRule>
  </conditionalFormatting>
  <conditionalFormatting sqref="L51">
    <cfRule type="cellIs" dxfId="1422" priority="108" operator="notEqual">
      <formula>0</formula>
    </cfRule>
  </conditionalFormatting>
  <conditionalFormatting sqref="L51">
    <cfRule type="containsErrors" dxfId="1421" priority="107">
      <formula>ISERROR(L51)</formula>
    </cfRule>
  </conditionalFormatting>
  <conditionalFormatting sqref="E56:K56">
    <cfRule type="cellIs" dxfId="1420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419" priority="89" operator="equal">
      <formula>0</formula>
    </cfRule>
    <cfRule type="containsErrors" dxfId="1418" priority="90">
      <formula>ISERROR(E183)</formula>
    </cfRule>
  </conditionalFormatting>
  <conditionalFormatting sqref="L186">
    <cfRule type="cellIs" dxfId="1417" priority="87" operator="equal">
      <formula>0</formula>
    </cfRule>
    <cfRule type="containsErrors" dxfId="1416" priority="88">
      <formula>ISERROR(L186)</formula>
    </cfRule>
  </conditionalFormatting>
  <conditionalFormatting sqref="E186:K186">
    <cfRule type="cellIs" dxfId="1415" priority="85" operator="equal">
      <formula>0</formula>
    </cfRule>
    <cfRule type="containsErrors" dxfId="1414" priority="86">
      <formula>ISERROR(E186)</formula>
    </cfRule>
  </conditionalFormatting>
  <conditionalFormatting sqref="E158:R179">
    <cfRule type="cellIs" dxfId="1413" priority="83" operator="equal">
      <formula>0</formula>
    </cfRule>
  </conditionalFormatting>
  <conditionalFormatting sqref="C58">
    <cfRule type="containsText" dxfId="1412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411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410" priority="78" operator="notEqual">
      <formula>0</formula>
    </cfRule>
  </conditionalFormatting>
  <conditionalFormatting sqref="E27:L27">
    <cfRule type="cellIs" dxfId="1409" priority="75" operator="notEqual">
      <formula>0</formula>
    </cfRule>
  </conditionalFormatting>
  <conditionalFormatting sqref="E15:L26 L9:L14">
    <cfRule type="cellIs" dxfId="1408" priority="76" operator="notEqual">
      <formula>0</formula>
    </cfRule>
  </conditionalFormatting>
  <conditionalFormatting sqref="E9:K14">
    <cfRule type="cellIs" dxfId="1407" priority="73" operator="notEqual">
      <formula>0</formula>
    </cfRule>
  </conditionalFormatting>
  <conditionalFormatting sqref="L46:L47">
    <cfRule type="cellIs" dxfId="1406" priority="58" operator="notEqual">
      <formula>0</formula>
    </cfRule>
  </conditionalFormatting>
  <conditionalFormatting sqref="E47:K47">
    <cfRule type="cellIs" dxfId="1405" priority="51" operator="notEqual">
      <formula>0</formula>
    </cfRule>
  </conditionalFormatting>
  <conditionalFormatting sqref="E46:K46">
    <cfRule type="cellIs" dxfId="1404" priority="52" operator="notEqual">
      <formula>0</formula>
    </cfRule>
  </conditionalFormatting>
  <conditionalFormatting sqref="C27">
    <cfRule type="cellIs" dxfId="1403" priority="47" operator="equal">
      <formula>0</formula>
    </cfRule>
  </conditionalFormatting>
  <conditionalFormatting sqref="E41:L42">
    <cfRule type="cellIs" dxfId="1402" priority="46" operator="notEqual">
      <formula>0</formula>
    </cfRule>
  </conditionalFormatting>
  <conditionalFormatting sqref="E84:Y85">
    <cfRule type="cellIs" dxfId="1401" priority="45" operator="notEqual">
      <formula>0</formula>
    </cfRule>
  </conditionalFormatting>
  <conditionalFormatting sqref="E67:Y75">
    <cfRule type="cellIs" dxfId="1400" priority="2" operator="notEqual">
      <formula>0</formula>
    </cfRule>
  </conditionalFormatting>
  <conditionalFormatting sqref="E156:R157">
    <cfRule type="cellIs" dxfId="139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000-000000000000}">
      <formula1>0</formula1>
      <formula2>0.999988425925926</formula2>
    </dataValidation>
    <dataValidation operator="equal" allowBlank="1" showInputMessage="1" sqref="F16 E191:K192 F195:K198 E185:E186 E189:E190 E187:K188 F32:K32 E193:E206 F186:K186 E48:K57 F6:K14 E6:E47 F46:K47" xr:uid="{00000000-0002-0000-2000-000001000000}"/>
    <dataValidation type="date" operator="greaterThan" allowBlank="1" showInputMessage="1" showErrorMessage="1" sqref="E2:K2 E181:K181" xr:uid="{00000000-0002-0000-20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000-000003000000}"/>
    <dataValidation allowBlank="1" showInputMessage="1" sqref="C88 C15:C27 C45" xr:uid="{00000000-0002-0000-20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0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0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000-000007000000}"/>
    <dataValidation allowBlank="1" showInputMessage="1" prompt="В этой строке указывается общее количество &quot;боевых&quot; выстрелов (лежа+стоя)" sqref="C48" xr:uid="{00000000-0002-0000-2000-000008000000}"/>
    <dataValidation allowBlank="1" showInputMessage="1" showErrorMessage="1" prompt="Стрельба без нагрузки (лежа + стоя)_x000a_" sqref="C49" xr:uid="{00000000-0002-0000-20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000-00000A000000}"/>
    <dataValidation allowBlank="1" showInputMessage="1" showErrorMessage="1" prompt="% попаданий при стрельбе в покое" sqref="C51:C52" xr:uid="{00000000-0002-0000-20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0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0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0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0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0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0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0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000-000013000000}"/>
    <dataValidation allowBlank="1" showInputMessage="1" showErrorMessage="1" prompt="Общий объем циклической нагрузки" sqref="C14" xr:uid="{00000000-0002-0000-20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0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000-000016000000}"/>
    <dataValidation allowBlank="1" showInputMessage="1" showErrorMessage="1" prompt="Круговые динамические, статические, стато-динамические, упражения." sqref="C38 C81" xr:uid="{00000000-0002-0000-2000-000017000000}"/>
    <dataValidation allowBlank="1" showInputMessage="1" showErrorMessage="1" prompt="Выполнение силовых упр. с легким утомлением " sqref="C43 C86" xr:uid="{00000000-0002-0000-20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0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0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0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0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0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000-00001E000000}"/>
  </dataValidations>
  <hyperlinks>
    <hyperlink ref="A1" location="навигатор!A1" display="навигатор" xr:uid="{00000000-0004-0000-2000-000000000000}"/>
    <hyperlink ref="B1" location="Неделя!A1" display="Неделя" xr:uid="{00000000-0004-0000-2000-000001000000}"/>
    <hyperlink ref="A60" location="навигатор!A1" display="навигатор" xr:uid="{00000000-0004-0000-2000-000002000000}"/>
    <hyperlink ref="B60" location="Неделя!A1" display="Неделя" xr:uid="{00000000-0004-0000-20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000-00001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'23'!O26:O27</xm:f>
              <xm:sqref>O25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224"/>
  <sheetViews>
    <sheetView showGridLines="0" showRowColHeaders="0" topLeftCell="A81" zoomScale="65" zoomScaleNormal="65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'23'!K2+1</f>
        <v>45208</v>
      </c>
      <c r="F2" s="82">
        <f>$E$2+1</f>
        <v>45209</v>
      </c>
      <c r="G2" s="82">
        <f>$E$2+2</f>
        <v>45210</v>
      </c>
      <c r="H2" s="82">
        <f>$E$2+3</f>
        <v>45211</v>
      </c>
      <c r="I2" s="82">
        <f>$E$2+4</f>
        <v>45212</v>
      </c>
      <c r="J2" s="82">
        <f>$E$2+5</f>
        <v>45213</v>
      </c>
      <c r="K2" s="83">
        <f>$E$2+6</f>
        <v>45214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45208</v>
      </c>
      <c r="Q6" s="909">
        <f t="shared" ref="Q6:V6" si="2">F2</f>
        <v>45209</v>
      </c>
      <c r="R6" s="909">
        <f t="shared" si="2"/>
        <v>45210</v>
      </c>
      <c r="S6" s="909">
        <f t="shared" si="2"/>
        <v>45211</v>
      </c>
      <c r="T6" s="909">
        <f t="shared" si="2"/>
        <v>45212</v>
      </c>
      <c r="U6" s="909">
        <f t="shared" si="2"/>
        <v>45213</v>
      </c>
      <c r="V6" s="909">
        <f t="shared" si="2"/>
        <v>45214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45208</v>
      </c>
      <c r="Q15" s="909">
        <f t="shared" ref="Q15:V15" si="15">F2</f>
        <v>45209</v>
      </c>
      <c r="R15" s="909">
        <f t="shared" si="15"/>
        <v>45210</v>
      </c>
      <c r="S15" s="909">
        <f t="shared" si="15"/>
        <v>45211</v>
      </c>
      <c r="T15" s="909">
        <f t="shared" si="15"/>
        <v>45212</v>
      </c>
      <c r="U15" s="909">
        <f t="shared" si="15"/>
        <v>45213</v>
      </c>
      <c r="V15" s="909">
        <f t="shared" si="15"/>
        <v>45214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45208</v>
      </c>
      <c r="Q20" s="909">
        <f t="shared" ref="Q20:V20" si="17">F2</f>
        <v>45209</v>
      </c>
      <c r="R20" s="909">
        <f t="shared" si="17"/>
        <v>45210</v>
      </c>
      <c r="S20" s="909">
        <f t="shared" si="17"/>
        <v>45211</v>
      </c>
      <c r="T20" s="909">
        <f t="shared" si="17"/>
        <v>45212</v>
      </c>
      <c r="U20" s="909">
        <f t="shared" si="17"/>
        <v>45213</v>
      </c>
      <c r="V20" s="909">
        <f t="shared" si="17"/>
        <v>45214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45208</v>
      </c>
      <c r="F61" s="1180"/>
      <c r="G61" s="1181"/>
      <c r="H61" s="1179">
        <f>F2</f>
        <v>45209</v>
      </c>
      <c r="I61" s="1180"/>
      <c r="J61" s="1181"/>
      <c r="K61" s="1179">
        <f>G2</f>
        <v>45210</v>
      </c>
      <c r="L61" s="1180"/>
      <c r="M61" s="1181"/>
      <c r="N61" s="1179">
        <f>H2</f>
        <v>45211</v>
      </c>
      <c r="O61" s="1180"/>
      <c r="P61" s="1181"/>
      <c r="Q61" s="1179">
        <f>I2</f>
        <v>45212</v>
      </c>
      <c r="R61" s="1180"/>
      <c r="S61" s="1181"/>
      <c r="T61" s="1179">
        <f>J2</f>
        <v>45213</v>
      </c>
      <c r="U61" s="1180"/>
      <c r="V61" s="1181"/>
      <c r="W61" s="1179">
        <f>K2</f>
        <v>45214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67"/>
      <c r="F76" s="138"/>
      <c r="G76" s="140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48"/>
      <c r="F77" s="127"/>
      <c r="G77" s="129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48"/>
      <c r="F78" s="127"/>
      <c r="G78" s="129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48"/>
      <c r="F79" s="127"/>
      <c r="G79" s="129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48"/>
      <c r="F80" s="127"/>
      <c r="G80" s="129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48"/>
      <c r="F81" s="127"/>
      <c r="G81" s="129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48"/>
      <c r="F82" s="127"/>
      <c r="G82" s="129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48"/>
      <c r="F83" s="127"/>
      <c r="G83" s="129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3"/>
      <c r="F84" s="821"/>
      <c r="G84" s="824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3"/>
      <c r="F85" s="821"/>
      <c r="G85" s="824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68"/>
      <c r="F86" s="69"/>
      <c r="G86" s="69"/>
      <c r="H86" s="68"/>
      <c r="I86" s="69"/>
      <c r="J86" s="69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68"/>
      <c r="F87" s="69"/>
      <c r="G87" s="69"/>
      <c r="H87" s="68"/>
      <c r="I87" s="69"/>
      <c r="J87" s="69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45208</v>
      </c>
      <c r="F90" s="1172"/>
      <c r="G90" s="1173"/>
      <c r="H90" s="1171">
        <f>H61</f>
        <v>45209</v>
      </c>
      <c r="I90" s="1172"/>
      <c r="J90" s="1173"/>
      <c r="K90" s="1171">
        <f>K61</f>
        <v>45210</v>
      </c>
      <c r="L90" s="1172"/>
      <c r="M90" s="1173"/>
      <c r="N90" s="1171">
        <f>N61</f>
        <v>45211</v>
      </c>
      <c r="O90" s="1172"/>
      <c r="P90" s="1173"/>
      <c r="Q90" s="1171">
        <f>Q61</f>
        <v>45212</v>
      </c>
      <c r="R90" s="1172"/>
      <c r="S90" s="1173"/>
      <c r="T90" s="1171">
        <f>T61</f>
        <v>45213</v>
      </c>
      <c r="U90" s="1172"/>
      <c r="V90" s="1173"/>
      <c r="W90" s="1171">
        <f>W61</f>
        <v>45214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79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79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45208</v>
      </c>
      <c r="F181" s="154">
        <f>$E$2+1</f>
        <v>45209</v>
      </c>
      <c r="G181" s="154">
        <f>$E$2+2</f>
        <v>45210</v>
      </c>
      <c r="H181" s="154">
        <f>$E$2+3</f>
        <v>45211</v>
      </c>
      <c r="I181" s="154">
        <f>$E$2+4</f>
        <v>45212</v>
      </c>
      <c r="J181" s="154">
        <f>$E$2+5</f>
        <v>45213</v>
      </c>
      <c r="K181" s="155">
        <f>$E$2+6</f>
        <v>45214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SUM(E190:K190)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398" priority="169" operator="equal">
      <formula>0</formula>
    </cfRule>
  </conditionalFormatting>
  <conditionalFormatting sqref="F2:K2">
    <cfRule type="cellIs" dxfId="1397" priority="168" operator="equal">
      <formula>0</formula>
    </cfRule>
  </conditionalFormatting>
  <conditionalFormatting sqref="L4:L5">
    <cfRule type="cellIs" dxfId="1396" priority="165" operator="equal">
      <formula>0</formula>
    </cfRule>
  </conditionalFormatting>
  <conditionalFormatting sqref="E2">
    <cfRule type="cellIs" dxfId="1395" priority="166" operator="equal">
      <formula>0</formula>
    </cfRule>
  </conditionalFormatting>
  <conditionalFormatting sqref="E4:K4">
    <cfRule type="cellIs" dxfId="1394" priority="163" operator="equal">
      <formula>0</formula>
    </cfRule>
    <cfRule type="cellIs" dxfId="1393" priority="164" operator="notEqual">
      <formula>0</formula>
    </cfRule>
  </conditionalFormatting>
  <conditionalFormatting sqref="E5:K5">
    <cfRule type="cellIs" dxfId="1392" priority="162" operator="equal">
      <formula>0</formula>
    </cfRule>
  </conditionalFormatting>
  <conditionalFormatting sqref="E7:E8 I7:K8">
    <cfRule type="cellIs" dxfId="1391" priority="161" operator="equal">
      <formula>0</formula>
    </cfRule>
  </conditionalFormatting>
  <conditionalFormatting sqref="L6:L8">
    <cfRule type="cellIs" dxfId="1390" priority="160" operator="equal">
      <formula>0</formula>
    </cfRule>
  </conditionalFormatting>
  <conditionalFormatting sqref="E6:K6">
    <cfRule type="cellIs" dxfId="1389" priority="159" operator="equal">
      <formula>0</formula>
    </cfRule>
  </conditionalFormatting>
  <conditionalFormatting sqref="E28:L31 E43:L45 H76:Y83 E88:Y88 H86:Y86 H87:Q87 S87:Y87">
    <cfRule type="cellIs" dxfId="1388" priority="158" operator="notEqual">
      <formula>0</formula>
    </cfRule>
  </conditionalFormatting>
  <conditionalFormatting sqref="F7:F8">
    <cfRule type="cellIs" dxfId="1387" priority="157" operator="equal">
      <formula>0</formula>
    </cfRule>
  </conditionalFormatting>
  <conditionalFormatting sqref="H7:H8">
    <cfRule type="cellIs" dxfId="1386" priority="156" operator="equal">
      <formula>0</formula>
    </cfRule>
  </conditionalFormatting>
  <conditionalFormatting sqref="G7:G8">
    <cfRule type="cellIs" dxfId="1385" priority="155" operator="equal">
      <formula>0</formula>
    </cfRule>
  </conditionalFormatting>
  <conditionalFormatting sqref="F181:K181">
    <cfRule type="cellIs" dxfId="1384" priority="150" operator="equal">
      <formula>0</formula>
    </cfRule>
  </conditionalFormatting>
  <conditionalFormatting sqref="E57:L57">
    <cfRule type="cellIs" dxfId="1383" priority="136" operator="equal">
      <formula>0</formula>
    </cfRule>
  </conditionalFormatting>
  <conditionalFormatting sqref="E57:L57">
    <cfRule type="containsErrors" dxfId="1382" priority="134">
      <formula>ISERROR(E57)</formula>
    </cfRule>
    <cfRule type="colorScale" priority="13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381" priority="133" operator="notEqual">
      <formula>0</formula>
    </cfRule>
  </conditionalFormatting>
  <conditionalFormatting sqref="E32:K32">
    <cfRule type="cellIs" dxfId="1380" priority="130" operator="notEqual">
      <formula>0</formula>
    </cfRule>
  </conditionalFormatting>
  <conditionalFormatting sqref="L49:L50 E55:L55 E48:L48 L56">
    <cfRule type="cellIs" dxfId="1379" priority="122" operator="notEqual">
      <formula>0</formula>
    </cfRule>
  </conditionalFormatting>
  <conditionalFormatting sqref="E52:L54">
    <cfRule type="cellIs" dxfId="1378" priority="120" operator="notEqual">
      <formula>0</formula>
    </cfRule>
  </conditionalFormatting>
  <conditionalFormatting sqref="E55:K55 E48:K48">
    <cfRule type="cellIs" priority="121" operator="equal">
      <formula>0</formula>
    </cfRule>
  </conditionalFormatting>
  <conditionalFormatting sqref="E49:K50">
    <cfRule type="cellIs" dxfId="1377" priority="117" operator="notEqual">
      <formula>0</formula>
    </cfRule>
  </conditionalFormatting>
  <conditionalFormatting sqref="E52:K54">
    <cfRule type="cellIs" priority="119" operator="equal">
      <formula>0</formula>
    </cfRule>
  </conditionalFormatting>
  <conditionalFormatting sqref="E52:L54">
    <cfRule type="containsErrors" dxfId="1376" priority="118">
      <formula>ISERROR(E52)</formula>
    </cfRule>
  </conditionalFormatting>
  <conditionalFormatting sqref="E49:K50">
    <cfRule type="cellIs" priority="116" operator="equal">
      <formula>0</formula>
    </cfRule>
  </conditionalFormatting>
  <conditionalFormatting sqref="E51:K51">
    <cfRule type="cellIs" dxfId="1375" priority="115" operator="notEqual">
      <formula>0</formula>
    </cfRule>
  </conditionalFormatting>
  <conditionalFormatting sqref="E51:K51">
    <cfRule type="cellIs" priority="114" operator="equal">
      <formula>0</formula>
    </cfRule>
  </conditionalFormatting>
  <conditionalFormatting sqref="E51:K51">
    <cfRule type="containsErrors" dxfId="1374" priority="113">
      <formula>ISERROR(E51)</formula>
    </cfRule>
  </conditionalFormatting>
  <conditionalFormatting sqref="L51">
    <cfRule type="cellIs" dxfId="1373" priority="112" operator="notEqual">
      <formula>0</formula>
    </cfRule>
  </conditionalFormatting>
  <conditionalFormatting sqref="L51">
    <cfRule type="containsErrors" dxfId="1372" priority="111">
      <formula>ISERROR(L51)</formula>
    </cfRule>
  </conditionalFormatting>
  <conditionalFormatting sqref="E56:K56">
    <cfRule type="cellIs" dxfId="1371" priority="110" operator="notEqual">
      <formula>0</formula>
    </cfRule>
  </conditionalFormatting>
  <conditionalFormatting sqref="E56:K56">
    <cfRule type="cellIs" priority="109" operator="equal">
      <formula>0</formula>
    </cfRule>
  </conditionalFormatting>
  <conditionalFormatting sqref="E183:L185 E187:L206">
    <cfRule type="cellIs" dxfId="1370" priority="93" operator="equal">
      <formula>0</formula>
    </cfRule>
    <cfRule type="containsErrors" dxfId="1369" priority="94">
      <formula>ISERROR(E183)</formula>
    </cfRule>
  </conditionalFormatting>
  <conditionalFormatting sqref="L186">
    <cfRule type="cellIs" dxfId="1368" priority="91" operator="equal">
      <formula>0</formula>
    </cfRule>
    <cfRule type="containsErrors" dxfId="1367" priority="92">
      <formula>ISERROR(L186)</formula>
    </cfRule>
  </conditionalFormatting>
  <conditionalFormatting sqref="E186:K186">
    <cfRule type="cellIs" dxfId="1366" priority="89" operator="equal">
      <formula>0</formula>
    </cfRule>
    <cfRule type="containsErrors" dxfId="1365" priority="90">
      <formula>ISERROR(E186)</formula>
    </cfRule>
  </conditionalFormatting>
  <conditionalFormatting sqref="E158:R179">
    <cfRule type="cellIs" dxfId="1364" priority="87" operator="equal">
      <formula>0</formula>
    </cfRule>
  </conditionalFormatting>
  <conditionalFormatting sqref="C58">
    <cfRule type="containsText" dxfId="1363" priority="86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1362" priority="84" operator="notEqual">
      <formula>0</formula>
    </cfRule>
  </conditionalFormatting>
  <conditionalFormatting sqref="E89:Y89"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361" priority="82" operator="notEqual">
      <formula>0</formula>
    </cfRule>
  </conditionalFormatting>
  <conditionalFormatting sqref="E27:L27">
    <cfRule type="cellIs" dxfId="1360" priority="79" operator="notEqual">
      <formula>0</formula>
    </cfRule>
  </conditionalFormatting>
  <conditionalFormatting sqref="E15:L26 L9:L14">
    <cfRule type="cellIs" dxfId="1359" priority="80" operator="notEqual">
      <formula>0</formula>
    </cfRule>
  </conditionalFormatting>
  <conditionalFormatting sqref="E9:K14">
    <cfRule type="cellIs" dxfId="1358" priority="77" operator="notEqual">
      <formula>0</formula>
    </cfRule>
  </conditionalFormatting>
  <conditionalFormatting sqref="L46:L47">
    <cfRule type="cellIs" dxfId="1357" priority="62" operator="notEqual">
      <formula>0</formula>
    </cfRule>
  </conditionalFormatting>
  <conditionalFormatting sqref="E47:K47">
    <cfRule type="cellIs" dxfId="1356" priority="55" operator="notEqual">
      <formula>0</formula>
    </cfRule>
  </conditionalFormatting>
  <conditionalFormatting sqref="E46:K46">
    <cfRule type="cellIs" dxfId="1355" priority="56" operator="notEqual">
      <formula>0</formula>
    </cfRule>
  </conditionalFormatting>
  <conditionalFormatting sqref="C27">
    <cfRule type="cellIs" dxfId="1354" priority="51" operator="equal">
      <formula>0</formula>
    </cfRule>
  </conditionalFormatting>
  <conditionalFormatting sqref="E41:L42">
    <cfRule type="cellIs" dxfId="1353" priority="50" operator="notEqual">
      <formula>0</formula>
    </cfRule>
  </conditionalFormatting>
  <conditionalFormatting sqref="H84:Y85">
    <cfRule type="cellIs" dxfId="1352" priority="49" operator="notEqual">
      <formula>0</formula>
    </cfRule>
  </conditionalFormatting>
  <conditionalFormatting sqref="E76:G83 E86:G87">
    <cfRule type="cellIs" dxfId="1351" priority="18" operator="notEqual">
      <formula>0</formula>
    </cfRule>
  </conditionalFormatting>
  <conditionalFormatting sqref="R87">
    <cfRule type="cellIs" dxfId="1350" priority="15" operator="notEqual">
      <formula>0</formula>
    </cfRule>
  </conditionalFormatting>
  <conditionalFormatting sqref="E84:G85">
    <cfRule type="cellIs" dxfId="1349" priority="16" operator="notEqual">
      <formula>0</formula>
    </cfRule>
  </conditionalFormatting>
  <conditionalFormatting sqref="E67:Y75">
    <cfRule type="cellIs" dxfId="1348" priority="2" operator="notEqual">
      <formula>0</formula>
    </cfRule>
  </conditionalFormatting>
  <conditionalFormatting sqref="E156:R157">
    <cfRule type="cellIs" dxfId="1347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100-000000000000}">
      <formula1>0</formula1>
      <formula2>0.999988425925926</formula2>
    </dataValidation>
    <dataValidation operator="equal" allowBlank="1" showInputMessage="1" sqref="F16 E191:K192 F195:K198 E185:E186 E189:E190 E187:K188 F32:K32 E193:E206 F186:K186 E48:K57 F6:K14 E6:E47 F46:K47" xr:uid="{00000000-0002-0000-2100-000001000000}"/>
    <dataValidation type="date" operator="greaterThan" allowBlank="1" showInputMessage="1" showErrorMessage="1" sqref="E2:K2 E181:K181" xr:uid="{00000000-0002-0000-21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100-000003000000}"/>
    <dataValidation allowBlank="1" showInputMessage="1" sqref="C88 C15:C27 C45" xr:uid="{00000000-0002-0000-21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1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1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100-000007000000}"/>
    <dataValidation allowBlank="1" showInputMessage="1" prompt="В этой строке указывается общее количество &quot;боевых&quot; выстрелов (лежа+стоя)" sqref="C48" xr:uid="{00000000-0002-0000-2100-000008000000}"/>
    <dataValidation allowBlank="1" showInputMessage="1" showErrorMessage="1" prompt="Стрельба без нагрузки (лежа + стоя)_x000a_" sqref="C49" xr:uid="{00000000-0002-0000-21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100-00000A000000}"/>
    <dataValidation allowBlank="1" showInputMessage="1" showErrorMessage="1" prompt="% попаданий при стрельбе в покое" sqref="C51:C52" xr:uid="{00000000-0002-0000-21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1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1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1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1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1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1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1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100-000013000000}"/>
    <dataValidation allowBlank="1" showInputMessage="1" showErrorMessage="1" prompt="Общий объем циклической нагрузки" sqref="C14" xr:uid="{00000000-0002-0000-21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1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100-000016000000}"/>
    <dataValidation allowBlank="1" showInputMessage="1" showErrorMessage="1" prompt="Круговые динамические, статические, стато-динамические, упражения." sqref="C38 C81" xr:uid="{00000000-0002-0000-2100-000017000000}"/>
    <dataValidation allowBlank="1" showInputMessage="1" showErrorMessage="1" prompt="Выполнение силовых упр. с легким утомлением " sqref="C43 C86" xr:uid="{00000000-0002-0000-21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1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1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1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1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1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100-00001E000000}"/>
  </dataValidations>
  <hyperlinks>
    <hyperlink ref="A1" location="навигатор!A1" display="навигатор" xr:uid="{00000000-0004-0000-2100-000000000000}"/>
    <hyperlink ref="B1" location="Неделя!A1" display="Неделя" xr:uid="{00000000-0004-0000-2100-000001000000}"/>
    <hyperlink ref="A60" location="навигатор!A1" display="навигатор" xr:uid="{00000000-0004-0000-2100-000002000000}"/>
    <hyperlink ref="B60" location="Неделя!A1" display="Неделя" xr:uid="{00000000-0004-0000-21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100-00001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'24'!O26:O27</xm:f>
              <xm:sqref>O25</xm:sqref>
            </x14:sparkline>
          </x14:sparklines>
        </x14:sparklineGroup>
      </x14:sparklineGroup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224"/>
  <sheetViews>
    <sheetView showGridLines="0" showRowColHeaders="0" topLeftCell="A144" zoomScale="65" zoomScaleNormal="65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'24'!K2+1</f>
        <v>45215</v>
      </c>
      <c r="F2" s="82">
        <f>$E$2+1</f>
        <v>45216</v>
      </c>
      <c r="G2" s="82">
        <f>$E$2+2</f>
        <v>45217</v>
      </c>
      <c r="H2" s="82">
        <f>$E$2+3</f>
        <v>45218</v>
      </c>
      <c r="I2" s="82">
        <f>$E$2+4</f>
        <v>45219</v>
      </c>
      <c r="J2" s="82">
        <f>$E$2+5</f>
        <v>45220</v>
      </c>
      <c r="K2" s="83">
        <f>$E$2+6</f>
        <v>45221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45215</v>
      </c>
      <c r="Q6" s="909">
        <f t="shared" ref="Q6:V6" si="2">F2</f>
        <v>45216</v>
      </c>
      <c r="R6" s="909">
        <f t="shared" si="2"/>
        <v>45217</v>
      </c>
      <c r="S6" s="909">
        <f t="shared" si="2"/>
        <v>45218</v>
      </c>
      <c r="T6" s="909">
        <f t="shared" si="2"/>
        <v>45219</v>
      </c>
      <c r="U6" s="909">
        <f t="shared" si="2"/>
        <v>45220</v>
      </c>
      <c r="V6" s="909">
        <f t="shared" si="2"/>
        <v>45221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45215</v>
      </c>
      <c r="Q15" s="909">
        <f t="shared" ref="Q15:V15" si="15">F2</f>
        <v>45216</v>
      </c>
      <c r="R15" s="909">
        <f t="shared" si="15"/>
        <v>45217</v>
      </c>
      <c r="S15" s="909">
        <f t="shared" si="15"/>
        <v>45218</v>
      </c>
      <c r="T15" s="909">
        <f t="shared" si="15"/>
        <v>45219</v>
      </c>
      <c r="U15" s="909">
        <f t="shared" si="15"/>
        <v>45220</v>
      </c>
      <c r="V15" s="909">
        <f t="shared" si="15"/>
        <v>45221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45215</v>
      </c>
      <c r="Q20" s="909">
        <f t="shared" ref="Q20:V20" si="17">F2</f>
        <v>45216</v>
      </c>
      <c r="R20" s="909">
        <f t="shared" si="17"/>
        <v>45217</v>
      </c>
      <c r="S20" s="909">
        <f t="shared" si="17"/>
        <v>45218</v>
      </c>
      <c r="T20" s="909">
        <f t="shared" si="17"/>
        <v>45219</v>
      </c>
      <c r="U20" s="909">
        <f t="shared" si="17"/>
        <v>45220</v>
      </c>
      <c r="V20" s="909">
        <f t="shared" si="17"/>
        <v>45221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45215</v>
      </c>
      <c r="F61" s="1180"/>
      <c r="G61" s="1181"/>
      <c r="H61" s="1179">
        <f>F2</f>
        <v>45216</v>
      </c>
      <c r="I61" s="1180"/>
      <c r="J61" s="1181"/>
      <c r="K61" s="1179">
        <f>G2</f>
        <v>45217</v>
      </c>
      <c r="L61" s="1180"/>
      <c r="M61" s="1181"/>
      <c r="N61" s="1179">
        <f>H2</f>
        <v>45218</v>
      </c>
      <c r="O61" s="1180"/>
      <c r="P61" s="1181"/>
      <c r="Q61" s="1179">
        <f>I2</f>
        <v>45219</v>
      </c>
      <c r="R61" s="1180"/>
      <c r="S61" s="1181"/>
      <c r="T61" s="1179">
        <f>J2</f>
        <v>45220</v>
      </c>
      <c r="U61" s="1180"/>
      <c r="V61" s="1181"/>
      <c r="W61" s="1179">
        <f>K2</f>
        <v>45221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3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45215</v>
      </c>
      <c r="F90" s="1172"/>
      <c r="G90" s="1173"/>
      <c r="H90" s="1171">
        <f>H61</f>
        <v>45216</v>
      </c>
      <c r="I90" s="1172"/>
      <c r="J90" s="1173"/>
      <c r="K90" s="1171">
        <f>K61</f>
        <v>45217</v>
      </c>
      <c r="L90" s="1172"/>
      <c r="M90" s="1173"/>
      <c r="N90" s="1171">
        <f>N61</f>
        <v>45218</v>
      </c>
      <c r="O90" s="1172"/>
      <c r="P90" s="1173"/>
      <c r="Q90" s="1171">
        <f>Q61</f>
        <v>45219</v>
      </c>
      <c r="R90" s="1172"/>
      <c r="S90" s="1173"/>
      <c r="T90" s="1171">
        <f>T61</f>
        <v>45220</v>
      </c>
      <c r="U90" s="1172"/>
      <c r="V90" s="1173"/>
      <c r="W90" s="1171">
        <f>W61</f>
        <v>45221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45215</v>
      </c>
      <c r="F181" s="154">
        <f>$E$2+1</f>
        <v>45216</v>
      </c>
      <c r="G181" s="154">
        <f>$E$2+2</f>
        <v>45217</v>
      </c>
      <c r="H181" s="154">
        <f>$E$2+3</f>
        <v>45218</v>
      </c>
      <c r="I181" s="154">
        <f>$E$2+4</f>
        <v>45219</v>
      </c>
      <c r="J181" s="154">
        <f>$E$2+5</f>
        <v>45220</v>
      </c>
      <c r="K181" s="155">
        <f>$E$2+6</f>
        <v>45221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346" priority="161" operator="equal">
      <formula>0</formula>
    </cfRule>
  </conditionalFormatting>
  <conditionalFormatting sqref="F2:K2">
    <cfRule type="cellIs" dxfId="1345" priority="160" operator="equal">
      <formula>0</formula>
    </cfRule>
  </conditionalFormatting>
  <conditionalFormatting sqref="L4:L5">
    <cfRule type="cellIs" dxfId="1344" priority="157" operator="equal">
      <formula>0</formula>
    </cfRule>
  </conditionalFormatting>
  <conditionalFormatting sqref="E2">
    <cfRule type="cellIs" dxfId="1343" priority="158" operator="equal">
      <formula>0</formula>
    </cfRule>
  </conditionalFormatting>
  <conditionalFormatting sqref="E4:K4">
    <cfRule type="cellIs" dxfId="1342" priority="155" operator="equal">
      <formula>0</formula>
    </cfRule>
    <cfRule type="cellIs" dxfId="1341" priority="156" operator="notEqual">
      <formula>0</formula>
    </cfRule>
  </conditionalFormatting>
  <conditionalFormatting sqref="E5:K5">
    <cfRule type="cellIs" dxfId="1340" priority="154" operator="equal">
      <formula>0</formula>
    </cfRule>
  </conditionalFormatting>
  <conditionalFormatting sqref="E7:E8 I7:K8">
    <cfRule type="cellIs" dxfId="1339" priority="153" operator="equal">
      <formula>0</formula>
    </cfRule>
  </conditionalFormatting>
  <conditionalFormatting sqref="L6:L8">
    <cfRule type="cellIs" dxfId="1338" priority="152" operator="equal">
      <formula>0</formula>
    </cfRule>
  </conditionalFormatting>
  <conditionalFormatting sqref="E6:K6">
    <cfRule type="cellIs" dxfId="1337" priority="151" operator="equal">
      <formula>0</formula>
    </cfRule>
  </conditionalFormatting>
  <conditionalFormatting sqref="E28:L31 E43:L45 E76:Y83 E86:Y88">
    <cfRule type="cellIs" dxfId="1336" priority="150" operator="notEqual">
      <formula>0</formula>
    </cfRule>
  </conditionalFormatting>
  <conditionalFormatting sqref="F7:F8">
    <cfRule type="cellIs" dxfId="1335" priority="149" operator="equal">
      <formula>0</formula>
    </cfRule>
  </conditionalFormatting>
  <conditionalFormatting sqref="H7:H8">
    <cfRule type="cellIs" dxfId="1334" priority="148" operator="equal">
      <formula>0</formula>
    </cfRule>
  </conditionalFormatting>
  <conditionalFormatting sqref="G7:G8">
    <cfRule type="cellIs" dxfId="1333" priority="147" operator="equal">
      <formula>0</formula>
    </cfRule>
  </conditionalFormatting>
  <conditionalFormatting sqref="F181:K181">
    <cfRule type="cellIs" dxfId="1332" priority="142" operator="equal">
      <formula>0</formula>
    </cfRule>
  </conditionalFormatting>
  <conditionalFormatting sqref="E57:L57">
    <cfRule type="cellIs" dxfId="1331" priority="128" operator="equal">
      <formula>0</formula>
    </cfRule>
  </conditionalFormatting>
  <conditionalFormatting sqref="E57:L57">
    <cfRule type="containsErrors" dxfId="1330" priority="126">
      <formula>ISERROR(E57)</formula>
    </cfRule>
    <cfRule type="colorScale" priority="12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329" priority="125" operator="notEqual">
      <formula>0</formula>
    </cfRule>
  </conditionalFormatting>
  <conditionalFormatting sqref="E32:K32">
    <cfRule type="cellIs" dxfId="1328" priority="122" operator="notEqual">
      <formula>0</formula>
    </cfRule>
  </conditionalFormatting>
  <conditionalFormatting sqref="L49:L50 E55:L55 E48:L48 L56">
    <cfRule type="cellIs" dxfId="1327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326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325" priority="114">
      <formula>ISERROR(E52)</formula>
    </cfRule>
  </conditionalFormatting>
  <conditionalFormatting sqref="E49:K50">
    <cfRule type="cellIs" dxfId="1324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323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322" priority="109">
      <formula>ISERROR(E51)</formula>
    </cfRule>
  </conditionalFormatting>
  <conditionalFormatting sqref="L51">
    <cfRule type="cellIs" dxfId="1321" priority="108" operator="notEqual">
      <formula>0</formula>
    </cfRule>
  </conditionalFormatting>
  <conditionalFormatting sqref="L51">
    <cfRule type="containsErrors" dxfId="1320" priority="107">
      <formula>ISERROR(L51)</formula>
    </cfRule>
  </conditionalFormatting>
  <conditionalFormatting sqref="E56:K56">
    <cfRule type="cellIs" dxfId="1319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318" priority="89" operator="equal">
      <formula>0</formula>
    </cfRule>
    <cfRule type="containsErrors" dxfId="1317" priority="90">
      <formula>ISERROR(E183)</formula>
    </cfRule>
  </conditionalFormatting>
  <conditionalFormatting sqref="L186">
    <cfRule type="cellIs" dxfId="1316" priority="87" operator="equal">
      <formula>0</formula>
    </cfRule>
    <cfRule type="containsErrors" dxfId="1315" priority="88">
      <formula>ISERROR(L186)</formula>
    </cfRule>
  </conditionalFormatting>
  <conditionalFormatting sqref="E186:K186">
    <cfRule type="cellIs" dxfId="1314" priority="85" operator="equal">
      <formula>0</formula>
    </cfRule>
    <cfRule type="containsErrors" dxfId="1313" priority="86">
      <formula>ISERROR(E186)</formula>
    </cfRule>
  </conditionalFormatting>
  <conditionalFormatting sqref="E158:R179">
    <cfRule type="cellIs" dxfId="1312" priority="83" operator="equal">
      <formula>0</formula>
    </cfRule>
  </conditionalFormatting>
  <conditionalFormatting sqref="C58">
    <cfRule type="containsText" dxfId="1311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310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309" priority="78" operator="notEqual">
      <formula>0</formula>
    </cfRule>
  </conditionalFormatting>
  <conditionalFormatting sqref="E27:L27">
    <cfRule type="cellIs" dxfId="1308" priority="75" operator="notEqual">
      <formula>0</formula>
    </cfRule>
  </conditionalFormatting>
  <conditionalFormatting sqref="E15:L26 L9:L14">
    <cfRule type="cellIs" dxfId="1307" priority="76" operator="notEqual">
      <formula>0</formula>
    </cfRule>
  </conditionalFormatting>
  <conditionalFormatting sqref="E9:K14">
    <cfRule type="cellIs" dxfId="1306" priority="73" operator="notEqual">
      <formula>0</formula>
    </cfRule>
  </conditionalFormatting>
  <conditionalFormatting sqref="L46:L47">
    <cfRule type="cellIs" dxfId="1305" priority="58" operator="notEqual">
      <formula>0</formula>
    </cfRule>
  </conditionalFormatting>
  <conditionalFormatting sqref="E47:K47">
    <cfRule type="cellIs" dxfId="1304" priority="51" operator="notEqual">
      <formula>0</formula>
    </cfRule>
  </conditionalFormatting>
  <conditionalFormatting sqref="E46:K46">
    <cfRule type="cellIs" dxfId="1303" priority="52" operator="notEqual">
      <formula>0</formula>
    </cfRule>
  </conditionalFormatting>
  <conditionalFormatting sqref="C27">
    <cfRule type="cellIs" dxfId="1302" priority="47" operator="equal">
      <formula>0</formula>
    </cfRule>
  </conditionalFormatting>
  <conditionalFormatting sqref="E41:L42">
    <cfRule type="cellIs" dxfId="1301" priority="46" operator="notEqual">
      <formula>0</formula>
    </cfRule>
  </conditionalFormatting>
  <conditionalFormatting sqref="E84:Y85">
    <cfRule type="cellIs" dxfId="1300" priority="45" operator="notEqual">
      <formula>0</formula>
    </cfRule>
  </conditionalFormatting>
  <conditionalFormatting sqref="E67:Y75">
    <cfRule type="cellIs" dxfId="1299" priority="2" operator="notEqual">
      <formula>0</formula>
    </cfRule>
  </conditionalFormatting>
  <conditionalFormatting sqref="E156:R157">
    <cfRule type="cellIs" dxfId="1298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2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2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2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200-000003000000}"/>
    <dataValidation allowBlank="1" showInputMessage="1" showErrorMessage="1" prompt="% попаданий при стрельбе в покое" sqref="C51:C52" xr:uid="{00000000-0002-0000-22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200-000005000000}"/>
    <dataValidation allowBlank="1" showInputMessage="1" showErrorMessage="1" prompt="Стрельба без нагрузки (лежа + стоя)_x000a_" sqref="C49" xr:uid="{00000000-0002-0000-2200-000006000000}"/>
    <dataValidation allowBlank="1" showInputMessage="1" prompt="В этой строке указывается общее количество &quot;боевых&quot; выстрелов (лежа+стоя)" sqref="C48" xr:uid="{00000000-0002-0000-22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2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2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200-00000A000000}"/>
    <dataValidation allowBlank="1" showInputMessage="1" sqref="C88 C15:C27 C45" xr:uid="{00000000-0002-0000-2200-00000B000000}"/>
    <dataValidation allowBlank="1" showDropDown="1" showInputMessage="1" showErrorMessage="1" sqref="F15 F189:K190 F193:K194 F199:K206 F185:K185 F17:F27 G15:K27 F28:K31 F33:K45" xr:uid="{00000000-0002-0000-2200-00000C000000}"/>
    <dataValidation type="date" operator="greaterThan" allowBlank="1" showInputMessage="1" showErrorMessage="1" sqref="E2:K2 E181:K181" xr:uid="{00000000-0002-0000-2200-00000D000000}">
      <formula1>41640</formula1>
    </dataValidation>
    <dataValidation operator="equal" allowBlank="1" showInputMessage="1" sqref="F16 E191:K192 F195:K198 E185:E186 E48:K57 E187:K188 E189:E190 E193:E206 F32:K32 F186:K186 F6:K14 E6:E47 F46:K47" xr:uid="{00000000-0002-0000-2200-00000E000000}"/>
    <dataValidation type="time" allowBlank="1" showInputMessage="1" showErrorMessage="1" sqref="E92:Y96 E98:Y102 E110:Y114 E116:Y120 E122:Y126 E128:Y132 E134:Y138 E140:Y144 E104:Y108 E146:Y150" xr:uid="{00000000-0002-0000-22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2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2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2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200-000013000000}"/>
    <dataValidation allowBlank="1" showInputMessage="1" showErrorMessage="1" prompt="Общий объем циклической нагрузки" sqref="C14" xr:uid="{00000000-0002-0000-22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2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200-000016000000}"/>
    <dataValidation allowBlank="1" showInputMessage="1" showErrorMessage="1" prompt="Круговые динамические, статические, стато-динамические, упражения." sqref="C38 C81" xr:uid="{00000000-0002-0000-2200-000017000000}"/>
    <dataValidation allowBlank="1" showInputMessage="1" showErrorMessage="1" prompt="Выполнение силовых упр. с легким утомлением " sqref="C43 C86" xr:uid="{00000000-0002-0000-22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2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2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2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2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2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200-00001E000000}"/>
  </dataValidations>
  <hyperlinks>
    <hyperlink ref="A1" location="навигатор!A1" display="навигатор" xr:uid="{00000000-0004-0000-2200-000000000000}"/>
    <hyperlink ref="B1" location="Неделя!A1" display="Неделя" xr:uid="{00000000-0004-0000-2200-000001000000}"/>
    <hyperlink ref="A60" location="навигатор!A1" display="навигатор" xr:uid="{00000000-0004-0000-2200-000002000000}"/>
    <hyperlink ref="B60" location="Неделя!A1" display="Неделя" xr:uid="{00000000-0004-0000-22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200-00001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'25'!O26:O27</xm:f>
              <xm:sqref>O25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Z224"/>
  <sheetViews>
    <sheetView showGridLines="0" showRowColHeaders="0" topLeftCell="A149" zoomScale="66" zoomScaleNormal="66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'25'!K2+1</f>
        <v>45222</v>
      </c>
      <c r="F2" s="82">
        <f>$E$2+1</f>
        <v>45223</v>
      </c>
      <c r="G2" s="82">
        <f>$E$2+2</f>
        <v>45224</v>
      </c>
      <c r="H2" s="82">
        <f>$E$2+3</f>
        <v>45225</v>
      </c>
      <c r="I2" s="82">
        <f>$E$2+4</f>
        <v>45226</v>
      </c>
      <c r="J2" s="82">
        <f>$E$2+5</f>
        <v>45227</v>
      </c>
      <c r="K2" s="83">
        <f>$E$2+6</f>
        <v>45228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45222</v>
      </c>
      <c r="Q6" s="909">
        <f t="shared" ref="Q6:V6" si="2">F2</f>
        <v>45223</v>
      </c>
      <c r="R6" s="909">
        <f t="shared" si="2"/>
        <v>45224</v>
      </c>
      <c r="S6" s="909">
        <f t="shared" si="2"/>
        <v>45225</v>
      </c>
      <c r="T6" s="909">
        <f t="shared" si="2"/>
        <v>45226</v>
      </c>
      <c r="U6" s="909">
        <f t="shared" si="2"/>
        <v>45227</v>
      </c>
      <c r="V6" s="909">
        <f t="shared" si="2"/>
        <v>45228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45222</v>
      </c>
      <c r="Q15" s="909">
        <f t="shared" ref="Q15:V15" si="15">F2</f>
        <v>45223</v>
      </c>
      <c r="R15" s="909">
        <f t="shared" si="15"/>
        <v>45224</v>
      </c>
      <c r="S15" s="909">
        <f t="shared" si="15"/>
        <v>45225</v>
      </c>
      <c r="T15" s="909">
        <f t="shared" si="15"/>
        <v>45226</v>
      </c>
      <c r="U15" s="909">
        <f t="shared" si="15"/>
        <v>45227</v>
      </c>
      <c r="V15" s="909">
        <f t="shared" si="15"/>
        <v>45228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45222</v>
      </c>
      <c r="Q20" s="909">
        <f t="shared" ref="Q20:V20" si="17">F2</f>
        <v>45223</v>
      </c>
      <c r="R20" s="909">
        <f t="shared" si="17"/>
        <v>45224</v>
      </c>
      <c r="S20" s="909">
        <f t="shared" si="17"/>
        <v>45225</v>
      </c>
      <c r="T20" s="909">
        <f t="shared" si="17"/>
        <v>45226</v>
      </c>
      <c r="U20" s="909">
        <f t="shared" si="17"/>
        <v>45227</v>
      </c>
      <c r="V20" s="909">
        <f t="shared" si="17"/>
        <v>45228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45222</v>
      </c>
      <c r="F61" s="1180"/>
      <c r="G61" s="1181"/>
      <c r="H61" s="1179">
        <f>F2</f>
        <v>45223</v>
      </c>
      <c r="I61" s="1180"/>
      <c r="J61" s="1181"/>
      <c r="K61" s="1179">
        <f>G2</f>
        <v>45224</v>
      </c>
      <c r="L61" s="1180"/>
      <c r="M61" s="1181"/>
      <c r="N61" s="1179">
        <f>H2</f>
        <v>45225</v>
      </c>
      <c r="O61" s="1180"/>
      <c r="P61" s="1181"/>
      <c r="Q61" s="1179">
        <f>I2</f>
        <v>45226</v>
      </c>
      <c r="R61" s="1180"/>
      <c r="S61" s="1181"/>
      <c r="T61" s="1179">
        <f>J2</f>
        <v>45227</v>
      </c>
      <c r="U61" s="1180"/>
      <c r="V61" s="1181"/>
      <c r="W61" s="1179">
        <f>K2</f>
        <v>45228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45222</v>
      </c>
      <c r="F90" s="1172"/>
      <c r="G90" s="1173"/>
      <c r="H90" s="1171">
        <f>H61</f>
        <v>45223</v>
      </c>
      <c r="I90" s="1172"/>
      <c r="J90" s="1173"/>
      <c r="K90" s="1171">
        <f>K61</f>
        <v>45224</v>
      </c>
      <c r="L90" s="1172"/>
      <c r="M90" s="1173"/>
      <c r="N90" s="1171">
        <f>N61</f>
        <v>45225</v>
      </c>
      <c r="O90" s="1172"/>
      <c r="P90" s="1173"/>
      <c r="Q90" s="1171">
        <f>Q61</f>
        <v>45226</v>
      </c>
      <c r="R90" s="1172"/>
      <c r="S90" s="1173"/>
      <c r="T90" s="1171">
        <f>T61</f>
        <v>45227</v>
      </c>
      <c r="U90" s="1172"/>
      <c r="V90" s="1173"/>
      <c r="W90" s="1171">
        <f>W61</f>
        <v>45228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52"/>
      <c r="F158" s="353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45222</v>
      </c>
      <c r="F181" s="154">
        <f>$E$2+1</f>
        <v>45223</v>
      </c>
      <c r="G181" s="154">
        <f>$E$2+2</f>
        <v>45224</v>
      </c>
      <c r="H181" s="154">
        <f>$E$2+3</f>
        <v>45225</v>
      </c>
      <c r="I181" s="154">
        <f>$E$2+4</f>
        <v>45226</v>
      </c>
      <c r="J181" s="154">
        <f>$E$2+5</f>
        <v>45227</v>
      </c>
      <c r="K181" s="155">
        <f>$E$2+6</f>
        <v>45228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297" priority="165" operator="equal">
      <formula>0</formula>
    </cfRule>
  </conditionalFormatting>
  <conditionalFormatting sqref="F2:K2">
    <cfRule type="cellIs" dxfId="1296" priority="164" operator="equal">
      <formula>0</formula>
    </cfRule>
  </conditionalFormatting>
  <conditionalFormatting sqref="L4:L5">
    <cfRule type="cellIs" dxfId="1295" priority="161" operator="equal">
      <formula>0</formula>
    </cfRule>
  </conditionalFormatting>
  <conditionalFormatting sqref="E2">
    <cfRule type="cellIs" dxfId="1294" priority="162" operator="equal">
      <formula>0</formula>
    </cfRule>
  </conditionalFormatting>
  <conditionalFormatting sqref="E4:K4">
    <cfRule type="cellIs" dxfId="1293" priority="159" operator="equal">
      <formula>0</formula>
    </cfRule>
    <cfRule type="cellIs" dxfId="1292" priority="160" operator="notEqual">
      <formula>0</formula>
    </cfRule>
  </conditionalFormatting>
  <conditionalFormatting sqref="E5:K5">
    <cfRule type="cellIs" dxfId="1291" priority="158" operator="equal">
      <formula>0</formula>
    </cfRule>
  </conditionalFormatting>
  <conditionalFormatting sqref="E7:E8 I7:K8">
    <cfRule type="cellIs" dxfId="1290" priority="157" operator="equal">
      <formula>0</formula>
    </cfRule>
  </conditionalFormatting>
  <conditionalFormatting sqref="L6:L8">
    <cfRule type="cellIs" dxfId="1289" priority="156" operator="equal">
      <formula>0</formula>
    </cfRule>
  </conditionalFormatting>
  <conditionalFormatting sqref="E6:K6">
    <cfRule type="cellIs" dxfId="1288" priority="155" operator="equal">
      <formula>0</formula>
    </cfRule>
  </conditionalFormatting>
  <conditionalFormatting sqref="E28:L31 E43:L45 E76:Y83 E86:Y88">
    <cfRule type="cellIs" dxfId="1287" priority="154" operator="notEqual">
      <formula>0</formula>
    </cfRule>
  </conditionalFormatting>
  <conditionalFormatting sqref="F7:F8">
    <cfRule type="cellIs" dxfId="1286" priority="153" operator="equal">
      <formula>0</formula>
    </cfRule>
  </conditionalFormatting>
  <conditionalFormatting sqref="H7:H8">
    <cfRule type="cellIs" dxfId="1285" priority="152" operator="equal">
      <formula>0</formula>
    </cfRule>
  </conditionalFormatting>
  <conditionalFormatting sqref="G7:G8">
    <cfRule type="cellIs" dxfId="1284" priority="151" operator="equal">
      <formula>0</formula>
    </cfRule>
  </conditionalFormatting>
  <conditionalFormatting sqref="F181:K181">
    <cfRule type="cellIs" dxfId="1283" priority="146" operator="equal">
      <formula>0</formula>
    </cfRule>
  </conditionalFormatting>
  <conditionalFormatting sqref="E57:L57">
    <cfRule type="cellIs" dxfId="1282" priority="132" operator="equal">
      <formula>0</formula>
    </cfRule>
  </conditionalFormatting>
  <conditionalFormatting sqref="E57:L57">
    <cfRule type="containsErrors" dxfId="1281" priority="130">
      <formula>ISERROR(E57)</formula>
    </cfRule>
    <cfRule type="colorScale" priority="13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280" priority="129" operator="notEqual">
      <formula>0</formula>
    </cfRule>
  </conditionalFormatting>
  <conditionalFormatting sqref="E32:K32">
    <cfRule type="cellIs" dxfId="1279" priority="126" operator="notEqual">
      <formula>0</formula>
    </cfRule>
  </conditionalFormatting>
  <conditionalFormatting sqref="L49:L50 E55:L55 E48:L48 L56">
    <cfRule type="cellIs" dxfId="1278" priority="122" operator="notEqual">
      <formula>0</formula>
    </cfRule>
  </conditionalFormatting>
  <conditionalFormatting sqref="E55:K55 E48:K48">
    <cfRule type="cellIs" priority="121" operator="equal">
      <formula>0</formula>
    </cfRule>
  </conditionalFormatting>
  <conditionalFormatting sqref="E52:L54">
    <cfRule type="cellIs" dxfId="1277" priority="120" operator="notEqual">
      <formula>0</formula>
    </cfRule>
  </conditionalFormatting>
  <conditionalFormatting sqref="E52:K54">
    <cfRule type="cellIs" priority="119" operator="equal">
      <formula>0</formula>
    </cfRule>
  </conditionalFormatting>
  <conditionalFormatting sqref="E52:L54">
    <cfRule type="containsErrors" dxfId="1276" priority="118">
      <formula>ISERROR(E52)</formula>
    </cfRule>
  </conditionalFormatting>
  <conditionalFormatting sqref="E49:K50">
    <cfRule type="cellIs" dxfId="1275" priority="117" operator="notEqual">
      <formula>0</formula>
    </cfRule>
  </conditionalFormatting>
  <conditionalFormatting sqref="E49:K50">
    <cfRule type="cellIs" priority="116" operator="equal">
      <formula>0</formula>
    </cfRule>
  </conditionalFormatting>
  <conditionalFormatting sqref="E51:K51">
    <cfRule type="cellIs" dxfId="1274" priority="115" operator="notEqual">
      <formula>0</formula>
    </cfRule>
  </conditionalFormatting>
  <conditionalFormatting sqref="E51:K51">
    <cfRule type="cellIs" priority="114" operator="equal">
      <formula>0</formula>
    </cfRule>
  </conditionalFormatting>
  <conditionalFormatting sqref="E51:K51">
    <cfRule type="containsErrors" dxfId="1273" priority="113">
      <formula>ISERROR(E51)</formula>
    </cfRule>
  </conditionalFormatting>
  <conditionalFormatting sqref="L51">
    <cfRule type="cellIs" dxfId="1272" priority="112" operator="notEqual">
      <formula>0</formula>
    </cfRule>
  </conditionalFormatting>
  <conditionalFormatting sqref="L51">
    <cfRule type="containsErrors" dxfId="1271" priority="111">
      <formula>ISERROR(L51)</formula>
    </cfRule>
  </conditionalFormatting>
  <conditionalFormatting sqref="E56:K56">
    <cfRule type="cellIs" dxfId="1270" priority="110" operator="notEqual">
      <formula>0</formula>
    </cfRule>
  </conditionalFormatting>
  <conditionalFormatting sqref="E56:K56">
    <cfRule type="cellIs" priority="109" operator="equal">
      <formula>0</formula>
    </cfRule>
  </conditionalFormatting>
  <conditionalFormatting sqref="E183:L185 E187:L206">
    <cfRule type="cellIs" dxfId="1269" priority="93" operator="equal">
      <formula>0</formula>
    </cfRule>
    <cfRule type="containsErrors" dxfId="1268" priority="94">
      <formula>ISERROR(E183)</formula>
    </cfRule>
  </conditionalFormatting>
  <conditionalFormatting sqref="L186">
    <cfRule type="cellIs" dxfId="1267" priority="91" operator="equal">
      <formula>0</formula>
    </cfRule>
    <cfRule type="containsErrors" dxfId="1266" priority="92">
      <formula>ISERROR(L186)</formula>
    </cfRule>
  </conditionalFormatting>
  <conditionalFormatting sqref="E186:K186">
    <cfRule type="cellIs" dxfId="1265" priority="89" operator="equal">
      <formula>0</formula>
    </cfRule>
    <cfRule type="containsErrors" dxfId="1264" priority="90">
      <formula>ISERROR(E186)</formula>
    </cfRule>
  </conditionalFormatting>
  <conditionalFormatting sqref="G158:R177 G179:R179 G178 I178 K178 M178:R178">
    <cfRule type="cellIs" dxfId="1263" priority="87" operator="equal">
      <formula>0</formula>
    </cfRule>
  </conditionalFormatting>
  <conditionalFormatting sqref="C58">
    <cfRule type="containsText" dxfId="1262" priority="86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1261" priority="84" operator="notEqual">
      <formula>0</formula>
    </cfRule>
  </conditionalFormatting>
  <conditionalFormatting sqref="E89:Y89"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260" priority="82" operator="notEqual">
      <formula>0</formula>
    </cfRule>
  </conditionalFormatting>
  <conditionalFormatting sqref="E27:L27">
    <cfRule type="cellIs" dxfId="1259" priority="79" operator="notEqual">
      <formula>0</formula>
    </cfRule>
  </conditionalFormatting>
  <conditionalFormatting sqref="E15:L26 L9:L14">
    <cfRule type="cellIs" dxfId="1258" priority="80" operator="notEqual">
      <formula>0</formula>
    </cfRule>
  </conditionalFormatting>
  <conditionalFormatting sqref="E9:K14">
    <cfRule type="cellIs" dxfId="1257" priority="77" operator="notEqual">
      <formula>0</formula>
    </cfRule>
  </conditionalFormatting>
  <conditionalFormatting sqref="L46:L47">
    <cfRule type="cellIs" dxfId="1256" priority="62" operator="notEqual">
      <formula>0</formula>
    </cfRule>
  </conditionalFormatting>
  <conditionalFormatting sqref="E47:K47">
    <cfRule type="cellIs" dxfId="1255" priority="55" operator="notEqual">
      <formula>0</formula>
    </cfRule>
  </conditionalFormatting>
  <conditionalFormatting sqref="E46:K46">
    <cfRule type="cellIs" dxfId="1254" priority="56" operator="notEqual">
      <formula>0</formula>
    </cfRule>
  </conditionalFormatting>
  <conditionalFormatting sqref="C27">
    <cfRule type="cellIs" dxfId="1253" priority="51" operator="equal">
      <formula>0</formula>
    </cfRule>
  </conditionalFormatting>
  <conditionalFormatting sqref="E41:L42">
    <cfRule type="cellIs" dxfId="1252" priority="50" operator="notEqual">
      <formula>0</formula>
    </cfRule>
  </conditionalFormatting>
  <conditionalFormatting sqref="E84:Y85">
    <cfRule type="cellIs" dxfId="1251" priority="49" operator="notEqual">
      <formula>0</formula>
    </cfRule>
  </conditionalFormatting>
  <conditionalFormatting sqref="E158:F179">
    <cfRule type="cellIs" dxfId="1250" priority="18" operator="equal">
      <formula>0</formula>
    </cfRule>
  </conditionalFormatting>
  <conditionalFormatting sqref="H178">
    <cfRule type="cellIs" dxfId="1249" priority="17" operator="equal">
      <formula>0</formula>
    </cfRule>
  </conditionalFormatting>
  <conditionalFormatting sqref="J178">
    <cfRule type="cellIs" dxfId="1248" priority="16" operator="equal">
      <formula>0</formula>
    </cfRule>
  </conditionalFormatting>
  <conditionalFormatting sqref="L178">
    <cfRule type="cellIs" dxfId="1247" priority="15" operator="equal">
      <formula>0</formula>
    </cfRule>
  </conditionalFormatting>
  <conditionalFormatting sqref="E67:Y75">
    <cfRule type="cellIs" dxfId="1246" priority="2" operator="notEqual">
      <formula>0</formula>
    </cfRule>
  </conditionalFormatting>
  <conditionalFormatting sqref="E156:R157">
    <cfRule type="cellIs" dxfId="1245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300-000000000000}">
      <formula1>0</formula1>
      <formula2>0.999988425925926</formula2>
    </dataValidation>
    <dataValidation operator="equal" allowBlank="1" showInputMessage="1" sqref="F16 E191:K192 F195:K198 E185:E186 E48:K57 E187:K188 E189:E190 E193:E206 F32:K32 F186:K186 F6:K14 E6:E47 F46:K47" xr:uid="{00000000-0002-0000-2300-000001000000}"/>
    <dataValidation type="date" operator="greaterThan" allowBlank="1" showInputMessage="1" showErrorMessage="1" sqref="E2:K2 E181:K181" xr:uid="{00000000-0002-0000-23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300-000003000000}"/>
    <dataValidation allowBlank="1" showInputMessage="1" sqref="C88 C15:C27 C45" xr:uid="{00000000-0002-0000-23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3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3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300-000007000000}"/>
    <dataValidation allowBlank="1" showInputMessage="1" prompt="В этой строке указывается общее количество &quot;боевых&quot; выстрелов (лежа+стоя)" sqref="C48" xr:uid="{00000000-0002-0000-2300-000008000000}"/>
    <dataValidation allowBlank="1" showInputMessage="1" showErrorMessage="1" prompt="Стрельба без нагрузки (лежа + стоя)_x000a_" sqref="C49" xr:uid="{00000000-0002-0000-23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300-00000A000000}"/>
    <dataValidation allowBlank="1" showInputMessage="1" showErrorMessage="1" prompt="% попаданий при стрельбе в покое" sqref="C51:C52" xr:uid="{00000000-0002-0000-23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3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3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3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3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3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3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3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300-000013000000}"/>
    <dataValidation allowBlank="1" showInputMessage="1" showErrorMessage="1" prompt="Общий объем циклической нагрузки" sqref="C14" xr:uid="{00000000-0002-0000-23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3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300-000016000000}"/>
    <dataValidation allowBlank="1" showInputMessage="1" showErrorMessage="1" prompt="Круговые динамические, статические, стато-динамические, упражения." sqref="C38 C81" xr:uid="{00000000-0002-0000-2300-000017000000}"/>
    <dataValidation allowBlank="1" showInputMessage="1" showErrorMessage="1" prompt="Выполнение силовых упр. с легким утомлением " sqref="C43 C86" xr:uid="{00000000-0002-0000-23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3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3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3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3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3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300-00001E000000}"/>
  </dataValidations>
  <hyperlinks>
    <hyperlink ref="A1" location="навигатор!A1" display="навигатор" xr:uid="{00000000-0004-0000-2300-000000000000}"/>
    <hyperlink ref="B1" location="Неделя!A1" display="Неделя" xr:uid="{00000000-0004-0000-2300-000001000000}"/>
    <hyperlink ref="A60" location="навигатор!A1" display="навигатор" xr:uid="{00000000-0004-0000-2300-000002000000}"/>
    <hyperlink ref="B60" location="Неделя!A1" display="Неделя" xr:uid="{00000000-0004-0000-23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300-00001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'26'!O26:O27</xm:f>
              <xm:sqref>O25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Z224"/>
  <sheetViews>
    <sheetView showGridLines="0" showRowColHeaders="0" topLeftCell="A129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'26'!K2+1</f>
        <v>45229</v>
      </c>
      <c r="F2" s="82">
        <f>$E$2+1</f>
        <v>45230</v>
      </c>
      <c r="G2" s="82">
        <f>$E$2+2</f>
        <v>45231</v>
      </c>
      <c r="H2" s="82">
        <f>$E$2+3</f>
        <v>45232</v>
      </c>
      <c r="I2" s="82">
        <f>$E$2+4</f>
        <v>45233</v>
      </c>
      <c r="J2" s="82">
        <f>$E$2+5</f>
        <v>45234</v>
      </c>
      <c r="K2" s="83">
        <f>$E$2+6</f>
        <v>45235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673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38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680">
        <f>SUM(E6,F6,G6,H6,I6,J6,K6)</f>
        <v>0</v>
      </c>
      <c r="M6" s="91"/>
      <c r="N6" s="897"/>
      <c r="O6" s="1177"/>
      <c r="P6" s="909">
        <f>E2</f>
        <v>45229</v>
      </c>
      <c r="Q6" s="909">
        <f t="shared" ref="Q6:V6" si="2">F2</f>
        <v>45230</v>
      </c>
      <c r="R6" s="909">
        <f t="shared" si="2"/>
        <v>45231</v>
      </c>
      <c r="S6" s="909">
        <f t="shared" si="2"/>
        <v>45232</v>
      </c>
      <c r="T6" s="909">
        <f t="shared" si="2"/>
        <v>45233</v>
      </c>
      <c r="U6" s="909">
        <f t="shared" si="2"/>
        <v>45234</v>
      </c>
      <c r="V6" s="909">
        <f t="shared" si="2"/>
        <v>45235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683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683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45229</v>
      </c>
      <c r="Q15" s="909">
        <f t="shared" ref="Q15:V15" si="15">F2</f>
        <v>45230</v>
      </c>
      <c r="R15" s="909">
        <f t="shared" si="15"/>
        <v>45231</v>
      </c>
      <c r="S15" s="909">
        <f t="shared" si="15"/>
        <v>45232</v>
      </c>
      <c r="T15" s="909">
        <f t="shared" si="15"/>
        <v>45233</v>
      </c>
      <c r="U15" s="909">
        <f t="shared" si="15"/>
        <v>45234</v>
      </c>
      <c r="V15" s="909">
        <f t="shared" si="15"/>
        <v>45235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45229</v>
      </c>
      <c r="Q20" s="909">
        <f t="shared" ref="Q20:V20" si="17">F2</f>
        <v>45230</v>
      </c>
      <c r="R20" s="909">
        <f t="shared" si="17"/>
        <v>45231</v>
      </c>
      <c r="S20" s="909">
        <f t="shared" si="17"/>
        <v>45232</v>
      </c>
      <c r="T20" s="909">
        <f t="shared" si="17"/>
        <v>45233</v>
      </c>
      <c r="U20" s="909">
        <f t="shared" si="17"/>
        <v>45234</v>
      </c>
      <c r="V20" s="909">
        <f t="shared" si="17"/>
        <v>45235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692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692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692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692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693">
        <f t="shared" si="18"/>
        <v>0</v>
      </c>
      <c r="F32" s="693">
        <f t="shared" si="19"/>
        <v>0</v>
      </c>
      <c r="G32" s="693">
        <f t="shared" si="20"/>
        <v>0</v>
      </c>
      <c r="H32" s="693">
        <f t="shared" si="21"/>
        <v>0</v>
      </c>
      <c r="I32" s="693">
        <f t="shared" si="22"/>
        <v>0</v>
      </c>
      <c r="J32" s="693">
        <f t="shared" si="23"/>
        <v>0</v>
      </c>
      <c r="K32" s="694">
        <f t="shared" si="24"/>
        <v>0</v>
      </c>
      <c r="L32" s="739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9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698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698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698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698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698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698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698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40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40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41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42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45229</v>
      </c>
      <c r="F61" s="1180"/>
      <c r="G61" s="1181"/>
      <c r="H61" s="1179">
        <f>F2</f>
        <v>45230</v>
      </c>
      <c r="I61" s="1180"/>
      <c r="J61" s="1181"/>
      <c r="K61" s="1179">
        <f>G2</f>
        <v>45231</v>
      </c>
      <c r="L61" s="1180"/>
      <c r="M61" s="1181"/>
      <c r="N61" s="1179">
        <f>H2</f>
        <v>45232</v>
      </c>
      <c r="O61" s="1180"/>
      <c r="P61" s="1181"/>
      <c r="Q61" s="1179">
        <f>I2</f>
        <v>45233</v>
      </c>
      <c r="R61" s="1180"/>
      <c r="S61" s="1181"/>
      <c r="T61" s="1179">
        <f>J2</f>
        <v>45234</v>
      </c>
      <c r="U61" s="1180"/>
      <c r="V61" s="1181"/>
      <c r="W61" s="1179">
        <f>K2</f>
        <v>45235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70"/>
      <c r="S87" s="70"/>
      <c r="T87" s="71"/>
      <c r="U87" s="70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45229</v>
      </c>
      <c r="F90" s="1172"/>
      <c r="G90" s="1173"/>
      <c r="H90" s="1171">
        <f>H61</f>
        <v>45230</v>
      </c>
      <c r="I90" s="1172"/>
      <c r="J90" s="1173"/>
      <c r="K90" s="1171">
        <f>K61</f>
        <v>45231</v>
      </c>
      <c r="L90" s="1172"/>
      <c r="M90" s="1173"/>
      <c r="N90" s="1171">
        <f>N61</f>
        <v>45232</v>
      </c>
      <c r="O90" s="1172"/>
      <c r="P90" s="1173"/>
      <c r="Q90" s="1171">
        <f>Q61</f>
        <v>45233</v>
      </c>
      <c r="R90" s="1172"/>
      <c r="S90" s="1173"/>
      <c r="T90" s="1171">
        <f>T61</f>
        <v>45234</v>
      </c>
      <c r="U90" s="1172"/>
      <c r="V90" s="1173"/>
      <c r="W90" s="1171">
        <f>W61</f>
        <v>45235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44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44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44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44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45229</v>
      </c>
      <c r="F181" s="154">
        <f>$E$2+1</f>
        <v>45230</v>
      </c>
      <c r="G181" s="154">
        <f>$E$2+2</f>
        <v>45231</v>
      </c>
      <c r="H181" s="154">
        <f>$E$2+3</f>
        <v>45232</v>
      </c>
      <c r="I181" s="154">
        <f>$E$2+4</f>
        <v>45233</v>
      </c>
      <c r="J181" s="154">
        <f>$E$2+5</f>
        <v>45234</v>
      </c>
      <c r="K181" s="155">
        <f>$E$2+6</f>
        <v>45235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244" priority="171" operator="equal">
      <formula>0</formula>
    </cfRule>
  </conditionalFormatting>
  <conditionalFormatting sqref="F2:K2">
    <cfRule type="cellIs" dxfId="1243" priority="170" operator="equal">
      <formula>0</formula>
    </cfRule>
  </conditionalFormatting>
  <conditionalFormatting sqref="L4:L5">
    <cfRule type="cellIs" dxfId="1242" priority="167" operator="equal">
      <formula>0</formula>
    </cfRule>
  </conditionalFormatting>
  <conditionalFormatting sqref="E2">
    <cfRule type="cellIs" dxfId="1241" priority="168" operator="equal">
      <formula>0</formula>
    </cfRule>
  </conditionalFormatting>
  <conditionalFormatting sqref="E4:K4">
    <cfRule type="cellIs" dxfId="1240" priority="165" operator="equal">
      <formula>0</formula>
    </cfRule>
    <cfRule type="cellIs" dxfId="1239" priority="166" operator="notEqual">
      <formula>0</formula>
    </cfRule>
  </conditionalFormatting>
  <conditionalFormatting sqref="E5:K5">
    <cfRule type="cellIs" dxfId="1238" priority="164" operator="equal">
      <formula>0</formula>
    </cfRule>
  </conditionalFormatting>
  <conditionalFormatting sqref="E7:E8 I7:K8">
    <cfRule type="cellIs" dxfId="1237" priority="163" operator="equal">
      <formula>0</formula>
    </cfRule>
  </conditionalFormatting>
  <conditionalFormatting sqref="L6:L8">
    <cfRule type="cellIs" dxfId="1236" priority="162" operator="equal">
      <formula>0</formula>
    </cfRule>
  </conditionalFormatting>
  <conditionalFormatting sqref="E6:K6">
    <cfRule type="cellIs" dxfId="1235" priority="161" operator="equal">
      <formula>0</formula>
    </cfRule>
  </conditionalFormatting>
  <conditionalFormatting sqref="E28:L31 E43:L45 E76:Y83 E86:Y88">
    <cfRule type="cellIs" dxfId="1234" priority="160" operator="notEqual">
      <formula>0</formula>
    </cfRule>
  </conditionalFormatting>
  <conditionalFormatting sqref="F7:F8">
    <cfRule type="cellIs" dxfId="1233" priority="159" operator="equal">
      <formula>0</formula>
    </cfRule>
  </conditionalFormatting>
  <conditionalFormatting sqref="H7:H8">
    <cfRule type="cellIs" dxfId="1232" priority="158" operator="equal">
      <formula>0</formula>
    </cfRule>
  </conditionalFormatting>
  <conditionalFormatting sqref="G7:G8">
    <cfRule type="cellIs" dxfId="1231" priority="157" operator="equal">
      <formula>0</formula>
    </cfRule>
  </conditionalFormatting>
  <conditionalFormatting sqref="F181:K181">
    <cfRule type="cellIs" dxfId="1230" priority="152" operator="equal">
      <formula>0</formula>
    </cfRule>
  </conditionalFormatting>
  <conditionalFormatting sqref="E57:L57">
    <cfRule type="cellIs" dxfId="1229" priority="128" operator="equal">
      <formula>0</formula>
    </cfRule>
  </conditionalFormatting>
  <conditionalFormatting sqref="E57:L57">
    <cfRule type="containsErrors" dxfId="1228" priority="126">
      <formula>ISERROR(E57)</formula>
    </cfRule>
    <cfRule type="colorScale" priority="12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227" priority="125" operator="notEqual">
      <formula>0</formula>
    </cfRule>
  </conditionalFormatting>
  <conditionalFormatting sqref="E32:K32">
    <cfRule type="cellIs" dxfId="1226" priority="122" operator="notEqual">
      <formula>0</formula>
    </cfRule>
  </conditionalFormatting>
  <conditionalFormatting sqref="L49:L50 E55:L55 E48:L48 L56">
    <cfRule type="cellIs" dxfId="1225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224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223" priority="114">
      <formula>ISERROR(E52)</formula>
    </cfRule>
  </conditionalFormatting>
  <conditionalFormatting sqref="E49:K50">
    <cfRule type="cellIs" dxfId="1222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221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220" priority="109">
      <formula>ISERROR(E51)</formula>
    </cfRule>
  </conditionalFormatting>
  <conditionalFormatting sqref="L51">
    <cfRule type="cellIs" dxfId="1219" priority="108" operator="notEqual">
      <formula>0</formula>
    </cfRule>
  </conditionalFormatting>
  <conditionalFormatting sqref="L51">
    <cfRule type="containsErrors" dxfId="1218" priority="107">
      <formula>ISERROR(L51)</formula>
    </cfRule>
  </conditionalFormatting>
  <conditionalFormatting sqref="E56:K56">
    <cfRule type="cellIs" dxfId="1217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216" priority="89" operator="equal">
      <formula>0</formula>
    </cfRule>
    <cfRule type="containsErrors" dxfId="1215" priority="90">
      <formula>ISERROR(E183)</formula>
    </cfRule>
  </conditionalFormatting>
  <conditionalFormatting sqref="L186">
    <cfRule type="cellIs" dxfId="1214" priority="87" operator="equal">
      <formula>0</formula>
    </cfRule>
    <cfRule type="containsErrors" dxfId="1213" priority="88">
      <formula>ISERROR(L186)</formula>
    </cfRule>
  </conditionalFormatting>
  <conditionalFormatting sqref="E186:K186">
    <cfRule type="cellIs" dxfId="1212" priority="85" operator="equal">
      <formula>0</formula>
    </cfRule>
    <cfRule type="containsErrors" dxfId="1211" priority="86">
      <formula>ISERROR(E186)</formula>
    </cfRule>
  </conditionalFormatting>
  <conditionalFormatting sqref="E158:R179">
    <cfRule type="cellIs" dxfId="1210" priority="83" operator="equal">
      <formula>0</formula>
    </cfRule>
  </conditionalFormatting>
  <conditionalFormatting sqref="C58">
    <cfRule type="containsText" dxfId="1209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208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207" priority="78" operator="notEqual">
      <formula>0</formula>
    </cfRule>
  </conditionalFormatting>
  <conditionalFormatting sqref="E27:L27">
    <cfRule type="cellIs" dxfId="1206" priority="75" operator="notEqual">
      <formula>0</formula>
    </cfRule>
  </conditionalFormatting>
  <conditionalFormatting sqref="E15:L26 L9:L14">
    <cfRule type="cellIs" dxfId="1205" priority="76" operator="notEqual">
      <formula>0</formula>
    </cfRule>
  </conditionalFormatting>
  <conditionalFormatting sqref="E9:K14">
    <cfRule type="cellIs" dxfId="1204" priority="73" operator="notEqual">
      <formula>0</formula>
    </cfRule>
  </conditionalFormatting>
  <conditionalFormatting sqref="L46:L47">
    <cfRule type="cellIs" dxfId="1203" priority="58" operator="notEqual">
      <formula>0</formula>
    </cfRule>
  </conditionalFormatting>
  <conditionalFormatting sqref="E47:K47">
    <cfRule type="cellIs" dxfId="1202" priority="51" operator="notEqual">
      <formula>0</formula>
    </cfRule>
  </conditionalFormatting>
  <conditionalFormatting sqref="E46:K46">
    <cfRule type="cellIs" dxfId="1201" priority="52" operator="notEqual">
      <formula>0</formula>
    </cfRule>
  </conditionalFormatting>
  <conditionalFormatting sqref="C27">
    <cfRule type="cellIs" dxfId="1200" priority="47" operator="equal">
      <formula>0</formula>
    </cfRule>
  </conditionalFormatting>
  <conditionalFormatting sqref="E41:L42">
    <cfRule type="cellIs" dxfId="1199" priority="46" operator="notEqual">
      <formula>0</formula>
    </cfRule>
  </conditionalFormatting>
  <conditionalFormatting sqref="E84:Y85">
    <cfRule type="cellIs" dxfId="1198" priority="45" operator="notEqual">
      <formula>0</formula>
    </cfRule>
  </conditionalFormatting>
  <conditionalFormatting sqref="E67:Y75">
    <cfRule type="cellIs" dxfId="1197" priority="2" operator="notEqual">
      <formula>0</formula>
    </cfRule>
  </conditionalFormatting>
  <conditionalFormatting sqref="E156:R157">
    <cfRule type="cellIs" dxfId="1196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4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4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4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400-000003000000}"/>
    <dataValidation allowBlank="1" showInputMessage="1" showErrorMessage="1" prompt="% попаданий при стрельбе в покое" sqref="C51:C52" xr:uid="{00000000-0002-0000-24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400-000005000000}"/>
    <dataValidation allowBlank="1" showInputMessage="1" showErrorMessage="1" prompt="Стрельба без нагрузки (лежа + стоя)_x000a_" sqref="C49" xr:uid="{00000000-0002-0000-2400-000006000000}"/>
    <dataValidation allowBlank="1" showInputMessage="1" prompt="В этой строке указывается общее количество &quot;боевых&quot; выстрелов (лежа+стоя)" sqref="C48" xr:uid="{00000000-0002-0000-24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4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4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400-00000A000000}"/>
    <dataValidation allowBlank="1" showInputMessage="1" sqref="C88 C15:C27 C45" xr:uid="{00000000-0002-0000-2400-00000B000000}"/>
    <dataValidation allowBlank="1" showDropDown="1" showInputMessage="1" showErrorMessage="1" sqref="F15 F189:K190 F193:K194 F199:K206 F185:K185 F17:F27 G15:K27 F28:K31 F33:K45" xr:uid="{00000000-0002-0000-2400-00000C000000}"/>
    <dataValidation type="date" operator="greaterThan" allowBlank="1" showInputMessage="1" showErrorMessage="1" sqref="E2:K2 E181:K181" xr:uid="{00000000-0002-0000-2400-00000D000000}">
      <formula1>41640</formula1>
    </dataValidation>
    <dataValidation operator="equal" allowBlank="1" showInputMessage="1" sqref="F16 E193:E206 E191:K192 F195:K198 E185:E186 E48:K57 E187:K188 E189:E190 F32:K32 F186:K186 F6:K14 E6:E47 F46:K47" xr:uid="{00000000-0002-0000-2400-00000E000000}"/>
    <dataValidation type="time" allowBlank="1" showInputMessage="1" showErrorMessage="1" sqref="E92:Y96 E98:Y102 E110:Y114 E116:Y120 E122:Y126 E128:Y132 E134:Y138 E140:Y144 E104:Y108 E146:Y150" xr:uid="{00000000-0002-0000-24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4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4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4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400-000013000000}"/>
    <dataValidation allowBlank="1" showInputMessage="1" showErrorMessage="1" prompt="Общий объем циклической нагрузки" sqref="C14" xr:uid="{00000000-0002-0000-24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4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400-000016000000}"/>
    <dataValidation allowBlank="1" showInputMessage="1" showErrorMessage="1" prompt="Круговые динамические, статические, стато-динамические, упражения." sqref="C38 C81" xr:uid="{00000000-0002-0000-2400-000017000000}"/>
    <dataValidation allowBlank="1" showInputMessage="1" showErrorMessage="1" prompt="Выполнение силовых упр. с легким утомлением " sqref="C43 C86" xr:uid="{00000000-0002-0000-24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4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4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4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4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4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400-00001E000000}"/>
  </dataValidations>
  <hyperlinks>
    <hyperlink ref="A1" location="навигатор!A1" display="навигатор" xr:uid="{00000000-0004-0000-2400-000000000000}"/>
    <hyperlink ref="B1" location="Неделя!A1" display="Неделя" xr:uid="{00000000-0004-0000-2400-000001000000}"/>
    <hyperlink ref="A60" location="навигатор!A1" display="навигатор" xr:uid="{00000000-0004-0000-2400-000002000000}"/>
    <hyperlink ref="B60" location="Неделя!A1" display="Неделя" xr:uid="{00000000-0004-0000-24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400-00001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'27'!O26:O27</xm:f>
              <xm:sqref>O25</xm:sqref>
            </x14:sparkline>
          </x14:sparklines>
        </x14:sparklineGroup>
      </x14:sparklineGroup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Z224"/>
  <sheetViews>
    <sheetView showGridLines="0" showRowColHeaders="0" topLeftCell="A71" zoomScale="64" zoomScaleNormal="64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'27'!K2+1</f>
        <v>45236</v>
      </c>
      <c r="F2" s="82">
        <f>$E$2+1</f>
        <v>45237</v>
      </c>
      <c r="G2" s="82">
        <f>$E$2+2</f>
        <v>45238</v>
      </c>
      <c r="H2" s="82">
        <f>$E$2+3</f>
        <v>45239</v>
      </c>
      <c r="I2" s="82">
        <f>$E$2+4</f>
        <v>45240</v>
      </c>
      <c r="J2" s="82">
        <f>$E$2+5</f>
        <v>45241</v>
      </c>
      <c r="K2" s="83">
        <f>$E$2+6</f>
        <v>45242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45236</v>
      </c>
      <c r="Q6" s="909">
        <f t="shared" ref="Q6:V6" si="2">F2</f>
        <v>45237</v>
      </c>
      <c r="R6" s="909">
        <f t="shared" si="2"/>
        <v>45238</v>
      </c>
      <c r="S6" s="909">
        <f t="shared" si="2"/>
        <v>45239</v>
      </c>
      <c r="T6" s="909">
        <f t="shared" si="2"/>
        <v>45240</v>
      </c>
      <c r="U6" s="909">
        <f t="shared" si="2"/>
        <v>45241</v>
      </c>
      <c r="V6" s="909">
        <f t="shared" si="2"/>
        <v>45242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45236</v>
      </c>
      <c r="Q15" s="909">
        <f t="shared" ref="Q15:V15" si="15">F2</f>
        <v>45237</v>
      </c>
      <c r="R15" s="909">
        <f t="shared" si="15"/>
        <v>45238</v>
      </c>
      <c r="S15" s="909">
        <f t="shared" si="15"/>
        <v>45239</v>
      </c>
      <c r="T15" s="909">
        <f t="shared" si="15"/>
        <v>45240</v>
      </c>
      <c r="U15" s="909">
        <f t="shared" si="15"/>
        <v>45241</v>
      </c>
      <c r="V15" s="909">
        <f t="shared" si="15"/>
        <v>45242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45236</v>
      </c>
      <c r="Q20" s="909">
        <f t="shared" ref="Q20:V20" si="17">F2</f>
        <v>45237</v>
      </c>
      <c r="R20" s="909">
        <f t="shared" si="17"/>
        <v>45238</v>
      </c>
      <c r="S20" s="909">
        <f t="shared" si="17"/>
        <v>45239</v>
      </c>
      <c r="T20" s="909">
        <f t="shared" si="17"/>
        <v>45240</v>
      </c>
      <c r="U20" s="909">
        <f t="shared" si="17"/>
        <v>45241</v>
      </c>
      <c r="V20" s="909">
        <f t="shared" si="17"/>
        <v>45242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45236</v>
      </c>
      <c r="F61" s="1180"/>
      <c r="G61" s="1181"/>
      <c r="H61" s="1179">
        <f>F2</f>
        <v>45237</v>
      </c>
      <c r="I61" s="1180"/>
      <c r="J61" s="1181"/>
      <c r="K61" s="1179">
        <f>G2</f>
        <v>45238</v>
      </c>
      <c r="L61" s="1180"/>
      <c r="M61" s="1181"/>
      <c r="N61" s="1179">
        <f>H2</f>
        <v>45239</v>
      </c>
      <c r="O61" s="1180"/>
      <c r="P61" s="1181"/>
      <c r="Q61" s="1179">
        <f>I2</f>
        <v>45240</v>
      </c>
      <c r="R61" s="1180"/>
      <c r="S61" s="1181"/>
      <c r="T61" s="1179">
        <f>J2</f>
        <v>45241</v>
      </c>
      <c r="U61" s="1180"/>
      <c r="V61" s="1181"/>
      <c r="W61" s="1179">
        <f>K2</f>
        <v>45242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8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8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8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8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8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8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8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2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2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72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72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45236</v>
      </c>
      <c r="F90" s="1172"/>
      <c r="G90" s="1173"/>
      <c r="H90" s="1171">
        <f>H61</f>
        <v>45237</v>
      </c>
      <c r="I90" s="1172"/>
      <c r="J90" s="1173"/>
      <c r="K90" s="1171">
        <f>K61</f>
        <v>45238</v>
      </c>
      <c r="L90" s="1172"/>
      <c r="M90" s="1173"/>
      <c r="N90" s="1171">
        <f>N61</f>
        <v>45239</v>
      </c>
      <c r="O90" s="1172"/>
      <c r="P90" s="1173"/>
      <c r="Q90" s="1171">
        <f>Q61</f>
        <v>45240</v>
      </c>
      <c r="R90" s="1172"/>
      <c r="S90" s="1173"/>
      <c r="T90" s="1171">
        <f>T61</f>
        <v>45241</v>
      </c>
      <c r="U90" s="1172"/>
      <c r="V90" s="1173"/>
      <c r="W90" s="1171">
        <f>W61</f>
        <v>45242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45236</v>
      </c>
      <c r="F181" s="154">
        <f>$E$2+1</f>
        <v>45237</v>
      </c>
      <c r="G181" s="154">
        <f>$E$2+2</f>
        <v>45238</v>
      </c>
      <c r="H181" s="154">
        <f>$E$2+3</f>
        <v>45239</v>
      </c>
      <c r="I181" s="154">
        <f>$E$2+4</f>
        <v>45240</v>
      </c>
      <c r="J181" s="154">
        <f>$E$2+5</f>
        <v>45241</v>
      </c>
      <c r="K181" s="155">
        <f>$E$2+6</f>
        <v>45242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195" priority="153" operator="equal">
      <formula>0</formula>
    </cfRule>
  </conditionalFormatting>
  <conditionalFormatting sqref="F2:K2">
    <cfRule type="cellIs" dxfId="1194" priority="152" operator="equal">
      <formula>0</formula>
    </cfRule>
  </conditionalFormatting>
  <conditionalFormatting sqref="L4:L5">
    <cfRule type="cellIs" dxfId="1193" priority="149" operator="equal">
      <formula>0</formula>
    </cfRule>
  </conditionalFormatting>
  <conditionalFormatting sqref="E2">
    <cfRule type="cellIs" dxfId="1192" priority="150" operator="equal">
      <formula>0</formula>
    </cfRule>
  </conditionalFormatting>
  <conditionalFormatting sqref="E4:K4">
    <cfRule type="cellIs" dxfId="1191" priority="147" operator="equal">
      <formula>0</formula>
    </cfRule>
    <cfRule type="cellIs" dxfId="1190" priority="148" operator="notEqual">
      <formula>0</formula>
    </cfRule>
  </conditionalFormatting>
  <conditionalFormatting sqref="E5:K5">
    <cfRule type="cellIs" dxfId="1189" priority="146" operator="equal">
      <formula>0</formula>
    </cfRule>
  </conditionalFormatting>
  <conditionalFormatting sqref="E7:E8 I7:K8">
    <cfRule type="cellIs" dxfId="1188" priority="145" operator="equal">
      <formula>0</formula>
    </cfRule>
  </conditionalFormatting>
  <conditionalFormatting sqref="L6:L8">
    <cfRule type="cellIs" dxfId="1187" priority="144" operator="equal">
      <formula>0</formula>
    </cfRule>
  </conditionalFormatting>
  <conditionalFormatting sqref="E6:K6">
    <cfRule type="cellIs" dxfId="1186" priority="143" operator="equal">
      <formula>0</formula>
    </cfRule>
  </conditionalFormatting>
  <conditionalFormatting sqref="E28:L40 E43:L45 E76:Y76 E88:Y88 E86:Q87 S86:Y87 E77:Q83 S77:Y83">
    <cfRule type="cellIs" dxfId="1185" priority="142" operator="notEqual">
      <formula>0</formula>
    </cfRule>
  </conditionalFormatting>
  <conditionalFormatting sqref="F7:F8">
    <cfRule type="cellIs" dxfId="1184" priority="141" operator="equal">
      <formula>0</formula>
    </cfRule>
  </conditionalFormatting>
  <conditionalFormatting sqref="H7:H8">
    <cfRule type="cellIs" dxfId="1183" priority="140" operator="equal">
      <formula>0</formula>
    </cfRule>
  </conditionalFormatting>
  <conditionalFormatting sqref="G7:G8">
    <cfRule type="cellIs" dxfId="1182" priority="139" operator="equal">
      <formula>0</formula>
    </cfRule>
  </conditionalFormatting>
  <conditionalFormatting sqref="F181:K181">
    <cfRule type="cellIs" dxfId="1181" priority="134" operator="equal">
      <formula>0</formula>
    </cfRule>
  </conditionalFormatting>
  <conditionalFormatting sqref="E57:L57">
    <cfRule type="cellIs" dxfId="1180" priority="123" operator="equal">
      <formula>0</formula>
    </cfRule>
  </conditionalFormatting>
  <conditionalFormatting sqref="E57:L57">
    <cfRule type="containsErrors" dxfId="1179" priority="121">
      <formula>ISERROR(E57)</formula>
    </cfRule>
    <cfRule type="colorScale" priority="12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178" priority="120" operator="notEqual">
      <formula>0</formula>
    </cfRule>
  </conditionalFormatting>
  <conditionalFormatting sqref="E55:K55 E48:K48">
    <cfRule type="cellIs" priority="119" operator="equal">
      <formula>0</formula>
    </cfRule>
  </conditionalFormatting>
  <conditionalFormatting sqref="E52:L54">
    <cfRule type="cellIs" dxfId="1177" priority="118" operator="notEqual">
      <formula>0</formula>
    </cfRule>
  </conditionalFormatting>
  <conditionalFormatting sqref="E52:K54">
    <cfRule type="cellIs" priority="117" operator="equal">
      <formula>0</formula>
    </cfRule>
  </conditionalFormatting>
  <conditionalFormatting sqref="E52:L54">
    <cfRule type="containsErrors" dxfId="1176" priority="116">
      <formula>ISERROR(E52)</formula>
    </cfRule>
  </conditionalFormatting>
  <conditionalFormatting sqref="E49:K50">
    <cfRule type="cellIs" dxfId="1175" priority="115" operator="notEqual">
      <formula>0</formula>
    </cfRule>
  </conditionalFormatting>
  <conditionalFormatting sqref="E49:K50">
    <cfRule type="cellIs" priority="114" operator="equal">
      <formula>0</formula>
    </cfRule>
  </conditionalFormatting>
  <conditionalFormatting sqref="E51:K51">
    <cfRule type="cellIs" dxfId="1174" priority="113" operator="notEqual">
      <formula>0</formula>
    </cfRule>
  </conditionalFormatting>
  <conditionalFormatting sqref="E51:K51">
    <cfRule type="cellIs" priority="112" operator="equal">
      <formula>0</formula>
    </cfRule>
  </conditionalFormatting>
  <conditionalFormatting sqref="E51:K51">
    <cfRule type="containsErrors" dxfId="1173" priority="111">
      <formula>ISERROR(E51)</formula>
    </cfRule>
  </conditionalFormatting>
  <conditionalFormatting sqref="L51">
    <cfRule type="cellIs" dxfId="1172" priority="110" operator="notEqual">
      <formula>0</formula>
    </cfRule>
  </conditionalFormatting>
  <conditionalFormatting sqref="L51">
    <cfRule type="containsErrors" dxfId="1171" priority="109">
      <formula>ISERROR(L51)</formula>
    </cfRule>
  </conditionalFormatting>
  <conditionalFormatting sqref="E56:K56">
    <cfRule type="cellIs" dxfId="1170" priority="108" operator="notEqual">
      <formula>0</formula>
    </cfRule>
  </conditionalFormatting>
  <conditionalFormatting sqref="E56:K56">
    <cfRule type="cellIs" priority="107" operator="equal">
      <formula>0</formula>
    </cfRule>
  </conditionalFormatting>
  <conditionalFormatting sqref="E183:L185 E187:L206">
    <cfRule type="cellIs" dxfId="1169" priority="91" operator="equal">
      <formula>0</formula>
    </cfRule>
    <cfRule type="containsErrors" dxfId="1168" priority="92">
      <formula>ISERROR(E183)</formula>
    </cfRule>
  </conditionalFormatting>
  <conditionalFormatting sqref="L186">
    <cfRule type="cellIs" dxfId="1167" priority="89" operator="equal">
      <formula>0</formula>
    </cfRule>
    <cfRule type="containsErrors" dxfId="1166" priority="90">
      <formula>ISERROR(L186)</formula>
    </cfRule>
  </conditionalFormatting>
  <conditionalFormatting sqref="E186:K186">
    <cfRule type="cellIs" dxfId="1165" priority="87" operator="equal">
      <formula>0</formula>
    </cfRule>
    <cfRule type="containsErrors" dxfId="1164" priority="88">
      <formula>ISERROR(E186)</formula>
    </cfRule>
  </conditionalFormatting>
  <conditionalFormatting sqref="E158:R179">
    <cfRule type="cellIs" dxfId="1163" priority="85" operator="equal">
      <formula>0</formula>
    </cfRule>
  </conditionalFormatting>
  <conditionalFormatting sqref="C58">
    <cfRule type="containsText" dxfId="1162" priority="84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161" priority="82" operator="notEqual">
      <formula>0</formula>
    </cfRule>
  </conditionalFormatting>
  <conditionalFormatting sqref="E89:Y89">
    <cfRule type="colorScale" priority="8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160" priority="80" operator="notEqual">
      <formula>0</formula>
    </cfRule>
  </conditionalFormatting>
  <conditionalFormatting sqref="E27:L27">
    <cfRule type="cellIs" dxfId="1159" priority="77" operator="notEqual">
      <formula>0</formula>
    </cfRule>
  </conditionalFormatting>
  <conditionalFormatting sqref="E15:L26 L9:L14">
    <cfRule type="cellIs" dxfId="1158" priority="78" operator="notEqual">
      <formula>0</formula>
    </cfRule>
  </conditionalFormatting>
  <conditionalFormatting sqref="E9:K14">
    <cfRule type="cellIs" dxfId="1157" priority="75" operator="notEqual">
      <formula>0</formula>
    </cfRule>
  </conditionalFormatting>
  <conditionalFormatting sqref="L46:L47">
    <cfRule type="cellIs" dxfId="1156" priority="60" operator="notEqual">
      <formula>0</formula>
    </cfRule>
  </conditionalFormatting>
  <conditionalFormatting sqref="E47:K47">
    <cfRule type="cellIs" dxfId="1155" priority="53" operator="notEqual">
      <formula>0</formula>
    </cfRule>
  </conditionalFormatting>
  <conditionalFormatting sqref="E46:K46">
    <cfRule type="cellIs" dxfId="1154" priority="54" operator="notEqual">
      <formula>0</formula>
    </cfRule>
  </conditionalFormatting>
  <conditionalFormatting sqref="C27">
    <cfRule type="cellIs" dxfId="1153" priority="49" operator="equal">
      <formula>0</formula>
    </cfRule>
  </conditionalFormatting>
  <conditionalFormatting sqref="E41:L42">
    <cfRule type="cellIs" dxfId="1152" priority="48" operator="notEqual">
      <formula>0</formula>
    </cfRule>
  </conditionalFormatting>
  <conditionalFormatting sqref="E84:Q85 S84:Y85">
    <cfRule type="cellIs" dxfId="1151" priority="47" operator="notEqual">
      <formula>0</formula>
    </cfRule>
  </conditionalFormatting>
  <conditionalFormatting sqref="R86:R87 R77:R83">
    <cfRule type="cellIs" dxfId="1150" priority="16" operator="notEqual">
      <formula>0</formula>
    </cfRule>
  </conditionalFormatting>
  <conditionalFormatting sqref="R84:R85">
    <cfRule type="cellIs" dxfId="1149" priority="15" operator="notEqual">
      <formula>0</formula>
    </cfRule>
  </conditionalFormatting>
  <conditionalFormatting sqref="E67:Y75">
    <cfRule type="cellIs" dxfId="1148" priority="2" operator="notEqual">
      <formula>0</formula>
    </cfRule>
  </conditionalFormatting>
  <conditionalFormatting sqref="E156:R157">
    <cfRule type="cellIs" dxfId="1147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5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500-000001000000}"/>
    <dataValidation type="date" operator="greaterThan" allowBlank="1" showInputMessage="1" showErrorMessage="1" sqref="E2:K2 E181:K181" xr:uid="{00000000-0002-0000-25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500-000003000000}"/>
    <dataValidation allowBlank="1" showInputMessage="1" sqref="C88 C15:C27 C45" xr:uid="{00000000-0002-0000-25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5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5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500-000007000000}"/>
    <dataValidation allowBlank="1" showInputMessage="1" prompt="В этой строке указывается общее количество &quot;боевых&quot; выстрелов (лежа+стоя)" sqref="C48" xr:uid="{00000000-0002-0000-2500-000008000000}"/>
    <dataValidation allowBlank="1" showInputMessage="1" showErrorMessage="1" prompt="Стрельба без нагрузки (лежа + стоя)_x000a_" sqref="C49" xr:uid="{00000000-0002-0000-25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500-00000A000000}"/>
    <dataValidation allowBlank="1" showInputMessage="1" showErrorMessage="1" prompt="% попаданий при стрельбе в покое" sqref="C51:C52" xr:uid="{00000000-0002-0000-25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5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5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5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5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5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5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5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500-000013000000}"/>
    <dataValidation allowBlank="1" showInputMessage="1" showErrorMessage="1" prompt="Общий объем циклической нагрузки" sqref="C14" xr:uid="{00000000-0002-0000-25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5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500-000016000000}"/>
    <dataValidation allowBlank="1" showInputMessage="1" showErrorMessage="1" prompt="Круговые динамические, статические, стато-динамические, упражения." sqref="C38 C81" xr:uid="{00000000-0002-0000-2500-000017000000}"/>
    <dataValidation allowBlank="1" showInputMessage="1" showErrorMessage="1" prompt="Выполнение силовых упр. с легким утомлением " sqref="C43 C86" xr:uid="{00000000-0002-0000-25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5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5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5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5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5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500-00001E000000}"/>
  </dataValidations>
  <hyperlinks>
    <hyperlink ref="A1" location="навигатор!A1" display="навигатор" xr:uid="{00000000-0004-0000-2500-000000000000}"/>
    <hyperlink ref="B1" location="Неделя!A1" display="Неделя" xr:uid="{00000000-0004-0000-2500-000001000000}"/>
    <hyperlink ref="A60" location="навигатор!A1" display="навигатор" xr:uid="{00000000-0004-0000-2500-000002000000}"/>
    <hyperlink ref="B60" location="Неделя!A1" display="Неделя" xr:uid="{00000000-0004-0000-25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500-00001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'28'!O26:O27</xm:f>
              <xm:sqref>O25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Z224"/>
  <sheetViews>
    <sheetView showGridLines="0" showRowColHeaders="0" topLeftCell="A77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'28'!K2+1</f>
        <v>45243</v>
      </c>
      <c r="F2" s="82">
        <f>$E$2+1</f>
        <v>45244</v>
      </c>
      <c r="G2" s="82">
        <f>$E$2+2</f>
        <v>45245</v>
      </c>
      <c r="H2" s="82">
        <f>$E$2+3</f>
        <v>45246</v>
      </c>
      <c r="I2" s="82">
        <f>$E$2+4</f>
        <v>45247</v>
      </c>
      <c r="J2" s="82">
        <f>$E$2+5</f>
        <v>45248</v>
      </c>
      <c r="K2" s="83">
        <f>$E$2+6</f>
        <v>45249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45243</v>
      </c>
      <c r="Q6" s="909">
        <f t="shared" ref="Q6:V6" si="2">F2</f>
        <v>45244</v>
      </c>
      <c r="R6" s="909">
        <f t="shared" si="2"/>
        <v>45245</v>
      </c>
      <c r="S6" s="909">
        <f t="shared" si="2"/>
        <v>45246</v>
      </c>
      <c r="T6" s="909">
        <f t="shared" si="2"/>
        <v>45247</v>
      </c>
      <c r="U6" s="909">
        <f t="shared" si="2"/>
        <v>45248</v>
      </c>
      <c r="V6" s="909">
        <f t="shared" si="2"/>
        <v>45249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45243</v>
      </c>
      <c r="Q15" s="909">
        <f t="shared" ref="Q15:V15" si="15">F2</f>
        <v>45244</v>
      </c>
      <c r="R15" s="909">
        <f t="shared" si="15"/>
        <v>45245</v>
      </c>
      <c r="S15" s="909">
        <f t="shared" si="15"/>
        <v>45246</v>
      </c>
      <c r="T15" s="909">
        <f t="shared" si="15"/>
        <v>45247</v>
      </c>
      <c r="U15" s="909">
        <f t="shared" si="15"/>
        <v>45248</v>
      </c>
      <c r="V15" s="909">
        <f t="shared" si="15"/>
        <v>45249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45243</v>
      </c>
      <c r="Q20" s="909">
        <f t="shared" ref="Q20:V20" si="17">F2</f>
        <v>45244</v>
      </c>
      <c r="R20" s="909">
        <f t="shared" si="17"/>
        <v>45245</v>
      </c>
      <c r="S20" s="909">
        <f t="shared" si="17"/>
        <v>45246</v>
      </c>
      <c r="T20" s="909">
        <f t="shared" si="17"/>
        <v>45247</v>
      </c>
      <c r="U20" s="909">
        <f t="shared" si="17"/>
        <v>45248</v>
      </c>
      <c r="V20" s="909">
        <f t="shared" si="17"/>
        <v>45249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45243</v>
      </c>
      <c r="F61" s="1180"/>
      <c r="G61" s="1181"/>
      <c r="H61" s="1179">
        <f>F2</f>
        <v>45244</v>
      </c>
      <c r="I61" s="1180"/>
      <c r="J61" s="1181"/>
      <c r="K61" s="1179">
        <f>G2</f>
        <v>45245</v>
      </c>
      <c r="L61" s="1180"/>
      <c r="M61" s="1181"/>
      <c r="N61" s="1179">
        <f>H2</f>
        <v>45246</v>
      </c>
      <c r="O61" s="1180"/>
      <c r="P61" s="1181"/>
      <c r="Q61" s="1179">
        <f>I2</f>
        <v>45247</v>
      </c>
      <c r="R61" s="1180"/>
      <c r="S61" s="1181"/>
      <c r="T61" s="1179">
        <f>J2</f>
        <v>45248</v>
      </c>
      <c r="U61" s="1180"/>
      <c r="V61" s="1181"/>
      <c r="W61" s="1179">
        <f>K2</f>
        <v>45249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45243</v>
      </c>
      <c r="F90" s="1172"/>
      <c r="G90" s="1173"/>
      <c r="H90" s="1171">
        <f>H61</f>
        <v>45244</v>
      </c>
      <c r="I90" s="1172"/>
      <c r="J90" s="1173"/>
      <c r="K90" s="1171">
        <f>K61</f>
        <v>45245</v>
      </c>
      <c r="L90" s="1172"/>
      <c r="M90" s="1173"/>
      <c r="N90" s="1171">
        <f>N61</f>
        <v>45246</v>
      </c>
      <c r="O90" s="1172"/>
      <c r="P90" s="1173"/>
      <c r="Q90" s="1171">
        <f>Q61</f>
        <v>45247</v>
      </c>
      <c r="R90" s="1172"/>
      <c r="S90" s="1173"/>
      <c r="T90" s="1171">
        <f>T61</f>
        <v>45248</v>
      </c>
      <c r="U90" s="1172"/>
      <c r="V90" s="1173"/>
      <c r="W90" s="1171">
        <f>W61</f>
        <v>45249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45243</v>
      </c>
      <c r="F181" s="154">
        <f>$E$2+1</f>
        <v>45244</v>
      </c>
      <c r="G181" s="154">
        <f>$E$2+2</f>
        <v>45245</v>
      </c>
      <c r="H181" s="154">
        <f>$E$2+3</f>
        <v>45246</v>
      </c>
      <c r="I181" s="154">
        <f>$E$2+4</f>
        <v>45247</v>
      </c>
      <c r="J181" s="154">
        <f>$E$2+5</f>
        <v>45248</v>
      </c>
      <c r="K181" s="155">
        <f>$E$2+6</f>
        <v>45249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146" priority="151" operator="equal">
      <formula>0</formula>
    </cfRule>
  </conditionalFormatting>
  <conditionalFormatting sqref="F2:K2">
    <cfRule type="cellIs" dxfId="1145" priority="150" operator="equal">
      <formula>0</formula>
    </cfRule>
  </conditionalFormatting>
  <conditionalFormatting sqref="L4:L5">
    <cfRule type="cellIs" dxfId="1144" priority="147" operator="equal">
      <formula>0</formula>
    </cfRule>
  </conditionalFormatting>
  <conditionalFormatting sqref="E2">
    <cfRule type="cellIs" dxfId="1143" priority="148" operator="equal">
      <formula>0</formula>
    </cfRule>
  </conditionalFormatting>
  <conditionalFormatting sqref="E4:K4">
    <cfRule type="cellIs" dxfId="1142" priority="145" operator="equal">
      <formula>0</formula>
    </cfRule>
    <cfRule type="cellIs" dxfId="1141" priority="146" operator="notEqual">
      <formula>0</formula>
    </cfRule>
  </conditionalFormatting>
  <conditionalFormatting sqref="E5:K5">
    <cfRule type="cellIs" dxfId="1140" priority="144" operator="equal">
      <formula>0</formula>
    </cfRule>
  </conditionalFormatting>
  <conditionalFormatting sqref="E7:E8 I7:K8">
    <cfRule type="cellIs" dxfId="1139" priority="143" operator="equal">
      <formula>0</formula>
    </cfRule>
  </conditionalFormatting>
  <conditionalFormatting sqref="L6:L8">
    <cfRule type="cellIs" dxfId="1138" priority="142" operator="equal">
      <formula>0</formula>
    </cfRule>
  </conditionalFormatting>
  <conditionalFormatting sqref="E6:K6">
    <cfRule type="cellIs" dxfId="1137" priority="141" operator="equal">
      <formula>0</formula>
    </cfRule>
  </conditionalFormatting>
  <conditionalFormatting sqref="E28:L40 E43:L45 E76:Y83 E86:Y88">
    <cfRule type="cellIs" dxfId="1136" priority="140" operator="notEqual">
      <formula>0</formula>
    </cfRule>
  </conditionalFormatting>
  <conditionalFormatting sqref="F7:F8">
    <cfRule type="cellIs" dxfId="1135" priority="139" operator="equal">
      <formula>0</formula>
    </cfRule>
  </conditionalFormatting>
  <conditionalFormatting sqref="H7:H8">
    <cfRule type="cellIs" dxfId="1134" priority="138" operator="equal">
      <formula>0</formula>
    </cfRule>
  </conditionalFormatting>
  <conditionalFormatting sqref="G7:G8">
    <cfRule type="cellIs" dxfId="1133" priority="137" operator="equal">
      <formula>0</formula>
    </cfRule>
  </conditionalFormatting>
  <conditionalFormatting sqref="F181:K181">
    <cfRule type="cellIs" dxfId="1132" priority="132" operator="equal">
      <formula>0</formula>
    </cfRule>
  </conditionalFormatting>
  <conditionalFormatting sqref="E57:L57">
    <cfRule type="cellIs" dxfId="1131" priority="121" operator="equal">
      <formula>0</formula>
    </cfRule>
  </conditionalFormatting>
  <conditionalFormatting sqref="E57:L57">
    <cfRule type="containsErrors" dxfId="1130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129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128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127" priority="114">
      <formula>ISERROR(E52)</formula>
    </cfRule>
  </conditionalFormatting>
  <conditionalFormatting sqref="E49:K50">
    <cfRule type="cellIs" dxfId="1126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125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124" priority="109">
      <formula>ISERROR(E51)</formula>
    </cfRule>
  </conditionalFormatting>
  <conditionalFormatting sqref="L51">
    <cfRule type="cellIs" dxfId="1123" priority="108" operator="notEqual">
      <formula>0</formula>
    </cfRule>
  </conditionalFormatting>
  <conditionalFormatting sqref="L51">
    <cfRule type="containsErrors" dxfId="1122" priority="107">
      <formula>ISERROR(L51)</formula>
    </cfRule>
  </conditionalFormatting>
  <conditionalFormatting sqref="E56:K56">
    <cfRule type="cellIs" dxfId="1121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120" priority="89" operator="equal">
      <formula>0</formula>
    </cfRule>
    <cfRule type="containsErrors" dxfId="1119" priority="90">
      <formula>ISERROR(E183)</formula>
    </cfRule>
  </conditionalFormatting>
  <conditionalFormatting sqref="L186">
    <cfRule type="cellIs" dxfId="1118" priority="87" operator="equal">
      <formula>0</formula>
    </cfRule>
    <cfRule type="containsErrors" dxfId="1117" priority="88">
      <formula>ISERROR(L186)</formula>
    </cfRule>
  </conditionalFormatting>
  <conditionalFormatting sqref="E186:K186">
    <cfRule type="cellIs" dxfId="1116" priority="85" operator="equal">
      <formula>0</formula>
    </cfRule>
    <cfRule type="containsErrors" dxfId="1115" priority="86">
      <formula>ISERROR(E186)</formula>
    </cfRule>
  </conditionalFormatting>
  <conditionalFormatting sqref="E158:R179">
    <cfRule type="cellIs" dxfId="1114" priority="83" operator="equal">
      <formula>0</formula>
    </cfRule>
  </conditionalFormatting>
  <conditionalFormatting sqref="C58">
    <cfRule type="containsText" dxfId="1113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112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111" priority="78" operator="notEqual">
      <formula>0</formula>
    </cfRule>
  </conditionalFormatting>
  <conditionalFormatting sqref="E27:L27">
    <cfRule type="cellIs" dxfId="1110" priority="75" operator="notEqual">
      <formula>0</formula>
    </cfRule>
  </conditionalFormatting>
  <conditionalFormatting sqref="E15:L26 L9:L14">
    <cfRule type="cellIs" dxfId="1109" priority="76" operator="notEqual">
      <formula>0</formula>
    </cfRule>
  </conditionalFormatting>
  <conditionalFormatting sqref="E9:K14">
    <cfRule type="cellIs" dxfId="1108" priority="73" operator="notEqual">
      <formula>0</formula>
    </cfRule>
  </conditionalFormatting>
  <conditionalFormatting sqref="L46:L47">
    <cfRule type="cellIs" dxfId="1107" priority="58" operator="notEqual">
      <formula>0</formula>
    </cfRule>
  </conditionalFormatting>
  <conditionalFormatting sqref="E47:K47">
    <cfRule type="cellIs" dxfId="1106" priority="51" operator="notEqual">
      <formula>0</formula>
    </cfRule>
  </conditionalFormatting>
  <conditionalFormatting sqref="E46:K46">
    <cfRule type="cellIs" dxfId="1105" priority="52" operator="notEqual">
      <formula>0</formula>
    </cfRule>
  </conditionalFormatting>
  <conditionalFormatting sqref="C27">
    <cfRule type="cellIs" dxfId="1104" priority="47" operator="equal">
      <formula>0</formula>
    </cfRule>
  </conditionalFormatting>
  <conditionalFormatting sqref="E41:L42">
    <cfRule type="cellIs" dxfId="1103" priority="46" operator="notEqual">
      <formula>0</formula>
    </cfRule>
  </conditionalFormatting>
  <conditionalFormatting sqref="E84:Y85">
    <cfRule type="cellIs" dxfId="1102" priority="45" operator="notEqual">
      <formula>0</formula>
    </cfRule>
  </conditionalFormatting>
  <conditionalFormatting sqref="E67:Y75">
    <cfRule type="cellIs" dxfId="1101" priority="2" operator="notEqual">
      <formula>0</formula>
    </cfRule>
  </conditionalFormatting>
  <conditionalFormatting sqref="E156:R157">
    <cfRule type="cellIs" dxfId="1100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6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6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6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600-000003000000}"/>
    <dataValidation allowBlank="1" showInputMessage="1" showErrorMessage="1" prompt="% попаданий при стрельбе в покое" sqref="C51:C52" xr:uid="{00000000-0002-0000-26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600-000005000000}"/>
    <dataValidation allowBlank="1" showInputMessage="1" showErrorMessage="1" prompt="Стрельба без нагрузки (лежа + стоя)_x000a_" sqref="C49" xr:uid="{00000000-0002-0000-2600-000006000000}"/>
    <dataValidation allowBlank="1" showInputMessage="1" prompt="В этой строке указывается общее количество &quot;боевых&quot; выстрелов (лежа+стоя)" sqref="C48" xr:uid="{00000000-0002-0000-26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6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6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600-00000A000000}"/>
    <dataValidation allowBlank="1" showInputMessage="1" sqref="C88 C15:C27 C45" xr:uid="{00000000-0002-0000-2600-00000B000000}"/>
    <dataValidation allowBlank="1" showDropDown="1" showInputMessage="1" showErrorMessage="1" sqref="F15 F189:K190 F193:K194 F199:K206 F185:K185 F17:F27 G15:K27 F28:K31 F33:K45" xr:uid="{00000000-0002-0000-2600-00000C000000}"/>
    <dataValidation type="date" operator="greaterThan" allowBlank="1" showInputMessage="1" showErrorMessage="1" sqref="E2:K2 E181:K181" xr:uid="{00000000-0002-0000-26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600-00000E000000}"/>
    <dataValidation type="time" allowBlank="1" showInputMessage="1" showErrorMessage="1" sqref="E92:Y96 E98:Y102 E110:Y114 E116:Y120 E122:Y126 E128:Y132 E134:Y138 E140:Y144 E104:Y108 E146:Y150" xr:uid="{00000000-0002-0000-26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6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6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6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600-000013000000}"/>
    <dataValidation allowBlank="1" showInputMessage="1" showErrorMessage="1" prompt="Общий объем циклической нагрузки" sqref="C14" xr:uid="{00000000-0002-0000-26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6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600-000016000000}"/>
    <dataValidation allowBlank="1" showInputMessage="1" showErrorMessage="1" prompt="Круговые динамические, статические, стато-динамические, упражения." sqref="C38 C81" xr:uid="{00000000-0002-0000-2600-000017000000}"/>
    <dataValidation allowBlank="1" showInputMessage="1" showErrorMessage="1" prompt="Выполнение силовых упр. с легким утомлением " sqref="C43 C86" xr:uid="{00000000-0002-0000-26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6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6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6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6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6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600-00001E000000}"/>
  </dataValidations>
  <hyperlinks>
    <hyperlink ref="A1" location="навигатор!A1" display="навигатор" xr:uid="{00000000-0004-0000-2600-000000000000}"/>
    <hyperlink ref="B1" location="Неделя!A1" display="Неделя" xr:uid="{00000000-0004-0000-2600-000001000000}"/>
    <hyperlink ref="A60" location="навигатор!A1" display="навигатор" xr:uid="{00000000-0004-0000-2600-000002000000}"/>
    <hyperlink ref="B60" location="Неделя!A1" display="Неделя" xr:uid="{00000000-0004-0000-26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600-00001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'29'!O26:O27</xm:f>
              <xm:sqref>O25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>
    <tabColor rgb="FF00B0F0"/>
  </sheetPr>
  <dimension ref="A1:BI62"/>
  <sheetViews>
    <sheetView showGridLines="0" zoomScale="78" zoomScaleNormal="50" workbookViewId="0">
      <pane xSplit="4" topLeftCell="E1" activePane="topRight" state="frozen"/>
      <selection pane="topRight" activeCell="E36" sqref="E36"/>
    </sheetView>
  </sheetViews>
  <sheetFormatPr defaultColWidth="0" defaultRowHeight="15.6" zeroHeight="1" x14ac:dyDescent="0.3"/>
  <cols>
    <col min="1" max="2" width="9.109375" style="81" customWidth="1"/>
    <col min="3" max="3" width="24.33203125" style="81" customWidth="1"/>
    <col min="4" max="4" width="12.109375" style="98" customWidth="1"/>
    <col min="5" max="5" width="8.6640625" style="81" customWidth="1"/>
    <col min="6" max="56" width="9" style="81" customWidth="1"/>
    <col min="57" max="57" width="14.6640625" style="102" customWidth="1"/>
    <col min="58" max="59" width="9.109375" style="81" customWidth="1"/>
    <col min="60" max="61" width="9.109375" customWidth="1"/>
    <col min="62" max="16384" width="9.109375" hidden="1"/>
  </cols>
  <sheetData>
    <row r="1" spans="1:59" ht="26.25" customHeight="1" x14ac:dyDescent="0.3">
      <c r="A1" s="1018" t="s">
        <v>281</v>
      </c>
      <c r="B1" s="1018"/>
      <c r="C1" s="342"/>
      <c r="D1" s="345" t="s">
        <v>96</v>
      </c>
      <c r="E1" s="1026" t="s">
        <v>110</v>
      </c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6"/>
      <c r="S1" s="1026"/>
      <c r="T1" s="1026"/>
      <c r="U1" s="1026"/>
      <c r="V1" s="1026"/>
      <c r="W1" s="1026"/>
      <c r="X1" s="1026"/>
      <c r="Y1" s="1026"/>
      <c r="Z1" s="1026"/>
      <c r="AA1" s="1026"/>
      <c r="AB1" s="1026"/>
      <c r="AC1" s="1026"/>
      <c r="AD1" s="1026"/>
      <c r="AE1" s="1026" t="s">
        <v>111</v>
      </c>
      <c r="AF1" s="1026"/>
      <c r="AG1" s="1026"/>
      <c r="AH1" s="1026"/>
      <c r="AI1" s="1026"/>
      <c r="AJ1" s="1026"/>
      <c r="AK1" s="1026"/>
      <c r="AL1" s="1026"/>
      <c r="AM1" s="1026"/>
      <c r="AN1" s="1026"/>
      <c r="AO1" s="1026"/>
      <c r="AP1" s="1026"/>
      <c r="AQ1" s="1026"/>
      <c r="AR1" s="1026"/>
      <c r="AS1" s="1026"/>
      <c r="AT1" s="1026"/>
      <c r="AU1" s="1026"/>
      <c r="AV1" s="1026"/>
      <c r="AW1" s="1026"/>
      <c r="AX1" s="1026"/>
      <c r="AY1" s="1026"/>
      <c r="AZ1" s="1026"/>
      <c r="BA1" s="1026"/>
      <c r="BB1" s="1026"/>
      <c r="BC1" s="1026"/>
      <c r="BD1" s="1026"/>
      <c r="BE1" s="1023" t="s">
        <v>116</v>
      </c>
    </row>
    <row r="2" spans="1:59" ht="15" customHeight="1" x14ac:dyDescent="0.3">
      <c r="A2" s="1018"/>
      <c r="B2" s="1018"/>
      <c r="C2" s="1033" t="s">
        <v>282</v>
      </c>
      <c r="D2" s="308" t="s">
        <v>115</v>
      </c>
      <c r="E2" s="1025" t="s">
        <v>98</v>
      </c>
      <c r="F2" s="1025"/>
      <c r="G2" s="1025"/>
      <c r="H2" s="1025"/>
      <c r="I2" s="1025" t="s">
        <v>99</v>
      </c>
      <c r="J2" s="1025"/>
      <c r="K2" s="1025"/>
      <c r="L2" s="1025"/>
      <c r="M2" s="1025"/>
      <c r="N2" s="1025" t="s">
        <v>100</v>
      </c>
      <c r="O2" s="1025"/>
      <c r="P2" s="1025"/>
      <c r="Q2" s="1025"/>
      <c r="R2" s="1025" t="s">
        <v>101</v>
      </c>
      <c r="S2" s="1025"/>
      <c r="T2" s="1025"/>
      <c r="U2" s="1025"/>
      <c r="V2" s="1025"/>
      <c r="W2" s="1025" t="s">
        <v>102</v>
      </c>
      <c r="X2" s="1025"/>
      <c r="Y2" s="1025"/>
      <c r="Z2" s="1025"/>
      <c r="AA2" s="1025" t="s">
        <v>103</v>
      </c>
      <c r="AB2" s="1025"/>
      <c r="AC2" s="1025"/>
      <c r="AD2" s="1025"/>
      <c r="AE2" s="1025" t="s">
        <v>104</v>
      </c>
      <c r="AF2" s="1025"/>
      <c r="AG2" s="1025"/>
      <c r="AH2" s="1025"/>
      <c r="AI2" s="1025"/>
      <c r="AJ2" s="1025" t="s">
        <v>105</v>
      </c>
      <c r="AK2" s="1025"/>
      <c r="AL2" s="1025"/>
      <c r="AM2" s="1025"/>
      <c r="AN2" s="1025" t="s">
        <v>106</v>
      </c>
      <c r="AO2" s="1025"/>
      <c r="AP2" s="1025"/>
      <c r="AQ2" s="1025"/>
      <c r="AR2" s="1025" t="s">
        <v>107</v>
      </c>
      <c r="AS2" s="1025"/>
      <c r="AT2" s="1025"/>
      <c r="AU2" s="1025"/>
      <c r="AV2" s="1025"/>
      <c r="AW2" s="1025" t="s">
        <v>108</v>
      </c>
      <c r="AX2" s="1025"/>
      <c r="AY2" s="1025"/>
      <c r="AZ2" s="1025"/>
      <c r="BA2" s="1025" t="s">
        <v>109</v>
      </c>
      <c r="BB2" s="1025"/>
      <c r="BC2" s="1025"/>
      <c r="BD2" s="1025"/>
      <c r="BE2" s="1024"/>
    </row>
    <row r="3" spans="1:59" ht="15" customHeight="1" x14ac:dyDescent="0.3">
      <c r="A3" s="1018" t="s">
        <v>294</v>
      </c>
      <c r="B3" s="1018"/>
      <c r="C3" s="1033"/>
      <c r="D3" s="564" t="s">
        <v>306</v>
      </c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  <c r="BC3" s="336"/>
      <c r="BD3" s="337"/>
      <c r="BE3" s="1024"/>
    </row>
    <row r="4" spans="1:59" ht="14.4" x14ac:dyDescent="0.3">
      <c r="A4" s="1018"/>
      <c r="B4" s="1018"/>
      <c r="C4" s="342"/>
      <c r="D4" s="344" t="s">
        <v>97</v>
      </c>
      <c r="E4" s="309">
        <v>1</v>
      </c>
      <c r="F4" s="309">
        <v>2</v>
      </c>
      <c r="G4" s="309">
        <v>3</v>
      </c>
      <c r="H4" s="309">
        <v>4</v>
      </c>
      <c r="I4" s="309">
        <v>5</v>
      </c>
      <c r="J4" s="309">
        <v>6</v>
      </c>
      <c r="K4" s="309">
        <v>7</v>
      </c>
      <c r="L4" s="309">
        <v>8</v>
      </c>
      <c r="M4" s="309">
        <v>9</v>
      </c>
      <c r="N4" s="310">
        <v>10</v>
      </c>
      <c r="O4" s="310">
        <v>11</v>
      </c>
      <c r="P4" s="310">
        <v>12</v>
      </c>
      <c r="Q4" s="310">
        <v>13</v>
      </c>
      <c r="R4" s="310">
        <v>14</v>
      </c>
      <c r="S4" s="310">
        <v>15</v>
      </c>
      <c r="T4" s="310">
        <v>16</v>
      </c>
      <c r="U4" s="310">
        <v>17</v>
      </c>
      <c r="V4" s="310">
        <v>18</v>
      </c>
      <c r="W4" s="310">
        <v>19</v>
      </c>
      <c r="X4" s="310">
        <v>20</v>
      </c>
      <c r="Y4" s="310">
        <v>21</v>
      </c>
      <c r="Z4" s="310">
        <v>22</v>
      </c>
      <c r="AA4" s="310">
        <v>23</v>
      </c>
      <c r="AB4" s="310">
        <v>24</v>
      </c>
      <c r="AC4" s="310">
        <v>25</v>
      </c>
      <c r="AD4" s="310">
        <v>26</v>
      </c>
      <c r="AE4" s="310">
        <v>27</v>
      </c>
      <c r="AF4" s="310">
        <v>28</v>
      </c>
      <c r="AG4" s="310">
        <v>29</v>
      </c>
      <c r="AH4" s="310">
        <v>30</v>
      </c>
      <c r="AI4" s="310">
        <v>31</v>
      </c>
      <c r="AJ4" s="310">
        <v>32</v>
      </c>
      <c r="AK4" s="310">
        <v>33</v>
      </c>
      <c r="AL4" s="310">
        <v>34</v>
      </c>
      <c r="AM4" s="310">
        <v>35</v>
      </c>
      <c r="AN4" s="310">
        <v>36</v>
      </c>
      <c r="AO4" s="310">
        <v>37</v>
      </c>
      <c r="AP4" s="310">
        <v>38</v>
      </c>
      <c r="AQ4" s="310">
        <v>39</v>
      </c>
      <c r="AR4" s="310">
        <v>40</v>
      </c>
      <c r="AS4" s="310">
        <v>41</v>
      </c>
      <c r="AT4" s="310">
        <v>42</v>
      </c>
      <c r="AU4" s="310">
        <v>43</v>
      </c>
      <c r="AV4" s="310">
        <v>44</v>
      </c>
      <c r="AW4" s="310">
        <v>45</v>
      </c>
      <c r="AX4" s="310">
        <v>46</v>
      </c>
      <c r="AY4" s="310">
        <v>47</v>
      </c>
      <c r="AZ4" s="310">
        <v>48</v>
      </c>
      <c r="BA4" s="310">
        <v>49</v>
      </c>
      <c r="BB4" s="310">
        <v>50</v>
      </c>
      <c r="BC4" s="310">
        <v>51</v>
      </c>
      <c r="BD4" s="310">
        <v>52</v>
      </c>
      <c r="BE4" s="1023"/>
    </row>
    <row r="5" spans="1:59" ht="15.75" customHeight="1" x14ac:dyDescent="0.3">
      <c r="B5" s="506"/>
      <c r="D5" s="545" t="s">
        <v>125</v>
      </c>
      <c r="E5" s="492" t="str">
        <f>навигатор!J4</f>
        <v>01-07.05</v>
      </c>
      <c r="F5" s="94" t="str">
        <f>навигатор!K4</f>
        <v>08-14.05</v>
      </c>
      <c r="G5" s="94" t="str">
        <f>навигатор!L4</f>
        <v>15-21.05</v>
      </c>
      <c r="H5" s="94" t="str">
        <f>навигатор!M4</f>
        <v>22-28.05</v>
      </c>
      <c r="I5" s="94" t="str">
        <f>навигатор!N4</f>
        <v>29-04.06</v>
      </c>
      <c r="J5" s="94" t="str">
        <f>навигатор!O4</f>
        <v>05-11.06</v>
      </c>
      <c r="K5" s="94" t="str">
        <f>навигатор!P4</f>
        <v>12-18.06</v>
      </c>
      <c r="L5" s="94" t="str">
        <f>навигатор!Q4</f>
        <v>19-25.06</v>
      </c>
      <c r="M5" s="94" t="str">
        <f>навигатор!R4</f>
        <v>26-02.07</v>
      </c>
      <c r="N5" s="94" t="str">
        <f>навигатор!S4</f>
        <v>03-09.07</v>
      </c>
      <c r="O5" s="94" t="str">
        <f>навигатор!T4</f>
        <v>10-16.07</v>
      </c>
      <c r="P5" s="94" t="str">
        <f>навигатор!U4</f>
        <v>17-23.07</v>
      </c>
      <c r="Q5" s="94" t="str">
        <f>навигатор!V4</f>
        <v>24-30.07</v>
      </c>
      <c r="R5" s="94" t="str">
        <f>навигатор!W4</f>
        <v>31-06.08</v>
      </c>
      <c r="S5" s="94" t="str">
        <f>навигатор!X4</f>
        <v>07-13.08</v>
      </c>
      <c r="T5" s="94" t="str">
        <f>навигатор!Y4</f>
        <v>14-20.08</v>
      </c>
      <c r="U5" s="94" t="str">
        <f>навигатор!Z4</f>
        <v>21-27.08</v>
      </c>
      <c r="V5" s="94" t="str">
        <f>навигатор!AA4</f>
        <v>28-03.09</v>
      </c>
      <c r="W5" s="94" t="str">
        <f>навигатор!AB4</f>
        <v>04-10.09</v>
      </c>
      <c r="X5" s="94" t="str">
        <f>навигатор!AC4</f>
        <v>11-17.09</v>
      </c>
      <c r="Y5" s="94" t="str">
        <f>навигатор!AD4</f>
        <v>18-24.09</v>
      </c>
      <c r="Z5" s="94" t="str">
        <f>навигатор!AE4</f>
        <v>25-01.10</v>
      </c>
      <c r="AA5" s="94" t="str">
        <f>навигатор!AF4</f>
        <v>02-08.10</v>
      </c>
      <c r="AB5" s="94" t="str">
        <f>навигатор!AG4</f>
        <v>09-15.10</v>
      </c>
      <c r="AC5" s="94" t="str">
        <f>навигатор!AH4</f>
        <v>16-22.10</v>
      </c>
      <c r="AD5" s="94" t="str">
        <f>навигатор!AI4</f>
        <v>23-29.10</v>
      </c>
      <c r="AE5" s="94" t="str">
        <f>навигатор!AJ4</f>
        <v>30-05.11</v>
      </c>
      <c r="AF5" s="94" t="str">
        <f>навигатор!AK4</f>
        <v>06-12.11</v>
      </c>
      <c r="AG5" s="94" t="str">
        <f>навигатор!AL4</f>
        <v>13-19.11</v>
      </c>
      <c r="AH5" s="94" t="str">
        <f>навигатор!AM4</f>
        <v>20-26.11</v>
      </c>
      <c r="AI5" s="94" t="str">
        <f>навигатор!AN4</f>
        <v>27-03.12</v>
      </c>
      <c r="AJ5" s="94" t="str">
        <f>навигатор!AO4</f>
        <v>04-10.12</v>
      </c>
      <c r="AK5" s="94" t="str">
        <f>навигатор!AP4</f>
        <v>11-17.12</v>
      </c>
      <c r="AL5" s="94" t="str">
        <f>навигатор!AQ4</f>
        <v>18-24.12</v>
      </c>
      <c r="AM5" s="94" t="str">
        <f>навигатор!AR4</f>
        <v>25-31.12</v>
      </c>
      <c r="AN5" s="94" t="str">
        <f>навигатор!AS4</f>
        <v>01-07.01</v>
      </c>
      <c r="AO5" s="94" t="str">
        <f>навигатор!AT4</f>
        <v>08-14.01</v>
      </c>
      <c r="AP5" s="94" t="str">
        <f>навигатор!AU4</f>
        <v>15-21.01</v>
      </c>
      <c r="AQ5" s="94" t="str">
        <f>навигатор!AV4</f>
        <v>22-28.01</v>
      </c>
      <c r="AR5" s="94" t="str">
        <f>навигатор!AW4</f>
        <v>29-04.02</v>
      </c>
      <c r="AS5" s="94" t="str">
        <f>навигатор!AX4</f>
        <v>05-11.02</v>
      </c>
      <c r="AT5" s="94" t="str">
        <f>навигатор!AY4</f>
        <v>12-18.02</v>
      </c>
      <c r="AU5" s="94" t="str">
        <f>навигатор!AZ4</f>
        <v>19-25.02</v>
      </c>
      <c r="AV5" s="94" t="str">
        <f>навигатор!BA4</f>
        <v>26-03.03</v>
      </c>
      <c r="AW5" s="94" t="str">
        <f>навигатор!BB4</f>
        <v>04-10.03</v>
      </c>
      <c r="AX5" s="94" t="str">
        <f>навигатор!BC4</f>
        <v>11-17.03</v>
      </c>
      <c r="AY5" s="94" t="str">
        <f>навигатор!BD4</f>
        <v>18-24.03</v>
      </c>
      <c r="AZ5" s="94" t="str">
        <f>навигатор!BE4</f>
        <v>25-31.03</v>
      </c>
      <c r="BA5" s="94" t="str">
        <f>навигатор!BF4</f>
        <v>01-07.04</v>
      </c>
      <c r="BB5" s="94" t="str">
        <f>навигатор!BG4</f>
        <v>08-14.04</v>
      </c>
      <c r="BC5" s="94" t="str">
        <f>навигатор!BH4</f>
        <v>15-21.04</v>
      </c>
      <c r="BD5" s="95" t="str">
        <f>навигатор!BI4</f>
        <v>22-28.04</v>
      </c>
      <c r="BE5" s="1023"/>
    </row>
    <row r="6" spans="1:59" ht="15.75" customHeight="1" x14ac:dyDescent="0.3">
      <c r="A6" s="1004" t="s">
        <v>163</v>
      </c>
      <c r="B6" s="1005"/>
      <c r="C6" s="1010" t="s">
        <v>130</v>
      </c>
      <c r="D6" s="1011"/>
      <c r="E6" s="226">
        <f>'1'!$L$4</f>
        <v>0</v>
      </c>
      <c r="F6" s="226">
        <f>'2'!$L$4</f>
        <v>0</v>
      </c>
      <c r="G6" s="226">
        <f>'3'!$L$4</f>
        <v>0</v>
      </c>
      <c r="H6" s="226">
        <f>'4'!$L$4</f>
        <v>0</v>
      </c>
      <c r="I6" s="226">
        <f>'5'!$L$4</f>
        <v>0</v>
      </c>
      <c r="J6" s="226">
        <f>'6'!$L$4</f>
        <v>0</v>
      </c>
      <c r="K6" s="226">
        <f>'7'!$L$4</f>
        <v>0</v>
      </c>
      <c r="L6" s="226">
        <f>'8'!$L$4</f>
        <v>0</v>
      </c>
      <c r="M6" s="226">
        <f>'9'!$L$4</f>
        <v>0</v>
      </c>
      <c r="N6" s="226">
        <f>'10'!$L$4</f>
        <v>0</v>
      </c>
      <c r="O6" s="226">
        <f>'11'!$L$4</f>
        <v>0</v>
      </c>
      <c r="P6" s="226">
        <f>'12'!$L$4</f>
        <v>0</v>
      </c>
      <c r="Q6" s="226">
        <f>'13'!$L$4</f>
        <v>0</v>
      </c>
      <c r="R6" s="226">
        <f>'14'!$L$4</f>
        <v>0</v>
      </c>
      <c r="S6" s="226">
        <f>'15'!$L$4</f>
        <v>0</v>
      </c>
      <c r="T6" s="226">
        <f>'16'!$L$4</f>
        <v>0</v>
      </c>
      <c r="U6" s="226">
        <f>'17'!$L$4</f>
        <v>0</v>
      </c>
      <c r="V6" s="226">
        <f>'18'!$L$4</f>
        <v>0</v>
      </c>
      <c r="W6" s="226">
        <f>'19'!$L$4</f>
        <v>0</v>
      </c>
      <c r="X6" s="226">
        <f>'20'!$L$4</f>
        <v>0</v>
      </c>
      <c r="Y6" s="226">
        <f>'21'!$L$4</f>
        <v>0</v>
      </c>
      <c r="Z6" s="226">
        <f>'22'!$L$4</f>
        <v>0</v>
      </c>
      <c r="AA6" s="226">
        <f>'23'!$L$4</f>
        <v>0</v>
      </c>
      <c r="AB6" s="226">
        <f>'24'!$L$4</f>
        <v>0</v>
      </c>
      <c r="AC6" s="226">
        <f>'25'!$L$4</f>
        <v>0</v>
      </c>
      <c r="AD6" s="226">
        <f>'26'!$L$4</f>
        <v>0</v>
      </c>
      <c r="AE6" s="226">
        <f>'27'!$L$4</f>
        <v>0</v>
      </c>
      <c r="AF6" s="226">
        <f>'28'!$L$4</f>
        <v>0</v>
      </c>
      <c r="AG6" s="226">
        <f>'29'!$L$4</f>
        <v>0</v>
      </c>
      <c r="AH6" s="226">
        <f>'30'!$L$4</f>
        <v>0</v>
      </c>
      <c r="AI6" s="226">
        <f>'31'!$L$4</f>
        <v>0</v>
      </c>
      <c r="AJ6" s="226">
        <f>'32'!$L$4</f>
        <v>0</v>
      </c>
      <c r="AK6" s="226">
        <f>'33'!$L$4</f>
        <v>0</v>
      </c>
      <c r="AL6" s="226">
        <f>'34'!$L$4</f>
        <v>0</v>
      </c>
      <c r="AM6" s="226">
        <f>'35'!$L$4</f>
        <v>0</v>
      </c>
      <c r="AN6" s="226">
        <f>'36'!$L$4</f>
        <v>0</v>
      </c>
      <c r="AO6" s="226">
        <f>'37'!$L$4</f>
        <v>0</v>
      </c>
      <c r="AP6" s="226">
        <f>'38'!$L$4</f>
        <v>0</v>
      </c>
      <c r="AQ6" s="226">
        <f>'39'!$L$4</f>
        <v>0</v>
      </c>
      <c r="AR6" s="226">
        <f>'40'!$L$4</f>
        <v>0</v>
      </c>
      <c r="AS6" s="226">
        <f>'41'!$L$4</f>
        <v>0</v>
      </c>
      <c r="AT6" s="226">
        <f>'42'!$L$4</f>
        <v>0</v>
      </c>
      <c r="AU6" s="226">
        <f>'43'!$L$4</f>
        <v>0</v>
      </c>
      <c r="AV6" s="226">
        <f>'44'!$L$4</f>
        <v>0</v>
      </c>
      <c r="AW6" s="226">
        <f>'45'!$L$4</f>
        <v>0</v>
      </c>
      <c r="AX6" s="226">
        <f>'46'!$L$4</f>
        <v>0</v>
      </c>
      <c r="AY6" s="226">
        <f>'47'!$L$4</f>
        <v>0</v>
      </c>
      <c r="AZ6" s="226">
        <f>'48'!$L$4</f>
        <v>0</v>
      </c>
      <c r="BA6" s="226">
        <f>'49'!$L$4</f>
        <v>0</v>
      </c>
      <c r="BB6" s="226">
        <f>'50'!$L$4</f>
        <v>0</v>
      </c>
      <c r="BC6" s="226">
        <f>'51'!$L$4</f>
        <v>0</v>
      </c>
      <c r="BD6" s="226">
        <f>'52'!$L$4</f>
        <v>0</v>
      </c>
      <c r="BE6" s="99">
        <f>SUM(E6:BD6)</f>
        <v>0</v>
      </c>
    </row>
    <row r="7" spans="1:59" ht="15.75" customHeight="1" x14ac:dyDescent="0.3">
      <c r="A7" s="1006"/>
      <c r="B7" s="1007"/>
      <c r="C7" s="1012" t="s">
        <v>131</v>
      </c>
      <c r="D7" s="1013"/>
      <c r="E7" s="226">
        <f>'1'!$L$5</f>
        <v>0</v>
      </c>
      <c r="F7" s="226">
        <f>'2'!$L$5</f>
        <v>0</v>
      </c>
      <c r="G7" s="226">
        <f>'3'!$L$5</f>
        <v>0</v>
      </c>
      <c r="H7" s="226">
        <f>'4'!$L$5</f>
        <v>0</v>
      </c>
      <c r="I7" s="226">
        <f>'5'!$L$5</f>
        <v>0</v>
      </c>
      <c r="J7" s="226">
        <f>'6'!$L$5</f>
        <v>0</v>
      </c>
      <c r="K7" s="226">
        <f>'7'!$L$5</f>
        <v>0</v>
      </c>
      <c r="L7" s="226">
        <f>'8'!$L$5</f>
        <v>0</v>
      </c>
      <c r="M7" s="226">
        <f>'9'!$L$5</f>
        <v>0</v>
      </c>
      <c r="N7" s="226">
        <f>'10'!$L$5</f>
        <v>0</v>
      </c>
      <c r="O7" s="226">
        <f>'11'!$L$5</f>
        <v>0</v>
      </c>
      <c r="P7" s="226">
        <f>'12'!$L$5</f>
        <v>0</v>
      </c>
      <c r="Q7" s="226">
        <f>'13'!$L$5</f>
        <v>0</v>
      </c>
      <c r="R7" s="226">
        <f>'14'!$L$5</f>
        <v>0</v>
      </c>
      <c r="S7" s="226">
        <f>'15'!$L$5</f>
        <v>0</v>
      </c>
      <c r="T7" s="226">
        <f>'16'!$L$5</f>
        <v>0</v>
      </c>
      <c r="U7" s="226">
        <f>'17'!$L$5</f>
        <v>0</v>
      </c>
      <c r="V7" s="226">
        <f>'18'!$L$5</f>
        <v>0</v>
      </c>
      <c r="W7" s="226">
        <f>'19'!$L$5</f>
        <v>0</v>
      </c>
      <c r="X7" s="226">
        <f>'20'!$L$5</f>
        <v>0</v>
      </c>
      <c r="Y7" s="226">
        <f>'21'!$L$5</f>
        <v>0</v>
      </c>
      <c r="Z7" s="226">
        <f>'22'!$L$5</f>
        <v>0</v>
      </c>
      <c r="AA7" s="226">
        <f>'23'!$L$5</f>
        <v>0</v>
      </c>
      <c r="AB7" s="226">
        <f>'24'!$L$5</f>
        <v>0</v>
      </c>
      <c r="AC7" s="226">
        <f>'25'!$L$5</f>
        <v>0</v>
      </c>
      <c r="AD7" s="226">
        <f>'26'!$L$5</f>
        <v>0</v>
      </c>
      <c r="AE7" s="226">
        <f>'27'!$L$5</f>
        <v>0</v>
      </c>
      <c r="AF7" s="226">
        <f>'28'!$L$5</f>
        <v>0</v>
      </c>
      <c r="AG7" s="226">
        <f>'29'!$L$5</f>
        <v>0</v>
      </c>
      <c r="AH7" s="226">
        <f>'30'!$L$5</f>
        <v>0</v>
      </c>
      <c r="AI7" s="226">
        <f>'31'!$L$5</f>
        <v>0</v>
      </c>
      <c r="AJ7" s="226">
        <f>'32'!$L$5</f>
        <v>0</v>
      </c>
      <c r="AK7" s="226">
        <f>'33'!$L$5</f>
        <v>0</v>
      </c>
      <c r="AL7" s="226">
        <f>'34'!$L$5</f>
        <v>0</v>
      </c>
      <c r="AM7" s="226">
        <f>'35'!$L$5</f>
        <v>0</v>
      </c>
      <c r="AN7" s="226">
        <f>'36'!$L$5</f>
        <v>0</v>
      </c>
      <c r="AO7" s="226">
        <f>'37'!$L$5</f>
        <v>0</v>
      </c>
      <c r="AP7" s="226">
        <f>'38'!$L$5</f>
        <v>0</v>
      </c>
      <c r="AQ7" s="226">
        <f>'39'!$L$5</f>
        <v>0</v>
      </c>
      <c r="AR7" s="226">
        <f>'40'!$L$5</f>
        <v>0</v>
      </c>
      <c r="AS7" s="226">
        <f>'41'!$L$5</f>
        <v>0</v>
      </c>
      <c r="AT7" s="226">
        <f>'42'!$L$5</f>
        <v>0</v>
      </c>
      <c r="AU7" s="226">
        <f>'43'!$L$5</f>
        <v>0</v>
      </c>
      <c r="AV7" s="226">
        <f>'44'!$L$5</f>
        <v>0</v>
      </c>
      <c r="AW7" s="226">
        <f>'45'!$L$5</f>
        <v>0</v>
      </c>
      <c r="AX7" s="226">
        <f>'46'!$L$5</f>
        <v>0</v>
      </c>
      <c r="AY7" s="226">
        <f>'47'!$L$5</f>
        <v>0</v>
      </c>
      <c r="AZ7" s="226">
        <f>'48'!$L$5</f>
        <v>0</v>
      </c>
      <c r="BA7" s="226">
        <f>'49'!$L$5</f>
        <v>0</v>
      </c>
      <c r="BB7" s="226">
        <f>'50'!$L$5</f>
        <v>0</v>
      </c>
      <c r="BC7" s="226">
        <f>'51'!$L$5</f>
        <v>0</v>
      </c>
      <c r="BD7" s="226">
        <f>'52'!$L$5</f>
        <v>0</v>
      </c>
      <c r="BE7" s="99">
        <f t="shared" ref="BE7:BE40" si="0">SUM(E7:BD7)</f>
        <v>0</v>
      </c>
    </row>
    <row r="8" spans="1:59" s="289" customFormat="1" x14ac:dyDescent="0.3">
      <c r="A8" s="1006"/>
      <c r="B8" s="1007"/>
      <c r="C8" s="791"/>
      <c r="D8" s="792" t="s">
        <v>132</v>
      </c>
      <c r="E8" s="285">
        <f>'1'!$L$6</f>
        <v>0</v>
      </c>
      <c r="F8" s="285">
        <f>'2'!$L$6</f>
        <v>0</v>
      </c>
      <c r="G8" s="285">
        <f>'3'!$L$6</f>
        <v>0</v>
      </c>
      <c r="H8" s="285">
        <f>'4'!$L$6</f>
        <v>0</v>
      </c>
      <c r="I8" s="285">
        <f>'5'!$L$6</f>
        <v>0</v>
      </c>
      <c r="J8" s="285">
        <f>'6'!$L$6</f>
        <v>0</v>
      </c>
      <c r="K8" s="285">
        <f>'7'!$L$6</f>
        <v>0</v>
      </c>
      <c r="L8" s="285">
        <f>'8'!$L$6</f>
        <v>0</v>
      </c>
      <c r="M8" s="285">
        <f>'9'!$L$6</f>
        <v>0</v>
      </c>
      <c r="N8" s="285">
        <f>'10'!$L$6</f>
        <v>0</v>
      </c>
      <c r="O8" s="285">
        <f>'11'!$L$6</f>
        <v>0</v>
      </c>
      <c r="P8" s="285">
        <f>'12'!$L$6</f>
        <v>0</v>
      </c>
      <c r="Q8" s="285">
        <f>'13'!$L$6</f>
        <v>0</v>
      </c>
      <c r="R8" s="285">
        <f>'14'!$L$6</f>
        <v>0</v>
      </c>
      <c r="S8" s="285">
        <f>'15'!$L$6</f>
        <v>0</v>
      </c>
      <c r="T8" s="285">
        <f>'16'!$L$6</f>
        <v>0</v>
      </c>
      <c r="U8" s="285">
        <f>'17'!$L$6</f>
        <v>0</v>
      </c>
      <c r="V8" s="285">
        <f>'18'!$L$6</f>
        <v>0</v>
      </c>
      <c r="W8" s="285">
        <f>'19'!$L$6</f>
        <v>0</v>
      </c>
      <c r="X8" s="285">
        <f>'20'!$L$6</f>
        <v>0</v>
      </c>
      <c r="Y8" s="285">
        <f>'21'!$L$6</f>
        <v>0</v>
      </c>
      <c r="Z8" s="285">
        <f>'22'!$L$6</f>
        <v>0</v>
      </c>
      <c r="AA8" s="285">
        <f>'23'!$L$6</f>
        <v>0</v>
      </c>
      <c r="AB8" s="285">
        <f>'24'!$L$6</f>
        <v>0</v>
      </c>
      <c r="AC8" s="285">
        <f>'25'!$L$6</f>
        <v>0</v>
      </c>
      <c r="AD8" s="285">
        <f>'26'!$L$6</f>
        <v>0</v>
      </c>
      <c r="AE8" s="285">
        <f>'27'!$L$6</f>
        <v>0</v>
      </c>
      <c r="AF8" s="285">
        <f>'28'!$L$6</f>
        <v>0</v>
      </c>
      <c r="AG8" s="285">
        <f>'29'!$L$6</f>
        <v>0</v>
      </c>
      <c r="AH8" s="285">
        <f>'30'!$L$6</f>
        <v>0</v>
      </c>
      <c r="AI8" s="285">
        <f>'31'!$L$6</f>
        <v>0</v>
      </c>
      <c r="AJ8" s="285">
        <f>'32'!$L$6</f>
        <v>0</v>
      </c>
      <c r="AK8" s="285">
        <f>'33'!$L$6</f>
        <v>0</v>
      </c>
      <c r="AL8" s="285">
        <f>'34'!$L$6</f>
        <v>0</v>
      </c>
      <c r="AM8" s="285">
        <f>'35'!$L$6</f>
        <v>0</v>
      </c>
      <c r="AN8" s="285">
        <f>'36'!$L$6</f>
        <v>0</v>
      </c>
      <c r="AO8" s="285">
        <f>'37'!$L$6</f>
        <v>0</v>
      </c>
      <c r="AP8" s="285">
        <f>'38'!$L$6</f>
        <v>0</v>
      </c>
      <c r="AQ8" s="285">
        <f>'39'!$L$6</f>
        <v>0</v>
      </c>
      <c r="AR8" s="285">
        <f>'40'!$L$6</f>
        <v>0</v>
      </c>
      <c r="AS8" s="285">
        <f>'41'!$L$6</f>
        <v>0</v>
      </c>
      <c r="AT8" s="285">
        <f>'42'!$L$6</f>
        <v>0</v>
      </c>
      <c r="AU8" s="285">
        <f>'43'!$L$6</f>
        <v>0</v>
      </c>
      <c r="AV8" s="285">
        <f>'44'!$L$6</f>
        <v>0</v>
      </c>
      <c r="AW8" s="285">
        <f>'45'!$L$6</f>
        <v>0</v>
      </c>
      <c r="AX8" s="285">
        <f>'46'!$L$6</f>
        <v>0</v>
      </c>
      <c r="AY8" s="285">
        <f>'47'!$L$6</f>
        <v>0</v>
      </c>
      <c r="AZ8" s="285">
        <f>'48'!$L$6</f>
        <v>0</v>
      </c>
      <c r="BA8" s="285">
        <f>'49'!$L$6</f>
        <v>0</v>
      </c>
      <c r="BB8" s="285">
        <f>'50'!$L$6</f>
        <v>0</v>
      </c>
      <c r="BC8" s="285">
        <f>'51'!$L$6</f>
        <v>0</v>
      </c>
      <c r="BD8" s="285">
        <f>'52'!$L$6</f>
        <v>0</v>
      </c>
      <c r="BE8" s="100">
        <f t="shared" si="0"/>
        <v>0</v>
      </c>
      <c r="BF8" s="288"/>
      <c r="BG8" s="288"/>
    </row>
    <row r="9" spans="1:59" ht="15" customHeight="1" x14ac:dyDescent="0.3">
      <c r="A9" s="1006"/>
      <c r="B9" s="1007"/>
      <c r="C9" s="1014" t="s">
        <v>127</v>
      </c>
      <c r="D9" s="1015"/>
      <c r="E9" s="226">
        <f>'1'!$L$7</f>
        <v>0</v>
      </c>
      <c r="F9" s="226">
        <f>'2'!$L$7</f>
        <v>0</v>
      </c>
      <c r="G9" s="226">
        <f>'3'!$L$7</f>
        <v>0</v>
      </c>
      <c r="H9" s="226">
        <f>'4'!$L$7</f>
        <v>0</v>
      </c>
      <c r="I9" s="226">
        <f>'5'!$L$7</f>
        <v>0</v>
      </c>
      <c r="J9" s="226">
        <f>'6'!$L$7</f>
        <v>0</v>
      </c>
      <c r="K9" s="226">
        <f>'7'!$L$7</f>
        <v>0</v>
      </c>
      <c r="L9" s="226">
        <f>'8'!$L$7</f>
        <v>0</v>
      </c>
      <c r="M9" s="226">
        <f>'9'!$L$7</f>
        <v>0</v>
      </c>
      <c r="N9" s="226">
        <f>'10'!$L$7</f>
        <v>0</v>
      </c>
      <c r="O9" s="226">
        <f>'11'!$L$7</f>
        <v>0</v>
      </c>
      <c r="P9" s="226">
        <f>'12'!$L$7</f>
        <v>0</v>
      </c>
      <c r="Q9" s="226">
        <f>'13'!$L$7</f>
        <v>0</v>
      </c>
      <c r="R9" s="226">
        <f>'14'!$L$7</f>
        <v>0</v>
      </c>
      <c r="S9" s="226">
        <f>'15'!$L$7</f>
        <v>0</v>
      </c>
      <c r="T9" s="226">
        <f>'16'!$L$7</f>
        <v>0</v>
      </c>
      <c r="U9" s="226">
        <f>'17'!$L$7</f>
        <v>0</v>
      </c>
      <c r="V9" s="226">
        <f>'18'!$L$7</f>
        <v>0</v>
      </c>
      <c r="W9" s="226">
        <f>'19'!$L$7</f>
        <v>0</v>
      </c>
      <c r="X9" s="226">
        <f>'20'!$L$7</f>
        <v>0</v>
      </c>
      <c r="Y9" s="226">
        <f>'21'!$L$7</f>
        <v>0</v>
      </c>
      <c r="Z9" s="226">
        <f>'22'!$L$7</f>
        <v>0</v>
      </c>
      <c r="AA9" s="226">
        <f>'23'!$L$7</f>
        <v>0</v>
      </c>
      <c r="AB9" s="226">
        <f>'24'!$L$7</f>
        <v>0</v>
      </c>
      <c r="AC9" s="226">
        <f>'25'!$L$7</f>
        <v>0</v>
      </c>
      <c r="AD9" s="226">
        <f>'26'!$L$7</f>
        <v>0</v>
      </c>
      <c r="AE9" s="226">
        <f>'27'!$L$7</f>
        <v>0</v>
      </c>
      <c r="AF9" s="226">
        <f>'28'!$L$7</f>
        <v>0</v>
      </c>
      <c r="AG9" s="226">
        <f>'29'!$L$7</f>
        <v>0</v>
      </c>
      <c r="AH9" s="226">
        <f>'30'!$L$7</f>
        <v>0</v>
      </c>
      <c r="AI9" s="226">
        <f>'31'!$L$7</f>
        <v>0</v>
      </c>
      <c r="AJ9" s="226">
        <f>'32'!$L$7</f>
        <v>0</v>
      </c>
      <c r="AK9" s="226">
        <f>'33'!$L$7</f>
        <v>0</v>
      </c>
      <c r="AL9" s="226">
        <f>'34'!$L$7</f>
        <v>0</v>
      </c>
      <c r="AM9" s="226">
        <f>'35'!$L$7</f>
        <v>0</v>
      </c>
      <c r="AN9" s="226">
        <f>'36'!$L$7</f>
        <v>0</v>
      </c>
      <c r="AO9" s="226">
        <f>'37'!$L$7</f>
        <v>0</v>
      </c>
      <c r="AP9" s="226">
        <f>'38'!$L$7</f>
        <v>0</v>
      </c>
      <c r="AQ9" s="226">
        <f>'39'!$L$7</f>
        <v>0</v>
      </c>
      <c r="AR9" s="226">
        <f>'40'!$L$7</f>
        <v>0</v>
      </c>
      <c r="AS9" s="226">
        <f>'41'!$L$7</f>
        <v>0</v>
      </c>
      <c r="AT9" s="226">
        <f>'42'!$L$7</f>
        <v>0</v>
      </c>
      <c r="AU9" s="226">
        <f>'43'!$L$7</f>
        <v>0</v>
      </c>
      <c r="AV9" s="226">
        <f>'44'!$L$7</f>
        <v>0</v>
      </c>
      <c r="AW9" s="226">
        <f>'45'!$L$7</f>
        <v>0</v>
      </c>
      <c r="AX9" s="226">
        <f>'46'!$L$7</f>
        <v>0</v>
      </c>
      <c r="AY9" s="226">
        <f>'47'!$L$7</f>
        <v>0</v>
      </c>
      <c r="AZ9" s="226">
        <f>'48'!$L$7</f>
        <v>0</v>
      </c>
      <c r="BA9" s="226">
        <f>'49'!$L$7</f>
        <v>0</v>
      </c>
      <c r="BB9" s="226">
        <f>'50'!$L$7</f>
        <v>0</v>
      </c>
      <c r="BC9" s="226">
        <f>'51'!$L$7</f>
        <v>0</v>
      </c>
      <c r="BD9" s="226">
        <f>'52'!$L$7</f>
        <v>0</v>
      </c>
      <c r="BE9" s="99">
        <f t="shared" ref="BE9" si="1">SUM(E9:BD9)</f>
        <v>0</v>
      </c>
    </row>
    <row r="10" spans="1:59" ht="15" customHeight="1" x14ac:dyDescent="0.3">
      <c r="A10" s="1008"/>
      <c r="B10" s="1009"/>
      <c r="C10" s="1016" t="s">
        <v>128</v>
      </c>
      <c r="D10" s="1017"/>
      <c r="E10" s="226">
        <f>'1'!$L$8</f>
        <v>0</v>
      </c>
      <c r="F10" s="226">
        <f>'2'!$L$8</f>
        <v>0</v>
      </c>
      <c r="G10" s="226">
        <f>'3'!$L$8</f>
        <v>0</v>
      </c>
      <c r="H10" s="226">
        <f>'4'!$L$8</f>
        <v>0</v>
      </c>
      <c r="I10" s="226">
        <f>'5'!$L$8</f>
        <v>0</v>
      </c>
      <c r="J10" s="226">
        <f>'6'!$L$8</f>
        <v>0</v>
      </c>
      <c r="K10" s="226">
        <f>'7'!$L$8</f>
        <v>0</v>
      </c>
      <c r="L10" s="226">
        <f>'8'!$L$8</f>
        <v>0</v>
      </c>
      <c r="M10" s="226">
        <f>'9'!$L$8</f>
        <v>0</v>
      </c>
      <c r="N10" s="226">
        <f>'10'!$L$8</f>
        <v>0</v>
      </c>
      <c r="O10" s="226">
        <f>'11'!$L$8</f>
        <v>0</v>
      </c>
      <c r="P10" s="226">
        <f>'12'!$L$8</f>
        <v>0</v>
      </c>
      <c r="Q10" s="226">
        <f>'13'!$L$8</f>
        <v>0</v>
      </c>
      <c r="R10" s="226">
        <f>'14'!$L$8</f>
        <v>0</v>
      </c>
      <c r="S10" s="226">
        <f>'15'!$L$8</f>
        <v>0</v>
      </c>
      <c r="T10" s="226">
        <f>'16'!$L$8</f>
        <v>0</v>
      </c>
      <c r="U10" s="226">
        <f>'17'!$L$8</f>
        <v>0</v>
      </c>
      <c r="V10" s="226">
        <f>'18'!$L$8</f>
        <v>0</v>
      </c>
      <c r="W10" s="226">
        <f>'19'!$L$8</f>
        <v>0</v>
      </c>
      <c r="X10" s="226">
        <f>'20'!$L$8</f>
        <v>0</v>
      </c>
      <c r="Y10" s="226">
        <f>'21'!$L$8</f>
        <v>0</v>
      </c>
      <c r="Z10" s="226">
        <f>'22'!$L$8</f>
        <v>0</v>
      </c>
      <c r="AA10" s="226">
        <f>'23'!$L$8</f>
        <v>0</v>
      </c>
      <c r="AB10" s="226">
        <f>'24'!$L$8</f>
        <v>0</v>
      </c>
      <c r="AC10" s="226">
        <f>'25'!$L$8</f>
        <v>0</v>
      </c>
      <c r="AD10" s="226">
        <f>'26'!$L$8</f>
        <v>0</v>
      </c>
      <c r="AE10" s="226">
        <f>'27'!$L$8</f>
        <v>0</v>
      </c>
      <c r="AF10" s="226">
        <f>'28'!$L$8</f>
        <v>0</v>
      </c>
      <c r="AG10" s="226">
        <f>'29'!$L$8</f>
        <v>0</v>
      </c>
      <c r="AH10" s="226">
        <f>'30'!$L$8</f>
        <v>0</v>
      </c>
      <c r="AI10" s="226">
        <f>'31'!$L$8</f>
        <v>0</v>
      </c>
      <c r="AJ10" s="226">
        <f>'32'!$L$8</f>
        <v>0</v>
      </c>
      <c r="AK10" s="226">
        <f>'33'!$L$8</f>
        <v>0</v>
      </c>
      <c r="AL10" s="226">
        <f>'34'!$L$8</f>
        <v>0</v>
      </c>
      <c r="AM10" s="226">
        <f>'35'!$L$8</f>
        <v>0</v>
      </c>
      <c r="AN10" s="226">
        <f>'36'!$L$8</f>
        <v>0</v>
      </c>
      <c r="AO10" s="226">
        <f>'37'!$L$8</f>
        <v>0</v>
      </c>
      <c r="AP10" s="226">
        <f>'38'!$L$8</f>
        <v>0</v>
      </c>
      <c r="AQ10" s="226">
        <f>'39'!$L$8</f>
        <v>0</v>
      </c>
      <c r="AR10" s="226">
        <f>'40'!$L$8</f>
        <v>0</v>
      </c>
      <c r="AS10" s="226">
        <f>'41'!$L$8</f>
        <v>0</v>
      </c>
      <c r="AT10" s="226">
        <f>'42'!$L$8</f>
        <v>0</v>
      </c>
      <c r="AU10" s="226">
        <f>'43'!$L$8</f>
        <v>0</v>
      </c>
      <c r="AV10" s="226">
        <f>'44'!$L$8</f>
        <v>0</v>
      </c>
      <c r="AW10" s="226">
        <f>'45'!$L$8</f>
        <v>0</v>
      </c>
      <c r="AX10" s="226">
        <f>'46'!$L$8</f>
        <v>0</v>
      </c>
      <c r="AY10" s="226">
        <f>'47'!$L$8</f>
        <v>0</v>
      </c>
      <c r="AZ10" s="226">
        <f>'48'!$L$8</f>
        <v>0</v>
      </c>
      <c r="BA10" s="226">
        <f>'49'!$L$8</f>
        <v>0</v>
      </c>
      <c r="BB10" s="226">
        <f>'50'!$L$8</f>
        <v>0</v>
      </c>
      <c r="BC10" s="226">
        <f>'51'!$L$8</f>
        <v>0</v>
      </c>
      <c r="BD10" s="226">
        <f>'52'!$L$8</f>
        <v>0</v>
      </c>
      <c r="BE10" s="99">
        <f t="shared" si="0"/>
        <v>0</v>
      </c>
    </row>
    <row r="11" spans="1:59" s="85" customFormat="1" ht="15" customHeight="1" x14ac:dyDescent="0.3">
      <c r="A11" s="965" t="s">
        <v>133</v>
      </c>
      <c r="B11" s="966"/>
      <c r="C11" s="65" t="s">
        <v>134</v>
      </c>
      <c r="D11" s="158" t="s">
        <v>80</v>
      </c>
      <c r="E11" s="227">
        <f>'1'!$L$9</f>
        <v>0</v>
      </c>
      <c r="F11" s="227">
        <f>'2'!$L$9</f>
        <v>0</v>
      </c>
      <c r="G11" s="227">
        <f>'3'!$L$9</f>
        <v>0</v>
      </c>
      <c r="H11" s="227">
        <f>'4'!$L$9</f>
        <v>0</v>
      </c>
      <c r="I11" s="227">
        <f>'5'!$L$9</f>
        <v>0</v>
      </c>
      <c r="J11" s="227">
        <f>'6'!$L$9</f>
        <v>0</v>
      </c>
      <c r="K11" s="227">
        <f>'7'!$L$9</f>
        <v>0</v>
      </c>
      <c r="L11" s="227">
        <f>'8'!$L$9</f>
        <v>0</v>
      </c>
      <c r="M11" s="227">
        <f>'9'!$L$9</f>
        <v>0</v>
      </c>
      <c r="N11" s="227">
        <f>'10'!$L$9</f>
        <v>0</v>
      </c>
      <c r="O11" s="227">
        <f>'11'!$L$9</f>
        <v>0</v>
      </c>
      <c r="P11" s="227">
        <f>'12'!$L$9</f>
        <v>0</v>
      </c>
      <c r="Q11" s="227">
        <f>'13'!$L$9</f>
        <v>0</v>
      </c>
      <c r="R11" s="227">
        <f>'14'!$L$9</f>
        <v>0</v>
      </c>
      <c r="S11" s="227">
        <f>'15'!$L$9</f>
        <v>0</v>
      </c>
      <c r="T11" s="227">
        <f>'16'!$L$9</f>
        <v>0</v>
      </c>
      <c r="U11" s="227">
        <f>'17'!$L$9</f>
        <v>0</v>
      </c>
      <c r="V11" s="227">
        <f>'18'!$L$9</f>
        <v>0</v>
      </c>
      <c r="W11" s="227">
        <f>'19'!$L$9</f>
        <v>0</v>
      </c>
      <c r="X11" s="227">
        <f>'20'!$L$9</f>
        <v>0</v>
      </c>
      <c r="Y11" s="227">
        <f>'21'!$L$9</f>
        <v>0</v>
      </c>
      <c r="Z11" s="227">
        <f>'22'!$L$9</f>
        <v>0</v>
      </c>
      <c r="AA11" s="227">
        <f>'23'!$L$9</f>
        <v>0</v>
      </c>
      <c r="AB11" s="227">
        <f>'24'!$L$9</f>
        <v>0</v>
      </c>
      <c r="AC11" s="227">
        <f>'25'!$L$9</f>
        <v>0</v>
      </c>
      <c r="AD11" s="227">
        <f>'26'!$L$9</f>
        <v>0</v>
      </c>
      <c r="AE11" s="227">
        <f>'27'!$L$9</f>
        <v>0</v>
      </c>
      <c r="AF11" s="227">
        <f>'28'!$L$9</f>
        <v>0</v>
      </c>
      <c r="AG11" s="227">
        <f>'29'!$L$9</f>
        <v>0</v>
      </c>
      <c r="AH11" s="227">
        <f>'30'!$L$9</f>
        <v>0</v>
      </c>
      <c r="AI11" s="227">
        <f>'31'!$L$9</f>
        <v>0</v>
      </c>
      <c r="AJ11" s="227">
        <f>'32'!$L$9</f>
        <v>0</v>
      </c>
      <c r="AK11" s="227">
        <f>'33'!$L$9</f>
        <v>0</v>
      </c>
      <c r="AL11" s="227">
        <f>'34'!$L$9</f>
        <v>0</v>
      </c>
      <c r="AM11" s="227">
        <f>'35'!$L$9</f>
        <v>0</v>
      </c>
      <c r="AN11" s="227">
        <f>'36'!$L$9</f>
        <v>0</v>
      </c>
      <c r="AO11" s="227">
        <f>'37'!$L$9</f>
        <v>0</v>
      </c>
      <c r="AP11" s="227">
        <f>'38'!$L$9</f>
        <v>0</v>
      </c>
      <c r="AQ11" s="227">
        <f>'39'!$L$9</f>
        <v>0</v>
      </c>
      <c r="AR11" s="227">
        <f>'40'!$L$9</f>
        <v>0</v>
      </c>
      <c r="AS11" s="227">
        <f>'41'!$L$9</f>
        <v>0</v>
      </c>
      <c r="AT11" s="227">
        <f>'42'!$L$9</f>
        <v>0</v>
      </c>
      <c r="AU11" s="227">
        <f>'43'!$L$9</f>
        <v>0</v>
      </c>
      <c r="AV11" s="227">
        <f>'44'!$L$9</f>
        <v>0</v>
      </c>
      <c r="AW11" s="227">
        <f>'45'!$L$9</f>
        <v>0</v>
      </c>
      <c r="AX11" s="227">
        <f>'46'!$L$9</f>
        <v>0</v>
      </c>
      <c r="AY11" s="227">
        <f>'47'!$L$9</f>
        <v>0</v>
      </c>
      <c r="AZ11" s="227">
        <f>'48'!$L$9</f>
        <v>0</v>
      </c>
      <c r="BA11" s="227">
        <f>'49'!$L$9</f>
        <v>0</v>
      </c>
      <c r="BB11" s="227">
        <f>'50'!$L$9</f>
        <v>0</v>
      </c>
      <c r="BC11" s="227">
        <f>'51'!$L$9</f>
        <v>0</v>
      </c>
      <c r="BD11" s="227">
        <f>'52'!$L$9</f>
        <v>0</v>
      </c>
      <c r="BE11" s="101">
        <f t="shared" si="0"/>
        <v>0</v>
      </c>
      <c r="BF11" s="97"/>
      <c r="BG11" s="97"/>
    </row>
    <row r="12" spans="1:59" s="85" customFormat="1" ht="15" customHeight="1" x14ac:dyDescent="0.3">
      <c r="A12" s="967"/>
      <c r="B12" s="968"/>
      <c r="C12" s="65" t="s">
        <v>135</v>
      </c>
      <c r="D12" s="158" t="s">
        <v>80</v>
      </c>
      <c r="E12" s="227">
        <f>'1'!$L$10</f>
        <v>0</v>
      </c>
      <c r="F12" s="227">
        <f>'2'!$L$10</f>
        <v>0</v>
      </c>
      <c r="G12" s="227">
        <f>'3'!$L$10</f>
        <v>0</v>
      </c>
      <c r="H12" s="227">
        <f>'4'!$L$10</f>
        <v>0</v>
      </c>
      <c r="I12" s="227">
        <f>'5'!$L$10</f>
        <v>0</v>
      </c>
      <c r="J12" s="227">
        <f>'6'!$L$10</f>
        <v>0</v>
      </c>
      <c r="K12" s="227">
        <f>'7'!$L$10</f>
        <v>0</v>
      </c>
      <c r="L12" s="227">
        <f>'8'!$L$10</f>
        <v>0</v>
      </c>
      <c r="M12" s="227">
        <f>'9'!$L$10</f>
        <v>0</v>
      </c>
      <c r="N12" s="227">
        <f>'10'!$L$10</f>
        <v>0</v>
      </c>
      <c r="O12" s="227">
        <f>'11'!$L$10</f>
        <v>0</v>
      </c>
      <c r="P12" s="227">
        <f>'12'!$L$10</f>
        <v>0</v>
      </c>
      <c r="Q12" s="227">
        <f>'13'!$L$10</f>
        <v>0</v>
      </c>
      <c r="R12" s="227">
        <f>'14'!$L$10</f>
        <v>0</v>
      </c>
      <c r="S12" s="227">
        <f>'15'!$L$10</f>
        <v>0</v>
      </c>
      <c r="T12" s="227">
        <f>'16'!$L$10</f>
        <v>0</v>
      </c>
      <c r="U12" s="227">
        <f>'17'!$L$10</f>
        <v>0</v>
      </c>
      <c r="V12" s="227">
        <f>'18'!$L$10</f>
        <v>0</v>
      </c>
      <c r="W12" s="227">
        <f>'19'!$L$10</f>
        <v>0</v>
      </c>
      <c r="X12" s="227">
        <f>'20'!$L$10</f>
        <v>0</v>
      </c>
      <c r="Y12" s="227">
        <f>'21'!$L$10</f>
        <v>0</v>
      </c>
      <c r="Z12" s="227">
        <f>'22'!$L$10</f>
        <v>0</v>
      </c>
      <c r="AA12" s="227">
        <f>'23'!$L$10</f>
        <v>0</v>
      </c>
      <c r="AB12" s="227">
        <f>'24'!$L$10</f>
        <v>0</v>
      </c>
      <c r="AC12" s="227">
        <f>'25'!$L$10</f>
        <v>0</v>
      </c>
      <c r="AD12" s="227">
        <f>'26'!$L$10</f>
        <v>0</v>
      </c>
      <c r="AE12" s="227">
        <f>'27'!$L$10</f>
        <v>0</v>
      </c>
      <c r="AF12" s="227">
        <f>'28'!$L$10</f>
        <v>0</v>
      </c>
      <c r="AG12" s="227">
        <f>'29'!$L$10</f>
        <v>0</v>
      </c>
      <c r="AH12" s="227">
        <f>'30'!$L$10</f>
        <v>0</v>
      </c>
      <c r="AI12" s="227">
        <f>'31'!$L$10</f>
        <v>0</v>
      </c>
      <c r="AJ12" s="227">
        <f>'32'!$L$10</f>
        <v>0</v>
      </c>
      <c r="AK12" s="227">
        <f>'33'!$L$10</f>
        <v>0</v>
      </c>
      <c r="AL12" s="227">
        <f>'34'!$L$10</f>
        <v>0</v>
      </c>
      <c r="AM12" s="227">
        <f>'35'!$L$10</f>
        <v>0</v>
      </c>
      <c r="AN12" s="227">
        <f>'36'!$L$10</f>
        <v>0</v>
      </c>
      <c r="AO12" s="227">
        <f>'37'!$L$10</f>
        <v>0</v>
      </c>
      <c r="AP12" s="227">
        <f>'38'!$L$10</f>
        <v>0</v>
      </c>
      <c r="AQ12" s="227">
        <f>'39'!$L$10</f>
        <v>0</v>
      </c>
      <c r="AR12" s="227">
        <f>'40'!$L$10</f>
        <v>0</v>
      </c>
      <c r="AS12" s="227">
        <f>'41'!$L$10</f>
        <v>0</v>
      </c>
      <c r="AT12" s="227">
        <f>'42'!$L$10</f>
        <v>0</v>
      </c>
      <c r="AU12" s="227">
        <f>'43'!$L$10</f>
        <v>0</v>
      </c>
      <c r="AV12" s="227">
        <f>'44'!$L$10</f>
        <v>0</v>
      </c>
      <c r="AW12" s="227">
        <f>'45'!$L$10</f>
        <v>0</v>
      </c>
      <c r="AX12" s="227">
        <f>'46'!$L$10</f>
        <v>0</v>
      </c>
      <c r="AY12" s="227">
        <f>'47'!$L$10</f>
        <v>0</v>
      </c>
      <c r="AZ12" s="227">
        <f>'48'!$L$10</f>
        <v>0</v>
      </c>
      <c r="BA12" s="227">
        <f>'49'!$L$10</f>
        <v>0</v>
      </c>
      <c r="BB12" s="227">
        <f>'50'!$L$10</f>
        <v>0</v>
      </c>
      <c r="BC12" s="227">
        <f>'51'!$L$10</f>
        <v>0</v>
      </c>
      <c r="BD12" s="227">
        <f>'52'!$L$10</f>
        <v>0</v>
      </c>
      <c r="BE12" s="101">
        <f t="shared" si="0"/>
        <v>0</v>
      </c>
      <c r="BF12" s="97"/>
      <c r="BG12" s="97"/>
    </row>
    <row r="13" spans="1:59" s="85" customFormat="1" ht="15" customHeight="1" x14ac:dyDescent="0.3">
      <c r="A13" s="967"/>
      <c r="B13" s="968"/>
      <c r="C13" s="65" t="s">
        <v>136</v>
      </c>
      <c r="D13" s="158" t="s">
        <v>80</v>
      </c>
      <c r="E13" s="227">
        <f>'1'!$L$11</f>
        <v>0</v>
      </c>
      <c r="F13" s="227">
        <f>'2'!$L$11</f>
        <v>0</v>
      </c>
      <c r="G13" s="227">
        <f>'3'!$L$11</f>
        <v>0</v>
      </c>
      <c r="H13" s="227">
        <f>'4'!$L$11</f>
        <v>0</v>
      </c>
      <c r="I13" s="227">
        <f>'5'!$L$11</f>
        <v>0</v>
      </c>
      <c r="J13" s="227">
        <f>'6'!$L$11</f>
        <v>0</v>
      </c>
      <c r="K13" s="227">
        <f>'7'!$L$11</f>
        <v>0</v>
      </c>
      <c r="L13" s="227">
        <f>'8'!$L$11</f>
        <v>0</v>
      </c>
      <c r="M13" s="227">
        <f>'9'!$L$11</f>
        <v>0</v>
      </c>
      <c r="N13" s="227">
        <f>'10'!$L$11</f>
        <v>0</v>
      </c>
      <c r="O13" s="227">
        <f>'11'!$L$11</f>
        <v>0</v>
      </c>
      <c r="P13" s="227">
        <f>'12'!$L$11</f>
        <v>0</v>
      </c>
      <c r="Q13" s="227">
        <f>'13'!$L$11</f>
        <v>0</v>
      </c>
      <c r="R13" s="227">
        <f>'14'!$L$11</f>
        <v>0</v>
      </c>
      <c r="S13" s="227">
        <f>'15'!$L$11</f>
        <v>0</v>
      </c>
      <c r="T13" s="227">
        <f>'16'!$L$11</f>
        <v>0</v>
      </c>
      <c r="U13" s="227">
        <f>'17'!$L$11</f>
        <v>0</v>
      </c>
      <c r="V13" s="227">
        <f>'18'!$L$11</f>
        <v>0</v>
      </c>
      <c r="W13" s="227">
        <f>'19'!$L$11</f>
        <v>0</v>
      </c>
      <c r="X13" s="227">
        <f>'20'!$L$11</f>
        <v>0</v>
      </c>
      <c r="Y13" s="227">
        <f>'21'!$L$11</f>
        <v>0</v>
      </c>
      <c r="Z13" s="227">
        <f>'22'!$L$11</f>
        <v>0</v>
      </c>
      <c r="AA13" s="227">
        <f>'23'!$L$11</f>
        <v>0</v>
      </c>
      <c r="AB13" s="227">
        <f>'24'!$L$11</f>
        <v>0</v>
      </c>
      <c r="AC13" s="227">
        <f>'25'!$L$11</f>
        <v>0</v>
      </c>
      <c r="AD13" s="227">
        <f>'26'!$L$11</f>
        <v>0</v>
      </c>
      <c r="AE13" s="227">
        <f>'27'!$L$11</f>
        <v>0</v>
      </c>
      <c r="AF13" s="227">
        <f>'28'!$L$11</f>
        <v>0</v>
      </c>
      <c r="AG13" s="227">
        <f>'29'!$L$11</f>
        <v>0</v>
      </c>
      <c r="AH13" s="227">
        <f>'30'!$L$11</f>
        <v>0</v>
      </c>
      <c r="AI13" s="227">
        <f>'31'!$L$11</f>
        <v>0</v>
      </c>
      <c r="AJ13" s="227">
        <f>'32'!$L$11</f>
        <v>0</v>
      </c>
      <c r="AK13" s="227">
        <f>'33'!$L$11</f>
        <v>0</v>
      </c>
      <c r="AL13" s="227">
        <f>'34'!$L$11</f>
        <v>0</v>
      </c>
      <c r="AM13" s="227">
        <f>'35'!$L$11</f>
        <v>0</v>
      </c>
      <c r="AN13" s="227">
        <f>'36'!$L$11</f>
        <v>0</v>
      </c>
      <c r="AO13" s="227">
        <f>'37'!$L$11</f>
        <v>0</v>
      </c>
      <c r="AP13" s="227">
        <f>'38'!$L$11</f>
        <v>0</v>
      </c>
      <c r="AQ13" s="227">
        <f>'39'!$L$11</f>
        <v>0</v>
      </c>
      <c r="AR13" s="227">
        <f>'40'!$L$11</f>
        <v>0</v>
      </c>
      <c r="AS13" s="227">
        <f>'41'!$L$11</f>
        <v>0</v>
      </c>
      <c r="AT13" s="227">
        <f>'42'!$L$11</f>
        <v>0</v>
      </c>
      <c r="AU13" s="227">
        <f>'43'!$L$11</f>
        <v>0</v>
      </c>
      <c r="AV13" s="227">
        <f>'44'!$L$11</f>
        <v>0</v>
      </c>
      <c r="AW13" s="227">
        <f>'45'!$L$11</f>
        <v>0</v>
      </c>
      <c r="AX13" s="227">
        <f>'46'!$L$11</f>
        <v>0</v>
      </c>
      <c r="AY13" s="227">
        <f>'47'!$L$11</f>
        <v>0</v>
      </c>
      <c r="AZ13" s="227">
        <f>'48'!$L$11</f>
        <v>0</v>
      </c>
      <c r="BA13" s="227">
        <f>'49'!$L$11</f>
        <v>0</v>
      </c>
      <c r="BB13" s="227">
        <f>'50'!$L$11</f>
        <v>0</v>
      </c>
      <c r="BC13" s="227">
        <f>'51'!$L$11</f>
        <v>0</v>
      </c>
      <c r="BD13" s="227">
        <f>'52'!$L$11</f>
        <v>0</v>
      </c>
      <c r="BE13" s="101">
        <f t="shared" si="0"/>
        <v>0</v>
      </c>
      <c r="BF13" s="97"/>
      <c r="BG13" s="97"/>
    </row>
    <row r="14" spans="1:59" s="85" customFormat="1" ht="15" customHeight="1" x14ac:dyDescent="0.3">
      <c r="A14" s="967"/>
      <c r="B14" s="968"/>
      <c r="C14" s="65" t="s">
        <v>137</v>
      </c>
      <c r="D14" s="158" t="s">
        <v>80</v>
      </c>
      <c r="E14" s="227">
        <f>'1'!$L$12</f>
        <v>0</v>
      </c>
      <c r="F14" s="227">
        <f>'2'!$L$12</f>
        <v>0</v>
      </c>
      <c r="G14" s="227">
        <f>'3'!$L$12</f>
        <v>0</v>
      </c>
      <c r="H14" s="227">
        <f>'4'!$L$12</f>
        <v>0</v>
      </c>
      <c r="I14" s="227">
        <f>'5'!$L$12</f>
        <v>0</v>
      </c>
      <c r="J14" s="227">
        <f>'6'!$L$12</f>
        <v>0</v>
      </c>
      <c r="K14" s="227">
        <f>'7'!$L$12</f>
        <v>0</v>
      </c>
      <c r="L14" s="227">
        <f>'8'!$L$12</f>
        <v>0</v>
      </c>
      <c r="M14" s="227">
        <f>'9'!$L$12</f>
        <v>0</v>
      </c>
      <c r="N14" s="227">
        <f>'10'!$L$12</f>
        <v>0</v>
      </c>
      <c r="O14" s="227">
        <f>'11'!$L$12</f>
        <v>0</v>
      </c>
      <c r="P14" s="227">
        <f>'12'!$L$12</f>
        <v>0</v>
      </c>
      <c r="Q14" s="227">
        <f>'13'!$L$12</f>
        <v>0</v>
      </c>
      <c r="R14" s="227">
        <f>'14'!$L$12</f>
        <v>0</v>
      </c>
      <c r="S14" s="227">
        <f>'15'!$L$12</f>
        <v>0</v>
      </c>
      <c r="T14" s="227">
        <f>'16'!$L$12</f>
        <v>0</v>
      </c>
      <c r="U14" s="227">
        <f>'17'!$L$12</f>
        <v>0</v>
      </c>
      <c r="V14" s="227">
        <f>'18'!$L$12</f>
        <v>0</v>
      </c>
      <c r="W14" s="227">
        <f>'19'!$L$12</f>
        <v>0</v>
      </c>
      <c r="X14" s="227">
        <f>'20'!$L$12</f>
        <v>0</v>
      </c>
      <c r="Y14" s="227">
        <f>'21'!$L$12</f>
        <v>0</v>
      </c>
      <c r="Z14" s="227">
        <f>'22'!$L$12</f>
        <v>0</v>
      </c>
      <c r="AA14" s="227">
        <f>'23'!$L$12</f>
        <v>0</v>
      </c>
      <c r="AB14" s="227">
        <f>'24'!$L$12</f>
        <v>0</v>
      </c>
      <c r="AC14" s="227">
        <f>'25'!$L$12</f>
        <v>0</v>
      </c>
      <c r="AD14" s="227">
        <f>'26'!$L$12</f>
        <v>0</v>
      </c>
      <c r="AE14" s="227">
        <f>'27'!$L$12</f>
        <v>0</v>
      </c>
      <c r="AF14" s="227">
        <f>'28'!$L$12</f>
        <v>0</v>
      </c>
      <c r="AG14" s="227">
        <f>'29'!$L$12</f>
        <v>0</v>
      </c>
      <c r="AH14" s="227">
        <f>'30'!$L$12</f>
        <v>0</v>
      </c>
      <c r="AI14" s="227">
        <f>'31'!$L$12</f>
        <v>0</v>
      </c>
      <c r="AJ14" s="227">
        <f>'32'!$L$12</f>
        <v>0</v>
      </c>
      <c r="AK14" s="227">
        <f>'33'!$L$12</f>
        <v>0</v>
      </c>
      <c r="AL14" s="227">
        <f>'34'!$L$12</f>
        <v>0</v>
      </c>
      <c r="AM14" s="227">
        <f>'35'!$L$12</f>
        <v>0</v>
      </c>
      <c r="AN14" s="227">
        <f>'36'!$L$12</f>
        <v>0</v>
      </c>
      <c r="AO14" s="227">
        <f>'37'!$L$12</f>
        <v>0</v>
      </c>
      <c r="AP14" s="227">
        <f>'38'!$L$12</f>
        <v>0</v>
      </c>
      <c r="AQ14" s="227">
        <f>'39'!$L$12</f>
        <v>0</v>
      </c>
      <c r="AR14" s="227">
        <f>'40'!$L$12</f>
        <v>0</v>
      </c>
      <c r="AS14" s="227">
        <f>'41'!$L$12</f>
        <v>0</v>
      </c>
      <c r="AT14" s="227">
        <f>'42'!$L$12</f>
        <v>0</v>
      </c>
      <c r="AU14" s="227">
        <f>'43'!$L$12</f>
        <v>0</v>
      </c>
      <c r="AV14" s="227">
        <f>'44'!$L$12</f>
        <v>0</v>
      </c>
      <c r="AW14" s="227">
        <f>'45'!$L$12</f>
        <v>0</v>
      </c>
      <c r="AX14" s="227">
        <f>'46'!$L$12</f>
        <v>0</v>
      </c>
      <c r="AY14" s="227">
        <f>'47'!$L$12</f>
        <v>0</v>
      </c>
      <c r="AZ14" s="227">
        <f>'48'!$L$12</f>
        <v>0</v>
      </c>
      <c r="BA14" s="227">
        <f>'49'!$L$12</f>
        <v>0</v>
      </c>
      <c r="BB14" s="227">
        <f>'50'!$L$12</f>
        <v>0</v>
      </c>
      <c r="BC14" s="227">
        <f>'51'!$L$12</f>
        <v>0</v>
      </c>
      <c r="BD14" s="227">
        <f>'52'!$L$12</f>
        <v>0</v>
      </c>
      <c r="BE14" s="101">
        <f t="shared" si="0"/>
        <v>0</v>
      </c>
      <c r="BF14" s="97"/>
      <c r="BG14" s="97"/>
    </row>
    <row r="15" spans="1:59" s="85" customFormat="1" ht="15" customHeight="1" x14ac:dyDescent="0.3">
      <c r="A15" s="967"/>
      <c r="B15" s="968"/>
      <c r="C15" s="65" t="s">
        <v>138</v>
      </c>
      <c r="D15" s="158" t="s">
        <v>80</v>
      </c>
      <c r="E15" s="227">
        <f>'1'!$L$13</f>
        <v>0</v>
      </c>
      <c r="F15" s="227">
        <f>'2'!$L$13</f>
        <v>0</v>
      </c>
      <c r="G15" s="227">
        <f>'3'!$L$13</f>
        <v>0</v>
      </c>
      <c r="H15" s="227">
        <f>'4'!$L$13</f>
        <v>0</v>
      </c>
      <c r="I15" s="227">
        <f>'5'!$L$13</f>
        <v>0</v>
      </c>
      <c r="J15" s="227">
        <f>'6'!$L$13</f>
        <v>0</v>
      </c>
      <c r="K15" s="227">
        <f>'7'!$L$13</f>
        <v>0</v>
      </c>
      <c r="L15" s="227">
        <f>'8'!$L$13</f>
        <v>0</v>
      </c>
      <c r="M15" s="227">
        <f>'9'!$L$13</f>
        <v>0</v>
      </c>
      <c r="N15" s="227">
        <f>'10'!$L$13</f>
        <v>0</v>
      </c>
      <c r="O15" s="227">
        <f>'11'!$L$13</f>
        <v>0</v>
      </c>
      <c r="P15" s="227">
        <f>'12'!$L$13</f>
        <v>0</v>
      </c>
      <c r="Q15" s="227">
        <f>'13'!$L$13</f>
        <v>0</v>
      </c>
      <c r="R15" s="227">
        <f>'14'!$L$13</f>
        <v>0</v>
      </c>
      <c r="S15" s="227">
        <f>'15'!$L$13</f>
        <v>0</v>
      </c>
      <c r="T15" s="227">
        <f>'16'!$L$13</f>
        <v>0</v>
      </c>
      <c r="U15" s="227">
        <f>'17'!$L$13</f>
        <v>0</v>
      </c>
      <c r="V15" s="227">
        <f>'18'!$L$13</f>
        <v>0</v>
      </c>
      <c r="W15" s="227">
        <f>'19'!$L$13</f>
        <v>0</v>
      </c>
      <c r="X15" s="227">
        <f>'20'!$L$13</f>
        <v>0</v>
      </c>
      <c r="Y15" s="227">
        <f>'21'!$L$13</f>
        <v>0</v>
      </c>
      <c r="Z15" s="227">
        <f>'22'!$L$13</f>
        <v>0</v>
      </c>
      <c r="AA15" s="227">
        <f>'23'!$L$13</f>
        <v>0</v>
      </c>
      <c r="AB15" s="227">
        <f>'24'!$L$13</f>
        <v>0</v>
      </c>
      <c r="AC15" s="227">
        <f>'25'!$L$13</f>
        <v>0</v>
      </c>
      <c r="AD15" s="227">
        <f>'26'!$L$13</f>
        <v>0</v>
      </c>
      <c r="AE15" s="227">
        <f>'27'!$L$13</f>
        <v>0</v>
      </c>
      <c r="AF15" s="227">
        <f>'28'!$L$13</f>
        <v>0</v>
      </c>
      <c r="AG15" s="227">
        <f>'29'!$L$13</f>
        <v>0</v>
      </c>
      <c r="AH15" s="227">
        <f>'30'!$L$13</f>
        <v>0</v>
      </c>
      <c r="AI15" s="227">
        <f>'31'!$L$13</f>
        <v>0</v>
      </c>
      <c r="AJ15" s="227">
        <f>'32'!$L$13</f>
        <v>0</v>
      </c>
      <c r="AK15" s="227">
        <f>'33'!$L$13</f>
        <v>0</v>
      </c>
      <c r="AL15" s="227">
        <f>'34'!$L$13</f>
        <v>0</v>
      </c>
      <c r="AM15" s="227">
        <f>'35'!$L$13</f>
        <v>0</v>
      </c>
      <c r="AN15" s="227">
        <f>'36'!$L$13</f>
        <v>0</v>
      </c>
      <c r="AO15" s="227">
        <f>'37'!$L$13</f>
        <v>0</v>
      </c>
      <c r="AP15" s="227">
        <f>'38'!$L$13</f>
        <v>0</v>
      </c>
      <c r="AQ15" s="227">
        <f>'39'!$L$13</f>
        <v>0</v>
      </c>
      <c r="AR15" s="227">
        <f>'40'!$L$13</f>
        <v>0</v>
      </c>
      <c r="AS15" s="227">
        <f>'41'!$L$13</f>
        <v>0</v>
      </c>
      <c r="AT15" s="227">
        <f>'42'!$L$13</f>
        <v>0</v>
      </c>
      <c r="AU15" s="227">
        <f>'43'!$L$13</f>
        <v>0</v>
      </c>
      <c r="AV15" s="227">
        <f>'44'!$L$13</f>
        <v>0</v>
      </c>
      <c r="AW15" s="227">
        <f>'45'!$L$13</f>
        <v>0</v>
      </c>
      <c r="AX15" s="227">
        <f>'46'!$L$13</f>
        <v>0</v>
      </c>
      <c r="AY15" s="227">
        <f>'47'!$L$13</f>
        <v>0</v>
      </c>
      <c r="AZ15" s="227">
        <f>'48'!$L$13</f>
        <v>0</v>
      </c>
      <c r="BA15" s="227">
        <f>'49'!$L$13</f>
        <v>0</v>
      </c>
      <c r="BB15" s="227">
        <f>'50'!$L$13</f>
        <v>0</v>
      </c>
      <c r="BC15" s="227">
        <f>'51'!$L$13</f>
        <v>0</v>
      </c>
      <c r="BD15" s="227">
        <f>'52'!$L$13</f>
        <v>0</v>
      </c>
      <c r="BE15" s="101">
        <f t="shared" si="0"/>
        <v>0</v>
      </c>
      <c r="BF15" s="97"/>
      <c r="BG15" s="97"/>
    </row>
    <row r="16" spans="1:59" s="287" customFormat="1" ht="15" customHeight="1" x14ac:dyDescent="0.3">
      <c r="A16" s="969"/>
      <c r="B16" s="970"/>
      <c r="C16" s="66" t="s">
        <v>139</v>
      </c>
      <c r="D16" s="158" t="s">
        <v>80</v>
      </c>
      <c r="E16" s="285">
        <f>'1'!$L$14</f>
        <v>0</v>
      </c>
      <c r="F16" s="285">
        <f>'2'!$L$14</f>
        <v>0</v>
      </c>
      <c r="G16" s="285">
        <f>'3'!$L$14</f>
        <v>0</v>
      </c>
      <c r="H16" s="285">
        <f>'4'!$L$14</f>
        <v>0</v>
      </c>
      <c r="I16" s="285">
        <f>'5'!$L$14</f>
        <v>0</v>
      </c>
      <c r="J16" s="285">
        <f>'6'!$L$14</f>
        <v>0</v>
      </c>
      <c r="K16" s="285">
        <f>'7'!$L$14</f>
        <v>0</v>
      </c>
      <c r="L16" s="285">
        <f>'8'!$L$14</f>
        <v>0</v>
      </c>
      <c r="M16" s="285">
        <f>'9'!$L$14</f>
        <v>0</v>
      </c>
      <c r="N16" s="285">
        <f>'10'!$L$14</f>
        <v>0</v>
      </c>
      <c r="O16" s="285">
        <f>'11'!$L$14</f>
        <v>0</v>
      </c>
      <c r="P16" s="285">
        <f>'12'!$L$14</f>
        <v>0</v>
      </c>
      <c r="Q16" s="285">
        <f>'13'!$L$14</f>
        <v>0</v>
      </c>
      <c r="R16" s="285">
        <f>'14'!$L$14</f>
        <v>0</v>
      </c>
      <c r="S16" s="285">
        <f>'15'!$L$14</f>
        <v>0</v>
      </c>
      <c r="T16" s="285">
        <f>'16'!$L$14</f>
        <v>0</v>
      </c>
      <c r="U16" s="285">
        <f>'17'!$L$14</f>
        <v>0</v>
      </c>
      <c r="V16" s="285">
        <f>'18'!$L$14</f>
        <v>0</v>
      </c>
      <c r="W16" s="285">
        <f>'19'!$L$14</f>
        <v>0</v>
      </c>
      <c r="X16" s="285">
        <f>'20'!$L$14</f>
        <v>0</v>
      </c>
      <c r="Y16" s="285">
        <f>'21'!$L$14</f>
        <v>0</v>
      </c>
      <c r="Z16" s="285">
        <f>'22'!$L$14</f>
        <v>0</v>
      </c>
      <c r="AA16" s="285">
        <f>'23'!$L$14</f>
        <v>0</v>
      </c>
      <c r="AB16" s="285">
        <f>'24'!$L$14</f>
        <v>0</v>
      </c>
      <c r="AC16" s="285">
        <f>'25'!$L$14</f>
        <v>0</v>
      </c>
      <c r="AD16" s="285">
        <f>'26'!$L$14</f>
        <v>0</v>
      </c>
      <c r="AE16" s="285">
        <f>'27'!$L$14</f>
        <v>0</v>
      </c>
      <c r="AF16" s="285">
        <f>'28'!$L$14</f>
        <v>0</v>
      </c>
      <c r="AG16" s="285">
        <f>'29'!$L$14</f>
        <v>0</v>
      </c>
      <c r="AH16" s="285">
        <f>'30'!$L$14</f>
        <v>0</v>
      </c>
      <c r="AI16" s="285">
        <f>'31'!$L$14</f>
        <v>0</v>
      </c>
      <c r="AJ16" s="285">
        <f>'32'!$L$14</f>
        <v>0</v>
      </c>
      <c r="AK16" s="285">
        <f>'33'!$L$14</f>
        <v>0</v>
      </c>
      <c r="AL16" s="285">
        <f>'34'!$L$14</f>
        <v>0</v>
      </c>
      <c r="AM16" s="285">
        <f>'35'!$L$14</f>
        <v>0</v>
      </c>
      <c r="AN16" s="285">
        <f>'36'!$L$14</f>
        <v>0</v>
      </c>
      <c r="AO16" s="285">
        <f>'37'!$L$14</f>
        <v>0</v>
      </c>
      <c r="AP16" s="285">
        <f>'38'!$L$14</f>
        <v>0</v>
      </c>
      <c r="AQ16" s="285">
        <f>'39'!$L$14</f>
        <v>0</v>
      </c>
      <c r="AR16" s="285">
        <f>'40'!$L$14</f>
        <v>0</v>
      </c>
      <c r="AS16" s="285">
        <f>'41'!$L$14</f>
        <v>0</v>
      </c>
      <c r="AT16" s="285">
        <f>'42'!$L$14</f>
        <v>0</v>
      </c>
      <c r="AU16" s="285">
        <f>'43'!$L$14</f>
        <v>0</v>
      </c>
      <c r="AV16" s="285">
        <f>'44'!$L$14</f>
        <v>0</v>
      </c>
      <c r="AW16" s="285">
        <f>'45'!$L$14</f>
        <v>0</v>
      </c>
      <c r="AX16" s="285">
        <f>'46'!$L$14</f>
        <v>0</v>
      </c>
      <c r="AY16" s="285">
        <f>'47'!$L$14</f>
        <v>0</v>
      </c>
      <c r="AZ16" s="285">
        <f>'48'!$L$14</f>
        <v>0</v>
      </c>
      <c r="BA16" s="285">
        <f>'49'!$L$14</f>
        <v>0</v>
      </c>
      <c r="BB16" s="285">
        <f>'50'!$L$14</f>
        <v>0</v>
      </c>
      <c r="BC16" s="285">
        <f>'51'!$L$14</f>
        <v>0</v>
      </c>
      <c r="BD16" s="285">
        <f>'52'!$L$14</f>
        <v>0</v>
      </c>
      <c r="BE16" s="101">
        <f t="shared" si="0"/>
        <v>0</v>
      </c>
      <c r="BF16" s="286"/>
      <c r="BG16" s="286"/>
    </row>
    <row r="17" spans="1:59" s="85" customFormat="1" ht="15" customHeight="1" x14ac:dyDescent="0.3">
      <c r="A17" s="1021" t="s">
        <v>140</v>
      </c>
      <c r="B17" s="957"/>
      <c r="C17" s="160" t="s">
        <v>141</v>
      </c>
      <c r="D17" s="159" t="s">
        <v>80</v>
      </c>
      <c r="E17" s="227">
        <f>'1'!$L$15</f>
        <v>0</v>
      </c>
      <c r="F17" s="227">
        <f>'2'!$L$15</f>
        <v>0</v>
      </c>
      <c r="G17" s="227">
        <f>'3'!$L$15</f>
        <v>0</v>
      </c>
      <c r="H17" s="227">
        <f>'4'!$L$15</f>
        <v>0</v>
      </c>
      <c r="I17" s="227">
        <f>'5'!$L$15</f>
        <v>0</v>
      </c>
      <c r="J17" s="227">
        <f>'6'!$L$15</f>
        <v>0</v>
      </c>
      <c r="K17" s="227">
        <f>'7'!$L$15</f>
        <v>0</v>
      </c>
      <c r="L17" s="227">
        <f>'8'!$L$15</f>
        <v>0</v>
      </c>
      <c r="M17" s="227">
        <f>'9'!$L$15</f>
        <v>0</v>
      </c>
      <c r="N17" s="227">
        <f>'10'!$L$15</f>
        <v>0</v>
      </c>
      <c r="O17" s="227">
        <f>'11'!$L$15</f>
        <v>0</v>
      </c>
      <c r="P17" s="227">
        <f>'12'!$L$15</f>
        <v>0</v>
      </c>
      <c r="Q17" s="227">
        <f>'13'!$L$15</f>
        <v>0</v>
      </c>
      <c r="R17" s="227">
        <f>'14'!$L$15</f>
        <v>0</v>
      </c>
      <c r="S17" s="227">
        <f>'15'!$L$15</f>
        <v>0</v>
      </c>
      <c r="T17" s="227">
        <f>'16'!$L$15</f>
        <v>0</v>
      </c>
      <c r="U17" s="227">
        <f>'17'!$L$15</f>
        <v>0</v>
      </c>
      <c r="V17" s="227">
        <f>'18'!$L$15</f>
        <v>0</v>
      </c>
      <c r="W17" s="227">
        <f>'19'!$L$15</f>
        <v>0</v>
      </c>
      <c r="X17" s="227">
        <f>'20'!$L$15</f>
        <v>0</v>
      </c>
      <c r="Y17" s="227">
        <f>'21'!$L$15</f>
        <v>0</v>
      </c>
      <c r="Z17" s="227">
        <f>'22'!$L$15</f>
        <v>0</v>
      </c>
      <c r="AA17" s="227">
        <f>'23'!$L$15</f>
        <v>0</v>
      </c>
      <c r="AB17" s="227">
        <f>'24'!$L$15</f>
        <v>0</v>
      </c>
      <c r="AC17" s="227">
        <f>'25'!$L$15</f>
        <v>0</v>
      </c>
      <c r="AD17" s="227">
        <f>'26'!$L$15</f>
        <v>0</v>
      </c>
      <c r="AE17" s="227">
        <f>'27'!$L$15</f>
        <v>0</v>
      </c>
      <c r="AF17" s="227">
        <f>'28'!$L$15</f>
        <v>0</v>
      </c>
      <c r="AG17" s="227">
        <f>'29'!$L$15</f>
        <v>0</v>
      </c>
      <c r="AH17" s="227">
        <f>'30'!$L$15</f>
        <v>0</v>
      </c>
      <c r="AI17" s="227">
        <f>'31'!$L$15</f>
        <v>0</v>
      </c>
      <c r="AJ17" s="227">
        <f>'32'!$L$15</f>
        <v>0</v>
      </c>
      <c r="AK17" s="227">
        <f>'33'!$L$15</f>
        <v>0</v>
      </c>
      <c r="AL17" s="227">
        <f>'34'!$L$15</f>
        <v>0</v>
      </c>
      <c r="AM17" s="227">
        <f>'35'!$L$15</f>
        <v>0</v>
      </c>
      <c r="AN17" s="227">
        <f>'36'!$L$15</f>
        <v>0</v>
      </c>
      <c r="AO17" s="227">
        <f>'37'!$L$15</f>
        <v>0</v>
      </c>
      <c r="AP17" s="227">
        <f>'38'!$L$15</f>
        <v>0</v>
      </c>
      <c r="AQ17" s="227">
        <f>'39'!$L$15</f>
        <v>0</v>
      </c>
      <c r="AR17" s="227">
        <f>'40'!$L$15</f>
        <v>0</v>
      </c>
      <c r="AS17" s="227">
        <f>'41'!$L$15</f>
        <v>0</v>
      </c>
      <c r="AT17" s="227">
        <f>'42'!$L$15</f>
        <v>0</v>
      </c>
      <c r="AU17" s="227">
        <f>'43'!$L$15</f>
        <v>0</v>
      </c>
      <c r="AV17" s="227">
        <f>'44'!$L$15</f>
        <v>0</v>
      </c>
      <c r="AW17" s="227">
        <f>'45'!$L$15</f>
        <v>0</v>
      </c>
      <c r="AX17" s="227">
        <f>'46'!$L$15</f>
        <v>0</v>
      </c>
      <c r="AY17" s="227">
        <f>'47'!$L$15</f>
        <v>0</v>
      </c>
      <c r="AZ17" s="227">
        <f>'48'!$L$15</f>
        <v>0</v>
      </c>
      <c r="BA17" s="227">
        <f>'49'!$L$15</f>
        <v>0</v>
      </c>
      <c r="BB17" s="227">
        <f>'50'!$L$15</f>
        <v>0</v>
      </c>
      <c r="BC17" s="227">
        <f>'51'!$L$15</f>
        <v>0</v>
      </c>
      <c r="BD17" s="227">
        <f>'52'!$L$15</f>
        <v>0</v>
      </c>
      <c r="BE17" s="101">
        <f t="shared" si="0"/>
        <v>0</v>
      </c>
      <c r="BF17" s="97"/>
      <c r="BG17" s="97"/>
    </row>
    <row r="18" spans="1:59" s="85" customFormat="1" ht="15" customHeight="1" x14ac:dyDescent="0.3">
      <c r="A18" s="1022"/>
      <c r="B18" s="958"/>
      <c r="C18" s="160" t="s">
        <v>6</v>
      </c>
      <c r="D18" s="159" t="s">
        <v>80</v>
      </c>
      <c r="E18" s="227">
        <f>'1'!$L$16</f>
        <v>0</v>
      </c>
      <c r="F18" s="227">
        <f>'2'!$L$16</f>
        <v>0</v>
      </c>
      <c r="G18" s="227">
        <f>'3'!$L$16</f>
        <v>0</v>
      </c>
      <c r="H18" s="227">
        <f>'4'!$L$16</f>
        <v>0</v>
      </c>
      <c r="I18" s="227">
        <f>'5'!$L$16</f>
        <v>0</v>
      </c>
      <c r="J18" s="227">
        <f>'6'!$L$16</f>
        <v>0</v>
      </c>
      <c r="K18" s="227">
        <f>'7'!$L$16</f>
        <v>0</v>
      </c>
      <c r="L18" s="227">
        <f>'8'!$L$16</f>
        <v>0</v>
      </c>
      <c r="M18" s="227">
        <f>'9'!$L$16</f>
        <v>0</v>
      </c>
      <c r="N18" s="227">
        <f>'10'!$L$16</f>
        <v>0</v>
      </c>
      <c r="O18" s="227">
        <f>'11'!$L$16</f>
        <v>0</v>
      </c>
      <c r="P18" s="227">
        <f>'12'!$L$16</f>
        <v>0</v>
      </c>
      <c r="Q18" s="227">
        <f>'13'!$L$16</f>
        <v>0</v>
      </c>
      <c r="R18" s="227">
        <f>'14'!$L$16</f>
        <v>0</v>
      </c>
      <c r="S18" s="227">
        <f>'15'!$L$16</f>
        <v>0</v>
      </c>
      <c r="T18" s="227">
        <f>'16'!$L$16</f>
        <v>0</v>
      </c>
      <c r="U18" s="227">
        <f>'17'!$L$16</f>
        <v>0</v>
      </c>
      <c r="V18" s="227">
        <f>'18'!$L$16</f>
        <v>0</v>
      </c>
      <c r="W18" s="227">
        <f>'19'!$L$16</f>
        <v>0</v>
      </c>
      <c r="X18" s="227">
        <f>'20'!$L$16</f>
        <v>0</v>
      </c>
      <c r="Y18" s="227">
        <f>'21'!$L$16</f>
        <v>0</v>
      </c>
      <c r="Z18" s="227">
        <f>'22'!$L$16</f>
        <v>0</v>
      </c>
      <c r="AA18" s="227">
        <f>'23'!$L$16</f>
        <v>0</v>
      </c>
      <c r="AB18" s="227">
        <f>'24'!$L$16</f>
        <v>0</v>
      </c>
      <c r="AC18" s="227">
        <f>'25'!$L$16</f>
        <v>0</v>
      </c>
      <c r="AD18" s="227">
        <f>'26'!$L$16</f>
        <v>0</v>
      </c>
      <c r="AE18" s="227">
        <f>'27'!$L$16</f>
        <v>0</v>
      </c>
      <c r="AF18" s="227">
        <f>'28'!$L$16</f>
        <v>0</v>
      </c>
      <c r="AG18" s="227">
        <f>'29'!$L$16</f>
        <v>0</v>
      </c>
      <c r="AH18" s="227">
        <f>'30'!$L$16</f>
        <v>0</v>
      </c>
      <c r="AI18" s="227">
        <f>'31'!$L$16</f>
        <v>0</v>
      </c>
      <c r="AJ18" s="227">
        <f>'32'!$L$16</f>
        <v>0</v>
      </c>
      <c r="AK18" s="227">
        <f>'33'!$L$16</f>
        <v>0</v>
      </c>
      <c r="AL18" s="227">
        <f>'34'!$L$16</f>
        <v>0</v>
      </c>
      <c r="AM18" s="227">
        <f>'35'!$L$16</f>
        <v>0</v>
      </c>
      <c r="AN18" s="227">
        <f>'36'!$L$16</f>
        <v>0</v>
      </c>
      <c r="AO18" s="227">
        <f>'37'!$L$16</f>
        <v>0</v>
      </c>
      <c r="AP18" s="227">
        <f>'38'!$L$16</f>
        <v>0</v>
      </c>
      <c r="AQ18" s="227">
        <f>'39'!$L$16</f>
        <v>0</v>
      </c>
      <c r="AR18" s="227">
        <f>'40'!$L$16</f>
        <v>0</v>
      </c>
      <c r="AS18" s="227">
        <f>'41'!$L$16</f>
        <v>0</v>
      </c>
      <c r="AT18" s="227">
        <f>'42'!$L$16</f>
        <v>0</v>
      </c>
      <c r="AU18" s="227">
        <f>'43'!$L$16</f>
        <v>0</v>
      </c>
      <c r="AV18" s="227">
        <f>'44'!$L$16</f>
        <v>0</v>
      </c>
      <c r="AW18" s="227">
        <f>'45'!$L$16</f>
        <v>0</v>
      </c>
      <c r="AX18" s="227">
        <f>'46'!$L$16</f>
        <v>0</v>
      </c>
      <c r="AY18" s="227">
        <f>'47'!$L$16</f>
        <v>0</v>
      </c>
      <c r="AZ18" s="227">
        <f>'48'!$L$16</f>
        <v>0</v>
      </c>
      <c r="BA18" s="227">
        <f>'49'!$L$16</f>
        <v>0</v>
      </c>
      <c r="BB18" s="227">
        <f>'50'!$L$16</f>
        <v>0</v>
      </c>
      <c r="BC18" s="227">
        <f>'51'!$L$16</f>
        <v>0</v>
      </c>
      <c r="BD18" s="227">
        <f>'52'!$L$16</f>
        <v>0</v>
      </c>
      <c r="BE18" s="101">
        <f t="shared" si="0"/>
        <v>0</v>
      </c>
      <c r="BF18" s="97"/>
      <c r="BG18" s="97"/>
    </row>
    <row r="19" spans="1:59" s="85" customFormat="1" ht="15" customHeight="1" x14ac:dyDescent="0.3">
      <c r="A19" s="1022"/>
      <c r="B19" s="958"/>
      <c r="C19" s="160" t="s">
        <v>142</v>
      </c>
      <c r="D19" s="159" t="s">
        <v>80</v>
      </c>
      <c r="E19" s="227">
        <f>'1'!$L$17</f>
        <v>0</v>
      </c>
      <c r="F19" s="227">
        <f>'2'!$L$17</f>
        <v>0</v>
      </c>
      <c r="G19" s="227">
        <f>'3'!$L$17</f>
        <v>0</v>
      </c>
      <c r="H19" s="227">
        <f>'4'!$L$17</f>
        <v>0</v>
      </c>
      <c r="I19" s="227">
        <f>'5'!$L$17</f>
        <v>0</v>
      </c>
      <c r="J19" s="227">
        <f>'6'!$L$17</f>
        <v>0</v>
      </c>
      <c r="K19" s="227">
        <f>'7'!$L$17</f>
        <v>0</v>
      </c>
      <c r="L19" s="227">
        <f>'8'!$L$17</f>
        <v>0</v>
      </c>
      <c r="M19" s="227">
        <f>'9'!$L$17</f>
        <v>0</v>
      </c>
      <c r="N19" s="227">
        <f>'10'!$L$17</f>
        <v>0</v>
      </c>
      <c r="O19" s="227">
        <f>'11'!$L$17</f>
        <v>0</v>
      </c>
      <c r="P19" s="227">
        <f>'12'!$L$17</f>
        <v>0</v>
      </c>
      <c r="Q19" s="227">
        <f>'13'!$L$17</f>
        <v>0</v>
      </c>
      <c r="R19" s="227">
        <f>'14'!$L$17</f>
        <v>0</v>
      </c>
      <c r="S19" s="227">
        <f>'15'!$L$17</f>
        <v>0</v>
      </c>
      <c r="T19" s="227">
        <f>'16'!$L$17</f>
        <v>0</v>
      </c>
      <c r="U19" s="227">
        <f>'17'!$L$17</f>
        <v>0</v>
      </c>
      <c r="V19" s="227">
        <f>'18'!$L$17</f>
        <v>0</v>
      </c>
      <c r="W19" s="227">
        <f>'19'!$L$17</f>
        <v>0</v>
      </c>
      <c r="X19" s="227">
        <f>'20'!$L$17</f>
        <v>0</v>
      </c>
      <c r="Y19" s="227">
        <f>'21'!$L$17</f>
        <v>0</v>
      </c>
      <c r="Z19" s="227">
        <f>'22'!$L$17</f>
        <v>0</v>
      </c>
      <c r="AA19" s="227">
        <f>'23'!$L$17</f>
        <v>0</v>
      </c>
      <c r="AB19" s="227">
        <f>'24'!$L$17</f>
        <v>0</v>
      </c>
      <c r="AC19" s="227">
        <f>'25'!$L$17</f>
        <v>0</v>
      </c>
      <c r="AD19" s="227">
        <f>'26'!$L$17</f>
        <v>0</v>
      </c>
      <c r="AE19" s="227">
        <f>'27'!$L$17</f>
        <v>0</v>
      </c>
      <c r="AF19" s="227">
        <f>'28'!$L$17</f>
        <v>0</v>
      </c>
      <c r="AG19" s="227">
        <f>'29'!$L$17</f>
        <v>0</v>
      </c>
      <c r="AH19" s="227">
        <f>'30'!$L$17</f>
        <v>0</v>
      </c>
      <c r="AI19" s="227">
        <f>'31'!$L$17</f>
        <v>0</v>
      </c>
      <c r="AJ19" s="227">
        <f>'32'!$L$17</f>
        <v>0</v>
      </c>
      <c r="AK19" s="227">
        <f>'33'!$L$17</f>
        <v>0</v>
      </c>
      <c r="AL19" s="227">
        <f>'34'!$L$17</f>
        <v>0</v>
      </c>
      <c r="AM19" s="227">
        <f>'35'!$L$17</f>
        <v>0</v>
      </c>
      <c r="AN19" s="227">
        <f>'36'!$L$17</f>
        <v>0</v>
      </c>
      <c r="AO19" s="227">
        <f>'37'!$L$17</f>
        <v>0</v>
      </c>
      <c r="AP19" s="227">
        <f>'38'!$L$17</f>
        <v>0</v>
      </c>
      <c r="AQ19" s="227">
        <f>'39'!$L$17</f>
        <v>0</v>
      </c>
      <c r="AR19" s="227">
        <f>'40'!$L$17</f>
        <v>0</v>
      </c>
      <c r="AS19" s="227">
        <f>'41'!$L$17</f>
        <v>0</v>
      </c>
      <c r="AT19" s="227">
        <f>'42'!$L$17</f>
        <v>0</v>
      </c>
      <c r="AU19" s="227">
        <f>'43'!$L$17</f>
        <v>0</v>
      </c>
      <c r="AV19" s="227">
        <f>'44'!$L$17</f>
        <v>0</v>
      </c>
      <c r="AW19" s="227">
        <f>'45'!$L$17</f>
        <v>0</v>
      </c>
      <c r="AX19" s="227">
        <f>'46'!$L$17</f>
        <v>0</v>
      </c>
      <c r="AY19" s="227">
        <f>'47'!$L$17</f>
        <v>0</v>
      </c>
      <c r="AZ19" s="227">
        <f>'48'!$L$17</f>
        <v>0</v>
      </c>
      <c r="BA19" s="227">
        <f>'49'!$L$17</f>
        <v>0</v>
      </c>
      <c r="BB19" s="227">
        <f>'50'!$L$17</f>
        <v>0</v>
      </c>
      <c r="BC19" s="227">
        <f>'51'!$L$17</f>
        <v>0</v>
      </c>
      <c r="BD19" s="227">
        <f>'52'!$L$17</f>
        <v>0</v>
      </c>
      <c r="BE19" s="101">
        <f t="shared" si="0"/>
        <v>0</v>
      </c>
      <c r="BF19" s="97"/>
      <c r="BG19" s="97"/>
    </row>
    <row r="20" spans="1:59" s="85" customFormat="1" ht="15" customHeight="1" x14ac:dyDescent="0.3">
      <c r="A20" s="1022"/>
      <c r="B20" s="958"/>
      <c r="C20" s="160" t="s">
        <v>143</v>
      </c>
      <c r="D20" s="159" t="s">
        <v>80</v>
      </c>
      <c r="E20" s="227">
        <f>'1'!$L$18</f>
        <v>0</v>
      </c>
      <c r="F20" s="227">
        <f>'2'!$L$18</f>
        <v>0</v>
      </c>
      <c r="G20" s="227">
        <f>'3'!$L$18</f>
        <v>0</v>
      </c>
      <c r="H20" s="227">
        <f>'4'!$L$18</f>
        <v>0</v>
      </c>
      <c r="I20" s="227">
        <f>'5'!$L$18</f>
        <v>0</v>
      </c>
      <c r="J20" s="227">
        <f>'6'!$L$18</f>
        <v>0</v>
      </c>
      <c r="K20" s="227">
        <f>'7'!$L$18</f>
        <v>0</v>
      </c>
      <c r="L20" s="227">
        <f>'8'!$L$18</f>
        <v>0</v>
      </c>
      <c r="M20" s="227">
        <f>'9'!$L$18</f>
        <v>0</v>
      </c>
      <c r="N20" s="227">
        <f>'10'!$L$18</f>
        <v>0</v>
      </c>
      <c r="O20" s="227">
        <f>'11'!$L$18</f>
        <v>0</v>
      </c>
      <c r="P20" s="227">
        <f>'12'!$L$18</f>
        <v>0</v>
      </c>
      <c r="Q20" s="227">
        <f>'13'!$L$18</f>
        <v>0</v>
      </c>
      <c r="R20" s="227">
        <f>'14'!$L$18</f>
        <v>0</v>
      </c>
      <c r="S20" s="227">
        <f>'15'!$L$18</f>
        <v>0</v>
      </c>
      <c r="T20" s="227">
        <f>'16'!$L$18</f>
        <v>0</v>
      </c>
      <c r="U20" s="227">
        <f>'17'!$L$18</f>
        <v>0</v>
      </c>
      <c r="V20" s="227">
        <f>'18'!$L$18</f>
        <v>0</v>
      </c>
      <c r="W20" s="227">
        <f>'19'!$L$18</f>
        <v>0</v>
      </c>
      <c r="X20" s="227">
        <f>'20'!$L$18</f>
        <v>0</v>
      </c>
      <c r="Y20" s="227">
        <f>'21'!$L$18</f>
        <v>0</v>
      </c>
      <c r="Z20" s="227">
        <f>'22'!$L$18</f>
        <v>0</v>
      </c>
      <c r="AA20" s="227">
        <f>'23'!$L$18</f>
        <v>0</v>
      </c>
      <c r="AB20" s="227">
        <f>'24'!$L$18</f>
        <v>0</v>
      </c>
      <c r="AC20" s="227">
        <f>'25'!$L$18</f>
        <v>0</v>
      </c>
      <c r="AD20" s="227">
        <f>'26'!$L$18</f>
        <v>0</v>
      </c>
      <c r="AE20" s="227">
        <f>'27'!$L$18</f>
        <v>0</v>
      </c>
      <c r="AF20" s="227">
        <f>'28'!$L$18</f>
        <v>0</v>
      </c>
      <c r="AG20" s="227">
        <f>'29'!$L$18</f>
        <v>0</v>
      </c>
      <c r="AH20" s="227">
        <f>'30'!$L$18</f>
        <v>0</v>
      </c>
      <c r="AI20" s="227">
        <f>'31'!$L$18</f>
        <v>0</v>
      </c>
      <c r="AJ20" s="227">
        <f>'32'!$L$18</f>
        <v>0</v>
      </c>
      <c r="AK20" s="227">
        <f>'33'!$L$18</f>
        <v>0</v>
      </c>
      <c r="AL20" s="227">
        <f>'34'!$L$18</f>
        <v>0</v>
      </c>
      <c r="AM20" s="227">
        <f>'35'!$L$18</f>
        <v>0</v>
      </c>
      <c r="AN20" s="227">
        <f>'36'!$L$18</f>
        <v>0</v>
      </c>
      <c r="AO20" s="227">
        <f>'37'!$L$18</f>
        <v>0</v>
      </c>
      <c r="AP20" s="227">
        <f>'38'!$L$18</f>
        <v>0</v>
      </c>
      <c r="AQ20" s="227">
        <f>'39'!$L$18</f>
        <v>0</v>
      </c>
      <c r="AR20" s="227">
        <f>'40'!$L$18</f>
        <v>0</v>
      </c>
      <c r="AS20" s="227">
        <f>'41'!$L$18</f>
        <v>0</v>
      </c>
      <c r="AT20" s="227">
        <f>'42'!$L$18</f>
        <v>0</v>
      </c>
      <c r="AU20" s="227">
        <f>'43'!$L$18</f>
        <v>0</v>
      </c>
      <c r="AV20" s="227">
        <f>'44'!$L$18</f>
        <v>0</v>
      </c>
      <c r="AW20" s="227">
        <f>'45'!$L$18</f>
        <v>0</v>
      </c>
      <c r="AX20" s="227">
        <f>'46'!$L$18</f>
        <v>0</v>
      </c>
      <c r="AY20" s="227">
        <f>'47'!$L$18</f>
        <v>0</v>
      </c>
      <c r="AZ20" s="227">
        <f>'48'!$L$18</f>
        <v>0</v>
      </c>
      <c r="BA20" s="227">
        <f>'49'!$L$18</f>
        <v>0</v>
      </c>
      <c r="BB20" s="227">
        <f>'50'!$L$18</f>
        <v>0</v>
      </c>
      <c r="BC20" s="227">
        <f>'51'!$L$18</f>
        <v>0</v>
      </c>
      <c r="BD20" s="227">
        <f>'52'!$L$18</f>
        <v>0</v>
      </c>
      <c r="BE20" s="101">
        <f t="shared" si="0"/>
        <v>0</v>
      </c>
      <c r="BF20" s="97"/>
      <c r="BG20" s="97"/>
    </row>
    <row r="21" spans="1:59" s="85" customFormat="1" ht="15" customHeight="1" x14ac:dyDescent="0.3">
      <c r="A21" s="1022"/>
      <c r="B21" s="958"/>
      <c r="C21" s="160" t="s">
        <v>144</v>
      </c>
      <c r="D21" s="159" t="s">
        <v>80</v>
      </c>
      <c r="E21" s="227">
        <f>'1'!$L$19</f>
        <v>0</v>
      </c>
      <c r="F21" s="227">
        <f>'2'!$L$19</f>
        <v>0</v>
      </c>
      <c r="G21" s="227">
        <f>'3'!$L$19</f>
        <v>0</v>
      </c>
      <c r="H21" s="227">
        <f>'4'!$L$19</f>
        <v>0</v>
      </c>
      <c r="I21" s="227">
        <f>'5'!$L$19</f>
        <v>0</v>
      </c>
      <c r="J21" s="227">
        <f>'6'!$L$19</f>
        <v>0</v>
      </c>
      <c r="K21" s="227">
        <f>'7'!$L$19</f>
        <v>0</v>
      </c>
      <c r="L21" s="227">
        <f>'8'!$L$19</f>
        <v>0</v>
      </c>
      <c r="M21" s="227">
        <f>'9'!$L$19</f>
        <v>0</v>
      </c>
      <c r="N21" s="227">
        <f>'10'!$L$19</f>
        <v>0</v>
      </c>
      <c r="O21" s="227">
        <f>'11'!$L$19</f>
        <v>0</v>
      </c>
      <c r="P21" s="227">
        <f>'12'!$L$19</f>
        <v>0</v>
      </c>
      <c r="Q21" s="227">
        <f>'13'!$L$19</f>
        <v>0</v>
      </c>
      <c r="R21" s="227">
        <f>'14'!$L$19</f>
        <v>0</v>
      </c>
      <c r="S21" s="227">
        <f>'15'!$L$19</f>
        <v>0</v>
      </c>
      <c r="T21" s="227">
        <f>'16'!$L$19</f>
        <v>0</v>
      </c>
      <c r="U21" s="227">
        <f>'17'!$L$19</f>
        <v>0</v>
      </c>
      <c r="V21" s="227">
        <f>'18'!$L$19</f>
        <v>0</v>
      </c>
      <c r="W21" s="227">
        <f>'19'!$L$19</f>
        <v>0</v>
      </c>
      <c r="X21" s="227">
        <f>'20'!$L$19</f>
        <v>0</v>
      </c>
      <c r="Y21" s="227">
        <f>'21'!$L$19</f>
        <v>0</v>
      </c>
      <c r="Z21" s="227">
        <f>'22'!$L$19</f>
        <v>0</v>
      </c>
      <c r="AA21" s="227">
        <f>'23'!$L$19</f>
        <v>0</v>
      </c>
      <c r="AB21" s="227">
        <f>'24'!$L$19</f>
        <v>0</v>
      </c>
      <c r="AC21" s="227">
        <f>'25'!$L$19</f>
        <v>0</v>
      </c>
      <c r="AD21" s="227">
        <f>'26'!$L$19</f>
        <v>0</v>
      </c>
      <c r="AE21" s="227">
        <f>'27'!$L$19</f>
        <v>0</v>
      </c>
      <c r="AF21" s="227">
        <f>'28'!$L$19</f>
        <v>0</v>
      </c>
      <c r="AG21" s="227">
        <f>'29'!$L$19</f>
        <v>0</v>
      </c>
      <c r="AH21" s="227">
        <f>'30'!$L$19</f>
        <v>0</v>
      </c>
      <c r="AI21" s="227">
        <f>'31'!$L$19</f>
        <v>0</v>
      </c>
      <c r="AJ21" s="227">
        <f>'32'!$L$19</f>
        <v>0</v>
      </c>
      <c r="AK21" s="227">
        <f>'33'!$L$19</f>
        <v>0</v>
      </c>
      <c r="AL21" s="227">
        <f>'34'!$L$19</f>
        <v>0</v>
      </c>
      <c r="AM21" s="227">
        <f>'35'!$L$19</f>
        <v>0</v>
      </c>
      <c r="AN21" s="227">
        <f>'36'!$L$19</f>
        <v>0</v>
      </c>
      <c r="AO21" s="227">
        <f>'37'!$L$19</f>
        <v>0</v>
      </c>
      <c r="AP21" s="227">
        <f>'38'!$L$19</f>
        <v>0</v>
      </c>
      <c r="AQ21" s="227">
        <f>'39'!$L$19</f>
        <v>0</v>
      </c>
      <c r="AR21" s="227">
        <f>'40'!$L$19</f>
        <v>0</v>
      </c>
      <c r="AS21" s="227">
        <f>'41'!$L$19</f>
        <v>0</v>
      </c>
      <c r="AT21" s="227">
        <f>'42'!$L$19</f>
        <v>0</v>
      </c>
      <c r="AU21" s="227">
        <f>'43'!$L$19</f>
        <v>0</v>
      </c>
      <c r="AV21" s="227">
        <f>'44'!$L$19</f>
        <v>0</v>
      </c>
      <c r="AW21" s="227">
        <f>'45'!$L$19</f>
        <v>0</v>
      </c>
      <c r="AX21" s="227">
        <f>'46'!$L$19</f>
        <v>0</v>
      </c>
      <c r="AY21" s="227">
        <f>'47'!$L$19</f>
        <v>0</v>
      </c>
      <c r="AZ21" s="227">
        <f>'48'!$L$19</f>
        <v>0</v>
      </c>
      <c r="BA21" s="227">
        <f>'49'!$L$19</f>
        <v>0</v>
      </c>
      <c r="BB21" s="227">
        <f>'50'!$L$19</f>
        <v>0</v>
      </c>
      <c r="BC21" s="227">
        <f>'51'!$L$19</f>
        <v>0</v>
      </c>
      <c r="BD21" s="227">
        <f>'52'!$L$19</f>
        <v>0</v>
      </c>
      <c r="BE21" s="101">
        <f t="shared" si="0"/>
        <v>0</v>
      </c>
      <c r="BF21" s="97"/>
      <c r="BG21" s="97"/>
    </row>
    <row r="22" spans="1:59" s="85" customFormat="1" ht="15" customHeight="1" x14ac:dyDescent="0.3">
      <c r="A22" s="1022"/>
      <c r="B22" s="958"/>
      <c r="C22" s="160" t="s">
        <v>145</v>
      </c>
      <c r="D22" s="159" t="s">
        <v>80</v>
      </c>
      <c r="E22" s="227">
        <f>'1'!$L$20</f>
        <v>0</v>
      </c>
      <c r="F22" s="227">
        <f>'2'!$L$20</f>
        <v>0</v>
      </c>
      <c r="G22" s="227">
        <f>'3'!$L$20</f>
        <v>0</v>
      </c>
      <c r="H22" s="227">
        <f>'4'!$L$20</f>
        <v>0</v>
      </c>
      <c r="I22" s="227">
        <f>'5'!$L$20</f>
        <v>0</v>
      </c>
      <c r="J22" s="227">
        <f>'6'!$L$20</f>
        <v>0</v>
      </c>
      <c r="K22" s="227">
        <f>'7'!$L$20</f>
        <v>0</v>
      </c>
      <c r="L22" s="227">
        <f>'8'!$L$20</f>
        <v>0</v>
      </c>
      <c r="M22" s="227">
        <f>'9'!$L$20</f>
        <v>0</v>
      </c>
      <c r="N22" s="227">
        <f>'10'!$L$20</f>
        <v>0</v>
      </c>
      <c r="O22" s="227">
        <f>'11'!$L$20</f>
        <v>0</v>
      </c>
      <c r="P22" s="227">
        <f>'12'!$L$20</f>
        <v>0</v>
      </c>
      <c r="Q22" s="227">
        <f>'13'!$L$20</f>
        <v>0</v>
      </c>
      <c r="R22" s="227">
        <f>'14'!$L$20</f>
        <v>0</v>
      </c>
      <c r="S22" s="227">
        <f>'15'!$L$20</f>
        <v>0</v>
      </c>
      <c r="T22" s="227">
        <f>'16'!$L$20</f>
        <v>0</v>
      </c>
      <c r="U22" s="227">
        <f>'17'!$L$20</f>
        <v>0</v>
      </c>
      <c r="V22" s="227">
        <f>'18'!$L$20</f>
        <v>0</v>
      </c>
      <c r="W22" s="227">
        <f>'19'!$L$20</f>
        <v>0</v>
      </c>
      <c r="X22" s="227">
        <f>'20'!$L$20</f>
        <v>0</v>
      </c>
      <c r="Y22" s="227">
        <f>'21'!$L$20</f>
        <v>0</v>
      </c>
      <c r="Z22" s="227">
        <f>'22'!$L$20</f>
        <v>0</v>
      </c>
      <c r="AA22" s="227">
        <f>'23'!$L$20</f>
        <v>0</v>
      </c>
      <c r="AB22" s="227">
        <f>'24'!$L$20</f>
        <v>0</v>
      </c>
      <c r="AC22" s="227">
        <f>'25'!$L$20</f>
        <v>0</v>
      </c>
      <c r="AD22" s="227">
        <f>'26'!$L$20</f>
        <v>0</v>
      </c>
      <c r="AE22" s="227">
        <f>'27'!$L$20</f>
        <v>0</v>
      </c>
      <c r="AF22" s="227">
        <f>'28'!$L$20</f>
        <v>0</v>
      </c>
      <c r="AG22" s="227">
        <f>'29'!$L$20</f>
        <v>0</v>
      </c>
      <c r="AH22" s="227">
        <f>'30'!$L$20</f>
        <v>0</v>
      </c>
      <c r="AI22" s="227">
        <f>'31'!$L$20</f>
        <v>0</v>
      </c>
      <c r="AJ22" s="227">
        <f>'32'!$L$20</f>
        <v>0</v>
      </c>
      <c r="AK22" s="227">
        <f>'33'!$L$20</f>
        <v>0</v>
      </c>
      <c r="AL22" s="227">
        <f>'34'!$L$20</f>
        <v>0</v>
      </c>
      <c r="AM22" s="227">
        <f>'35'!$L$20</f>
        <v>0</v>
      </c>
      <c r="AN22" s="227">
        <f>'36'!$L$20</f>
        <v>0</v>
      </c>
      <c r="AO22" s="227">
        <f>'37'!$L$20</f>
        <v>0</v>
      </c>
      <c r="AP22" s="227">
        <f>'38'!$L$20</f>
        <v>0</v>
      </c>
      <c r="AQ22" s="227">
        <f>'39'!$L$20</f>
        <v>0</v>
      </c>
      <c r="AR22" s="227">
        <f>'40'!$L$20</f>
        <v>0</v>
      </c>
      <c r="AS22" s="227">
        <f>'41'!$L$20</f>
        <v>0</v>
      </c>
      <c r="AT22" s="227">
        <f>'42'!$L$20</f>
        <v>0</v>
      </c>
      <c r="AU22" s="227">
        <f>'43'!$L$20</f>
        <v>0</v>
      </c>
      <c r="AV22" s="227">
        <f>'44'!$L$20</f>
        <v>0</v>
      </c>
      <c r="AW22" s="227">
        <f>'45'!$L$20</f>
        <v>0</v>
      </c>
      <c r="AX22" s="227">
        <f>'46'!$L$20</f>
        <v>0</v>
      </c>
      <c r="AY22" s="227">
        <f>'47'!$L$20</f>
        <v>0</v>
      </c>
      <c r="AZ22" s="227">
        <f>'48'!$L$20</f>
        <v>0</v>
      </c>
      <c r="BA22" s="227">
        <f>'49'!$L$20</f>
        <v>0</v>
      </c>
      <c r="BB22" s="227">
        <f>'50'!$L$20</f>
        <v>0</v>
      </c>
      <c r="BC22" s="227">
        <f>'51'!$L$20</f>
        <v>0</v>
      </c>
      <c r="BD22" s="227">
        <f>'52'!$L$20</f>
        <v>0</v>
      </c>
      <c r="BE22" s="101">
        <f t="shared" si="0"/>
        <v>0</v>
      </c>
      <c r="BF22" s="97"/>
      <c r="BG22" s="97"/>
    </row>
    <row r="23" spans="1:59" s="85" customFormat="1" ht="15" customHeight="1" x14ac:dyDescent="0.3">
      <c r="A23" s="1022"/>
      <c r="B23" s="958"/>
      <c r="C23" s="160" t="s">
        <v>146</v>
      </c>
      <c r="D23" s="159" t="s">
        <v>80</v>
      </c>
      <c r="E23" s="227">
        <f>'1'!$L$21</f>
        <v>0</v>
      </c>
      <c r="F23" s="227">
        <f>'2'!$L$21</f>
        <v>0</v>
      </c>
      <c r="G23" s="227">
        <f>'3'!$L$21</f>
        <v>0</v>
      </c>
      <c r="H23" s="227">
        <f>'4'!$L$21</f>
        <v>0</v>
      </c>
      <c r="I23" s="227">
        <f>'5'!$L$21</f>
        <v>0</v>
      </c>
      <c r="J23" s="227">
        <f>'6'!$L$21</f>
        <v>0</v>
      </c>
      <c r="K23" s="227">
        <f>'7'!$L$21</f>
        <v>0</v>
      </c>
      <c r="L23" s="227">
        <f>'8'!$L$21</f>
        <v>0</v>
      </c>
      <c r="M23" s="227">
        <f>'9'!$L$21</f>
        <v>0</v>
      </c>
      <c r="N23" s="227">
        <f>'10'!$L$21</f>
        <v>0</v>
      </c>
      <c r="O23" s="227">
        <f>'11'!$L$21</f>
        <v>0</v>
      </c>
      <c r="P23" s="227">
        <f>'12'!$L$21</f>
        <v>0</v>
      </c>
      <c r="Q23" s="227">
        <f>'13'!$L$21</f>
        <v>0</v>
      </c>
      <c r="R23" s="227">
        <f>'14'!$L$21</f>
        <v>0</v>
      </c>
      <c r="S23" s="227">
        <f>'15'!$L$21</f>
        <v>0</v>
      </c>
      <c r="T23" s="227">
        <f>'16'!$L$21</f>
        <v>0</v>
      </c>
      <c r="U23" s="227">
        <f>'17'!$L$21</f>
        <v>0</v>
      </c>
      <c r="V23" s="227">
        <f>'18'!$L$21</f>
        <v>0</v>
      </c>
      <c r="W23" s="227">
        <f>'19'!$L$21</f>
        <v>0</v>
      </c>
      <c r="X23" s="227">
        <f>'20'!$L$21</f>
        <v>0</v>
      </c>
      <c r="Y23" s="227">
        <f>'21'!$L$21</f>
        <v>0</v>
      </c>
      <c r="Z23" s="227">
        <f>'22'!$L$21</f>
        <v>0</v>
      </c>
      <c r="AA23" s="227">
        <f>'23'!$L$21</f>
        <v>0</v>
      </c>
      <c r="AB23" s="227">
        <f>'24'!$L$21</f>
        <v>0</v>
      </c>
      <c r="AC23" s="227">
        <f>'25'!$L$21</f>
        <v>0</v>
      </c>
      <c r="AD23" s="227">
        <f>'26'!$L$21</f>
        <v>0</v>
      </c>
      <c r="AE23" s="227">
        <f>'27'!$L$21</f>
        <v>0</v>
      </c>
      <c r="AF23" s="227">
        <f>'28'!$L$21</f>
        <v>0</v>
      </c>
      <c r="AG23" s="227">
        <f>'29'!$L$21</f>
        <v>0</v>
      </c>
      <c r="AH23" s="227">
        <f>'30'!$L$21</f>
        <v>0</v>
      </c>
      <c r="AI23" s="227">
        <f>'31'!$L$21</f>
        <v>0</v>
      </c>
      <c r="AJ23" s="227">
        <f>'32'!$L$21</f>
        <v>0</v>
      </c>
      <c r="AK23" s="227">
        <f>'33'!$L$21</f>
        <v>0</v>
      </c>
      <c r="AL23" s="227">
        <f>'34'!$L$21</f>
        <v>0</v>
      </c>
      <c r="AM23" s="227">
        <f>'35'!$L$21</f>
        <v>0</v>
      </c>
      <c r="AN23" s="227">
        <f>'36'!$L$21</f>
        <v>0</v>
      </c>
      <c r="AO23" s="227">
        <f>'37'!$L$21</f>
        <v>0</v>
      </c>
      <c r="AP23" s="227">
        <f>'38'!$L$21</f>
        <v>0</v>
      </c>
      <c r="AQ23" s="227">
        <f>'39'!$L$21</f>
        <v>0</v>
      </c>
      <c r="AR23" s="227">
        <f>'40'!$L$21</f>
        <v>0</v>
      </c>
      <c r="AS23" s="227">
        <f>'41'!$L$21</f>
        <v>0</v>
      </c>
      <c r="AT23" s="227">
        <f>'42'!$L$21</f>
        <v>0</v>
      </c>
      <c r="AU23" s="227">
        <f>'43'!$L$21</f>
        <v>0</v>
      </c>
      <c r="AV23" s="227">
        <f>'44'!$L$21</f>
        <v>0</v>
      </c>
      <c r="AW23" s="227">
        <f>'45'!$L$21</f>
        <v>0</v>
      </c>
      <c r="AX23" s="227">
        <f>'46'!$L$21</f>
        <v>0</v>
      </c>
      <c r="AY23" s="227">
        <f>'47'!$L$21</f>
        <v>0</v>
      </c>
      <c r="AZ23" s="227">
        <f>'48'!$L$21</f>
        <v>0</v>
      </c>
      <c r="BA23" s="227">
        <f>'49'!$L$21</f>
        <v>0</v>
      </c>
      <c r="BB23" s="227">
        <f>'50'!$L$21</f>
        <v>0</v>
      </c>
      <c r="BC23" s="227">
        <f>'51'!$L$21</f>
        <v>0</v>
      </c>
      <c r="BD23" s="227">
        <f>'52'!$L$21</f>
        <v>0</v>
      </c>
      <c r="BE23" s="101">
        <f t="shared" si="0"/>
        <v>0</v>
      </c>
      <c r="BF23" s="97"/>
      <c r="BG23" s="97"/>
    </row>
    <row r="24" spans="1:59" s="85" customFormat="1" x14ac:dyDescent="0.3">
      <c r="A24" s="1022"/>
      <c r="B24" s="958"/>
      <c r="C24" s="160" t="s">
        <v>147</v>
      </c>
      <c r="D24" s="159" t="s">
        <v>80</v>
      </c>
      <c r="E24" s="227">
        <f>'1'!$L$22</f>
        <v>0</v>
      </c>
      <c r="F24" s="227">
        <f>'2'!$L$22</f>
        <v>0</v>
      </c>
      <c r="G24" s="227">
        <f>'3'!$L$22</f>
        <v>0</v>
      </c>
      <c r="H24" s="227">
        <f>'4'!$L$22</f>
        <v>0</v>
      </c>
      <c r="I24" s="227">
        <f>'5'!$L$22</f>
        <v>0</v>
      </c>
      <c r="J24" s="227">
        <f>'6'!$L$22</f>
        <v>0</v>
      </c>
      <c r="K24" s="227">
        <f>'7'!$L$22</f>
        <v>0</v>
      </c>
      <c r="L24" s="227">
        <f>'8'!$L$22</f>
        <v>0</v>
      </c>
      <c r="M24" s="227">
        <f>'9'!$L$22</f>
        <v>0</v>
      </c>
      <c r="N24" s="227">
        <f>'10'!$L$22</f>
        <v>0</v>
      </c>
      <c r="O24" s="227">
        <f>'11'!$L$22</f>
        <v>0</v>
      </c>
      <c r="P24" s="227">
        <f>'12'!$L$22</f>
        <v>0</v>
      </c>
      <c r="Q24" s="227">
        <f>'13'!$L$22</f>
        <v>0</v>
      </c>
      <c r="R24" s="227">
        <f>'14'!$L$22</f>
        <v>0</v>
      </c>
      <c r="S24" s="227">
        <f>'15'!$L$22</f>
        <v>0</v>
      </c>
      <c r="T24" s="227">
        <f>'16'!$L$22</f>
        <v>0</v>
      </c>
      <c r="U24" s="227">
        <f>'17'!$L$22</f>
        <v>0</v>
      </c>
      <c r="V24" s="227">
        <f>'18'!$L$22</f>
        <v>0</v>
      </c>
      <c r="W24" s="227">
        <f>'19'!$L$22</f>
        <v>0</v>
      </c>
      <c r="X24" s="227">
        <f>'20'!$L$22</f>
        <v>0</v>
      </c>
      <c r="Y24" s="227">
        <f>'21'!$L$22</f>
        <v>0</v>
      </c>
      <c r="Z24" s="227">
        <f>'22'!$L$22</f>
        <v>0</v>
      </c>
      <c r="AA24" s="227">
        <f>'23'!$L$22</f>
        <v>0</v>
      </c>
      <c r="AB24" s="227">
        <f>'24'!$L$22</f>
        <v>0</v>
      </c>
      <c r="AC24" s="227">
        <f>'25'!$L$22</f>
        <v>0</v>
      </c>
      <c r="AD24" s="227">
        <f>'26'!$L$22</f>
        <v>0</v>
      </c>
      <c r="AE24" s="227">
        <f>'27'!$L$22</f>
        <v>0</v>
      </c>
      <c r="AF24" s="227">
        <f>'28'!$L$22</f>
        <v>0</v>
      </c>
      <c r="AG24" s="227">
        <f>'29'!$L$22</f>
        <v>0</v>
      </c>
      <c r="AH24" s="227">
        <f>'30'!$L$22</f>
        <v>0</v>
      </c>
      <c r="AI24" s="227">
        <f>'31'!$L$22</f>
        <v>0</v>
      </c>
      <c r="AJ24" s="227">
        <f>'32'!$L$22</f>
        <v>0</v>
      </c>
      <c r="AK24" s="227">
        <f>'33'!$L$22</f>
        <v>0</v>
      </c>
      <c r="AL24" s="227">
        <f>'34'!$L$22</f>
        <v>0</v>
      </c>
      <c r="AM24" s="227">
        <f>'35'!$L$22</f>
        <v>0</v>
      </c>
      <c r="AN24" s="227">
        <f>'36'!$L$22</f>
        <v>0</v>
      </c>
      <c r="AO24" s="227">
        <f>'37'!$L$22</f>
        <v>0</v>
      </c>
      <c r="AP24" s="227">
        <f>'38'!$L$22</f>
        <v>0</v>
      </c>
      <c r="AQ24" s="227">
        <f>'39'!$L$22</f>
        <v>0</v>
      </c>
      <c r="AR24" s="227">
        <f>'40'!$L$22</f>
        <v>0</v>
      </c>
      <c r="AS24" s="227">
        <f>'41'!$L$22</f>
        <v>0</v>
      </c>
      <c r="AT24" s="227">
        <f>'42'!$L$22</f>
        <v>0</v>
      </c>
      <c r="AU24" s="227">
        <f>'43'!$L$22</f>
        <v>0</v>
      </c>
      <c r="AV24" s="227">
        <f>'44'!$L$22</f>
        <v>0</v>
      </c>
      <c r="AW24" s="227">
        <f>'45'!$L$22</f>
        <v>0</v>
      </c>
      <c r="AX24" s="227">
        <f>'46'!$L$22</f>
        <v>0</v>
      </c>
      <c r="AY24" s="227">
        <f>'47'!$L$22</f>
        <v>0</v>
      </c>
      <c r="AZ24" s="227">
        <f>'48'!$L$22</f>
        <v>0</v>
      </c>
      <c r="BA24" s="227">
        <f>'49'!$L$22</f>
        <v>0</v>
      </c>
      <c r="BB24" s="227">
        <f>'50'!$L$22</f>
        <v>0</v>
      </c>
      <c r="BC24" s="227">
        <f>'51'!$L$22</f>
        <v>0</v>
      </c>
      <c r="BD24" s="227">
        <f>'52'!$L$22</f>
        <v>0</v>
      </c>
      <c r="BE24" s="101">
        <f t="shared" si="0"/>
        <v>0</v>
      </c>
      <c r="BF24" s="97"/>
      <c r="BG24" s="97"/>
    </row>
    <row r="25" spans="1:59" s="85" customFormat="1" ht="15" customHeight="1" x14ac:dyDescent="0.3">
      <c r="A25" s="1022"/>
      <c r="B25" s="958"/>
      <c r="C25" s="160" t="s">
        <v>148</v>
      </c>
      <c r="D25" s="159" t="s">
        <v>80</v>
      </c>
      <c r="E25" s="227">
        <f>'1'!$L$23</f>
        <v>0</v>
      </c>
      <c r="F25" s="227">
        <f>'2'!$L$23</f>
        <v>0</v>
      </c>
      <c r="G25" s="227">
        <f>'3'!$L$23</f>
        <v>0</v>
      </c>
      <c r="H25" s="227">
        <f>'4'!$L$23</f>
        <v>0</v>
      </c>
      <c r="I25" s="227">
        <f>'5'!$L$23</f>
        <v>0</v>
      </c>
      <c r="J25" s="227">
        <f>'6'!$L$23</f>
        <v>0</v>
      </c>
      <c r="K25" s="227">
        <f>'7'!$L$23</f>
        <v>0</v>
      </c>
      <c r="L25" s="227">
        <f>'8'!$L$23</f>
        <v>0</v>
      </c>
      <c r="M25" s="227">
        <f>'9'!$L$23</f>
        <v>0</v>
      </c>
      <c r="N25" s="227">
        <f>'10'!$L$23</f>
        <v>0</v>
      </c>
      <c r="O25" s="227">
        <f>'11'!$L$23</f>
        <v>0</v>
      </c>
      <c r="P25" s="227">
        <f>'12'!$L$23</f>
        <v>0</v>
      </c>
      <c r="Q25" s="227">
        <f>'13'!$L$23</f>
        <v>0</v>
      </c>
      <c r="R25" s="227">
        <f>'14'!$L$23</f>
        <v>0</v>
      </c>
      <c r="S25" s="227">
        <f>'15'!$L$23</f>
        <v>0</v>
      </c>
      <c r="T25" s="227">
        <f>'16'!$L$23</f>
        <v>0</v>
      </c>
      <c r="U25" s="227">
        <f>'17'!$L$23</f>
        <v>0</v>
      </c>
      <c r="V25" s="227">
        <f>'18'!$L$23</f>
        <v>0</v>
      </c>
      <c r="W25" s="227">
        <f>'19'!$L$23</f>
        <v>0</v>
      </c>
      <c r="X25" s="227">
        <f>'20'!$L$23</f>
        <v>0</v>
      </c>
      <c r="Y25" s="227">
        <f>'21'!$L$23</f>
        <v>0</v>
      </c>
      <c r="Z25" s="227">
        <f>'22'!$L$23</f>
        <v>0</v>
      </c>
      <c r="AA25" s="227">
        <f>'23'!$L$23</f>
        <v>0</v>
      </c>
      <c r="AB25" s="227">
        <f>'24'!$L$23</f>
        <v>0</v>
      </c>
      <c r="AC25" s="227">
        <f>'25'!$L$23</f>
        <v>0</v>
      </c>
      <c r="AD25" s="227">
        <f>'26'!$L$23</f>
        <v>0</v>
      </c>
      <c r="AE25" s="227">
        <f>'27'!$L$23</f>
        <v>0</v>
      </c>
      <c r="AF25" s="227">
        <f>'28'!$L$23</f>
        <v>0</v>
      </c>
      <c r="AG25" s="227">
        <f>'29'!$L$23</f>
        <v>0</v>
      </c>
      <c r="AH25" s="227">
        <f>'30'!$L$23</f>
        <v>0</v>
      </c>
      <c r="AI25" s="227">
        <f>'31'!$L$23</f>
        <v>0</v>
      </c>
      <c r="AJ25" s="227">
        <f>'32'!$L$23</f>
        <v>0</v>
      </c>
      <c r="AK25" s="227">
        <f>'33'!$L$23</f>
        <v>0</v>
      </c>
      <c r="AL25" s="227">
        <f>'34'!$L$23</f>
        <v>0</v>
      </c>
      <c r="AM25" s="227">
        <f>'35'!$L$23</f>
        <v>0</v>
      </c>
      <c r="AN25" s="227">
        <f>'36'!$L$23</f>
        <v>0</v>
      </c>
      <c r="AO25" s="227">
        <f>'37'!$L$23</f>
        <v>0</v>
      </c>
      <c r="AP25" s="227">
        <f>'38'!$L$23</f>
        <v>0</v>
      </c>
      <c r="AQ25" s="227">
        <f>'39'!$L$23</f>
        <v>0</v>
      </c>
      <c r="AR25" s="227">
        <f>'40'!$L$23</f>
        <v>0</v>
      </c>
      <c r="AS25" s="227">
        <f>'41'!$L$23</f>
        <v>0</v>
      </c>
      <c r="AT25" s="227">
        <f>'42'!$L$23</f>
        <v>0</v>
      </c>
      <c r="AU25" s="227">
        <f>'43'!$L$23</f>
        <v>0</v>
      </c>
      <c r="AV25" s="227">
        <f>'44'!$L$23</f>
        <v>0</v>
      </c>
      <c r="AW25" s="227">
        <f>'45'!$L$23</f>
        <v>0</v>
      </c>
      <c r="AX25" s="227">
        <f>'46'!$L$23</f>
        <v>0</v>
      </c>
      <c r="AY25" s="227">
        <f>'47'!$L$23</f>
        <v>0</v>
      </c>
      <c r="AZ25" s="227">
        <f>'48'!$L$23</f>
        <v>0</v>
      </c>
      <c r="BA25" s="227">
        <f>'49'!$L$23</f>
        <v>0</v>
      </c>
      <c r="BB25" s="227">
        <f>'50'!$L$23</f>
        <v>0</v>
      </c>
      <c r="BC25" s="227">
        <f>'51'!$L$23</f>
        <v>0</v>
      </c>
      <c r="BD25" s="227">
        <f>'52'!$L$23</f>
        <v>0</v>
      </c>
      <c r="BE25" s="101">
        <f t="shared" si="0"/>
        <v>0</v>
      </c>
      <c r="BF25" s="97"/>
      <c r="BG25" s="97"/>
    </row>
    <row r="26" spans="1:59" s="85" customFormat="1" x14ac:dyDescent="0.3">
      <c r="A26" s="1022"/>
      <c r="B26" s="958"/>
      <c r="C26" s="160" t="s">
        <v>149</v>
      </c>
      <c r="D26" s="159" t="s">
        <v>80</v>
      </c>
      <c r="E26" s="227">
        <f>'1'!$L$24</f>
        <v>0</v>
      </c>
      <c r="F26" s="227">
        <f>'2'!$L$24</f>
        <v>0</v>
      </c>
      <c r="G26" s="227">
        <f>'3'!$L$24</f>
        <v>0</v>
      </c>
      <c r="H26" s="227">
        <f>'4'!$L$24</f>
        <v>0</v>
      </c>
      <c r="I26" s="227">
        <f>'5'!$L$24</f>
        <v>0</v>
      </c>
      <c r="J26" s="227">
        <f>'6'!$L$24</f>
        <v>0</v>
      </c>
      <c r="K26" s="227">
        <f>'7'!$L$24</f>
        <v>0</v>
      </c>
      <c r="L26" s="227">
        <f>'8'!$L$24</f>
        <v>0</v>
      </c>
      <c r="M26" s="227">
        <f>'9'!$L$24</f>
        <v>0</v>
      </c>
      <c r="N26" s="227">
        <f>'10'!$L$24</f>
        <v>0</v>
      </c>
      <c r="O26" s="227">
        <f>'11'!$L$24</f>
        <v>0</v>
      </c>
      <c r="P26" s="227">
        <f>'12'!$L$24</f>
        <v>0</v>
      </c>
      <c r="Q26" s="227">
        <f>'13'!$L$24</f>
        <v>0</v>
      </c>
      <c r="R26" s="227">
        <f>'14'!$L$24</f>
        <v>0</v>
      </c>
      <c r="S26" s="227">
        <f>'15'!$L$24</f>
        <v>0</v>
      </c>
      <c r="T26" s="227">
        <f>'16'!$L$24</f>
        <v>0</v>
      </c>
      <c r="U26" s="227">
        <f>'17'!$L$24</f>
        <v>0</v>
      </c>
      <c r="V26" s="227">
        <f>'18'!$L$24</f>
        <v>0</v>
      </c>
      <c r="W26" s="227">
        <f>'19'!$L$24</f>
        <v>0</v>
      </c>
      <c r="X26" s="227">
        <f>'20'!$L$24</f>
        <v>0</v>
      </c>
      <c r="Y26" s="227">
        <f>'21'!$L$24</f>
        <v>0</v>
      </c>
      <c r="Z26" s="227">
        <f>'22'!$L$24</f>
        <v>0</v>
      </c>
      <c r="AA26" s="227">
        <f>'23'!$L$24</f>
        <v>0</v>
      </c>
      <c r="AB26" s="227">
        <f>'24'!$L$24</f>
        <v>0</v>
      </c>
      <c r="AC26" s="227">
        <f>'25'!$L$24</f>
        <v>0</v>
      </c>
      <c r="AD26" s="227">
        <f>'26'!$L$24</f>
        <v>0</v>
      </c>
      <c r="AE26" s="227">
        <f>'27'!$L$24</f>
        <v>0</v>
      </c>
      <c r="AF26" s="227">
        <f>'28'!$L$24</f>
        <v>0</v>
      </c>
      <c r="AG26" s="227">
        <f>'29'!$L$24</f>
        <v>0</v>
      </c>
      <c r="AH26" s="227">
        <f>'30'!$L$24</f>
        <v>0</v>
      </c>
      <c r="AI26" s="227">
        <f>'31'!$L$24</f>
        <v>0</v>
      </c>
      <c r="AJ26" s="227">
        <f>'32'!$L$24</f>
        <v>0</v>
      </c>
      <c r="AK26" s="227">
        <f>'33'!$L$24</f>
        <v>0</v>
      </c>
      <c r="AL26" s="227">
        <f>'34'!$L$24</f>
        <v>0</v>
      </c>
      <c r="AM26" s="227">
        <f>'35'!$L$24</f>
        <v>0</v>
      </c>
      <c r="AN26" s="227">
        <f>'36'!$L$24</f>
        <v>0</v>
      </c>
      <c r="AO26" s="227">
        <f>'37'!$L$24</f>
        <v>0</v>
      </c>
      <c r="AP26" s="227">
        <f>'38'!$L$24</f>
        <v>0</v>
      </c>
      <c r="AQ26" s="227">
        <f>'39'!$L$24</f>
        <v>0</v>
      </c>
      <c r="AR26" s="227">
        <f>'40'!$L$24</f>
        <v>0</v>
      </c>
      <c r="AS26" s="227">
        <f>'41'!$L$24</f>
        <v>0</v>
      </c>
      <c r="AT26" s="227">
        <f>'42'!$L$24</f>
        <v>0</v>
      </c>
      <c r="AU26" s="227">
        <f>'43'!$L$24</f>
        <v>0</v>
      </c>
      <c r="AV26" s="227">
        <f>'44'!$L$24</f>
        <v>0</v>
      </c>
      <c r="AW26" s="227">
        <f>'45'!$L$24</f>
        <v>0</v>
      </c>
      <c r="AX26" s="227">
        <f>'46'!$L$24</f>
        <v>0</v>
      </c>
      <c r="AY26" s="227">
        <f>'47'!$L$24</f>
        <v>0</v>
      </c>
      <c r="AZ26" s="227">
        <f>'48'!$L$24</f>
        <v>0</v>
      </c>
      <c r="BA26" s="227">
        <f>'49'!$L$24</f>
        <v>0</v>
      </c>
      <c r="BB26" s="227">
        <f>'50'!$L$24</f>
        <v>0</v>
      </c>
      <c r="BC26" s="227">
        <f>'51'!$L$24</f>
        <v>0</v>
      </c>
      <c r="BD26" s="227">
        <f>'52'!$L$24</f>
        <v>0</v>
      </c>
      <c r="BE26" s="101">
        <f t="shared" si="0"/>
        <v>0</v>
      </c>
      <c r="BF26" s="97"/>
      <c r="BG26" s="97"/>
    </row>
    <row r="27" spans="1:59" s="85" customFormat="1" ht="15" customHeight="1" x14ac:dyDescent="0.3">
      <c r="A27" s="1022"/>
      <c r="B27" s="958"/>
      <c r="C27" s="160" t="s">
        <v>150</v>
      </c>
      <c r="D27" s="159" t="s">
        <v>80</v>
      </c>
      <c r="E27" s="227">
        <f>'1'!$L$25</f>
        <v>0</v>
      </c>
      <c r="F27" s="227">
        <f>'2'!$L$25</f>
        <v>0</v>
      </c>
      <c r="G27" s="227">
        <f>'3'!$L$25</f>
        <v>0</v>
      </c>
      <c r="H27" s="227">
        <f>'4'!$L$25</f>
        <v>0</v>
      </c>
      <c r="I27" s="227">
        <f>'5'!$L$25</f>
        <v>0</v>
      </c>
      <c r="J27" s="227">
        <f>'6'!$L$25</f>
        <v>0</v>
      </c>
      <c r="K27" s="227">
        <f>'7'!$L$25</f>
        <v>0</v>
      </c>
      <c r="L27" s="227">
        <f>'8'!$L$25</f>
        <v>0</v>
      </c>
      <c r="M27" s="227">
        <f>'9'!$L$25</f>
        <v>0</v>
      </c>
      <c r="N27" s="227">
        <f>'10'!$L$25</f>
        <v>0</v>
      </c>
      <c r="O27" s="227">
        <f>'11'!$L$25</f>
        <v>0</v>
      </c>
      <c r="P27" s="227">
        <f>'12'!$L$25</f>
        <v>0</v>
      </c>
      <c r="Q27" s="227">
        <f>'13'!$L$25</f>
        <v>0</v>
      </c>
      <c r="R27" s="227">
        <f>'14'!$L$25</f>
        <v>0</v>
      </c>
      <c r="S27" s="227">
        <f>'15'!$L$25</f>
        <v>0</v>
      </c>
      <c r="T27" s="227">
        <f>'16'!$L$25</f>
        <v>0</v>
      </c>
      <c r="U27" s="227">
        <f>'17'!$L$25</f>
        <v>0</v>
      </c>
      <c r="V27" s="227">
        <f>'18'!$L$25</f>
        <v>0</v>
      </c>
      <c r="W27" s="227">
        <f>'19'!$L$25</f>
        <v>0</v>
      </c>
      <c r="X27" s="227">
        <f>'20'!$L$25</f>
        <v>0</v>
      </c>
      <c r="Y27" s="227">
        <f>'21'!$L$25</f>
        <v>0</v>
      </c>
      <c r="Z27" s="227">
        <f>'22'!$L$25</f>
        <v>0</v>
      </c>
      <c r="AA27" s="227">
        <f>'23'!$L$25</f>
        <v>0</v>
      </c>
      <c r="AB27" s="227">
        <f>'24'!$L$25</f>
        <v>0</v>
      </c>
      <c r="AC27" s="227">
        <f>'25'!$L$25</f>
        <v>0</v>
      </c>
      <c r="AD27" s="227">
        <f>'26'!$L$25</f>
        <v>0</v>
      </c>
      <c r="AE27" s="227">
        <f>'27'!$L$25</f>
        <v>0</v>
      </c>
      <c r="AF27" s="227">
        <f>'28'!$L$25</f>
        <v>0</v>
      </c>
      <c r="AG27" s="227">
        <f>'29'!$L$25</f>
        <v>0</v>
      </c>
      <c r="AH27" s="227">
        <f>'30'!$L$25</f>
        <v>0</v>
      </c>
      <c r="AI27" s="227">
        <f>'31'!$L$25</f>
        <v>0</v>
      </c>
      <c r="AJ27" s="227">
        <f>'32'!$L$25</f>
        <v>0</v>
      </c>
      <c r="AK27" s="227">
        <f>'33'!$L$25</f>
        <v>0</v>
      </c>
      <c r="AL27" s="227">
        <f>'34'!$L$25</f>
        <v>0</v>
      </c>
      <c r="AM27" s="227">
        <f>'35'!$L$25</f>
        <v>0</v>
      </c>
      <c r="AN27" s="227">
        <f>'36'!$L$25</f>
        <v>0</v>
      </c>
      <c r="AO27" s="227">
        <f>'37'!$L$25</f>
        <v>0</v>
      </c>
      <c r="AP27" s="227">
        <f>'38'!$L$25</f>
        <v>0</v>
      </c>
      <c r="AQ27" s="227">
        <f>'39'!$L$25</f>
        <v>0</v>
      </c>
      <c r="AR27" s="227">
        <f>'40'!$L$25</f>
        <v>0</v>
      </c>
      <c r="AS27" s="227">
        <f>'41'!$L$25</f>
        <v>0</v>
      </c>
      <c r="AT27" s="227">
        <f>'42'!$L$25</f>
        <v>0</v>
      </c>
      <c r="AU27" s="227">
        <f>'43'!$L$25</f>
        <v>0</v>
      </c>
      <c r="AV27" s="227">
        <f>'44'!$L$25</f>
        <v>0</v>
      </c>
      <c r="AW27" s="227">
        <f>'45'!$L$25</f>
        <v>0</v>
      </c>
      <c r="AX27" s="227">
        <f>'46'!$L$25</f>
        <v>0</v>
      </c>
      <c r="AY27" s="227">
        <f>'47'!$L$25</f>
        <v>0</v>
      </c>
      <c r="AZ27" s="227">
        <f>'48'!$L$25</f>
        <v>0</v>
      </c>
      <c r="BA27" s="227">
        <f>'49'!$L$25</f>
        <v>0</v>
      </c>
      <c r="BB27" s="227">
        <f>'50'!$L$25</f>
        <v>0</v>
      </c>
      <c r="BC27" s="227">
        <f>'51'!$L$25</f>
        <v>0</v>
      </c>
      <c r="BD27" s="227">
        <f>'52'!$L$25</f>
        <v>0</v>
      </c>
      <c r="BE27" s="101">
        <f t="shared" si="0"/>
        <v>0</v>
      </c>
      <c r="BF27" s="97"/>
      <c r="BG27" s="97"/>
    </row>
    <row r="28" spans="1:59" s="85" customFormat="1" x14ac:dyDescent="0.3">
      <c r="A28" s="1022"/>
      <c r="B28" s="958"/>
      <c r="C28" s="160" t="s">
        <v>7</v>
      </c>
      <c r="D28" s="159" t="s">
        <v>80</v>
      </c>
      <c r="E28" s="227">
        <f>'1'!$L$26</f>
        <v>0</v>
      </c>
      <c r="F28" s="227">
        <f>'2'!$L$26</f>
        <v>0</v>
      </c>
      <c r="G28" s="227">
        <f>'3'!$L$26</f>
        <v>0</v>
      </c>
      <c r="H28" s="227">
        <f>'4'!$L$26</f>
        <v>0</v>
      </c>
      <c r="I28" s="227">
        <f>'5'!$L$26</f>
        <v>0</v>
      </c>
      <c r="J28" s="227">
        <f>'6'!$L$26</f>
        <v>0</v>
      </c>
      <c r="K28" s="227">
        <f>'7'!$L$26</f>
        <v>0</v>
      </c>
      <c r="L28" s="227">
        <f>'8'!$L$26</f>
        <v>0</v>
      </c>
      <c r="M28" s="227">
        <f>'9'!$L$26</f>
        <v>0</v>
      </c>
      <c r="N28" s="227">
        <f>'10'!$L$26</f>
        <v>0</v>
      </c>
      <c r="O28" s="227">
        <f>'11'!$L$26</f>
        <v>0</v>
      </c>
      <c r="P28" s="227">
        <f>'12'!$L$26</f>
        <v>0</v>
      </c>
      <c r="Q28" s="227">
        <f>'13'!$L$26</f>
        <v>0</v>
      </c>
      <c r="R28" s="227">
        <f>'14'!$L$26</f>
        <v>0</v>
      </c>
      <c r="S28" s="227">
        <f>'15'!$L$26</f>
        <v>0</v>
      </c>
      <c r="T28" s="227">
        <f>'16'!$L$26</f>
        <v>0</v>
      </c>
      <c r="U28" s="227">
        <f>'17'!$L$26</f>
        <v>0</v>
      </c>
      <c r="V28" s="227">
        <f>'18'!$L$26</f>
        <v>0</v>
      </c>
      <c r="W28" s="227">
        <f>'19'!$L$26</f>
        <v>0</v>
      </c>
      <c r="X28" s="227">
        <f>'20'!$L$26</f>
        <v>0</v>
      </c>
      <c r="Y28" s="227">
        <f>'21'!$L$26</f>
        <v>0</v>
      </c>
      <c r="Z28" s="227">
        <f>'22'!$L$26</f>
        <v>0</v>
      </c>
      <c r="AA28" s="227">
        <f>'23'!$L$26</f>
        <v>0</v>
      </c>
      <c r="AB28" s="227">
        <f>'24'!$L$26</f>
        <v>0</v>
      </c>
      <c r="AC28" s="227">
        <f>'25'!$L$26</f>
        <v>0</v>
      </c>
      <c r="AD28" s="227">
        <f>'26'!$L$26</f>
        <v>0</v>
      </c>
      <c r="AE28" s="227">
        <f>'27'!$L$26</f>
        <v>0</v>
      </c>
      <c r="AF28" s="227">
        <f>'28'!$L$26</f>
        <v>0</v>
      </c>
      <c r="AG28" s="227">
        <f>'29'!$L$26</f>
        <v>0</v>
      </c>
      <c r="AH28" s="227">
        <f>'30'!$L$26</f>
        <v>0</v>
      </c>
      <c r="AI28" s="227">
        <f>'31'!$L$26</f>
        <v>0</v>
      </c>
      <c r="AJ28" s="227">
        <f>'32'!$L$26</f>
        <v>0</v>
      </c>
      <c r="AK28" s="227">
        <f>'33'!$L$26</f>
        <v>0</v>
      </c>
      <c r="AL28" s="227">
        <f>'34'!$L$26</f>
        <v>0</v>
      </c>
      <c r="AM28" s="227">
        <f>'35'!$L$26</f>
        <v>0</v>
      </c>
      <c r="AN28" s="227">
        <f>'36'!$L$26</f>
        <v>0</v>
      </c>
      <c r="AO28" s="227">
        <f>'37'!$L$26</f>
        <v>0</v>
      </c>
      <c r="AP28" s="227">
        <f>'38'!$L$26</f>
        <v>0</v>
      </c>
      <c r="AQ28" s="227">
        <f>'39'!$L$26</f>
        <v>0</v>
      </c>
      <c r="AR28" s="227">
        <f>'40'!$L$26</f>
        <v>0</v>
      </c>
      <c r="AS28" s="227">
        <f>'41'!$L$26</f>
        <v>0</v>
      </c>
      <c r="AT28" s="227">
        <f>'42'!$L$26</f>
        <v>0</v>
      </c>
      <c r="AU28" s="227">
        <f>'43'!$L$26</f>
        <v>0</v>
      </c>
      <c r="AV28" s="227">
        <f>'44'!$L$26</f>
        <v>0</v>
      </c>
      <c r="AW28" s="227">
        <f>'45'!$L$26</f>
        <v>0</v>
      </c>
      <c r="AX28" s="227">
        <f>'46'!$L$26</f>
        <v>0</v>
      </c>
      <c r="AY28" s="227">
        <f>'47'!$L$26</f>
        <v>0</v>
      </c>
      <c r="AZ28" s="227">
        <f>'48'!$L$26</f>
        <v>0</v>
      </c>
      <c r="BA28" s="227">
        <f>'49'!$L$26</f>
        <v>0</v>
      </c>
      <c r="BB28" s="227">
        <f>'50'!$L$26</f>
        <v>0</v>
      </c>
      <c r="BC28" s="227">
        <f>'51'!$L$26</f>
        <v>0</v>
      </c>
      <c r="BD28" s="227">
        <f>'52'!$L$26</f>
        <v>0</v>
      </c>
      <c r="BE28" s="101">
        <f t="shared" si="0"/>
        <v>0</v>
      </c>
      <c r="BF28" s="97"/>
      <c r="BG28" s="97"/>
    </row>
    <row r="29" spans="1:59" s="85" customFormat="1" x14ac:dyDescent="0.3">
      <c r="A29" s="1022"/>
      <c r="B29" s="958"/>
      <c r="C29" s="160" t="s">
        <v>256</v>
      </c>
      <c r="D29" s="159" t="s">
        <v>80</v>
      </c>
      <c r="E29" s="227">
        <f>'1'!$L$27</f>
        <v>0</v>
      </c>
      <c r="F29" s="227">
        <f>'2'!$L$27</f>
        <v>0</v>
      </c>
      <c r="G29" s="227">
        <f>'3'!$L$27</f>
        <v>0</v>
      </c>
      <c r="H29" s="227">
        <f>'4'!$L$27</f>
        <v>0</v>
      </c>
      <c r="I29" s="227">
        <f>'5'!$L$27</f>
        <v>0</v>
      </c>
      <c r="J29" s="227">
        <f>'6'!$L$27</f>
        <v>0</v>
      </c>
      <c r="K29" s="227">
        <f>'7'!$L$27</f>
        <v>0</v>
      </c>
      <c r="L29" s="227">
        <f>'8'!$L$27</f>
        <v>0</v>
      </c>
      <c r="M29" s="227">
        <f>'9'!$L$27</f>
        <v>0</v>
      </c>
      <c r="N29" s="227">
        <f>'10'!$L$27</f>
        <v>0</v>
      </c>
      <c r="O29" s="227">
        <f>'11'!$L$27</f>
        <v>0</v>
      </c>
      <c r="P29" s="227">
        <f>'12'!$L$27</f>
        <v>0</v>
      </c>
      <c r="Q29" s="227">
        <f>'13'!$L$27</f>
        <v>0</v>
      </c>
      <c r="R29" s="227">
        <f>'14'!$L$27</f>
        <v>0</v>
      </c>
      <c r="S29" s="227">
        <f>'15'!$L$27</f>
        <v>0</v>
      </c>
      <c r="T29" s="227">
        <f>'16'!$L$27</f>
        <v>0</v>
      </c>
      <c r="U29" s="227">
        <f>'17'!$L$27</f>
        <v>0</v>
      </c>
      <c r="V29" s="227">
        <f>'18'!$L$27</f>
        <v>0</v>
      </c>
      <c r="W29" s="227">
        <f>'19'!$L$27</f>
        <v>0</v>
      </c>
      <c r="X29" s="227">
        <f>'20'!$L$27</f>
        <v>0</v>
      </c>
      <c r="Y29" s="227">
        <f>'21'!$L$27</f>
        <v>0</v>
      </c>
      <c r="Z29" s="227">
        <f>'22'!$L$27</f>
        <v>0</v>
      </c>
      <c r="AA29" s="227">
        <f>'23'!$L$27</f>
        <v>0</v>
      </c>
      <c r="AB29" s="227">
        <f>'24'!$L$27</f>
        <v>0</v>
      </c>
      <c r="AC29" s="227">
        <f>'25'!$L$27</f>
        <v>0</v>
      </c>
      <c r="AD29" s="227">
        <f>'26'!$L$27</f>
        <v>0</v>
      </c>
      <c r="AE29" s="227">
        <f>'27'!$L$27</f>
        <v>0</v>
      </c>
      <c r="AF29" s="227">
        <f>'28'!$L$27</f>
        <v>0</v>
      </c>
      <c r="AG29" s="227">
        <f>'29'!$L$27</f>
        <v>0</v>
      </c>
      <c r="AH29" s="227">
        <f>'30'!$L$27</f>
        <v>0</v>
      </c>
      <c r="AI29" s="227">
        <f>'31'!$L$27</f>
        <v>0</v>
      </c>
      <c r="AJ29" s="227">
        <f>'32'!$L$27</f>
        <v>0</v>
      </c>
      <c r="AK29" s="227">
        <f>'33'!$L$27</f>
        <v>0</v>
      </c>
      <c r="AL29" s="227">
        <f>'34'!$L$27</f>
        <v>0</v>
      </c>
      <c r="AM29" s="227">
        <f>'35'!$L$27</f>
        <v>0</v>
      </c>
      <c r="AN29" s="227">
        <f>'36'!$L$27</f>
        <v>0</v>
      </c>
      <c r="AO29" s="227">
        <f>'37'!$L$27</f>
        <v>0</v>
      </c>
      <c r="AP29" s="227">
        <f>'38'!$L$27</f>
        <v>0</v>
      </c>
      <c r="AQ29" s="227">
        <f>'39'!$L$27</f>
        <v>0</v>
      </c>
      <c r="AR29" s="227">
        <f>'40'!$L$27</f>
        <v>0</v>
      </c>
      <c r="AS29" s="227">
        <f>'41'!$L$27</f>
        <v>0</v>
      </c>
      <c r="AT29" s="227">
        <f>'42'!$L$27</f>
        <v>0</v>
      </c>
      <c r="AU29" s="227">
        <f>'43'!$L$27</f>
        <v>0</v>
      </c>
      <c r="AV29" s="227">
        <f>'44'!$L$27</f>
        <v>0</v>
      </c>
      <c r="AW29" s="227">
        <f>'45'!$L$27</f>
        <v>0</v>
      </c>
      <c r="AX29" s="227">
        <f>'46'!$L$27</f>
        <v>0</v>
      </c>
      <c r="AY29" s="227">
        <f>'47'!$L$27</f>
        <v>0</v>
      </c>
      <c r="AZ29" s="227">
        <f>'48'!$L$27</f>
        <v>0</v>
      </c>
      <c r="BA29" s="227">
        <f>'49'!$L$27</f>
        <v>0</v>
      </c>
      <c r="BB29" s="227">
        <f>'50'!$L$27</f>
        <v>0</v>
      </c>
      <c r="BC29" s="227">
        <f>'51'!$L$27</f>
        <v>0</v>
      </c>
      <c r="BD29" s="227">
        <f>'52'!$L$27</f>
        <v>0</v>
      </c>
      <c r="BE29" s="101">
        <f t="shared" si="0"/>
        <v>0</v>
      </c>
      <c r="BF29" s="97"/>
      <c r="BG29" s="97"/>
    </row>
    <row r="30" spans="1:59" ht="15.6" customHeight="1" x14ac:dyDescent="0.3">
      <c r="A30" s="971" t="s">
        <v>322</v>
      </c>
      <c r="B30" s="972"/>
      <c r="C30" s="161" t="s">
        <v>152</v>
      </c>
      <c r="D30" s="162" t="s">
        <v>160</v>
      </c>
      <c r="E30" s="96">
        <f>'1'!$L$28</f>
        <v>0</v>
      </c>
      <c r="F30" s="96">
        <f>'2'!$L$28</f>
        <v>0</v>
      </c>
      <c r="G30" s="96">
        <f>'3'!$L$28</f>
        <v>0</v>
      </c>
      <c r="H30" s="96">
        <f>'4'!$L$28</f>
        <v>0</v>
      </c>
      <c r="I30" s="96">
        <f>'5'!$L$28</f>
        <v>0</v>
      </c>
      <c r="J30" s="96">
        <f>'6'!$L$28</f>
        <v>0</v>
      </c>
      <c r="K30" s="96">
        <f>'7'!$L$28</f>
        <v>0</v>
      </c>
      <c r="L30" s="96">
        <f>'8'!$L$28</f>
        <v>0</v>
      </c>
      <c r="M30" s="96">
        <f>'9'!$L$28</f>
        <v>0</v>
      </c>
      <c r="N30" s="96">
        <f>'10'!$L$28</f>
        <v>0</v>
      </c>
      <c r="O30" s="96">
        <f>'11'!$L$28</f>
        <v>0</v>
      </c>
      <c r="P30" s="96">
        <f>'12'!$L$28</f>
        <v>0</v>
      </c>
      <c r="Q30" s="96">
        <f>'13'!$L$28</f>
        <v>0</v>
      </c>
      <c r="R30" s="96">
        <f>'14'!$L$28</f>
        <v>0</v>
      </c>
      <c r="S30" s="96">
        <f>'15'!$L$28</f>
        <v>0</v>
      </c>
      <c r="T30" s="96">
        <f>'16'!$L$28</f>
        <v>0</v>
      </c>
      <c r="U30" s="96">
        <f>'17'!$L$28</f>
        <v>0</v>
      </c>
      <c r="V30" s="96">
        <f>'18'!$L$28</f>
        <v>0</v>
      </c>
      <c r="W30" s="96">
        <f>'19'!$L$28</f>
        <v>0</v>
      </c>
      <c r="X30" s="96">
        <f>'20'!$L$28</f>
        <v>0</v>
      </c>
      <c r="Y30" s="96">
        <f>'21'!$L$28</f>
        <v>0</v>
      </c>
      <c r="Z30" s="96">
        <f>'22'!$L$28</f>
        <v>0</v>
      </c>
      <c r="AA30" s="96">
        <f>'23'!$L$28</f>
        <v>0</v>
      </c>
      <c r="AB30" s="96">
        <f>'24'!$L$28</f>
        <v>0</v>
      </c>
      <c r="AC30" s="96">
        <f>'25'!$L$28</f>
        <v>0</v>
      </c>
      <c r="AD30" s="96">
        <f>'26'!$L$28</f>
        <v>0</v>
      </c>
      <c r="AE30" s="96">
        <f>'27'!$L$28</f>
        <v>0</v>
      </c>
      <c r="AF30" s="96">
        <f>'28'!$L$28</f>
        <v>0</v>
      </c>
      <c r="AG30" s="96">
        <f>'29'!$L$28</f>
        <v>0</v>
      </c>
      <c r="AH30" s="96">
        <f>'30'!$L$28</f>
        <v>0</v>
      </c>
      <c r="AI30" s="96">
        <f>'31'!$L$28</f>
        <v>0</v>
      </c>
      <c r="AJ30" s="96">
        <f>'32'!$L$28</f>
        <v>0</v>
      </c>
      <c r="AK30" s="96">
        <f>'33'!$L$28</f>
        <v>0</v>
      </c>
      <c r="AL30" s="96">
        <f>'34'!$L$28</f>
        <v>0</v>
      </c>
      <c r="AM30" s="96">
        <f>'35'!$L$28</f>
        <v>0</v>
      </c>
      <c r="AN30" s="96">
        <f>'36'!$L$28</f>
        <v>0</v>
      </c>
      <c r="AO30" s="96">
        <f>'37'!$L$28</f>
        <v>0</v>
      </c>
      <c r="AP30" s="96">
        <f>'38'!$L$28</f>
        <v>0</v>
      </c>
      <c r="AQ30" s="96">
        <f>'39'!$L$28</f>
        <v>0</v>
      </c>
      <c r="AR30" s="96">
        <f>'40'!$L$28</f>
        <v>0</v>
      </c>
      <c r="AS30" s="96">
        <f>'41'!$L$28</f>
        <v>0</v>
      </c>
      <c r="AT30" s="96">
        <f>'42'!$L$28</f>
        <v>0</v>
      </c>
      <c r="AU30" s="96">
        <f>'43'!$L$28</f>
        <v>0</v>
      </c>
      <c r="AV30" s="96">
        <f>'44'!$L$28</f>
        <v>0</v>
      </c>
      <c r="AW30" s="96">
        <f>'45'!$L$28</f>
        <v>0</v>
      </c>
      <c r="AX30" s="96">
        <f>'46'!$L$28</f>
        <v>0</v>
      </c>
      <c r="AY30" s="96">
        <f>'47'!$L$28</f>
        <v>0</v>
      </c>
      <c r="AZ30" s="96">
        <f>'48'!$L$28</f>
        <v>0</v>
      </c>
      <c r="BA30" s="96">
        <f>'49'!$L$28</f>
        <v>0</v>
      </c>
      <c r="BB30" s="96">
        <f>'50'!$L$28</f>
        <v>0</v>
      </c>
      <c r="BC30" s="96">
        <f>'51'!$L$28</f>
        <v>0</v>
      </c>
      <c r="BD30" s="96">
        <f>'52'!$L$28</f>
        <v>0</v>
      </c>
      <c r="BE30" s="99">
        <f t="shared" si="0"/>
        <v>0</v>
      </c>
    </row>
    <row r="31" spans="1:59" ht="15" customHeight="1" x14ac:dyDescent="0.3">
      <c r="A31" s="973"/>
      <c r="B31" s="974"/>
      <c r="C31" s="161" t="s">
        <v>153</v>
      </c>
      <c r="D31" s="162" t="s">
        <v>160</v>
      </c>
      <c r="E31" s="96">
        <f>'1'!$L$29</f>
        <v>0</v>
      </c>
      <c r="F31" s="96">
        <f>'2'!$L$29</f>
        <v>0</v>
      </c>
      <c r="G31" s="96">
        <f>'3'!$L$29</f>
        <v>0</v>
      </c>
      <c r="H31" s="96">
        <f>'4'!$L$29</f>
        <v>0</v>
      </c>
      <c r="I31" s="96">
        <f>'5'!$L$29</f>
        <v>0</v>
      </c>
      <c r="J31" s="96">
        <f>'6'!$L$29</f>
        <v>0</v>
      </c>
      <c r="K31" s="96">
        <f>'7'!$L$29</f>
        <v>0</v>
      </c>
      <c r="L31" s="96">
        <f>'8'!$L$29</f>
        <v>0</v>
      </c>
      <c r="M31" s="96">
        <f>'9'!$L$29</f>
        <v>0</v>
      </c>
      <c r="N31" s="96">
        <f>'10'!$L$29</f>
        <v>0</v>
      </c>
      <c r="O31" s="96">
        <f>'11'!$L$29</f>
        <v>0</v>
      </c>
      <c r="P31" s="96">
        <f>'12'!$L$29</f>
        <v>0</v>
      </c>
      <c r="Q31" s="96">
        <f>'13'!$L$29</f>
        <v>0</v>
      </c>
      <c r="R31" s="96">
        <f>'14'!$L$29</f>
        <v>0</v>
      </c>
      <c r="S31" s="96">
        <f>'15'!$L$29</f>
        <v>0</v>
      </c>
      <c r="T31" s="96">
        <f>'16'!$L$29</f>
        <v>0</v>
      </c>
      <c r="U31" s="96">
        <f>'17'!$L$29</f>
        <v>0</v>
      </c>
      <c r="V31" s="96">
        <f>'18'!$L$29</f>
        <v>0</v>
      </c>
      <c r="W31" s="96">
        <f>'19'!$L$29</f>
        <v>0</v>
      </c>
      <c r="X31" s="96">
        <f>'20'!$L$29</f>
        <v>0</v>
      </c>
      <c r="Y31" s="96">
        <f>'21'!$L$29</f>
        <v>0</v>
      </c>
      <c r="Z31" s="96">
        <f>'22'!$L$29</f>
        <v>0</v>
      </c>
      <c r="AA31" s="96">
        <f>'23'!$L$29</f>
        <v>0</v>
      </c>
      <c r="AB31" s="96">
        <f>'24'!$L$29</f>
        <v>0</v>
      </c>
      <c r="AC31" s="96">
        <f>'25'!$L$29</f>
        <v>0</v>
      </c>
      <c r="AD31" s="96">
        <f>'26'!$L$29</f>
        <v>0</v>
      </c>
      <c r="AE31" s="96">
        <f>'27'!$L$29</f>
        <v>0</v>
      </c>
      <c r="AF31" s="96">
        <f>'28'!$L$29</f>
        <v>0</v>
      </c>
      <c r="AG31" s="96">
        <f>'29'!$L$29</f>
        <v>0</v>
      </c>
      <c r="AH31" s="96">
        <f>'30'!$L$29</f>
        <v>0</v>
      </c>
      <c r="AI31" s="96">
        <f>'31'!$L$29</f>
        <v>0</v>
      </c>
      <c r="AJ31" s="96">
        <f>'32'!$L$29</f>
        <v>0</v>
      </c>
      <c r="AK31" s="96">
        <f>'33'!$L$29</f>
        <v>0</v>
      </c>
      <c r="AL31" s="96">
        <f>'34'!$L$29</f>
        <v>0</v>
      </c>
      <c r="AM31" s="96">
        <f>'35'!$L$29</f>
        <v>0</v>
      </c>
      <c r="AN31" s="96">
        <f>'36'!$L$29</f>
        <v>0</v>
      </c>
      <c r="AO31" s="96">
        <f>'37'!$L$29</f>
        <v>0</v>
      </c>
      <c r="AP31" s="96">
        <f>'38'!$L$29</f>
        <v>0</v>
      </c>
      <c r="AQ31" s="96">
        <f>'39'!$L$29</f>
        <v>0</v>
      </c>
      <c r="AR31" s="96">
        <f>'40'!$L$29</f>
        <v>0</v>
      </c>
      <c r="AS31" s="96">
        <f>'41'!$L$29</f>
        <v>0</v>
      </c>
      <c r="AT31" s="96">
        <f>'42'!$L$29</f>
        <v>0</v>
      </c>
      <c r="AU31" s="96">
        <f>'43'!$L$29</f>
        <v>0</v>
      </c>
      <c r="AV31" s="96">
        <f>'44'!$L$29</f>
        <v>0</v>
      </c>
      <c r="AW31" s="96">
        <f>'45'!$L$29</f>
        <v>0</v>
      </c>
      <c r="AX31" s="96">
        <f>'46'!$L$29</f>
        <v>0</v>
      </c>
      <c r="AY31" s="96">
        <f>'47'!$L$29</f>
        <v>0</v>
      </c>
      <c r="AZ31" s="96">
        <f>'48'!$L$29</f>
        <v>0</v>
      </c>
      <c r="BA31" s="96">
        <f>'49'!$L$29</f>
        <v>0</v>
      </c>
      <c r="BB31" s="96">
        <f>'50'!$L$29</f>
        <v>0</v>
      </c>
      <c r="BC31" s="96">
        <f>'51'!$L$29</f>
        <v>0</v>
      </c>
      <c r="BD31" s="96">
        <f>'52'!$L$29</f>
        <v>0</v>
      </c>
      <c r="BE31" s="99">
        <f t="shared" si="0"/>
        <v>0</v>
      </c>
    </row>
    <row r="32" spans="1:59" ht="15" customHeight="1" x14ac:dyDescent="0.3">
      <c r="A32" s="973"/>
      <c r="B32" s="974"/>
      <c r="C32" s="161" t="s">
        <v>217</v>
      </c>
      <c r="D32" s="162" t="s">
        <v>160</v>
      </c>
      <c r="E32" s="96">
        <f>'1'!$L$30</f>
        <v>0</v>
      </c>
      <c r="F32" s="96">
        <f>'2'!$L$30</f>
        <v>0</v>
      </c>
      <c r="G32" s="96">
        <f>'3'!$L$30</f>
        <v>0</v>
      </c>
      <c r="H32" s="96">
        <f>'4'!$L$30</f>
        <v>0</v>
      </c>
      <c r="I32" s="96">
        <f>'5'!$L$30</f>
        <v>0</v>
      </c>
      <c r="J32" s="96">
        <f>'6'!$L$30</f>
        <v>0</v>
      </c>
      <c r="K32" s="96">
        <f>'7'!$L$30</f>
        <v>0</v>
      </c>
      <c r="L32" s="96">
        <f>'8'!$L$30</f>
        <v>0</v>
      </c>
      <c r="M32" s="96">
        <f>'9'!$L$30</f>
        <v>0</v>
      </c>
      <c r="N32" s="96">
        <f>'10'!$L$30</f>
        <v>0</v>
      </c>
      <c r="O32" s="96">
        <f>'11'!$L$30</f>
        <v>0</v>
      </c>
      <c r="P32" s="96">
        <f>'12'!$L$30</f>
        <v>0</v>
      </c>
      <c r="Q32" s="96">
        <f>'13'!$L$30</f>
        <v>0</v>
      </c>
      <c r="R32" s="96">
        <f>'14'!$L$30</f>
        <v>0</v>
      </c>
      <c r="S32" s="96">
        <f>'15'!$L$30</f>
        <v>0</v>
      </c>
      <c r="T32" s="96">
        <f>'16'!$L$30</f>
        <v>0</v>
      </c>
      <c r="U32" s="96">
        <f>'17'!$L$30</f>
        <v>0</v>
      </c>
      <c r="V32" s="96">
        <f>'18'!$L$30</f>
        <v>0</v>
      </c>
      <c r="W32" s="96">
        <f>'19'!$L$30</f>
        <v>0</v>
      </c>
      <c r="X32" s="96">
        <f>'20'!$L$30</f>
        <v>0</v>
      </c>
      <c r="Y32" s="96">
        <f>'21'!$L$30</f>
        <v>0</v>
      </c>
      <c r="Z32" s="96">
        <f>'22'!$L$30</f>
        <v>0</v>
      </c>
      <c r="AA32" s="96">
        <f>'23'!$L$30</f>
        <v>0</v>
      </c>
      <c r="AB32" s="96">
        <f>'24'!$L$30</f>
        <v>0</v>
      </c>
      <c r="AC32" s="96">
        <f>'25'!$L$30</f>
        <v>0</v>
      </c>
      <c r="AD32" s="96">
        <f>'26'!$L$30</f>
        <v>0</v>
      </c>
      <c r="AE32" s="96">
        <f>'27'!$L$30</f>
        <v>0</v>
      </c>
      <c r="AF32" s="96">
        <f>'28'!$L$30</f>
        <v>0</v>
      </c>
      <c r="AG32" s="96">
        <f>'29'!$L$30</f>
        <v>0</v>
      </c>
      <c r="AH32" s="96">
        <f>'30'!$L$30</f>
        <v>0</v>
      </c>
      <c r="AI32" s="96">
        <f>'31'!$L$30</f>
        <v>0</v>
      </c>
      <c r="AJ32" s="96">
        <f>'32'!$L$30</f>
        <v>0</v>
      </c>
      <c r="AK32" s="96">
        <f>'33'!$L$30</f>
        <v>0</v>
      </c>
      <c r="AL32" s="96">
        <f>'34'!$L$30</f>
        <v>0</v>
      </c>
      <c r="AM32" s="96">
        <f>'35'!$L$30</f>
        <v>0</v>
      </c>
      <c r="AN32" s="96">
        <f>'36'!$L$30</f>
        <v>0</v>
      </c>
      <c r="AO32" s="96">
        <f>'37'!$L$30</f>
        <v>0</v>
      </c>
      <c r="AP32" s="96">
        <f>'38'!$L$30</f>
        <v>0</v>
      </c>
      <c r="AQ32" s="96">
        <f>'39'!$L$30</f>
        <v>0</v>
      </c>
      <c r="AR32" s="96">
        <f>'40'!$L$30</f>
        <v>0</v>
      </c>
      <c r="AS32" s="96">
        <f>'41'!$L$30</f>
        <v>0</v>
      </c>
      <c r="AT32" s="96">
        <f>'42'!$L$30</f>
        <v>0</v>
      </c>
      <c r="AU32" s="96">
        <f>'43'!$L$30</f>
        <v>0</v>
      </c>
      <c r="AV32" s="96">
        <f>'44'!$L$30</f>
        <v>0</v>
      </c>
      <c r="AW32" s="96">
        <f>'45'!$L$30</f>
        <v>0</v>
      </c>
      <c r="AX32" s="96">
        <f>'46'!$L$30</f>
        <v>0</v>
      </c>
      <c r="AY32" s="96">
        <f>'47'!$L$30</f>
        <v>0</v>
      </c>
      <c r="AZ32" s="96">
        <f>'48'!$L$30</f>
        <v>0</v>
      </c>
      <c r="BA32" s="96">
        <f>'49'!$L$30</f>
        <v>0</v>
      </c>
      <c r="BB32" s="96">
        <f>'50'!$L$30</f>
        <v>0</v>
      </c>
      <c r="BC32" s="96">
        <f>'51'!$L$30</f>
        <v>0</v>
      </c>
      <c r="BD32" s="96">
        <f>'52'!$L$30</f>
        <v>0</v>
      </c>
      <c r="BE32" s="99">
        <f t="shared" si="0"/>
        <v>0</v>
      </c>
    </row>
    <row r="33" spans="1:59" ht="15" customHeight="1" x14ac:dyDescent="0.3">
      <c r="A33" s="975"/>
      <c r="B33" s="976"/>
      <c r="C33" s="163" t="s">
        <v>216</v>
      </c>
      <c r="D33" s="162" t="s">
        <v>160</v>
      </c>
      <c r="E33" s="96">
        <f>'1'!$L$31</f>
        <v>0</v>
      </c>
      <c r="F33" s="96">
        <f>'2'!$L$31</f>
        <v>0</v>
      </c>
      <c r="G33" s="96">
        <f>'3'!$L$31</f>
        <v>0</v>
      </c>
      <c r="H33" s="96">
        <f>'4'!$L$31</f>
        <v>0</v>
      </c>
      <c r="I33" s="96">
        <f>'5'!$L$31</f>
        <v>0</v>
      </c>
      <c r="J33" s="96">
        <f>'6'!$L$31</f>
        <v>0</v>
      </c>
      <c r="K33" s="96">
        <f>'7'!$L$31</f>
        <v>0</v>
      </c>
      <c r="L33" s="96">
        <f>'8'!$L$31</f>
        <v>0</v>
      </c>
      <c r="M33" s="96">
        <f>'9'!$L$31</f>
        <v>0</v>
      </c>
      <c r="N33" s="96">
        <f>'10'!$L$31</f>
        <v>0</v>
      </c>
      <c r="O33" s="96">
        <f>'11'!$L$31</f>
        <v>0</v>
      </c>
      <c r="P33" s="96">
        <f>'12'!$L$31</f>
        <v>0</v>
      </c>
      <c r="Q33" s="96">
        <f>'13'!$L$31</f>
        <v>0</v>
      </c>
      <c r="R33" s="96">
        <f>'14'!$L$31</f>
        <v>0</v>
      </c>
      <c r="S33" s="96">
        <f>'15'!$L$31</f>
        <v>0</v>
      </c>
      <c r="T33" s="96">
        <f>'16'!$L$31</f>
        <v>0</v>
      </c>
      <c r="U33" s="96">
        <f>'17'!$L$31</f>
        <v>0</v>
      </c>
      <c r="V33" s="96">
        <f>'18'!$L$31</f>
        <v>0</v>
      </c>
      <c r="W33" s="96">
        <f>'19'!$L$31</f>
        <v>0</v>
      </c>
      <c r="X33" s="96">
        <f>'20'!$L$31</f>
        <v>0</v>
      </c>
      <c r="Y33" s="96">
        <f>'21'!$L$31</f>
        <v>0</v>
      </c>
      <c r="Z33" s="96">
        <f>'22'!$L$31</f>
        <v>0</v>
      </c>
      <c r="AA33" s="96">
        <f>'23'!$L$31</f>
        <v>0</v>
      </c>
      <c r="AB33" s="96">
        <f>'24'!$L$31</f>
        <v>0</v>
      </c>
      <c r="AC33" s="96">
        <f>'25'!$L$31</f>
        <v>0</v>
      </c>
      <c r="AD33" s="96">
        <f>'26'!$L$31</f>
        <v>0</v>
      </c>
      <c r="AE33" s="96">
        <f>'27'!$L$31</f>
        <v>0</v>
      </c>
      <c r="AF33" s="96">
        <f>'28'!$L$31</f>
        <v>0</v>
      </c>
      <c r="AG33" s="96">
        <f>'29'!$L$31</f>
        <v>0</v>
      </c>
      <c r="AH33" s="96">
        <f>'30'!$L$31</f>
        <v>0</v>
      </c>
      <c r="AI33" s="96">
        <f>'31'!$L$31</f>
        <v>0</v>
      </c>
      <c r="AJ33" s="96">
        <f>'32'!$L$31</f>
        <v>0</v>
      </c>
      <c r="AK33" s="96">
        <f>'33'!$L$31</f>
        <v>0</v>
      </c>
      <c r="AL33" s="96">
        <f>'34'!$L$31</f>
        <v>0</v>
      </c>
      <c r="AM33" s="96">
        <f>'35'!$L$31</f>
        <v>0</v>
      </c>
      <c r="AN33" s="96">
        <f>'36'!$L$31</f>
        <v>0</v>
      </c>
      <c r="AO33" s="96">
        <f>'37'!$L$31</f>
        <v>0</v>
      </c>
      <c r="AP33" s="96">
        <f>'38'!$L$31</f>
        <v>0</v>
      </c>
      <c r="AQ33" s="96">
        <f>'39'!$L$31</f>
        <v>0</v>
      </c>
      <c r="AR33" s="96">
        <f>'40'!$L$31</f>
        <v>0</v>
      </c>
      <c r="AS33" s="96">
        <f>'41'!$L$31</f>
        <v>0</v>
      </c>
      <c r="AT33" s="96">
        <f>'42'!$L$31</f>
        <v>0</v>
      </c>
      <c r="AU33" s="96">
        <f>'43'!$L$31</f>
        <v>0</v>
      </c>
      <c r="AV33" s="96">
        <f>'44'!$L$31</f>
        <v>0</v>
      </c>
      <c r="AW33" s="96">
        <f>'45'!$L$31</f>
        <v>0</v>
      </c>
      <c r="AX33" s="96">
        <f>'46'!$L$31</f>
        <v>0</v>
      </c>
      <c r="AY33" s="96">
        <f>'47'!$L$31</f>
        <v>0</v>
      </c>
      <c r="AZ33" s="96">
        <f>'48'!$L$31</f>
        <v>0</v>
      </c>
      <c r="BA33" s="96">
        <f>'49'!$L$31</f>
        <v>0</v>
      </c>
      <c r="BB33" s="96">
        <f>'50'!$L$31</f>
        <v>0</v>
      </c>
      <c r="BC33" s="96">
        <f>'51'!$L$31</f>
        <v>0</v>
      </c>
      <c r="BD33" s="96">
        <f>'52'!$L$31</f>
        <v>0</v>
      </c>
      <c r="BE33" s="99">
        <f t="shared" si="0"/>
        <v>0</v>
      </c>
    </row>
    <row r="34" spans="1:59" s="85" customFormat="1" ht="15" customHeight="1" x14ac:dyDescent="0.3">
      <c r="A34" s="977" t="s">
        <v>154</v>
      </c>
      <c r="B34" s="978"/>
      <c r="C34" s="164" t="s">
        <v>187</v>
      </c>
      <c r="D34" s="165" t="s">
        <v>80</v>
      </c>
      <c r="E34" s="227">
        <f>'1'!$L$32</f>
        <v>0</v>
      </c>
      <c r="F34" s="227">
        <f>'2'!$L$32</f>
        <v>0</v>
      </c>
      <c r="G34" s="227">
        <f>'3'!$L$32</f>
        <v>0</v>
      </c>
      <c r="H34" s="227">
        <f>'4'!$L$32</f>
        <v>0</v>
      </c>
      <c r="I34" s="227">
        <f>'5'!$L$32</f>
        <v>0</v>
      </c>
      <c r="J34" s="227">
        <f>'6'!$L$32</f>
        <v>0</v>
      </c>
      <c r="K34" s="227">
        <f>'7'!$L$32</f>
        <v>0</v>
      </c>
      <c r="L34" s="227">
        <f>'8'!$L$32</f>
        <v>0</v>
      </c>
      <c r="M34" s="227">
        <f>'9'!$L$32</f>
        <v>0</v>
      </c>
      <c r="N34" s="227">
        <f>'10'!$L$32</f>
        <v>0</v>
      </c>
      <c r="O34" s="227">
        <f>'11'!$L$32</f>
        <v>0</v>
      </c>
      <c r="P34" s="227">
        <f>'12'!$L$32</f>
        <v>0</v>
      </c>
      <c r="Q34" s="227">
        <f>'13'!$L$32</f>
        <v>0</v>
      </c>
      <c r="R34" s="227">
        <f>'14'!$L$32</f>
        <v>0</v>
      </c>
      <c r="S34" s="227">
        <f>'15'!$L$32</f>
        <v>0</v>
      </c>
      <c r="T34" s="227">
        <f>'16'!$L$32</f>
        <v>0</v>
      </c>
      <c r="U34" s="227">
        <f>'17'!$L$32</f>
        <v>0</v>
      </c>
      <c r="V34" s="227">
        <f>'18'!$L$32</f>
        <v>0</v>
      </c>
      <c r="W34" s="227">
        <f>'19'!$L$32</f>
        <v>0</v>
      </c>
      <c r="X34" s="227">
        <f>'20'!$L$32</f>
        <v>0</v>
      </c>
      <c r="Y34" s="227">
        <f>'21'!$L$32</f>
        <v>0</v>
      </c>
      <c r="Z34" s="227">
        <f>'22'!$L$32</f>
        <v>0</v>
      </c>
      <c r="AA34" s="227">
        <f>'23'!$L$32</f>
        <v>0</v>
      </c>
      <c r="AB34" s="227">
        <f>'24'!$L$32</f>
        <v>0</v>
      </c>
      <c r="AC34" s="227">
        <f>'25'!$L$32</f>
        <v>0</v>
      </c>
      <c r="AD34" s="227">
        <f>'26'!$L$32</f>
        <v>0</v>
      </c>
      <c r="AE34" s="227">
        <f>'27'!$L$32</f>
        <v>0</v>
      </c>
      <c r="AF34" s="227">
        <f>'28'!$L$32</f>
        <v>0</v>
      </c>
      <c r="AG34" s="227">
        <f>'29'!$L$32</f>
        <v>0</v>
      </c>
      <c r="AH34" s="227">
        <f>'30'!$L$32</f>
        <v>0</v>
      </c>
      <c r="AI34" s="227">
        <f>'31'!$L$32</f>
        <v>0</v>
      </c>
      <c r="AJ34" s="227">
        <f>'32'!$L$32</f>
        <v>0</v>
      </c>
      <c r="AK34" s="227">
        <f>'33'!$L$32</f>
        <v>0</v>
      </c>
      <c r="AL34" s="227">
        <f>'34'!$L$32</f>
        <v>0</v>
      </c>
      <c r="AM34" s="227">
        <f>'35'!$L$32</f>
        <v>0</v>
      </c>
      <c r="AN34" s="227">
        <f>'36'!$L$32</f>
        <v>0</v>
      </c>
      <c r="AO34" s="227">
        <f>'37'!$L$32</f>
        <v>0</v>
      </c>
      <c r="AP34" s="227">
        <f>'38'!$L$32</f>
        <v>0</v>
      </c>
      <c r="AQ34" s="227">
        <f>'39'!$L$32</f>
        <v>0</v>
      </c>
      <c r="AR34" s="227">
        <f>'40'!$L$32</f>
        <v>0</v>
      </c>
      <c r="AS34" s="227">
        <f>'41'!$L$32</f>
        <v>0</v>
      </c>
      <c r="AT34" s="227">
        <f>'42'!$L$32</f>
        <v>0</v>
      </c>
      <c r="AU34" s="227">
        <f>'43'!$L$32</f>
        <v>0</v>
      </c>
      <c r="AV34" s="227">
        <f>'44'!$L$32</f>
        <v>0</v>
      </c>
      <c r="AW34" s="227">
        <f>'45'!$L$32</f>
        <v>0</v>
      </c>
      <c r="AX34" s="227">
        <f>'46'!$L$32</f>
        <v>0</v>
      </c>
      <c r="AY34" s="227">
        <f>'47'!$L$32</f>
        <v>0</v>
      </c>
      <c r="AZ34" s="227">
        <f>'48'!$L$32</f>
        <v>0</v>
      </c>
      <c r="BA34" s="227">
        <f>'49'!$L$32</f>
        <v>0</v>
      </c>
      <c r="BB34" s="227">
        <f>'50'!$L$32</f>
        <v>0</v>
      </c>
      <c r="BC34" s="227">
        <f>'51'!$L$32</f>
        <v>0</v>
      </c>
      <c r="BD34" s="227">
        <f>'52'!$L$32</f>
        <v>0</v>
      </c>
      <c r="BE34" s="101">
        <f t="shared" si="0"/>
        <v>0</v>
      </c>
      <c r="BF34" s="97"/>
      <c r="BG34" s="97"/>
    </row>
    <row r="35" spans="1:59" s="85" customFormat="1" ht="17.25" customHeight="1" x14ac:dyDescent="0.3">
      <c r="A35" s="979"/>
      <c r="B35" s="980"/>
      <c r="C35" s="164" t="s">
        <v>155</v>
      </c>
      <c r="D35" s="165" t="s">
        <v>80</v>
      </c>
      <c r="E35" s="227">
        <f>'1'!$L$33</f>
        <v>0</v>
      </c>
      <c r="F35" s="227">
        <f>'2'!$L$33</f>
        <v>0</v>
      </c>
      <c r="G35" s="227">
        <f>'3'!$L$33</f>
        <v>0</v>
      </c>
      <c r="H35" s="227">
        <f>'4'!$L$33</f>
        <v>0</v>
      </c>
      <c r="I35" s="227">
        <f>'5'!$L$33</f>
        <v>0</v>
      </c>
      <c r="J35" s="227">
        <f>'6'!$L$33</f>
        <v>0</v>
      </c>
      <c r="K35" s="227">
        <f>'7'!$L$33</f>
        <v>0</v>
      </c>
      <c r="L35" s="227">
        <f>'8'!$L$33</f>
        <v>0</v>
      </c>
      <c r="M35" s="227">
        <f>'9'!$L$33</f>
        <v>0</v>
      </c>
      <c r="N35" s="227">
        <f>'10'!$L$33</f>
        <v>0</v>
      </c>
      <c r="O35" s="227">
        <f>'11'!$L$33</f>
        <v>0</v>
      </c>
      <c r="P35" s="227">
        <f>'12'!$L$33</f>
        <v>0</v>
      </c>
      <c r="Q35" s="227">
        <f>'13'!$L$33</f>
        <v>0</v>
      </c>
      <c r="R35" s="227">
        <f>'14'!$L$33</f>
        <v>0</v>
      </c>
      <c r="S35" s="227">
        <f>'15'!$L$33</f>
        <v>0</v>
      </c>
      <c r="T35" s="227">
        <f>'16'!$L$33</f>
        <v>0</v>
      </c>
      <c r="U35" s="227">
        <f>'17'!$L$33</f>
        <v>0</v>
      </c>
      <c r="V35" s="227">
        <f>'18'!$L$33</f>
        <v>0</v>
      </c>
      <c r="W35" s="227">
        <f>'19'!$L$33</f>
        <v>0</v>
      </c>
      <c r="X35" s="227">
        <f>'20'!$L$33</f>
        <v>0</v>
      </c>
      <c r="Y35" s="227">
        <f>'21'!$L$33</f>
        <v>0</v>
      </c>
      <c r="Z35" s="227">
        <f>'22'!$L$33</f>
        <v>0</v>
      </c>
      <c r="AA35" s="227">
        <f>'23'!$L$33</f>
        <v>0</v>
      </c>
      <c r="AB35" s="227">
        <f>'24'!$L$33</f>
        <v>0</v>
      </c>
      <c r="AC35" s="227">
        <f>'25'!$L$33</f>
        <v>0</v>
      </c>
      <c r="AD35" s="227">
        <f>'26'!$L$33</f>
        <v>0</v>
      </c>
      <c r="AE35" s="227">
        <f>'27'!$L$33</f>
        <v>0</v>
      </c>
      <c r="AF35" s="227">
        <f>'28'!$L$33</f>
        <v>0</v>
      </c>
      <c r="AG35" s="227">
        <f>'29'!$L$33</f>
        <v>0</v>
      </c>
      <c r="AH35" s="227">
        <f>'30'!$L$33</f>
        <v>0</v>
      </c>
      <c r="AI35" s="227">
        <f>'31'!$L$33</f>
        <v>0</v>
      </c>
      <c r="AJ35" s="227">
        <f>'32'!$L$33</f>
        <v>0</v>
      </c>
      <c r="AK35" s="227">
        <f>'33'!$L$33</f>
        <v>0</v>
      </c>
      <c r="AL35" s="227">
        <f>'34'!$L$33</f>
        <v>0</v>
      </c>
      <c r="AM35" s="227">
        <f>'35'!$L$33</f>
        <v>0</v>
      </c>
      <c r="AN35" s="227">
        <f>'36'!$L$33</f>
        <v>0</v>
      </c>
      <c r="AO35" s="227">
        <f>'37'!$L$33</f>
        <v>0</v>
      </c>
      <c r="AP35" s="227">
        <f>'38'!$L$33</f>
        <v>0</v>
      </c>
      <c r="AQ35" s="227">
        <f>'39'!$L$33</f>
        <v>0</v>
      </c>
      <c r="AR35" s="227">
        <f>'40'!$L$33</f>
        <v>0</v>
      </c>
      <c r="AS35" s="227">
        <f>'41'!$L$33</f>
        <v>0</v>
      </c>
      <c r="AT35" s="227">
        <f>'42'!$L$33</f>
        <v>0</v>
      </c>
      <c r="AU35" s="227">
        <f>'43'!$L$33</f>
        <v>0</v>
      </c>
      <c r="AV35" s="227">
        <f>'44'!$L$33</f>
        <v>0</v>
      </c>
      <c r="AW35" s="227">
        <f>'45'!$L$33</f>
        <v>0</v>
      </c>
      <c r="AX35" s="227">
        <f>'46'!$L$33</f>
        <v>0</v>
      </c>
      <c r="AY35" s="227">
        <f>'47'!$L$33</f>
        <v>0</v>
      </c>
      <c r="AZ35" s="227">
        <f>'48'!$L$33</f>
        <v>0</v>
      </c>
      <c r="BA35" s="227">
        <f>'49'!$L$33</f>
        <v>0</v>
      </c>
      <c r="BB35" s="227">
        <f>'50'!$L$33</f>
        <v>0</v>
      </c>
      <c r="BC35" s="227">
        <f>'51'!$L$33</f>
        <v>0</v>
      </c>
      <c r="BD35" s="227">
        <f>'52'!$L$33</f>
        <v>0</v>
      </c>
      <c r="BE35" s="101">
        <f t="shared" si="0"/>
        <v>0</v>
      </c>
      <c r="BF35" s="97"/>
      <c r="BG35" s="97"/>
    </row>
    <row r="36" spans="1:59" s="85" customFormat="1" ht="15" customHeight="1" x14ac:dyDescent="0.3">
      <c r="A36" s="979"/>
      <c r="B36" s="981"/>
      <c r="C36" s="598" t="s">
        <v>284</v>
      </c>
      <c r="D36" s="167" t="s">
        <v>178</v>
      </c>
      <c r="E36" s="96">
        <f>'1'!$L$34</f>
        <v>0</v>
      </c>
      <c r="F36" s="96">
        <f>'2'!$L$34</f>
        <v>0</v>
      </c>
      <c r="G36" s="96">
        <f>'3'!$L$34</f>
        <v>0</v>
      </c>
      <c r="H36" s="96">
        <f>'4'!$L$34</f>
        <v>0</v>
      </c>
      <c r="I36" s="96">
        <f>'5'!$L$34</f>
        <v>0</v>
      </c>
      <c r="J36" s="96">
        <f>'6'!$L$34</f>
        <v>0</v>
      </c>
      <c r="K36" s="96">
        <f>'7'!$L$34</f>
        <v>0</v>
      </c>
      <c r="L36" s="96">
        <f>'8'!$L$34</f>
        <v>0</v>
      </c>
      <c r="M36" s="96">
        <f>'9'!$L$34</f>
        <v>0</v>
      </c>
      <c r="N36" s="96">
        <f>'10'!$L$34</f>
        <v>0</v>
      </c>
      <c r="O36" s="96">
        <f>'11'!$L$34</f>
        <v>0</v>
      </c>
      <c r="P36" s="96">
        <f>'12'!$L$34</f>
        <v>0</v>
      </c>
      <c r="Q36" s="96">
        <f>'13'!$L$34</f>
        <v>0</v>
      </c>
      <c r="R36" s="96">
        <f>'14'!$L$34</f>
        <v>0</v>
      </c>
      <c r="S36" s="96">
        <f>'15'!$L$34</f>
        <v>0</v>
      </c>
      <c r="T36" s="96">
        <f>'16'!$L$34</f>
        <v>0</v>
      </c>
      <c r="U36" s="96">
        <f>'17'!$L$34</f>
        <v>0</v>
      </c>
      <c r="V36" s="96">
        <f>'18'!$L$34</f>
        <v>0</v>
      </c>
      <c r="W36" s="96">
        <f>'19'!$L$34</f>
        <v>0</v>
      </c>
      <c r="X36" s="96">
        <f>'20'!$L$34</f>
        <v>0</v>
      </c>
      <c r="Y36" s="96">
        <f>'21'!$L$34</f>
        <v>0</v>
      </c>
      <c r="Z36" s="96">
        <f>'22'!$L$34</f>
        <v>0</v>
      </c>
      <c r="AA36" s="96">
        <f>'23'!$L$34</f>
        <v>0</v>
      </c>
      <c r="AB36" s="96">
        <f>'24'!$L$34</f>
        <v>0</v>
      </c>
      <c r="AC36" s="96">
        <f>'25'!$L$34</f>
        <v>0</v>
      </c>
      <c r="AD36" s="96">
        <f>'26'!$L$34</f>
        <v>0</v>
      </c>
      <c r="AE36" s="96">
        <f>'27'!$L$34</f>
        <v>0</v>
      </c>
      <c r="AF36" s="96">
        <f>'28'!$L$34</f>
        <v>0</v>
      </c>
      <c r="AG36" s="96">
        <f>'29'!$L$34</f>
        <v>0</v>
      </c>
      <c r="AH36" s="96">
        <f>'30'!$L$34</f>
        <v>0</v>
      </c>
      <c r="AI36" s="96">
        <f>'31'!$L$34</f>
        <v>0</v>
      </c>
      <c r="AJ36" s="96">
        <f>'32'!$L$34</f>
        <v>0</v>
      </c>
      <c r="AK36" s="96">
        <f>'33'!$L$34</f>
        <v>0</v>
      </c>
      <c r="AL36" s="96">
        <f>'34'!$L$34</f>
        <v>0</v>
      </c>
      <c r="AM36" s="96">
        <f>'35'!$L$34</f>
        <v>0</v>
      </c>
      <c r="AN36" s="96">
        <f>'36'!$L$34</f>
        <v>0</v>
      </c>
      <c r="AO36" s="96">
        <f>'37'!$L$34</f>
        <v>0</v>
      </c>
      <c r="AP36" s="96">
        <f>'38'!$L$34</f>
        <v>0</v>
      </c>
      <c r="AQ36" s="96">
        <f>'39'!$L$34</f>
        <v>0</v>
      </c>
      <c r="AR36" s="96">
        <f>'40'!$L$34</f>
        <v>0</v>
      </c>
      <c r="AS36" s="96">
        <f>'41'!$L$34</f>
        <v>0</v>
      </c>
      <c r="AT36" s="96">
        <f>'42'!$L$34</f>
        <v>0</v>
      </c>
      <c r="AU36" s="96">
        <f>'43'!$L$34</f>
        <v>0</v>
      </c>
      <c r="AV36" s="96">
        <f>'44'!$L$34</f>
        <v>0</v>
      </c>
      <c r="AW36" s="96">
        <f>'45'!$L$34</f>
        <v>0</v>
      </c>
      <c r="AX36" s="96">
        <f>'46'!$L$34</f>
        <v>0</v>
      </c>
      <c r="AY36" s="96">
        <f>'47'!$L$34</f>
        <v>0</v>
      </c>
      <c r="AZ36" s="96">
        <f>'48'!$L$34</f>
        <v>0</v>
      </c>
      <c r="BA36" s="96">
        <f>'49'!$L$34</f>
        <v>0</v>
      </c>
      <c r="BB36" s="96">
        <f>'50'!$L$34</f>
        <v>0</v>
      </c>
      <c r="BC36" s="96">
        <f>'51'!$L$34</f>
        <v>0</v>
      </c>
      <c r="BD36" s="96">
        <f>'52'!$L$34</f>
        <v>0</v>
      </c>
      <c r="BE36" s="99">
        <f t="shared" si="0"/>
        <v>0</v>
      </c>
      <c r="BF36" s="97"/>
      <c r="BG36" s="97"/>
    </row>
    <row r="37" spans="1:59" ht="15" customHeight="1" x14ac:dyDescent="0.3">
      <c r="A37" s="979"/>
      <c r="B37" s="981"/>
      <c r="C37" s="598" t="s">
        <v>285</v>
      </c>
      <c r="D37" s="167" t="s">
        <v>178</v>
      </c>
      <c r="E37" s="96">
        <f>'1'!$L$35</f>
        <v>0</v>
      </c>
      <c r="F37" s="96">
        <f>'2'!$L$35</f>
        <v>0</v>
      </c>
      <c r="G37" s="96">
        <f>'3'!$L$35</f>
        <v>0</v>
      </c>
      <c r="H37" s="96">
        <f>'4'!$L$35</f>
        <v>0</v>
      </c>
      <c r="I37" s="96">
        <f>'5'!$L$35</f>
        <v>0</v>
      </c>
      <c r="J37" s="96">
        <f>'6'!$L$35</f>
        <v>0</v>
      </c>
      <c r="K37" s="96">
        <f>'7'!$L$35</f>
        <v>0</v>
      </c>
      <c r="L37" s="96">
        <f>'8'!$L$35</f>
        <v>0</v>
      </c>
      <c r="M37" s="96">
        <f>'9'!$L$35</f>
        <v>0</v>
      </c>
      <c r="N37" s="96">
        <f>'10'!$L$35</f>
        <v>0</v>
      </c>
      <c r="O37" s="96">
        <f>'11'!$L$35</f>
        <v>0</v>
      </c>
      <c r="P37" s="96">
        <f>'12'!$L$35</f>
        <v>0</v>
      </c>
      <c r="Q37" s="96">
        <f>'13'!$L$35</f>
        <v>0</v>
      </c>
      <c r="R37" s="96">
        <f>'14'!$L$35</f>
        <v>0</v>
      </c>
      <c r="S37" s="96">
        <f>'15'!$L$35</f>
        <v>0</v>
      </c>
      <c r="T37" s="96">
        <f>'16'!$L$35</f>
        <v>0</v>
      </c>
      <c r="U37" s="96">
        <f>'17'!$L$35</f>
        <v>0</v>
      </c>
      <c r="V37" s="96">
        <f>'18'!$L$35</f>
        <v>0</v>
      </c>
      <c r="W37" s="96">
        <f>'19'!$L$35</f>
        <v>0</v>
      </c>
      <c r="X37" s="96">
        <f>'20'!$L$35</f>
        <v>0</v>
      </c>
      <c r="Y37" s="96">
        <f>'21'!$L$35</f>
        <v>0</v>
      </c>
      <c r="Z37" s="96">
        <f>'22'!$L$35</f>
        <v>0</v>
      </c>
      <c r="AA37" s="96">
        <f>'23'!$L$35</f>
        <v>0</v>
      </c>
      <c r="AB37" s="96">
        <f>'24'!$L$35</f>
        <v>0</v>
      </c>
      <c r="AC37" s="96">
        <f>'25'!$L$35</f>
        <v>0</v>
      </c>
      <c r="AD37" s="96">
        <f>'26'!$L$35</f>
        <v>0</v>
      </c>
      <c r="AE37" s="96">
        <f>'27'!$L$35</f>
        <v>0</v>
      </c>
      <c r="AF37" s="96">
        <f>'28'!$L$35</f>
        <v>0</v>
      </c>
      <c r="AG37" s="96">
        <f>'29'!$L$35</f>
        <v>0</v>
      </c>
      <c r="AH37" s="96">
        <f>'30'!$L$35</f>
        <v>0</v>
      </c>
      <c r="AI37" s="96">
        <f>'31'!$L$35</f>
        <v>0</v>
      </c>
      <c r="AJ37" s="96">
        <f>'32'!$L$35</f>
        <v>0</v>
      </c>
      <c r="AK37" s="96">
        <f>'33'!$L$35</f>
        <v>0</v>
      </c>
      <c r="AL37" s="96">
        <f>'34'!$L$35</f>
        <v>0</v>
      </c>
      <c r="AM37" s="96">
        <f>'35'!$L$35</f>
        <v>0</v>
      </c>
      <c r="AN37" s="96">
        <f>'36'!$L$35</f>
        <v>0</v>
      </c>
      <c r="AO37" s="96">
        <f>'37'!$L$35</f>
        <v>0</v>
      </c>
      <c r="AP37" s="96">
        <f>'38'!$L$35</f>
        <v>0</v>
      </c>
      <c r="AQ37" s="96">
        <f>'39'!$L$35</f>
        <v>0</v>
      </c>
      <c r="AR37" s="96">
        <f>'40'!$L$35</f>
        <v>0</v>
      </c>
      <c r="AS37" s="96">
        <f>'41'!$L$35</f>
        <v>0</v>
      </c>
      <c r="AT37" s="96">
        <f>'42'!$L$35</f>
        <v>0</v>
      </c>
      <c r="AU37" s="96">
        <f>'43'!$L$35</f>
        <v>0</v>
      </c>
      <c r="AV37" s="96">
        <f>'44'!$L$35</f>
        <v>0</v>
      </c>
      <c r="AW37" s="96">
        <f>'45'!$L$35</f>
        <v>0</v>
      </c>
      <c r="AX37" s="96">
        <f>'46'!$L$35</f>
        <v>0</v>
      </c>
      <c r="AY37" s="96">
        <f>'47'!$L$35</f>
        <v>0</v>
      </c>
      <c r="AZ37" s="96">
        <f>'48'!$L$35</f>
        <v>0</v>
      </c>
      <c r="BA37" s="96">
        <f>'49'!$L$35</f>
        <v>0</v>
      </c>
      <c r="BB37" s="96">
        <f>'50'!$L$35</f>
        <v>0</v>
      </c>
      <c r="BC37" s="96">
        <f>'51'!$L$35</f>
        <v>0</v>
      </c>
      <c r="BD37" s="96">
        <f>'52'!$L$35</f>
        <v>0</v>
      </c>
      <c r="BE37" s="99">
        <f t="shared" si="0"/>
        <v>0</v>
      </c>
    </row>
    <row r="38" spans="1:59" ht="15.75" customHeight="1" x14ac:dyDescent="0.3">
      <c r="A38" s="979"/>
      <c r="B38" s="981"/>
      <c r="C38" s="598" t="s">
        <v>323</v>
      </c>
      <c r="D38" s="167" t="s">
        <v>178</v>
      </c>
      <c r="E38" s="96">
        <f>'1'!$L$36</f>
        <v>0</v>
      </c>
      <c r="F38" s="96">
        <f>'2'!$L$36</f>
        <v>0</v>
      </c>
      <c r="G38" s="96">
        <f>'3'!$L$36</f>
        <v>0</v>
      </c>
      <c r="H38" s="96">
        <f>'4'!$L$36</f>
        <v>0</v>
      </c>
      <c r="I38" s="96">
        <f>'5'!$L$36</f>
        <v>0</v>
      </c>
      <c r="J38" s="96">
        <f>'6'!$L$36</f>
        <v>0</v>
      </c>
      <c r="K38" s="96">
        <f>'7'!$L$36</f>
        <v>0</v>
      </c>
      <c r="L38" s="96">
        <f>'8'!$L$36</f>
        <v>0</v>
      </c>
      <c r="M38" s="96">
        <f>'9'!$L$36</f>
        <v>0</v>
      </c>
      <c r="N38" s="96">
        <f>'10'!$L$36</f>
        <v>0</v>
      </c>
      <c r="O38" s="96">
        <f>'11'!$L$36</f>
        <v>0</v>
      </c>
      <c r="P38" s="96">
        <f>'12'!$L$36</f>
        <v>0</v>
      </c>
      <c r="Q38" s="96">
        <f>'13'!$L$36</f>
        <v>0</v>
      </c>
      <c r="R38" s="96">
        <f>'14'!$L$36</f>
        <v>0</v>
      </c>
      <c r="S38" s="96">
        <f>'15'!$L$36</f>
        <v>0</v>
      </c>
      <c r="T38" s="96">
        <f>'16'!$L$36</f>
        <v>0</v>
      </c>
      <c r="U38" s="96">
        <f>'17'!$L$36</f>
        <v>0</v>
      </c>
      <c r="V38" s="96">
        <f>'18'!$L$36</f>
        <v>0</v>
      </c>
      <c r="W38" s="96">
        <f>'19'!$L$36</f>
        <v>0</v>
      </c>
      <c r="X38" s="96">
        <f>'20'!$L$36</f>
        <v>0</v>
      </c>
      <c r="Y38" s="96">
        <f>'21'!$L$36</f>
        <v>0</v>
      </c>
      <c r="Z38" s="96">
        <f>'22'!$L$36</f>
        <v>0</v>
      </c>
      <c r="AA38" s="96">
        <f>'23'!$L$36</f>
        <v>0</v>
      </c>
      <c r="AB38" s="96">
        <f>'24'!$L$36</f>
        <v>0</v>
      </c>
      <c r="AC38" s="96">
        <f>'25'!$L$36</f>
        <v>0</v>
      </c>
      <c r="AD38" s="96">
        <f>'26'!$L$36</f>
        <v>0</v>
      </c>
      <c r="AE38" s="96">
        <f>'27'!$L$36</f>
        <v>0</v>
      </c>
      <c r="AF38" s="96">
        <f>'28'!$L$36</f>
        <v>0</v>
      </c>
      <c r="AG38" s="96">
        <f>'29'!$L$36</f>
        <v>0</v>
      </c>
      <c r="AH38" s="96">
        <f>'30'!$L$36</f>
        <v>0</v>
      </c>
      <c r="AI38" s="96">
        <f>'31'!$L$36</f>
        <v>0</v>
      </c>
      <c r="AJ38" s="96">
        <f>'32'!$L$36</f>
        <v>0</v>
      </c>
      <c r="AK38" s="96">
        <f>'33'!$L$36</f>
        <v>0</v>
      </c>
      <c r="AL38" s="96">
        <f>'34'!$L$36</f>
        <v>0</v>
      </c>
      <c r="AM38" s="96">
        <f>'35'!$L$36</f>
        <v>0</v>
      </c>
      <c r="AN38" s="96">
        <f>'36'!$L$36</f>
        <v>0</v>
      </c>
      <c r="AO38" s="96">
        <f>'37'!$L$36</f>
        <v>0</v>
      </c>
      <c r="AP38" s="96">
        <f>'38'!$L$36</f>
        <v>0</v>
      </c>
      <c r="AQ38" s="96">
        <f>'39'!$L$36</f>
        <v>0</v>
      </c>
      <c r="AR38" s="96">
        <f>'40'!$L$36</f>
        <v>0</v>
      </c>
      <c r="AS38" s="96">
        <f>'41'!$L$36</f>
        <v>0</v>
      </c>
      <c r="AT38" s="96">
        <f>'42'!$L$36</f>
        <v>0</v>
      </c>
      <c r="AU38" s="96">
        <f>'43'!$L$36</f>
        <v>0</v>
      </c>
      <c r="AV38" s="96">
        <f>'44'!$L$36</f>
        <v>0</v>
      </c>
      <c r="AW38" s="96">
        <f>'45'!$L$36</f>
        <v>0</v>
      </c>
      <c r="AX38" s="96">
        <f>'46'!$L$36</f>
        <v>0</v>
      </c>
      <c r="AY38" s="96">
        <f>'47'!$L$36</f>
        <v>0</v>
      </c>
      <c r="AZ38" s="96">
        <f>'48'!$L$36</f>
        <v>0</v>
      </c>
      <c r="BA38" s="96">
        <f>'49'!$L$36</f>
        <v>0</v>
      </c>
      <c r="BB38" s="96">
        <f>'50'!$L$36</f>
        <v>0</v>
      </c>
      <c r="BC38" s="96">
        <f>'51'!$L$36</f>
        <v>0</v>
      </c>
      <c r="BD38" s="96">
        <f>'52'!$L$36</f>
        <v>0</v>
      </c>
      <c r="BE38" s="99">
        <f t="shared" si="0"/>
        <v>0</v>
      </c>
    </row>
    <row r="39" spans="1:59" ht="15.75" customHeight="1" x14ac:dyDescent="0.3">
      <c r="A39" s="979"/>
      <c r="B39" s="981"/>
      <c r="C39" s="793" t="s">
        <v>286</v>
      </c>
      <c r="D39" s="167" t="s">
        <v>178</v>
      </c>
      <c r="E39" s="96">
        <f>'1'!$L$37</f>
        <v>0</v>
      </c>
      <c r="F39" s="96">
        <f>'2'!$L$37</f>
        <v>0</v>
      </c>
      <c r="G39" s="96">
        <f>'3'!$L$37</f>
        <v>0</v>
      </c>
      <c r="H39" s="96">
        <f>'4'!$L$37</f>
        <v>0</v>
      </c>
      <c r="I39" s="96">
        <f>'5'!$L$37</f>
        <v>0</v>
      </c>
      <c r="J39" s="96">
        <f>'6'!$L$37</f>
        <v>0</v>
      </c>
      <c r="K39" s="96">
        <f>'7'!$L$37</f>
        <v>0</v>
      </c>
      <c r="L39" s="96">
        <f>'8'!$L$37</f>
        <v>0</v>
      </c>
      <c r="M39" s="96">
        <f>'9'!$L$37</f>
        <v>0</v>
      </c>
      <c r="N39" s="96">
        <f>'10'!$L$37</f>
        <v>0</v>
      </c>
      <c r="O39" s="96">
        <f>'11'!$L$37</f>
        <v>0</v>
      </c>
      <c r="P39" s="96">
        <f>'12'!$L$37</f>
        <v>0</v>
      </c>
      <c r="Q39" s="96">
        <f>'13'!$L$37</f>
        <v>0</v>
      </c>
      <c r="R39" s="96">
        <f>'14'!$L$37</f>
        <v>0</v>
      </c>
      <c r="S39" s="96">
        <f>'15'!$L$37</f>
        <v>0</v>
      </c>
      <c r="T39" s="96">
        <f>'16'!$L$37</f>
        <v>0</v>
      </c>
      <c r="U39" s="96">
        <f>'17'!$L$37</f>
        <v>0</v>
      </c>
      <c r="V39" s="96">
        <f>'18'!$L$37</f>
        <v>0</v>
      </c>
      <c r="W39" s="96">
        <f>'19'!$L$37</f>
        <v>0</v>
      </c>
      <c r="X39" s="96">
        <f>'20'!$L$37</f>
        <v>0</v>
      </c>
      <c r="Y39" s="96">
        <f>'21'!$L$37</f>
        <v>0</v>
      </c>
      <c r="Z39" s="96">
        <f>'22'!$L$37</f>
        <v>0</v>
      </c>
      <c r="AA39" s="96">
        <f>'23'!$L$37</f>
        <v>0</v>
      </c>
      <c r="AB39" s="96">
        <f>'24'!$L$37</f>
        <v>0</v>
      </c>
      <c r="AC39" s="96">
        <f>'25'!$L$37</f>
        <v>0</v>
      </c>
      <c r="AD39" s="96">
        <f>'26'!$L$37</f>
        <v>0</v>
      </c>
      <c r="AE39" s="96">
        <f>'27'!$L$37</f>
        <v>0</v>
      </c>
      <c r="AF39" s="96">
        <f>'28'!$L$37</f>
        <v>0</v>
      </c>
      <c r="AG39" s="96">
        <f>'29'!$L$37</f>
        <v>0</v>
      </c>
      <c r="AH39" s="96">
        <f>'30'!$L$37</f>
        <v>0</v>
      </c>
      <c r="AI39" s="96">
        <f>'31'!$L$37</f>
        <v>0</v>
      </c>
      <c r="AJ39" s="96">
        <f>'32'!$L$37</f>
        <v>0</v>
      </c>
      <c r="AK39" s="96">
        <f>'33'!$L$37</f>
        <v>0</v>
      </c>
      <c r="AL39" s="96">
        <f>'34'!$L$37</f>
        <v>0</v>
      </c>
      <c r="AM39" s="96">
        <f>'35'!$L$37</f>
        <v>0</v>
      </c>
      <c r="AN39" s="96">
        <f>'36'!$L$37</f>
        <v>0</v>
      </c>
      <c r="AO39" s="96">
        <f>'37'!$L$37</f>
        <v>0</v>
      </c>
      <c r="AP39" s="96">
        <f>'38'!$L$37</f>
        <v>0</v>
      </c>
      <c r="AQ39" s="96">
        <f>'39'!$L$37</f>
        <v>0</v>
      </c>
      <c r="AR39" s="96">
        <f>'40'!$L$37</f>
        <v>0</v>
      </c>
      <c r="AS39" s="96">
        <f>'41'!$L$37</f>
        <v>0</v>
      </c>
      <c r="AT39" s="96">
        <f>'42'!$L$37</f>
        <v>0</v>
      </c>
      <c r="AU39" s="96">
        <f>'43'!$L$37</f>
        <v>0</v>
      </c>
      <c r="AV39" s="96">
        <f>'44'!$L$37</f>
        <v>0</v>
      </c>
      <c r="AW39" s="96">
        <f>'45'!$L$37</f>
        <v>0</v>
      </c>
      <c r="AX39" s="96">
        <f>'46'!$L$37</f>
        <v>0</v>
      </c>
      <c r="AY39" s="96">
        <f>'47'!$L$37</f>
        <v>0</v>
      </c>
      <c r="AZ39" s="96">
        <f>'48'!$L$37</f>
        <v>0</v>
      </c>
      <c r="BA39" s="96">
        <f>'49'!$L$37</f>
        <v>0</v>
      </c>
      <c r="BB39" s="96">
        <f>'50'!$L$37</f>
        <v>0</v>
      </c>
      <c r="BC39" s="96">
        <f>'51'!$L$37</f>
        <v>0</v>
      </c>
      <c r="BD39" s="96">
        <f>'52'!$L$37</f>
        <v>0</v>
      </c>
      <c r="BE39" s="99">
        <f t="shared" si="0"/>
        <v>0</v>
      </c>
    </row>
    <row r="40" spans="1:59" x14ac:dyDescent="0.3">
      <c r="A40" s="979"/>
      <c r="B40" s="981"/>
      <c r="C40" s="598" t="s">
        <v>287</v>
      </c>
      <c r="D40" s="167" t="s">
        <v>178</v>
      </c>
      <c r="E40" s="96">
        <f>'1'!$L$38</f>
        <v>0</v>
      </c>
      <c r="F40" s="96">
        <f>'2'!$L$38</f>
        <v>0</v>
      </c>
      <c r="G40" s="96">
        <f>'3'!$L$38</f>
        <v>0</v>
      </c>
      <c r="H40" s="96">
        <f>'4'!$L$38</f>
        <v>0</v>
      </c>
      <c r="I40" s="96">
        <f>'5'!$L$38</f>
        <v>0</v>
      </c>
      <c r="J40" s="96">
        <f>'6'!$L$38</f>
        <v>0</v>
      </c>
      <c r="K40" s="96">
        <f>'7'!$L$38</f>
        <v>0</v>
      </c>
      <c r="L40" s="96">
        <f>'8'!$L$38</f>
        <v>0</v>
      </c>
      <c r="M40" s="96">
        <f>'9'!$L$38</f>
        <v>0</v>
      </c>
      <c r="N40" s="96">
        <f>'10'!$L$38</f>
        <v>0</v>
      </c>
      <c r="O40" s="96">
        <f>'11'!$L$38</f>
        <v>0</v>
      </c>
      <c r="P40" s="96">
        <f>'12'!$L$38</f>
        <v>0</v>
      </c>
      <c r="Q40" s="96">
        <f>'13'!$L$38</f>
        <v>0</v>
      </c>
      <c r="R40" s="96">
        <f>'14'!$L$38</f>
        <v>0</v>
      </c>
      <c r="S40" s="96">
        <f>'15'!$L$38</f>
        <v>0</v>
      </c>
      <c r="T40" s="96">
        <f>'16'!$L$38</f>
        <v>0</v>
      </c>
      <c r="U40" s="96">
        <f>'17'!$L$38</f>
        <v>0</v>
      </c>
      <c r="V40" s="96">
        <f>'18'!$L$38</f>
        <v>0</v>
      </c>
      <c r="W40" s="96">
        <f>'19'!$L$38</f>
        <v>0</v>
      </c>
      <c r="X40" s="96">
        <f>'20'!$L$38</f>
        <v>0</v>
      </c>
      <c r="Y40" s="96">
        <f>'21'!$L$38</f>
        <v>0</v>
      </c>
      <c r="Z40" s="96">
        <f>'22'!$L$38</f>
        <v>0</v>
      </c>
      <c r="AA40" s="96">
        <f>'23'!$L$38</f>
        <v>0</v>
      </c>
      <c r="AB40" s="96">
        <f>'24'!$L$38</f>
        <v>0</v>
      </c>
      <c r="AC40" s="96">
        <f>'25'!$L$38</f>
        <v>0</v>
      </c>
      <c r="AD40" s="96">
        <f>'26'!$L$38</f>
        <v>0</v>
      </c>
      <c r="AE40" s="96">
        <f>'27'!$L$38</f>
        <v>0</v>
      </c>
      <c r="AF40" s="96">
        <f>'28'!$L$38</f>
        <v>0</v>
      </c>
      <c r="AG40" s="96">
        <f>'29'!$L$38</f>
        <v>0</v>
      </c>
      <c r="AH40" s="96">
        <f>'30'!$L$38</f>
        <v>0</v>
      </c>
      <c r="AI40" s="96">
        <f>'31'!$L$38</f>
        <v>0</v>
      </c>
      <c r="AJ40" s="96">
        <f>'32'!$L$38</f>
        <v>0</v>
      </c>
      <c r="AK40" s="96">
        <f>'33'!$L$38</f>
        <v>0</v>
      </c>
      <c r="AL40" s="96">
        <f>'34'!$L$38</f>
        <v>0</v>
      </c>
      <c r="AM40" s="96">
        <f>'35'!$L$38</f>
        <v>0</v>
      </c>
      <c r="AN40" s="96">
        <f>'36'!$L$38</f>
        <v>0</v>
      </c>
      <c r="AO40" s="96">
        <f>'37'!$L$38</f>
        <v>0</v>
      </c>
      <c r="AP40" s="96">
        <f>'38'!$L$38</f>
        <v>0</v>
      </c>
      <c r="AQ40" s="96">
        <f>'39'!$L$38</f>
        <v>0</v>
      </c>
      <c r="AR40" s="96">
        <f>'40'!$L$38</f>
        <v>0</v>
      </c>
      <c r="AS40" s="96">
        <f>'41'!$L$38</f>
        <v>0</v>
      </c>
      <c r="AT40" s="96">
        <f>'42'!$L$38</f>
        <v>0</v>
      </c>
      <c r="AU40" s="96">
        <f>'43'!$L$38</f>
        <v>0</v>
      </c>
      <c r="AV40" s="96">
        <f>'44'!$L$38</f>
        <v>0</v>
      </c>
      <c r="AW40" s="96">
        <f>'45'!$L$38</f>
        <v>0</v>
      </c>
      <c r="AX40" s="96">
        <f>'46'!$L$38</f>
        <v>0</v>
      </c>
      <c r="AY40" s="96">
        <f>'47'!$L$38</f>
        <v>0</v>
      </c>
      <c r="AZ40" s="96">
        <f>'48'!$L$38</f>
        <v>0</v>
      </c>
      <c r="BA40" s="96">
        <f>'49'!$L$38</f>
        <v>0</v>
      </c>
      <c r="BB40" s="96">
        <f>'50'!$L$38</f>
        <v>0</v>
      </c>
      <c r="BC40" s="96">
        <f>'51'!$L$38</f>
        <v>0</v>
      </c>
      <c r="BD40" s="96">
        <f>'52'!$L$38</f>
        <v>0</v>
      </c>
      <c r="BE40" s="99">
        <f t="shared" si="0"/>
        <v>0</v>
      </c>
    </row>
    <row r="41" spans="1:59" ht="15.75" customHeight="1" x14ac:dyDescent="0.3">
      <c r="A41" s="979"/>
      <c r="B41" s="981"/>
      <c r="C41" s="471" t="s">
        <v>288</v>
      </c>
      <c r="D41" s="167" t="s">
        <v>178</v>
      </c>
      <c r="E41" s="96">
        <f>'1'!$L$39</f>
        <v>0</v>
      </c>
      <c r="F41" s="96">
        <f>'2'!$L$39</f>
        <v>0</v>
      </c>
      <c r="G41" s="96">
        <f>'3'!$L$39</f>
        <v>0</v>
      </c>
      <c r="H41" s="96">
        <f>'4'!$L$39</f>
        <v>0</v>
      </c>
      <c r="I41" s="96">
        <f>'5'!$L$39</f>
        <v>0</v>
      </c>
      <c r="J41" s="96">
        <f>'6'!$L$39</f>
        <v>0</v>
      </c>
      <c r="K41" s="96">
        <f>'7'!$L$39</f>
        <v>0</v>
      </c>
      <c r="L41" s="96">
        <f>'8'!$L$39</f>
        <v>0</v>
      </c>
      <c r="M41" s="96">
        <f>'9'!$L$39</f>
        <v>0</v>
      </c>
      <c r="N41" s="96">
        <f>'10'!$L$39</f>
        <v>0</v>
      </c>
      <c r="O41" s="96">
        <f>'11'!$L$39</f>
        <v>0</v>
      </c>
      <c r="P41" s="96">
        <f>'12'!$L$39</f>
        <v>0</v>
      </c>
      <c r="Q41" s="96">
        <f>'13'!$L$39</f>
        <v>0</v>
      </c>
      <c r="R41" s="96">
        <f>'14'!$L$39</f>
        <v>0</v>
      </c>
      <c r="S41" s="96">
        <f>'15'!$L$39</f>
        <v>0</v>
      </c>
      <c r="T41" s="96">
        <f>'16'!$L$39</f>
        <v>0</v>
      </c>
      <c r="U41" s="96">
        <f>'17'!$L$39</f>
        <v>0</v>
      </c>
      <c r="V41" s="96">
        <f>'18'!$L$39</f>
        <v>0</v>
      </c>
      <c r="W41" s="96">
        <f>'19'!$L$39</f>
        <v>0</v>
      </c>
      <c r="X41" s="96">
        <f>'20'!$L$39</f>
        <v>0</v>
      </c>
      <c r="Y41" s="96">
        <f>'21'!$L$39</f>
        <v>0</v>
      </c>
      <c r="Z41" s="96">
        <f>'22'!$L$39</f>
        <v>0</v>
      </c>
      <c r="AA41" s="96">
        <f>'23'!$L$39</f>
        <v>0</v>
      </c>
      <c r="AB41" s="96">
        <f>'24'!$L$39</f>
        <v>0</v>
      </c>
      <c r="AC41" s="96">
        <f>'25'!$L$39</f>
        <v>0</v>
      </c>
      <c r="AD41" s="96">
        <f>'26'!$L$39</f>
        <v>0</v>
      </c>
      <c r="AE41" s="96">
        <f>'27'!$L$39</f>
        <v>0</v>
      </c>
      <c r="AF41" s="96">
        <f>'28'!$L$39</f>
        <v>0</v>
      </c>
      <c r="AG41" s="96">
        <f>'29'!$L$39</f>
        <v>0</v>
      </c>
      <c r="AH41" s="96">
        <f>'30'!$L$39</f>
        <v>0</v>
      </c>
      <c r="AI41" s="96">
        <f>'31'!$L$39</f>
        <v>0</v>
      </c>
      <c r="AJ41" s="96">
        <f>'32'!$L$39</f>
        <v>0</v>
      </c>
      <c r="AK41" s="96">
        <f>'33'!$L$39</f>
        <v>0</v>
      </c>
      <c r="AL41" s="96">
        <f>'34'!$L$39</f>
        <v>0</v>
      </c>
      <c r="AM41" s="96">
        <f>'35'!$L$39</f>
        <v>0</v>
      </c>
      <c r="AN41" s="96">
        <f>'36'!$L$39</f>
        <v>0</v>
      </c>
      <c r="AO41" s="96">
        <f>'37'!$L$39</f>
        <v>0</v>
      </c>
      <c r="AP41" s="96">
        <f>'38'!$L$39</f>
        <v>0</v>
      </c>
      <c r="AQ41" s="96">
        <f>'39'!$L$39</f>
        <v>0</v>
      </c>
      <c r="AR41" s="96">
        <f>'40'!$L$39</f>
        <v>0</v>
      </c>
      <c r="AS41" s="96">
        <f>'41'!$L$39</f>
        <v>0</v>
      </c>
      <c r="AT41" s="96">
        <f>'42'!$L$39</f>
        <v>0</v>
      </c>
      <c r="AU41" s="96">
        <f>'43'!$L$39</f>
        <v>0</v>
      </c>
      <c r="AV41" s="96">
        <f>'44'!$L$39</f>
        <v>0</v>
      </c>
      <c r="AW41" s="96">
        <f>'45'!$L$39</f>
        <v>0</v>
      </c>
      <c r="AX41" s="96">
        <f>'46'!$L$39</f>
        <v>0</v>
      </c>
      <c r="AY41" s="96">
        <f>'47'!$L$39</f>
        <v>0</v>
      </c>
      <c r="AZ41" s="96">
        <f>'48'!$L$39</f>
        <v>0</v>
      </c>
      <c r="BA41" s="96">
        <f>'49'!$L$39</f>
        <v>0</v>
      </c>
      <c r="BB41" s="96">
        <f>'50'!$L$39</f>
        <v>0</v>
      </c>
      <c r="BC41" s="96">
        <f>'51'!$L$39</f>
        <v>0</v>
      </c>
      <c r="BD41" s="96">
        <f>'52'!$L$39</f>
        <v>0</v>
      </c>
      <c r="BE41" s="99">
        <f t="shared" ref="BE41:BE58" si="2">SUM(E41:BD41)</f>
        <v>0</v>
      </c>
    </row>
    <row r="42" spans="1:59" ht="15.6" customHeight="1" x14ac:dyDescent="0.3">
      <c r="A42" s="982"/>
      <c r="B42" s="983"/>
      <c r="C42" s="471" t="s">
        <v>289</v>
      </c>
      <c r="D42" s="167" t="s">
        <v>178</v>
      </c>
      <c r="E42" s="96">
        <f>'1'!$L$40</f>
        <v>0</v>
      </c>
      <c r="F42" s="96">
        <f>'2'!$L$40</f>
        <v>0</v>
      </c>
      <c r="G42" s="96">
        <f>'3'!$L$40</f>
        <v>0</v>
      </c>
      <c r="H42" s="96">
        <f>'4'!$L$40</f>
        <v>0</v>
      </c>
      <c r="I42" s="96">
        <f>'5'!$L$40</f>
        <v>0</v>
      </c>
      <c r="J42" s="96">
        <f>'6'!$L$40</f>
        <v>0</v>
      </c>
      <c r="K42" s="96">
        <f>'7'!$L$40</f>
        <v>0</v>
      </c>
      <c r="L42" s="96">
        <f>'8'!$L$40</f>
        <v>0</v>
      </c>
      <c r="M42" s="96">
        <f>'9'!$L$40</f>
        <v>0</v>
      </c>
      <c r="N42" s="96">
        <f>'10'!$L$40</f>
        <v>0</v>
      </c>
      <c r="O42" s="96">
        <f>'11'!$L$40</f>
        <v>0</v>
      </c>
      <c r="P42" s="96">
        <f>'12'!$L$40</f>
        <v>0</v>
      </c>
      <c r="Q42" s="96">
        <f>'13'!$L$40</f>
        <v>0</v>
      </c>
      <c r="R42" s="96">
        <f>'14'!$L$40</f>
        <v>0</v>
      </c>
      <c r="S42" s="96">
        <f>'15'!$L$40</f>
        <v>0</v>
      </c>
      <c r="T42" s="96">
        <f>'16'!$L$40</f>
        <v>0</v>
      </c>
      <c r="U42" s="96">
        <f>'17'!$L$40</f>
        <v>0</v>
      </c>
      <c r="V42" s="96">
        <f>'18'!$L$40</f>
        <v>0</v>
      </c>
      <c r="W42" s="96">
        <f>'19'!$L$40</f>
        <v>0</v>
      </c>
      <c r="X42" s="96">
        <f>'20'!$L$40</f>
        <v>0</v>
      </c>
      <c r="Y42" s="96">
        <f>'21'!$L$40</f>
        <v>0</v>
      </c>
      <c r="Z42" s="96">
        <f>'22'!$L$40</f>
        <v>0</v>
      </c>
      <c r="AA42" s="96">
        <f>'23'!$L$40</f>
        <v>0</v>
      </c>
      <c r="AB42" s="96">
        <f>'24'!$L$40</f>
        <v>0</v>
      </c>
      <c r="AC42" s="96">
        <f>'25'!$L$40</f>
        <v>0</v>
      </c>
      <c r="AD42" s="96">
        <f>'26'!$L$40</f>
        <v>0</v>
      </c>
      <c r="AE42" s="96">
        <f>'27'!$L$40</f>
        <v>0</v>
      </c>
      <c r="AF42" s="96">
        <f>'28'!$L$40</f>
        <v>0</v>
      </c>
      <c r="AG42" s="96">
        <f>'29'!$L$40</f>
        <v>0</v>
      </c>
      <c r="AH42" s="96">
        <f>'30'!$L$40</f>
        <v>0</v>
      </c>
      <c r="AI42" s="96">
        <f>'31'!$L$40</f>
        <v>0</v>
      </c>
      <c r="AJ42" s="96">
        <f>'32'!$L$40</f>
        <v>0</v>
      </c>
      <c r="AK42" s="96">
        <f>'33'!$L$40</f>
        <v>0</v>
      </c>
      <c r="AL42" s="96">
        <f>'34'!$L$40</f>
        <v>0</v>
      </c>
      <c r="AM42" s="96">
        <f>'35'!$L$40</f>
        <v>0</v>
      </c>
      <c r="AN42" s="96">
        <f>'36'!$L$40</f>
        <v>0</v>
      </c>
      <c r="AO42" s="96">
        <f>'37'!$L$40</f>
        <v>0</v>
      </c>
      <c r="AP42" s="96">
        <f>'38'!$L$40</f>
        <v>0</v>
      </c>
      <c r="AQ42" s="96">
        <f>'39'!$L$40</f>
        <v>0</v>
      </c>
      <c r="AR42" s="96">
        <f>'40'!$L$40</f>
        <v>0</v>
      </c>
      <c r="AS42" s="96">
        <f>'41'!$L$40</f>
        <v>0</v>
      </c>
      <c r="AT42" s="96">
        <f>'42'!$L$40</f>
        <v>0</v>
      </c>
      <c r="AU42" s="96">
        <f>'43'!$L$40</f>
        <v>0</v>
      </c>
      <c r="AV42" s="96">
        <f>'44'!$L$40</f>
        <v>0</v>
      </c>
      <c r="AW42" s="96">
        <f>'45'!$L$40</f>
        <v>0</v>
      </c>
      <c r="AX42" s="96">
        <f>'46'!$L$40</f>
        <v>0</v>
      </c>
      <c r="AY42" s="96">
        <f>'47'!$L$40</f>
        <v>0</v>
      </c>
      <c r="AZ42" s="96">
        <f>'48'!$L$40</f>
        <v>0</v>
      </c>
      <c r="BA42" s="96">
        <f>'49'!$L$40</f>
        <v>0</v>
      </c>
      <c r="BB42" s="96">
        <f>'50'!$L$40</f>
        <v>0</v>
      </c>
      <c r="BC42" s="96">
        <f>'51'!$L$40</f>
        <v>0</v>
      </c>
      <c r="BD42" s="96">
        <f>'52'!$L$40</f>
        <v>0</v>
      </c>
      <c r="BE42" s="99">
        <f t="shared" si="2"/>
        <v>0</v>
      </c>
    </row>
    <row r="43" spans="1:59" ht="15.75" customHeight="1" x14ac:dyDescent="0.3">
      <c r="A43" s="984" t="s">
        <v>183</v>
      </c>
      <c r="B43" s="985"/>
      <c r="C43" s="813" t="s">
        <v>320</v>
      </c>
      <c r="D43" s="814" t="s">
        <v>178</v>
      </c>
      <c r="E43" s="96">
        <f>'1'!$L$41</f>
        <v>0</v>
      </c>
      <c r="F43" s="96">
        <f>'2'!$L$41</f>
        <v>0</v>
      </c>
      <c r="G43" s="96">
        <f>'3'!$L$41</f>
        <v>0</v>
      </c>
      <c r="H43" s="96">
        <f>'4'!$L$41</f>
        <v>0</v>
      </c>
      <c r="I43" s="96">
        <f>'5'!$L$41</f>
        <v>0</v>
      </c>
      <c r="J43" s="96">
        <f>'6'!$L$41</f>
        <v>0</v>
      </c>
      <c r="K43" s="96">
        <f>'7'!$L$41</f>
        <v>0</v>
      </c>
      <c r="L43" s="96">
        <f>'8'!$L$41</f>
        <v>0</v>
      </c>
      <c r="M43" s="96">
        <f>'9'!$L$41</f>
        <v>0</v>
      </c>
      <c r="N43" s="96">
        <f>'10'!$L$41</f>
        <v>0</v>
      </c>
      <c r="O43" s="96">
        <f>'11'!$L$41</f>
        <v>0</v>
      </c>
      <c r="P43" s="96">
        <f>'12'!$L$41</f>
        <v>0</v>
      </c>
      <c r="Q43" s="96">
        <f>'13'!$L$41</f>
        <v>0</v>
      </c>
      <c r="R43" s="96">
        <f>'14'!$L$41</f>
        <v>0</v>
      </c>
      <c r="S43" s="96">
        <f>'15'!$L$41</f>
        <v>0</v>
      </c>
      <c r="T43" s="96">
        <f>'16'!$L$41</f>
        <v>0</v>
      </c>
      <c r="U43" s="96">
        <f>'17'!$L$41</f>
        <v>0</v>
      </c>
      <c r="V43" s="96">
        <f>'18'!$L$41</f>
        <v>0</v>
      </c>
      <c r="W43" s="96">
        <f>'19'!$L$41</f>
        <v>0</v>
      </c>
      <c r="X43" s="96">
        <f>'20'!$L$41</f>
        <v>0</v>
      </c>
      <c r="Y43" s="96">
        <f>'21'!$L$41</f>
        <v>0</v>
      </c>
      <c r="Z43" s="96">
        <f>'22'!$L$41</f>
        <v>0</v>
      </c>
      <c r="AA43" s="96">
        <f>'23'!$L$41</f>
        <v>0</v>
      </c>
      <c r="AB43" s="96">
        <f>'24'!$L$41</f>
        <v>0</v>
      </c>
      <c r="AC43" s="96">
        <f>'25'!$L$41</f>
        <v>0</v>
      </c>
      <c r="AD43" s="96">
        <f>'26'!$L$41</f>
        <v>0</v>
      </c>
      <c r="AE43" s="96">
        <f>'27'!$L$41</f>
        <v>0</v>
      </c>
      <c r="AF43" s="96">
        <f>'28'!$L$41</f>
        <v>0</v>
      </c>
      <c r="AG43" s="96">
        <f>'29'!$L$41</f>
        <v>0</v>
      </c>
      <c r="AH43" s="96">
        <f>'30'!$L$41</f>
        <v>0</v>
      </c>
      <c r="AI43" s="96">
        <f>'31'!$L$41</f>
        <v>0</v>
      </c>
      <c r="AJ43" s="96">
        <f>'32'!$L$41</f>
        <v>0</v>
      </c>
      <c r="AK43" s="96">
        <f>'33'!$L$41</f>
        <v>0</v>
      </c>
      <c r="AL43" s="96">
        <f>'34'!$L$41</f>
        <v>0</v>
      </c>
      <c r="AM43" s="96">
        <f>'35'!$L$41</f>
        <v>0</v>
      </c>
      <c r="AN43" s="96">
        <f>'36'!$L$41</f>
        <v>0</v>
      </c>
      <c r="AO43" s="96">
        <f>'37'!$L$41</f>
        <v>0</v>
      </c>
      <c r="AP43" s="96">
        <f>'38'!$L$41</f>
        <v>0</v>
      </c>
      <c r="AQ43" s="96">
        <f>'39'!$L$41</f>
        <v>0</v>
      </c>
      <c r="AR43" s="96">
        <f>'40'!$L$41</f>
        <v>0</v>
      </c>
      <c r="AS43" s="96">
        <f>'41'!$L$41</f>
        <v>0</v>
      </c>
      <c r="AT43" s="96">
        <f>'42'!$L$41</f>
        <v>0</v>
      </c>
      <c r="AU43" s="96">
        <f>'43'!$L$41</f>
        <v>0</v>
      </c>
      <c r="AV43" s="96">
        <f>'44'!$L$41</f>
        <v>0</v>
      </c>
      <c r="AW43" s="96">
        <f>'45'!$L$41</f>
        <v>0</v>
      </c>
      <c r="AX43" s="96">
        <f>'46'!$L$41</f>
        <v>0</v>
      </c>
      <c r="AY43" s="96">
        <f>'47'!$L$41</f>
        <v>0</v>
      </c>
      <c r="AZ43" s="96">
        <f>'48'!$L$41</f>
        <v>0</v>
      </c>
      <c r="BA43" s="96">
        <f>'49'!$L$41</f>
        <v>0</v>
      </c>
      <c r="BB43" s="96">
        <f>'50'!$L$41</f>
        <v>0</v>
      </c>
      <c r="BC43" s="96">
        <f>'51'!$L$41</f>
        <v>0</v>
      </c>
      <c r="BD43" s="96">
        <f>'52'!$L$41</f>
        <v>0</v>
      </c>
      <c r="BE43" s="99">
        <f t="shared" si="2"/>
        <v>0</v>
      </c>
    </row>
    <row r="44" spans="1:59" ht="15.6" customHeight="1" x14ac:dyDescent="0.3">
      <c r="A44" s="986"/>
      <c r="B44" s="987"/>
      <c r="C44" s="813" t="s">
        <v>321</v>
      </c>
      <c r="D44" s="814" t="s">
        <v>178</v>
      </c>
      <c r="E44" s="96">
        <f>'1'!$L$42</f>
        <v>0</v>
      </c>
      <c r="F44" s="96">
        <f>'2'!$L$42</f>
        <v>0</v>
      </c>
      <c r="G44" s="96">
        <f>'3'!$L$42</f>
        <v>0</v>
      </c>
      <c r="H44" s="96">
        <f>'4'!$L$42</f>
        <v>0</v>
      </c>
      <c r="I44" s="96">
        <f>'5'!$L$42</f>
        <v>0</v>
      </c>
      <c r="J44" s="96">
        <f>'6'!$L$42</f>
        <v>0</v>
      </c>
      <c r="K44" s="96">
        <f>'7'!$L$42</f>
        <v>0</v>
      </c>
      <c r="L44" s="96">
        <f>'8'!$L$42</f>
        <v>0</v>
      </c>
      <c r="M44" s="96">
        <f>'9'!$L$42</f>
        <v>0</v>
      </c>
      <c r="N44" s="96">
        <f>'10'!$L$42</f>
        <v>0</v>
      </c>
      <c r="O44" s="96">
        <f>'11'!$L$42</f>
        <v>0</v>
      </c>
      <c r="P44" s="96">
        <f>'12'!$L$42</f>
        <v>0</v>
      </c>
      <c r="Q44" s="96">
        <f>'13'!$L$42</f>
        <v>0</v>
      </c>
      <c r="R44" s="96">
        <f>'14'!$L$42</f>
        <v>0</v>
      </c>
      <c r="S44" s="96">
        <f>'15'!$L$42</f>
        <v>0</v>
      </c>
      <c r="T44" s="96">
        <f>'16'!$L$42</f>
        <v>0</v>
      </c>
      <c r="U44" s="96">
        <f>'17'!$L$42</f>
        <v>0</v>
      </c>
      <c r="V44" s="96">
        <f>'18'!$L$42</f>
        <v>0</v>
      </c>
      <c r="W44" s="96">
        <f>'19'!$L$42</f>
        <v>0</v>
      </c>
      <c r="X44" s="96">
        <f>'20'!$L$42</f>
        <v>0</v>
      </c>
      <c r="Y44" s="96">
        <f>'21'!$L$42</f>
        <v>0</v>
      </c>
      <c r="Z44" s="96">
        <f>'22'!$L$42</f>
        <v>0</v>
      </c>
      <c r="AA44" s="96">
        <f>'23'!$L$42</f>
        <v>0</v>
      </c>
      <c r="AB44" s="96">
        <f>'24'!$L$42</f>
        <v>0</v>
      </c>
      <c r="AC44" s="96">
        <f>'25'!$L$42</f>
        <v>0</v>
      </c>
      <c r="AD44" s="96">
        <f>'26'!$L$42</f>
        <v>0</v>
      </c>
      <c r="AE44" s="96">
        <f>'27'!$L$42</f>
        <v>0</v>
      </c>
      <c r="AF44" s="96">
        <f>'28'!$L$42</f>
        <v>0</v>
      </c>
      <c r="AG44" s="96">
        <f>'29'!$L$42</f>
        <v>0</v>
      </c>
      <c r="AH44" s="96">
        <f>'30'!$L$42</f>
        <v>0</v>
      </c>
      <c r="AI44" s="96">
        <f>'31'!$L$42</f>
        <v>0</v>
      </c>
      <c r="AJ44" s="96">
        <f>'32'!$L$42</f>
        <v>0</v>
      </c>
      <c r="AK44" s="96">
        <f>'33'!$L$42</f>
        <v>0</v>
      </c>
      <c r="AL44" s="96">
        <f>'34'!$L$42</f>
        <v>0</v>
      </c>
      <c r="AM44" s="96">
        <f>'35'!$L$42</f>
        <v>0</v>
      </c>
      <c r="AN44" s="96">
        <f>'36'!$L$42</f>
        <v>0</v>
      </c>
      <c r="AO44" s="96">
        <f>'37'!$L$42</f>
        <v>0</v>
      </c>
      <c r="AP44" s="96">
        <f>'38'!$L$42</f>
        <v>0</v>
      </c>
      <c r="AQ44" s="96">
        <f>'39'!$L$42</f>
        <v>0</v>
      </c>
      <c r="AR44" s="96">
        <f>'40'!$L$42</f>
        <v>0</v>
      </c>
      <c r="AS44" s="96">
        <f>'41'!$L$42</f>
        <v>0</v>
      </c>
      <c r="AT44" s="96">
        <f>'42'!$L$42</f>
        <v>0</v>
      </c>
      <c r="AU44" s="96">
        <f>'43'!$L$42</f>
        <v>0</v>
      </c>
      <c r="AV44" s="96">
        <f>'44'!$L$42</f>
        <v>0</v>
      </c>
      <c r="AW44" s="96">
        <f>'45'!$L$42</f>
        <v>0</v>
      </c>
      <c r="AX44" s="96">
        <f>'46'!$L$42</f>
        <v>0</v>
      </c>
      <c r="AY44" s="96">
        <f>'47'!$L$42</f>
        <v>0</v>
      </c>
      <c r="AZ44" s="96">
        <f>'48'!$L$42</f>
        <v>0</v>
      </c>
      <c r="BA44" s="96">
        <f>'49'!$L$42</f>
        <v>0</v>
      </c>
      <c r="BB44" s="96">
        <f>'50'!$L$42</f>
        <v>0</v>
      </c>
      <c r="BC44" s="96">
        <f>'51'!$L$42</f>
        <v>0</v>
      </c>
      <c r="BD44" s="96">
        <f>'52'!$L$42</f>
        <v>0</v>
      </c>
      <c r="BE44" s="99">
        <f t="shared" si="2"/>
        <v>0</v>
      </c>
    </row>
    <row r="45" spans="1:59" ht="15.6" customHeight="1" x14ac:dyDescent="0.3">
      <c r="A45" s="988" t="s">
        <v>180</v>
      </c>
      <c r="B45" s="989"/>
      <c r="C45" s="379" t="s">
        <v>246</v>
      </c>
      <c r="D45" s="268" t="s">
        <v>80</v>
      </c>
      <c r="E45" s="227">
        <f>'1'!$L$43</f>
        <v>0</v>
      </c>
      <c r="F45" s="227">
        <f>'2'!$L$43</f>
        <v>0</v>
      </c>
      <c r="G45" s="227">
        <f>'3'!$L$43</f>
        <v>0</v>
      </c>
      <c r="H45" s="227">
        <f>'4'!$L$43</f>
        <v>0</v>
      </c>
      <c r="I45" s="227">
        <f>'5'!$L$43</f>
        <v>0</v>
      </c>
      <c r="J45" s="227">
        <f>'6'!$L$43</f>
        <v>0</v>
      </c>
      <c r="K45" s="227">
        <f>'7'!$L$43</f>
        <v>0</v>
      </c>
      <c r="L45" s="227">
        <f>'8'!$L$43</f>
        <v>0</v>
      </c>
      <c r="M45" s="227">
        <f>'9'!$L$43</f>
        <v>0</v>
      </c>
      <c r="N45" s="227">
        <f>'10'!$L$43</f>
        <v>0</v>
      </c>
      <c r="O45" s="227">
        <f>'11'!$L$43</f>
        <v>0</v>
      </c>
      <c r="P45" s="227">
        <f>'12'!$L$43</f>
        <v>0</v>
      </c>
      <c r="Q45" s="227">
        <f>'13'!$L$43</f>
        <v>0</v>
      </c>
      <c r="R45" s="227">
        <f>'14'!$L$43</f>
        <v>0</v>
      </c>
      <c r="S45" s="227">
        <f>'15'!$L$43</f>
        <v>0</v>
      </c>
      <c r="T45" s="227">
        <f>'16'!$L$43</f>
        <v>0</v>
      </c>
      <c r="U45" s="227">
        <f>'17'!$L$43</f>
        <v>0</v>
      </c>
      <c r="V45" s="227">
        <f>'18'!$L$43</f>
        <v>0</v>
      </c>
      <c r="W45" s="227">
        <f>'19'!$L$43</f>
        <v>0</v>
      </c>
      <c r="X45" s="227">
        <f>'20'!$L$43</f>
        <v>0</v>
      </c>
      <c r="Y45" s="227">
        <f>'21'!$L$43</f>
        <v>0</v>
      </c>
      <c r="Z45" s="227">
        <f>'22'!$L$43</f>
        <v>0</v>
      </c>
      <c r="AA45" s="227">
        <f>'23'!$L$43</f>
        <v>0</v>
      </c>
      <c r="AB45" s="227">
        <f>'24'!$L$43</f>
        <v>0</v>
      </c>
      <c r="AC45" s="227">
        <f>'25'!$L$43</f>
        <v>0</v>
      </c>
      <c r="AD45" s="227">
        <f>'26'!$L$43</f>
        <v>0</v>
      </c>
      <c r="AE45" s="227">
        <f>'27'!$L$43</f>
        <v>0</v>
      </c>
      <c r="AF45" s="227">
        <f>'28'!$L$43</f>
        <v>0</v>
      </c>
      <c r="AG45" s="227">
        <f>'29'!$L$43</f>
        <v>0</v>
      </c>
      <c r="AH45" s="227">
        <f>'30'!$L$43</f>
        <v>0</v>
      </c>
      <c r="AI45" s="227">
        <f>'31'!$L$43</f>
        <v>0</v>
      </c>
      <c r="AJ45" s="227">
        <f>'32'!$L$43</f>
        <v>0</v>
      </c>
      <c r="AK45" s="227">
        <f>'33'!$L$43</f>
        <v>0</v>
      </c>
      <c r="AL45" s="227">
        <f>'34'!$L$43</f>
        <v>0</v>
      </c>
      <c r="AM45" s="227">
        <f>'35'!$L$43</f>
        <v>0</v>
      </c>
      <c r="AN45" s="227">
        <f>'36'!$L$43</f>
        <v>0</v>
      </c>
      <c r="AO45" s="227">
        <f>'37'!$L$43</f>
        <v>0</v>
      </c>
      <c r="AP45" s="227">
        <f>'38'!$L$43</f>
        <v>0</v>
      </c>
      <c r="AQ45" s="227">
        <f>'39'!$L$43</f>
        <v>0</v>
      </c>
      <c r="AR45" s="227">
        <f>'40'!$L$43</f>
        <v>0</v>
      </c>
      <c r="AS45" s="227">
        <f>'41'!$L$43</f>
        <v>0</v>
      </c>
      <c r="AT45" s="227">
        <f>'42'!$L$43</f>
        <v>0</v>
      </c>
      <c r="AU45" s="227">
        <f>'43'!$L$43</f>
        <v>0</v>
      </c>
      <c r="AV45" s="227">
        <f>'44'!$L$43</f>
        <v>0</v>
      </c>
      <c r="AW45" s="227">
        <f>'45'!$L$43</f>
        <v>0</v>
      </c>
      <c r="AX45" s="227">
        <f>'46'!$L$43</f>
        <v>0</v>
      </c>
      <c r="AY45" s="227">
        <f>'47'!$L$43</f>
        <v>0</v>
      </c>
      <c r="AZ45" s="227">
        <f>'48'!$L$43</f>
        <v>0</v>
      </c>
      <c r="BA45" s="227">
        <f>'49'!$L$43</f>
        <v>0</v>
      </c>
      <c r="BB45" s="227">
        <f>'50'!$L$43</f>
        <v>0</v>
      </c>
      <c r="BC45" s="227">
        <f>'51'!$L$43</f>
        <v>0</v>
      </c>
      <c r="BD45" s="227">
        <f>'52'!$L$43</f>
        <v>0</v>
      </c>
      <c r="BE45" s="101">
        <f t="shared" si="2"/>
        <v>0</v>
      </c>
    </row>
    <row r="46" spans="1:59" x14ac:dyDescent="0.3">
      <c r="A46" s="990"/>
      <c r="B46" s="991"/>
      <c r="C46" s="269" t="s">
        <v>186</v>
      </c>
      <c r="D46" s="268" t="s">
        <v>80</v>
      </c>
      <c r="E46" s="227">
        <f>'1'!$L$44</f>
        <v>0</v>
      </c>
      <c r="F46" s="227">
        <f>'2'!$L$44</f>
        <v>0</v>
      </c>
      <c r="G46" s="227">
        <f>'3'!$L$44</f>
        <v>0</v>
      </c>
      <c r="H46" s="227">
        <f>'4'!$L$44</f>
        <v>0</v>
      </c>
      <c r="I46" s="227">
        <f>'5'!$L$44</f>
        <v>0</v>
      </c>
      <c r="J46" s="227">
        <f>'6'!$L$44</f>
        <v>0</v>
      </c>
      <c r="K46" s="227">
        <f>'7'!$L$44</f>
        <v>0</v>
      </c>
      <c r="L46" s="227">
        <f>'8'!$L$44</f>
        <v>0</v>
      </c>
      <c r="M46" s="227">
        <f>'9'!$L$44</f>
        <v>0</v>
      </c>
      <c r="N46" s="227">
        <f>'10'!$L$44</f>
        <v>0</v>
      </c>
      <c r="O46" s="227">
        <f>'11'!$L$44</f>
        <v>0</v>
      </c>
      <c r="P46" s="227">
        <f>'12'!$L$44</f>
        <v>0</v>
      </c>
      <c r="Q46" s="227">
        <f>'13'!$L$44</f>
        <v>0</v>
      </c>
      <c r="R46" s="227">
        <f>'14'!$L$44</f>
        <v>0</v>
      </c>
      <c r="S46" s="227">
        <f>'15'!$L$44</f>
        <v>0</v>
      </c>
      <c r="T46" s="227">
        <f>'16'!$L$44</f>
        <v>0</v>
      </c>
      <c r="U46" s="227">
        <f>'17'!$L$44</f>
        <v>0</v>
      </c>
      <c r="V46" s="227">
        <f>'18'!$L$44</f>
        <v>0</v>
      </c>
      <c r="W46" s="227">
        <f>'19'!$L$44</f>
        <v>0</v>
      </c>
      <c r="X46" s="227">
        <f>'20'!$L$44</f>
        <v>0</v>
      </c>
      <c r="Y46" s="227">
        <f>'21'!$L$44</f>
        <v>0</v>
      </c>
      <c r="Z46" s="227">
        <f>'22'!$L$44</f>
        <v>0</v>
      </c>
      <c r="AA46" s="227">
        <f>'23'!$L$44</f>
        <v>0</v>
      </c>
      <c r="AB46" s="227">
        <f>'24'!$L$44</f>
        <v>0</v>
      </c>
      <c r="AC46" s="227">
        <f>'25'!$L$44</f>
        <v>0</v>
      </c>
      <c r="AD46" s="227">
        <f>'26'!$L$44</f>
        <v>0</v>
      </c>
      <c r="AE46" s="227">
        <f>'27'!$L$44</f>
        <v>0</v>
      </c>
      <c r="AF46" s="227">
        <f>'28'!$L$44</f>
        <v>0</v>
      </c>
      <c r="AG46" s="227">
        <f>'29'!$L$44</f>
        <v>0</v>
      </c>
      <c r="AH46" s="227">
        <f>'30'!$L$44</f>
        <v>0</v>
      </c>
      <c r="AI46" s="227">
        <f>'31'!$L$44</f>
        <v>0</v>
      </c>
      <c r="AJ46" s="227">
        <f>'32'!$L$44</f>
        <v>0</v>
      </c>
      <c r="AK46" s="227">
        <f>'33'!$L$44</f>
        <v>0</v>
      </c>
      <c r="AL46" s="227">
        <f>'34'!$L$44</f>
        <v>0</v>
      </c>
      <c r="AM46" s="227">
        <f>'35'!$L$44</f>
        <v>0</v>
      </c>
      <c r="AN46" s="227">
        <f>'36'!$L$44</f>
        <v>0</v>
      </c>
      <c r="AO46" s="227">
        <f>'37'!$L$44</f>
        <v>0</v>
      </c>
      <c r="AP46" s="227">
        <f>'38'!$L$44</f>
        <v>0</v>
      </c>
      <c r="AQ46" s="227">
        <f>'39'!$L$44</f>
        <v>0</v>
      </c>
      <c r="AR46" s="227">
        <f>'40'!$L$44</f>
        <v>0</v>
      </c>
      <c r="AS46" s="227">
        <f>'41'!$L$44</f>
        <v>0</v>
      </c>
      <c r="AT46" s="227">
        <f>'42'!$L$44</f>
        <v>0</v>
      </c>
      <c r="AU46" s="227">
        <f>'43'!$L$44</f>
        <v>0</v>
      </c>
      <c r="AV46" s="227">
        <f>'44'!$L$44</f>
        <v>0</v>
      </c>
      <c r="AW46" s="227">
        <f>'45'!$L$44</f>
        <v>0</v>
      </c>
      <c r="AX46" s="227">
        <f>'46'!$L$44</f>
        <v>0</v>
      </c>
      <c r="AY46" s="227">
        <f>'47'!$L$44</f>
        <v>0</v>
      </c>
      <c r="AZ46" s="227">
        <f>'48'!$L$44</f>
        <v>0</v>
      </c>
      <c r="BA46" s="227">
        <f>'49'!$L$44</f>
        <v>0</v>
      </c>
      <c r="BB46" s="227">
        <f>'50'!$L$44</f>
        <v>0</v>
      </c>
      <c r="BC46" s="227">
        <f>'51'!$L$44</f>
        <v>0</v>
      </c>
      <c r="BD46" s="227">
        <f>'52'!$L$44</f>
        <v>0</v>
      </c>
      <c r="BE46" s="101">
        <f t="shared" si="2"/>
        <v>0</v>
      </c>
    </row>
    <row r="47" spans="1:59" ht="15.75" customHeight="1" x14ac:dyDescent="0.3">
      <c r="A47" s="963" t="s">
        <v>156</v>
      </c>
      <c r="B47" s="964"/>
      <c r="C47" s="584" t="s">
        <v>19</v>
      </c>
      <c r="D47" s="169" t="s">
        <v>80</v>
      </c>
      <c r="E47" s="227">
        <f>'1'!$L$45</f>
        <v>0</v>
      </c>
      <c r="F47" s="227">
        <f>'2'!$L$45</f>
        <v>0</v>
      </c>
      <c r="G47" s="227">
        <f>'3'!$L$45</f>
        <v>0</v>
      </c>
      <c r="H47" s="227">
        <f>'4'!$L$45</f>
        <v>0</v>
      </c>
      <c r="I47" s="227">
        <f>'5'!$L$45</f>
        <v>0</v>
      </c>
      <c r="J47" s="227">
        <f>'6'!$L$45</f>
        <v>0</v>
      </c>
      <c r="K47" s="227">
        <f>'7'!$L$45</f>
        <v>0</v>
      </c>
      <c r="L47" s="227">
        <f>'8'!$L$45</f>
        <v>0</v>
      </c>
      <c r="M47" s="227">
        <f>'9'!$L$45</f>
        <v>0</v>
      </c>
      <c r="N47" s="227">
        <f>'10'!$L$45</f>
        <v>0</v>
      </c>
      <c r="O47" s="227">
        <f>'11'!$L$45</f>
        <v>0</v>
      </c>
      <c r="P47" s="227">
        <f>'12'!$L$45</f>
        <v>0</v>
      </c>
      <c r="Q47" s="227">
        <f>'13'!$L$45</f>
        <v>0</v>
      </c>
      <c r="R47" s="227">
        <f>'14'!$L$45</f>
        <v>0</v>
      </c>
      <c r="S47" s="227">
        <f>'15'!$L$45</f>
        <v>0</v>
      </c>
      <c r="T47" s="227">
        <f>'16'!$L$45</f>
        <v>0</v>
      </c>
      <c r="U47" s="227">
        <f>'17'!$L$45</f>
        <v>0</v>
      </c>
      <c r="V47" s="227">
        <f>'18'!$L$45</f>
        <v>0</v>
      </c>
      <c r="W47" s="227">
        <f>'19'!$L$45</f>
        <v>0</v>
      </c>
      <c r="X47" s="227">
        <f>'20'!$L$45</f>
        <v>0</v>
      </c>
      <c r="Y47" s="227">
        <f>'21'!$L$45</f>
        <v>0</v>
      </c>
      <c r="Z47" s="227">
        <f>'22'!$L$45</f>
        <v>0</v>
      </c>
      <c r="AA47" s="227">
        <f>'23'!$L$45</f>
        <v>0</v>
      </c>
      <c r="AB47" s="227">
        <f>'24'!$L$45</f>
        <v>0</v>
      </c>
      <c r="AC47" s="227">
        <f>'25'!$L$45</f>
        <v>0</v>
      </c>
      <c r="AD47" s="227">
        <f>'26'!$L$45</f>
        <v>0</v>
      </c>
      <c r="AE47" s="227">
        <f>'27'!$L$45</f>
        <v>0</v>
      </c>
      <c r="AF47" s="227">
        <f>'28'!$L$45</f>
        <v>0</v>
      </c>
      <c r="AG47" s="227">
        <f>'29'!$L$45</f>
        <v>0</v>
      </c>
      <c r="AH47" s="227">
        <f>'30'!$L$45</f>
        <v>0</v>
      </c>
      <c r="AI47" s="227">
        <f>'31'!$L$45</f>
        <v>0</v>
      </c>
      <c r="AJ47" s="227">
        <f>'32'!$L$45</f>
        <v>0</v>
      </c>
      <c r="AK47" s="227">
        <f>'33'!$L$45</f>
        <v>0</v>
      </c>
      <c r="AL47" s="227">
        <f>'34'!$L$45</f>
        <v>0</v>
      </c>
      <c r="AM47" s="227">
        <f>'35'!$L$45</f>
        <v>0</v>
      </c>
      <c r="AN47" s="227">
        <f>'36'!$L$45</f>
        <v>0</v>
      </c>
      <c r="AO47" s="227">
        <f>'37'!$L$45</f>
        <v>0</v>
      </c>
      <c r="AP47" s="227">
        <f>'38'!$L$45</f>
        <v>0</v>
      </c>
      <c r="AQ47" s="227">
        <f>'39'!$L$45</f>
        <v>0</v>
      </c>
      <c r="AR47" s="227">
        <f>'40'!$L$45</f>
        <v>0</v>
      </c>
      <c r="AS47" s="227">
        <f>'41'!$L$45</f>
        <v>0</v>
      </c>
      <c r="AT47" s="227">
        <f>'42'!$L$45</f>
        <v>0</v>
      </c>
      <c r="AU47" s="227">
        <f>'43'!$L$45</f>
        <v>0</v>
      </c>
      <c r="AV47" s="227">
        <f>'44'!$L$45</f>
        <v>0</v>
      </c>
      <c r="AW47" s="227">
        <f>'45'!$L$45</f>
        <v>0</v>
      </c>
      <c r="AX47" s="227">
        <f>'46'!$L$45</f>
        <v>0</v>
      </c>
      <c r="AY47" s="227">
        <f>'47'!$L$45</f>
        <v>0</v>
      </c>
      <c r="AZ47" s="227">
        <f>'48'!$L$45</f>
        <v>0</v>
      </c>
      <c r="BA47" s="227">
        <f>'49'!$L$45</f>
        <v>0</v>
      </c>
      <c r="BB47" s="227">
        <f>'50'!$L$45</f>
        <v>0</v>
      </c>
      <c r="BC47" s="227">
        <f>'51'!$L$45</f>
        <v>0</v>
      </c>
      <c r="BD47" s="227">
        <f>'52'!$L$45</f>
        <v>0</v>
      </c>
      <c r="BE47" s="101">
        <f t="shared" si="2"/>
        <v>0</v>
      </c>
    </row>
    <row r="48" spans="1:59" ht="15.75" customHeight="1" x14ac:dyDescent="0.3">
      <c r="A48" s="942" t="s">
        <v>290</v>
      </c>
      <c r="B48" s="943"/>
      <c r="C48" s="794" t="s">
        <v>291</v>
      </c>
      <c r="D48" s="472" t="s">
        <v>80</v>
      </c>
      <c r="E48" s="227">
        <f>'1'!$L$46</f>
        <v>0</v>
      </c>
      <c r="F48" s="227">
        <f>'2'!$L$46</f>
        <v>0</v>
      </c>
      <c r="G48" s="227">
        <f>'3'!$L$46</f>
        <v>0</v>
      </c>
      <c r="H48" s="227">
        <f>'4'!$L$46</f>
        <v>0</v>
      </c>
      <c r="I48" s="227">
        <f>'5'!$L$46</f>
        <v>0</v>
      </c>
      <c r="J48" s="227">
        <f>'6'!$L$46</f>
        <v>0</v>
      </c>
      <c r="K48" s="227">
        <f>'7'!$L$46</f>
        <v>0</v>
      </c>
      <c r="L48" s="227">
        <f>'8'!$L$46</f>
        <v>0</v>
      </c>
      <c r="M48" s="227">
        <f>'9'!$L$46</f>
        <v>0</v>
      </c>
      <c r="N48" s="227">
        <f>'10'!$L$46</f>
        <v>0</v>
      </c>
      <c r="O48" s="227">
        <f>'11'!$L$46</f>
        <v>0</v>
      </c>
      <c r="P48" s="227">
        <f>'12'!$L$46</f>
        <v>0</v>
      </c>
      <c r="Q48" s="227">
        <f>'13'!$L$46</f>
        <v>0</v>
      </c>
      <c r="R48" s="227">
        <f>'14'!$L$46</f>
        <v>0</v>
      </c>
      <c r="S48" s="227">
        <f>'15'!$L$46</f>
        <v>0</v>
      </c>
      <c r="T48" s="227">
        <f>'16'!$L$46</f>
        <v>0</v>
      </c>
      <c r="U48" s="227">
        <f>'17'!$L$46</f>
        <v>0</v>
      </c>
      <c r="V48" s="227">
        <f>'18'!$L$46</f>
        <v>0</v>
      </c>
      <c r="W48" s="227">
        <f>'19'!$L$46</f>
        <v>0</v>
      </c>
      <c r="X48" s="227">
        <f>'20'!$L$46</f>
        <v>0</v>
      </c>
      <c r="Y48" s="227">
        <f>'21'!$L$46</f>
        <v>0</v>
      </c>
      <c r="Z48" s="227">
        <f>'22'!$L$46</f>
        <v>0</v>
      </c>
      <c r="AA48" s="227">
        <f>'23'!$L$46</f>
        <v>0</v>
      </c>
      <c r="AB48" s="227">
        <f>'24'!$L$46</f>
        <v>0</v>
      </c>
      <c r="AC48" s="227">
        <f>'25'!$L$46</f>
        <v>0</v>
      </c>
      <c r="AD48" s="227">
        <f>'26'!$L$46</f>
        <v>0</v>
      </c>
      <c r="AE48" s="227">
        <f>'27'!$L$46</f>
        <v>0</v>
      </c>
      <c r="AF48" s="227">
        <f>'28'!$L$46</f>
        <v>0</v>
      </c>
      <c r="AG48" s="227">
        <f>'29'!$L$46</f>
        <v>0</v>
      </c>
      <c r="AH48" s="227">
        <f>'30'!$L$46</f>
        <v>0</v>
      </c>
      <c r="AI48" s="227">
        <f>'31'!$L$46</f>
        <v>0</v>
      </c>
      <c r="AJ48" s="227">
        <f>'32'!$L$46</f>
        <v>0</v>
      </c>
      <c r="AK48" s="227">
        <f>'33'!$L$46</f>
        <v>0</v>
      </c>
      <c r="AL48" s="227">
        <f>'34'!$L$46</f>
        <v>0</v>
      </c>
      <c r="AM48" s="227">
        <f>'35'!$L$46</f>
        <v>0</v>
      </c>
      <c r="AN48" s="227">
        <f>'36'!$L$46</f>
        <v>0</v>
      </c>
      <c r="AO48" s="227">
        <f>'37'!$L$46</f>
        <v>0</v>
      </c>
      <c r="AP48" s="227">
        <f>'38'!$L$46</f>
        <v>0</v>
      </c>
      <c r="AQ48" s="227">
        <f>'39'!$L$46</f>
        <v>0</v>
      </c>
      <c r="AR48" s="227">
        <f>'40'!$L$46</f>
        <v>0</v>
      </c>
      <c r="AS48" s="227">
        <f>'41'!$L$46</f>
        <v>0</v>
      </c>
      <c r="AT48" s="227">
        <f>'42'!$L$46</f>
        <v>0</v>
      </c>
      <c r="AU48" s="227">
        <f>'43'!$L$46</f>
        <v>0</v>
      </c>
      <c r="AV48" s="227">
        <f>'44'!$L$46</f>
        <v>0</v>
      </c>
      <c r="AW48" s="227">
        <f>'45'!$L$46</f>
        <v>0</v>
      </c>
      <c r="AX48" s="227">
        <f>'46'!$L$46</f>
        <v>0</v>
      </c>
      <c r="AY48" s="227">
        <f>'47'!$L$46</f>
        <v>0</v>
      </c>
      <c r="AZ48" s="227">
        <f>'48'!$L$46</f>
        <v>0</v>
      </c>
      <c r="BA48" s="227">
        <f>'49'!$L$46</f>
        <v>0</v>
      </c>
      <c r="BB48" s="227">
        <f>'50'!$L$46</f>
        <v>0</v>
      </c>
      <c r="BC48" s="227">
        <f>'51'!$L$46</f>
        <v>0</v>
      </c>
      <c r="BD48" s="227">
        <f>'52'!$L$46</f>
        <v>0</v>
      </c>
      <c r="BE48" s="101">
        <f t="shared" si="2"/>
        <v>0</v>
      </c>
    </row>
    <row r="49" spans="1:59" ht="15.75" customHeight="1" x14ac:dyDescent="0.3">
      <c r="A49" s="944"/>
      <c r="B49" s="945"/>
      <c r="C49" s="473" t="s">
        <v>292</v>
      </c>
      <c r="D49" s="472" t="s">
        <v>80</v>
      </c>
      <c r="E49" s="227">
        <f>'1'!$L$47</f>
        <v>0</v>
      </c>
      <c r="F49" s="227">
        <f>'2'!$L$47</f>
        <v>0</v>
      </c>
      <c r="G49" s="227">
        <f>'3'!$L$47</f>
        <v>0</v>
      </c>
      <c r="H49" s="227">
        <f>'4'!$L$47</f>
        <v>0</v>
      </c>
      <c r="I49" s="227">
        <f>'5'!$L$47</f>
        <v>0</v>
      </c>
      <c r="J49" s="227">
        <f>'6'!$L$47</f>
        <v>0</v>
      </c>
      <c r="K49" s="227">
        <f>'7'!$L$47</f>
        <v>0</v>
      </c>
      <c r="L49" s="227">
        <f>'8'!$L$47</f>
        <v>0</v>
      </c>
      <c r="M49" s="227">
        <f>'9'!$L$47</f>
        <v>0</v>
      </c>
      <c r="N49" s="227">
        <f>'10'!$L$47</f>
        <v>0</v>
      </c>
      <c r="O49" s="227">
        <f>'11'!$L$47</f>
        <v>0</v>
      </c>
      <c r="P49" s="227">
        <f>'12'!$L$47</f>
        <v>0</v>
      </c>
      <c r="Q49" s="227">
        <f>'13'!$L$47</f>
        <v>0</v>
      </c>
      <c r="R49" s="227">
        <f>'14'!$L$47</f>
        <v>0</v>
      </c>
      <c r="S49" s="227">
        <f>'15'!$L$47</f>
        <v>0</v>
      </c>
      <c r="T49" s="227">
        <f>'16'!$L$47</f>
        <v>0</v>
      </c>
      <c r="U49" s="227">
        <f>'17'!$L$47</f>
        <v>0</v>
      </c>
      <c r="V49" s="227">
        <f>'18'!$L$47</f>
        <v>0</v>
      </c>
      <c r="W49" s="227">
        <f>'19'!$L$47</f>
        <v>0</v>
      </c>
      <c r="X49" s="227">
        <f>'20'!$L$47</f>
        <v>0</v>
      </c>
      <c r="Y49" s="227">
        <f>'21'!$L$47</f>
        <v>0</v>
      </c>
      <c r="Z49" s="227">
        <f>'22'!$L$47</f>
        <v>0</v>
      </c>
      <c r="AA49" s="227">
        <f>'23'!$L$47</f>
        <v>0</v>
      </c>
      <c r="AB49" s="227">
        <f>'24'!$L$47</f>
        <v>0</v>
      </c>
      <c r="AC49" s="227">
        <f>'25'!$L$47</f>
        <v>0</v>
      </c>
      <c r="AD49" s="227">
        <f>'26'!$L$47</f>
        <v>0</v>
      </c>
      <c r="AE49" s="227">
        <f>'27'!$L$47</f>
        <v>0</v>
      </c>
      <c r="AF49" s="227">
        <f>'28'!$L$47</f>
        <v>0</v>
      </c>
      <c r="AG49" s="227">
        <f>'29'!$L$47</f>
        <v>0</v>
      </c>
      <c r="AH49" s="227">
        <f>'30'!$L$47</f>
        <v>0</v>
      </c>
      <c r="AI49" s="227">
        <f>'31'!$L$47</f>
        <v>0</v>
      </c>
      <c r="AJ49" s="227">
        <f>'32'!$L$47</f>
        <v>0</v>
      </c>
      <c r="AK49" s="227">
        <f>'33'!$L$47</f>
        <v>0</v>
      </c>
      <c r="AL49" s="227">
        <f>'34'!$L$47</f>
        <v>0</v>
      </c>
      <c r="AM49" s="227">
        <f>'35'!$L$47</f>
        <v>0</v>
      </c>
      <c r="AN49" s="227">
        <f>'36'!$L$47</f>
        <v>0</v>
      </c>
      <c r="AO49" s="227">
        <f>'37'!$L$47</f>
        <v>0</v>
      </c>
      <c r="AP49" s="227">
        <f>'38'!$L$47</f>
        <v>0</v>
      </c>
      <c r="AQ49" s="227">
        <f>'39'!$L$47</f>
        <v>0</v>
      </c>
      <c r="AR49" s="227">
        <f>'40'!$L$47</f>
        <v>0</v>
      </c>
      <c r="AS49" s="227">
        <f>'41'!$L$47</f>
        <v>0</v>
      </c>
      <c r="AT49" s="227">
        <f>'42'!$L$47</f>
        <v>0</v>
      </c>
      <c r="AU49" s="227">
        <f>'43'!$L$47</f>
        <v>0</v>
      </c>
      <c r="AV49" s="227">
        <f>'44'!$L$47</f>
        <v>0</v>
      </c>
      <c r="AW49" s="227">
        <f>'45'!$L$47</f>
        <v>0</v>
      </c>
      <c r="AX49" s="227">
        <f>'46'!$L$47</f>
        <v>0</v>
      </c>
      <c r="AY49" s="227">
        <f>'47'!$L$47</f>
        <v>0</v>
      </c>
      <c r="AZ49" s="227">
        <f>'48'!$L$47</f>
        <v>0</v>
      </c>
      <c r="BA49" s="227">
        <f>'49'!$L$47</f>
        <v>0</v>
      </c>
      <c r="BB49" s="227">
        <f>'50'!$L$47</f>
        <v>0</v>
      </c>
      <c r="BC49" s="227">
        <f>'51'!$L$47</f>
        <v>0</v>
      </c>
      <c r="BD49" s="227">
        <f>'52'!$L$47</f>
        <v>0</v>
      </c>
      <c r="BE49" s="101">
        <f t="shared" si="2"/>
        <v>0</v>
      </c>
    </row>
    <row r="50" spans="1:59" s="85" customFormat="1" ht="15.6" customHeight="1" x14ac:dyDescent="0.3">
      <c r="A50" s="1027" t="s">
        <v>157</v>
      </c>
      <c r="B50" s="1028"/>
      <c r="C50" s="172" t="s">
        <v>162</v>
      </c>
      <c r="D50" s="264" t="s">
        <v>160</v>
      </c>
      <c r="E50" s="96">
        <f>'1'!$L$48</f>
        <v>0</v>
      </c>
      <c r="F50" s="96">
        <f>'2'!$L$48</f>
        <v>0</v>
      </c>
      <c r="G50" s="96">
        <f>'3'!$L$48</f>
        <v>0</v>
      </c>
      <c r="H50" s="96">
        <f>'4'!$L$48</f>
        <v>0</v>
      </c>
      <c r="I50" s="96">
        <f>'5'!$L$48</f>
        <v>0</v>
      </c>
      <c r="J50" s="96">
        <f>'6'!$L$48</f>
        <v>0</v>
      </c>
      <c r="K50" s="96">
        <f>'7'!$L$48</f>
        <v>0</v>
      </c>
      <c r="L50" s="96">
        <f>'8'!$L$48</f>
        <v>0</v>
      </c>
      <c r="M50" s="96">
        <f>'9'!$L$48</f>
        <v>0</v>
      </c>
      <c r="N50" s="96">
        <f>'10'!$L$48</f>
        <v>0</v>
      </c>
      <c r="O50" s="96">
        <f>'11'!$L$48</f>
        <v>0</v>
      </c>
      <c r="P50" s="96">
        <f>'12'!$L$48</f>
        <v>0</v>
      </c>
      <c r="Q50" s="96">
        <f>'13'!$L$48</f>
        <v>0</v>
      </c>
      <c r="R50" s="96">
        <f>'14'!$L$48</f>
        <v>0</v>
      </c>
      <c r="S50" s="96">
        <f>'15'!$L$48</f>
        <v>0</v>
      </c>
      <c r="T50" s="96">
        <f>'16'!$L$48</f>
        <v>0</v>
      </c>
      <c r="U50" s="96">
        <f>'17'!$L$48</f>
        <v>0</v>
      </c>
      <c r="V50" s="96">
        <f>'18'!$L$48</f>
        <v>0</v>
      </c>
      <c r="W50" s="96">
        <f>'19'!$L$48</f>
        <v>0</v>
      </c>
      <c r="X50" s="96">
        <f>'20'!$L$48</f>
        <v>0</v>
      </c>
      <c r="Y50" s="96">
        <f>'21'!$L$48</f>
        <v>0</v>
      </c>
      <c r="Z50" s="96">
        <f>'22'!$L$48</f>
        <v>0</v>
      </c>
      <c r="AA50" s="96">
        <f>'23'!$L$48</f>
        <v>0</v>
      </c>
      <c r="AB50" s="96">
        <f>'24'!$L$48</f>
        <v>0</v>
      </c>
      <c r="AC50" s="96">
        <f>'25'!$L$48</f>
        <v>0</v>
      </c>
      <c r="AD50" s="96">
        <f>'26'!$L$48</f>
        <v>0</v>
      </c>
      <c r="AE50" s="96">
        <f>'27'!$L$48</f>
        <v>0</v>
      </c>
      <c r="AF50" s="96">
        <f>'28'!$L$48</f>
        <v>0</v>
      </c>
      <c r="AG50" s="96">
        <f>'29'!$L$48</f>
        <v>0</v>
      </c>
      <c r="AH50" s="96">
        <f>'30'!$L$48</f>
        <v>0</v>
      </c>
      <c r="AI50" s="96">
        <f>'31'!$L$48</f>
        <v>0</v>
      </c>
      <c r="AJ50" s="96">
        <f>'32'!$L$48</f>
        <v>0</v>
      </c>
      <c r="AK50" s="96">
        <f>'33'!$L$48</f>
        <v>0</v>
      </c>
      <c r="AL50" s="96">
        <f>'34'!$L$48</f>
        <v>0</v>
      </c>
      <c r="AM50" s="96">
        <f>'35'!$L$48</f>
        <v>0</v>
      </c>
      <c r="AN50" s="96">
        <f>'36'!$L$48</f>
        <v>0</v>
      </c>
      <c r="AO50" s="96">
        <f>'37'!$L$48</f>
        <v>0</v>
      </c>
      <c r="AP50" s="96">
        <f>'38'!$L$48</f>
        <v>0</v>
      </c>
      <c r="AQ50" s="96">
        <f>'39'!$L$48</f>
        <v>0</v>
      </c>
      <c r="AR50" s="96">
        <f>'40'!$L$48</f>
        <v>0</v>
      </c>
      <c r="AS50" s="96">
        <f>'41'!$L$48</f>
        <v>0</v>
      </c>
      <c r="AT50" s="96">
        <f>'42'!$L$48</f>
        <v>0</v>
      </c>
      <c r="AU50" s="96">
        <f>'43'!$L$48</f>
        <v>0</v>
      </c>
      <c r="AV50" s="96">
        <f>'44'!$L$48</f>
        <v>0</v>
      </c>
      <c r="AW50" s="96">
        <f>'45'!$L$48</f>
        <v>0</v>
      </c>
      <c r="AX50" s="96">
        <f>'46'!$L$48</f>
        <v>0</v>
      </c>
      <c r="AY50" s="96">
        <f>'47'!$L$48</f>
        <v>0</v>
      </c>
      <c r="AZ50" s="96">
        <f>'48'!$L$48</f>
        <v>0</v>
      </c>
      <c r="BA50" s="96">
        <f>'49'!$L$48</f>
        <v>0</v>
      </c>
      <c r="BB50" s="96">
        <f>'50'!$L$48</f>
        <v>0</v>
      </c>
      <c r="BC50" s="96">
        <f>'51'!$L$48</f>
        <v>0</v>
      </c>
      <c r="BD50" s="96">
        <f>'52'!$L$48</f>
        <v>0</v>
      </c>
      <c r="BE50" s="99">
        <f t="shared" si="2"/>
        <v>0</v>
      </c>
      <c r="BF50" s="97"/>
      <c r="BG50" s="97"/>
    </row>
    <row r="51" spans="1:59" s="85" customFormat="1" x14ac:dyDescent="0.3">
      <c r="A51" s="1029"/>
      <c r="B51" s="1030"/>
      <c r="C51" s="174" t="s">
        <v>159</v>
      </c>
      <c r="D51" s="267" t="s">
        <v>160</v>
      </c>
      <c r="E51" s="96">
        <f>'1'!$L$49</f>
        <v>0</v>
      </c>
      <c r="F51" s="96">
        <f>'2'!$L$49</f>
        <v>0</v>
      </c>
      <c r="G51" s="96">
        <f>'3'!$L$49</f>
        <v>0</v>
      </c>
      <c r="H51" s="96">
        <f>'4'!$L$49</f>
        <v>0</v>
      </c>
      <c r="I51" s="96">
        <f>'5'!$L$49</f>
        <v>0</v>
      </c>
      <c r="J51" s="96">
        <f>'6'!$L$49</f>
        <v>0</v>
      </c>
      <c r="K51" s="96">
        <f>'7'!$L$49</f>
        <v>0</v>
      </c>
      <c r="L51" s="96">
        <f>'8'!$L$49</f>
        <v>0</v>
      </c>
      <c r="M51" s="96">
        <f>'9'!$L$49</f>
        <v>0</v>
      </c>
      <c r="N51" s="96">
        <f>'10'!$L$49</f>
        <v>0</v>
      </c>
      <c r="O51" s="96">
        <f>'11'!$L$49</f>
        <v>0</v>
      </c>
      <c r="P51" s="96">
        <f>'12'!$L$49</f>
        <v>0</v>
      </c>
      <c r="Q51" s="96">
        <f>'13'!$L$49</f>
        <v>0</v>
      </c>
      <c r="R51" s="96">
        <f>'14'!$L$49</f>
        <v>0</v>
      </c>
      <c r="S51" s="96">
        <f>'15'!$L$49</f>
        <v>0</v>
      </c>
      <c r="T51" s="96">
        <f>'16'!$L$49</f>
        <v>0</v>
      </c>
      <c r="U51" s="96">
        <f>'17'!$L$49</f>
        <v>0</v>
      </c>
      <c r="V51" s="96">
        <f>'18'!$L$49</f>
        <v>0</v>
      </c>
      <c r="W51" s="96">
        <f>'19'!$L$49</f>
        <v>0</v>
      </c>
      <c r="X51" s="96">
        <f>'20'!$L$49</f>
        <v>0</v>
      </c>
      <c r="Y51" s="96">
        <f>'21'!$L$49</f>
        <v>0</v>
      </c>
      <c r="Z51" s="96">
        <f>'22'!$L$49</f>
        <v>0</v>
      </c>
      <c r="AA51" s="96">
        <f>'23'!$L$49</f>
        <v>0</v>
      </c>
      <c r="AB51" s="96">
        <f>'24'!$L$49</f>
        <v>0</v>
      </c>
      <c r="AC51" s="96">
        <f>'25'!$L$49</f>
        <v>0</v>
      </c>
      <c r="AD51" s="96">
        <f>'26'!$L$49</f>
        <v>0</v>
      </c>
      <c r="AE51" s="96">
        <f>'27'!$L$49</f>
        <v>0</v>
      </c>
      <c r="AF51" s="96">
        <f>'28'!$L$49</f>
        <v>0</v>
      </c>
      <c r="AG51" s="96">
        <f>'29'!$L$49</f>
        <v>0</v>
      </c>
      <c r="AH51" s="96">
        <f>'30'!$L$49</f>
        <v>0</v>
      </c>
      <c r="AI51" s="96">
        <f>'31'!$L$49</f>
        <v>0</v>
      </c>
      <c r="AJ51" s="96">
        <f>'32'!$L$49</f>
        <v>0</v>
      </c>
      <c r="AK51" s="96">
        <f>'33'!$L$49</f>
        <v>0</v>
      </c>
      <c r="AL51" s="96">
        <f>'34'!$L$49</f>
        <v>0</v>
      </c>
      <c r="AM51" s="96">
        <f>'35'!$L$49</f>
        <v>0</v>
      </c>
      <c r="AN51" s="96">
        <f>'36'!$L$49</f>
        <v>0</v>
      </c>
      <c r="AO51" s="96">
        <f>'37'!$L$49</f>
        <v>0</v>
      </c>
      <c r="AP51" s="96">
        <f>'38'!$L$49</f>
        <v>0</v>
      </c>
      <c r="AQ51" s="96">
        <f>'39'!$L$49</f>
        <v>0</v>
      </c>
      <c r="AR51" s="96">
        <f>'40'!$L$49</f>
        <v>0</v>
      </c>
      <c r="AS51" s="96">
        <f>'41'!$L$49</f>
        <v>0</v>
      </c>
      <c r="AT51" s="96">
        <f>'42'!$L$49</f>
        <v>0</v>
      </c>
      <c r="AU51" s="96">
        <f>'43'!$L$49</f>
        <v>0</v>
      </c>
      <c r="AV51" s="96">
        <f>'44'!$L$49</f>
        <v>0</v>
      </c>
      <c r="AW51" s="96">
        <f>'45'!$L$49</f>
        <v>0</v>
      </c>
      <c r="AX51" s="96">
        <f>'46'!$L$49</f>
        <v>0</v>
      </c>
      <c r="AY51" s="96">
        <f>'47'!$L$49</f>
        <v>0</v>
      </c>
      <c r="AZ51" s="96">
        <f>'48'!$L$49</f>
        <v>0</v>
      </c>
      <c r="BA51" s="96">
        <f>'49'!$L$49</f>
        <v>0</v>
      </c>
      <c r="BB51" s="96">
        <f>'50'!$L$49</f>
        <v>0</v>
      </c>
      <c r="BC51" s="96">
        <f>'51'!$L$49</f>
        <v>0</v>
      </c>
      <c r="BD51" s="96">
        <f>'52'!$L$49</f>
        <v>0</v>
      </c>
      <c r="BE51" s="99">
        <f t="shared" si="2"/>
        <v>0</v>
      </c>
      <c r="BF51" s="97"/>
      <c r="BG51" s="97"/>
    </row>
    <row r="52" spans="1:59" s="85" customFormat="1" ht="15.6" customHeight="1" x14ac:dyDescent="0.3">
      <c r="A52" s="1029"/>
      <c r="B52" s="1030"/>
      <c r="C52" s="174" t="s">
        <v>181</v>
      </c>
      <c r="D52" s="267" t="s">
        <v>160</v>
      </c>
      <c r="E52" s="96">
        <f>'1'!$L$50</f>
        <v>0</v>
      </c>
      <c r="F52" s="96">
        <f>'2'!$L$50</f>
        <v>0</v>
      </c>
      <c r="G52" s="96">
        <f>'3'!$L$50</f>
        <v>0</v>
      </c>
      <c r="H52" s="96">
        <f>'4'!$L$50</f>
        <v>0</v>
      </c>
      <c r="I52" s="96">
        <f>'5'!$L$50</f>
        <v>0</v>
      </c>
      <c r="J52" s="96">
        <f>'6'!$L$50</f>
        <v>0</v>
      </c>
      <c r="K52" s="96">
        <f>'7'!$L$50</f>
        <v>0</v>
      </c>
      <c r="L52" s="96">
        <f>'8'!$L$50</f>
        <v>0</v>
      </c>
      <c r="M52" s="96">
        <f>'9'!$L$50</f>
        <v>0</v>
      </c>
      <c r="N52" s="96">
        <f>'10'!$L$50</f>
        <v>0</v>
      </c>
      <c r="O52" s="96">
        <f>'11'!$L$50</f>
        <v>0</v>
      </c>
      <c r="P52" s="96">
        <f>'12'!$L$50</f>
        <v>0</v>
      </c>
      <c r="Q52" s="96">
        <f>'13'!$L$50</f>
        <v>0</v>
      </c>
      <c r="R52" s="96">
        <f>'14'!$L$50</f>
        <v>0</v>
      </c>
      <c r="S52" s="96">
        <f>'15'!$L$50</f>
        <v>0</v>
      </c>
      <c r="T52" s="96">
        <f>'16'!$L$50</f>
        <v>0</v>
      </c>
      <c r="U52" s="96">
        <f>'17'!$L$50</f>
        <v>0</v>
      </c>
      <c r="V52" s="96">
        <f>'18'!$L$50</f>
        <v>0</v>
      </c>
      <c r="W52" s="96">
        <f>'19'!$L$50</f>
        <v>0</v>
      </c>
      <c r="X52" s="96">
        <f>'20'!$L$50</f>
        <v>0</v>
      </c>
      <c r="Y52" s="96">
        <f>'21'!$L$50</f>
        <v>0</v>
      </c>
      <c r="Z52" s="96">
        <f>'22'!$L$50</f>
        <v>0</v>
      </c>
      <c r="AA52" s="96">
        <f>'23'!$L$50</f>
        <v>0</v>
      </c>
      <c r="AB52" s="96">
        <f>'24'!$L$50</f>
        <v>0</v>
      </c>
      <c r="AC52" s="96">
        <f>'25'!$L$50</f>
        <v>0</v>
      </c>
      <c r="AD52" s="96">
        <f>'26'!$L$50</f>
        <v>0</v>
      </c>
      <c r="AE52" s="96">
        <f>'27'!$L$50</f>
        <v>0</v>
      </c>
      <c r="AF52" s="96">
        <f>'28'!$L$50</f>
        <v>0</v>
      </c>
      <c r="AG52" s="96">
        <f>'29'!$L$50</f>
        <v>0</v>
      </c>
      <c r="AH52" s="96">
        <f>'30'!$L$50</f>
        <v>0</v>
      </c>
      <c r="AI52" s="96">
        <f>'31'!$L$50</f>
        <v>0</v>
      </c>
      <c r="AJ52" s="96">
        <f>'32'!$L$50</f>
        <v>0</v>
      </c>
      <c r="AK52" s="96">
        <f>'33'!$L$50</f>
        <v>0</v>
      </c>
      <c r="AL52" s="96">
        <f>'34'!$L$50</f>
        <v>0</v>
      </c>
      <c r="AM52" s="96">
        <f>'35'!$L$50</f>
        <v>0</v>
      </c>
      <c r="AN52" s="96">
        <f>'36'!$L$50</f>
        <v>0</v>
      </c>
      <c r="AO52" s="96">
        <f>'37'!$L$50</f>
        <v>0</v>
      </c>
      <c r="AP52" s="96">
        <f>'38'!$L$50</f>
        <v>0</v>
      </c>
      <c r="AQ52" s="96">
        <f>'39'!$L$50</f>
        <v>0</v>
      </c>
      <c r="AR52" s="96">
        <f>'40'!$L$50</f>
        <v>0</v>
      </c>
      <c r="AS52" s="96">
        <f>'41'!$L$50</f>
        <v>0</v>
      </c>
      <c r="AT52" s="96">
        <f>'42'!$L$50</f>
        <v>0</v>
      </c>
      <c r="AU52" s="96">
        <f>'43'!$L$50</f>
        <v>0</v>
      </c>
      <c r="AV52" s="96">
        <f>'44'!$L$50</f>
        <v>0</v>
      </c>
      <c r="AW52" s="96">
        <f>'45'!$L$50</f>
        <v>0</v>
      </c>
      <c r="AX52" s="96">
        <f>'46'!$L$50</f>
        <v>0</v>
      </c>
      <c r="AY52" s="96">
        <f>'47'!$L$50</f>
        <v>0</v>
      </c>
      <c r="AZ52" s="96">
        <f>'48'!$L$50</f>
        <v>0</v>
      </c>
      <c r="BA52" s="96">
        <f>'49'!$L$50</f>
        <v>0</v>
      </c>
      <c r="BB52" s="96">
        <f>'50'!$L$50</f>
        <v>0</v>
      </c>
      <c r="BC52" s="96">
        <f>'51'!$L$50</f>
        <v>0</v>
      </c>
      <c r="BD52" s="96">
        <f>'52'!$L$50</f>
        <v>0</v>
      </c>
      <c r="BE52" s="99">
        <f t="shared" si="2"/>
        <v>0</v>
      </c>
      <c r="BF52" s="97"/>
      <c r="BG52" s="97"/>
    </row>
    <row r="53" spans="1:59" x14ac:dyDescent="0.3">
      <c r="A53" s="1029"/>
      <c r="B53" s="1030"/>
      <c r="C53" s="172" t="s">
        <v>225</v>
      </c>
      <c r="D53" s="175" t="s">
        <v>161</v>
      </c>
      <c r="E53" s="331" t="e">
        <f>'1'!$L$51</f>
        <v>#DIV/0!</v>
      </c>
      <c r="F53" s="331" t="e">
        <f>'2'!$L$51</f>
        <v>#DIV/0!</v>
      </c>
      <c r="G53" s="331" t="e">
        <f>'3'!$L$51</f>
        <v>#DIV/0!</v>
      </c>
      <c r="H53" s="331" t="e">
        <f>'4'!$L$51</f>
        <v>#DIV/0!</v>
      </c>
      <c r="I53" s="331" t="e">
        <f>'5'!$L$51</f>
        <v>#DIV/0!</v>
      </c>
      <c r="J53" s="331" t="e">
        <f>'6'!$L$51</f>
        <v>#DIV/0!</v>
      </c>
      <c r="K53" s="331" t="e">
        <f>'7'!$L$51</f>
        <v>#DIV/0!</v>
      </c>
      <c r="L53" s="331" t="e">
        <f>'8'!$L$51</f>
        <v>#DIV/0!</v>
      </c>
      <c r="M53" s="331" t="e">
        <f>'9'!$L$51</f>
        <v>#DIV/0!</v>
      </c>
      <c r="N53" s="331" t="e">
        <f>'10'!$L$51</f>
        <v>#DIV/0!</v>
      </c>
      <c r="O53" s="331" t="e">
        <f>'11'!$L$51</f>
        <v>#DIV/0!</v>
      </c>
      <c r="P53" s="331" t="e">
        <f>'12'!$L$51</f>
        <v>#DIV/0!</v>
      </c>
      <c r="Q53" s="331" t="e">
        <f>'13'!$L$51</f>
        <v>#DIV/0!</v>
      </c>
      <c r="R53" s="331" t="e">
        <f>'14'!$L$51</f>
        <v>#DIV/0!</v>
      </c>
      <c r="S53" s="331" t="e">
        <f>'15'!$L$51</f>
        <v>#DIV/0!</v>
      </c>
      <c r="T53" s="331" t="e">
        <f>'16'!$L$51</f>
        <v>#DIV/0!</v>
      </c>
      <c r="U53" s="331" t="e">
        <f>'17'!$L$51</f>
        <v>#DIV/0!</v>
      </c>
      <c r="V53" s="331" t="e">
        <f>'18'!$L$51</f>
        <v>#DIV/0!</v>
      </c>
      <c r="W53" s="331" t="e">
        <f>'19'!$L$51</f>
        <v>#DIV/0!</v>
      </c>
      <c r="X53" s="331" t="e">
        <f>'20'!$L$51</f>
        <v>#DIV/0!</v>
      </c>
      <c r="Y53" s="331" t="e">
        <f>'21'!$L$51</f>
        <v>#DIV/0!</v>
      </c>
      <c r="Z53" s="331" t="e">
        <f>'22'!$L$51</f>
        <v>#DIV/0!</v>
      </c>
      <c r="AA53" s="331" t="e">
        <f>'23'!$L$51</f>
        <v>#DIV/0!</v>
      </c>
      <c r="AB53" s="331" t="e">
        <f>'24'!$L$51</f>
        <v>#DIV/0!</v>
      </c>
      <c r="AC53" s="331" t="e">
        <f>'25'!$L$51</f>
        <v>#DIV/0!</v>
      </c>
      <c r="AD53" s="331" t="e">
        <f>'26'!$L$51</f>
        <v>#DIV/0!</v>
      </c>
      <c r="AE53" s="331" t="e">
        <f>'27'!$L$51</f>
        <v>#DIV/0!</v>
      </c>
      <c r="AF53" s="331" t="e">
        <f>'28'!$L$51</f>
        <v>#DIV/0!</v>
      </c>
      <c r="AG53" s="331" t="e">
        <f>'29'!$L$51</f>
        <v>#DIV/0!</v>
      </c>
      <c r="AH53" s="331" t="e">
        <f>'30'!$L$51</f>
        <v>#DIV/0!</v>
      </c>
      <c r="AI53" s="331" t="e">
        <f>'31'!$L$51</f>
        <v>#DIV/0!</v>
      </c>
      <c r="AJ53" s="331" t="e">
        <f>'32'!$L$51</f>
        <v>#DIV/0!</v>
      </c>
      <c r="AK53" s="331" t="e">
        <f>'33'!$L$51</f>
        <v>#DIV/0!</v>
      </c>
      <c r="AL53" s="331" t="e">
        <f>'34'!$L$51</f>
        <v>#DIV/0!</v>
      </c>
      <c r="AM53" s="331" t="e">
        <f>'35'!$L$51</f>
        <v>#DIV/0!</v>
      </c>
      <c r="AN53" s="331" t="e">
        <f>'36'!$L$51</f>
        <v>#DIV/0!</v>
      </c>
      <c r="AO53" s="331" t="e">
        <f>'37'!$L$51</f>
        <v>#DIV/0!</v>
      </c>
      <c r="AP53" s="331" t="e">
        <f>'38'!$L$51</f>
        <v>#DIV/0!</v>
      </c>
      <c r="AQ53" s="331" t="e">
        <f>'39'!$L$51</f>
        <v>#DIV/0!</v>
      </c>
      <c r="AR53" s="331" t="e">
        <f>'40'!$L$51</f>
        <v>#DIV/0!</v>
      </c>
      <c r="AS53" s="331" t="e">
        <f>'41'!$L$51</f>
        <v>#DIV/0!</v>
      </c>
      <c r="AT53" s="331" t="e">
        <f>'42'!$L$51</f>
        <v>#DIV/0!</v>
      </c>
      <c r="AU53" s="331" t="e">
        <f>'43'!$L$51</f>
        <v>#DIV/0!</v>
      </c>
      <c r="AV53" s="331" t="e">
        <f>'44'!$L$51</f>
        <v>#DIV/0!</v>
      </c>
      <c r="AW53" s="331" t="e">
        <f>'45'!$L$51</f>
        <v>#DIV/0!</v>
      </c>
      <c r="AX53" s="331" t="e">
        <f>'46'!$L$51</f>
        <v>#DIV/0!</v>
      </c>
      <c r="AY53" s="331" t="e">
        <f>'47'!$L$51</f>
        <v>#DIV/0!</v>
      </c>
      <c r="AZ53" s="331" t="e">
        <f>'48'!$L$51</f>
        <v>#DIV/0!</v>
      </c>
      <c r="BA53" s="331" t="e">
        <f>'49'!$L$51</f>
        <v>#DIV/0!</v>
      </c>
      <c r="BB53" s="331" t="e">
        <f>'50'!$L$51</f>
        <v>#DIV/0!</v>
      </c>
      <c r="BC53" s="331" t="e">
        <f>'51'!$L$51</f>
        <v>#DIV/0!</v>
      </c>
      <c r="BD53" s="331" t="e">
        <f>'52'!$L$51</f>
        <v>#DIV/0!</v>
      </c>
      <c r="BE53" s="332" t="e">
        <f>AVERAGEIF(E53:BD53,"&gt;0")</f>
        <v>#DIV/0!</v>
      </c>
    </row>
    <row r="54" spans="1:59" x14ac:dyDescent="0.3">
      <c r="A54" s="1029"/>
      <c r="B54" s="1030"/>
      <c r="C54" s="172" t="s">
        <v>226</v>
      </c>
      <c r="D54" s="175" t="s">
        <v>161</v>
      </c>
      <c r="E54" s="331" t="e">
        <f>'1'!$L$52</f>
        <v>#DIV/0!</v>
      </c>
      <c r="F54" s="331" t="e">
        <f>'2'!$L$52</f>
        <v>#DIV/0!</v>
      </c>
      <c r="G54" s="331" t="e">
        <f>'3'!$L$52</f>
        <v>#DIV/0!</v>
      </c>
      <c r="H54" s="331" t="e">
        <f>'4'!$L$52</f>
        <v>#DIV/0!</v>
      </c>
      <c r="I54" s="331" t="e">
        <f>'5'!$L$52</f>
        <v>#DIV/0!</v>
      </c>
      <c r="J54" s="331" t="e">
        <f>'6'!$L$52</f>
        <v>#DIV/0!</v>
      </c>
      <c r="K54" s="331" t="e">
        <f>'7'!$L$52</f>
        <v>#DIV/0!</v>
      </c>
      <c r="L54" s="331" t="e">
        <f>'8'!$L$52</f>
        <v>#DIV/0!</v>
      </c>
      <c r="M54" s="331" t="e">
        <f>'9'!$L$52</f>
        <v>#DIV/0!</v>
      </c>
      <c r="N54" s="331" t="e">
        <f>'10'!$L$52</f>
        <v>#DIV/0!</v>
      </c>
      <c r="O54" s="331" t="e">
        <f>'11'!$L$52</f>
        <v>#DIV/0!</v>
      </c>
      <c r="P54" s="331" t="e">
        <f>'12'!$L$52</f>
        <v>#DIV/0!</v>
      </c>
      <c r="Q54" s="331" t="e">
        <f>'13'!$L$52</f>
        <v>#DIV/0!</v>
      </c>
      <c r="R54" s="331" t="e">
        <f>'14'!$L$52</f>
        <v>#DIV/0!</v>
      </c>
      <c r="S54" s="331" t="e">
        <f>'15'!$L$52</f>
        <v>#DIV/0!</v>
      </c>
      <c r="T54" s="331" t="e">
        <f>'16'!$L$52</f>
        <v>#DIV/0!</v>
      </c>
      <c r="U54" s="331" t="e">
        <f>'17'!$L$52</f>
        <v>#DIV/0!</v>
      </c>
      <c r="V54" s="331" t="e">
        <f>'18'!$L$52</f>
        <v>#DIV/0!</v>
      </c>
      <c r="W54" s="331" t="e">
        <f>'19'!$L$52</f>
        <v>#DIV/0!</v>
      </c>
      <c r="X54" s="331" t="e">
        <f>'20'!$L$52</f>
        <v>#DIV/0!</v>
      </c>
      <c r="Y54" s="331" t="e">
        <f>'21'!$L$52</f>
        <v>#DIV/0!</v>
      </c>
      <c r="Z54" s="331" t="e">
        <f>'22'!$L$52</f>
        <v>#DIV/0!</v>
      </c>
      <c r="AA54" s="331" t="e">
        <f>'23'!$L$52</f>
        <v>#DIV/0!</v>
      </c>
      <c r="AB54" s="331" t="e">
        <f>'24'!$L$52</f>
        <v>#DIV/0!</v>
      </c>
      <c r="AC54" s="331" t="e">
        <f>'25'!$L$52</f>
        <v>#DIV/0!</v>
      </c>
      <c r="AD54" s="331" t="e">
        <f>'26'!$L$52</f>
        <v>#DIV/0!</v>
      </c>
      <c r="AE54" s="331" t="e">
        <f>'27'!$L$52</f>
        <v>#DIV/0!</v>
      </c>
      <c r="AF54" s="331" t="e">
        <f>'28'!$L$52</f>
        <v>#DIV/0!</v>
      </c>
      <c r="AG54" s="331" t="e">
        <f>'29'!$L$52</f>
        <v>#DIV/0!</v>
      </c>
      <c r="AH54" s="331" t="e">
        <f>'30'!$L$52</f>
        <v>#DIV/0!</v>
      </c>
      <c r="AI54" s="331" t="e">
        <f>'31'!$L$52</f>
        <v>#DIV/0!</v>
      </c>
      <c r="AJ54" s="331" t="e">
        <f>'32'!$L$52</f>
        <v>#DIV/0!</v>
      </c>
      <c r="AK54" s="331" t="e">
        <f>'33'!$L$52</f>
        <v>#DIV/0!</v>
      </c>
      <c r="AL54" s="331" t="e">
        <f>'34'!$L$52</f>
        <v>#DIV/0!</v>
      </c>
      <c r="AM54" s="331" t="e">
        <f>'35'!$L$52</f>
        <v>#DIV/0!</v>
      </c>
      <c r="AN54" s="331" t="e">
        <f>'36'!$L$52</f>
        <v>#DIV/0!</v>
      </c>
      <c r="AO54" s="331" t="e">
        <f>'37'!$L$52</f>
        <v>#DIV/0!</v>
      </c>
      <c r="AP54" s="331" t="e">
        <f>'38'!$L$52</f>
        <v>#DIV/0!</v>
      </c>
      <c r="AQ54" s="331" t="e">
        <f>'39'!$L$52</f>
        <v>#DIV/0!</v>
      </c>
      <c r="AR54" s="331" t="e">
        <f>'40'!$L$52</f>
        <v>#DIV/0!</v>
      </c>
      <c r="AS54" s="331" t="e">
        <f>'41'!$L$52</f>
        <v>#DIV/0!</v>
      </c>
      <c r="AT54" s="331" t="e">
        <f>'42'!$L$52</f>
        <v>#DIV/0!</v>
      </c>
      <c r="AU54" s="331" t="e">
        <f>'43'!$L$52</f>
        <v>#DIV/0!</v>
      </c>
      <c r="AV54" s="331" t="e">
        <f>'44'!$L$52</f>
        <v>#DIV/0!</v>
      </c>
      <c r="AW54" s="331" t="e">
        <f>'45'!$L$52</f>
        <v>#DIV/0!</v>
      </c>
      <c r="AX54" s="331" t="e">
        <f>'46'!$L$52</f>
        <v>#DIV/0!</v>
      </c>
      <c r="AY54" s="331" t="e">
        <f>'47'!$L$52</f>
        <v>#DIV/0!</v>
      </c>
      <c r="AZ54" s="331" t="e">
        <f>'48'!$L$52</f>
        <v>#DIV/0!</v>
      </c>
      <c r="BA54" s="331" t="e">
        <f>'49'!$L$52</f>
        <v>#DIV/0!</v>
      </c>
      <c r="BB54" s="331" t="e">
        <f>'50'!$L$52</f>
        <v>#DIV/0!</v>
      </c>
      <c r="BC54" s="331" t="e">
        <f>'51'!$L$52</f>
        <v>#DIV/0!</v>
      </c>
      <c r="BD54" s="331" t="e">
        <f>'52'!$L$52</f>
        <v>#DIV/0!</v>
      </c>
      <c r="BE54" s="332" t="e">
        <f>AVERAGEIF(E54:BD54,"&gt;0")</f>
        <v>#DIV/0!</v>
      </c>
    </row>
    <row r="55" spans="1:59" x14ac:dyDescent="0.3">
      <c r="A55" s="1029"/>
      <c r="B55" s="1030"/>
      <c r="C55" s="172" t="s">
        <v>228</v>
      </c>
      <c r="D55" s="175" t="s">
        <v>161</v>
      </c>
      <c r="E55" s="331" t="e">
        <f>'1'!$L$53</f>
        <v>#DIV/0!</v>
      </c>
      <c r="F55" s="331" t="e">
        <f>'2'!$L$53</f>
        <v>#DIV/0!</v>
      </c>
      <c r="G55" s="331" t="e">
        <f>'3'!$L$53</f>
        <v>#DIV/0!</v>
      </c>
      <c r="H55" s="331" t="e">
        <f>'4'!$L$53</f>
        <v>#DIV/0!</v>
      </c>
      <c r="I55" s="331" t="e">
        <f>'5'!$L$53</f>
        <v>#DIV/0!</v>
      </c>
      <c r="J55" s="331" t="e">
        <f>'6'!$L$53</f>
        <v>#DIV/0!</v>
      </c>
      <c r="K55" s="331" t="e">
        <f>'7'!$L$53</f>
        <v>#DIV/0!</v>
      </c>
      <c r="L55" s="331" t="e">
        <f>'8'!$L$53</f>
        <v>#DIV/0!</v>
      </c>
      <c r="M55" s="331" t="e">
        <f>'9'!$L$53</f>
        <v>#DIV/0!</v>
      </c>
      <c r="N55" s="331" t="e">
        <f>'10'!$L$53</f>
        <v>#DIV/0!</v>
      </c>
      <c r="O55" s="331" t="e">
        <f>'11'!$L$53</f>
        <v>#DIV/0!</v>
      </c>
      <c r="P55" s="331" t="e">
        <f>'12'!$L$53</f>
        <v>#DIV/0!</v>
      </c>
      <c r="Q55" s="331" t="e">
        <f>'13'!$L$53</f>
        <v>#DIV/0!</v>
      </c>
      <c r="R55" s="331" t="e">
        <f>'14'!$L$53</f>
        <v>#DIV/0!</v>
      </c>
      <c r="S55" s="331" t="e">
        <f>'15'!$L$53</f>
        <v>#DIV/0!</v>
      </c>
      <c r="T55" s="331" t="e">
        <f>'16'!$L$53</f>
        <v>#DIV/0!</v>
      </c>
      <c r="U55" s="331" t="e">
        <f>'17'!$L$53</f>
        <v>#DIV/0!</v>
      </c>
      <c r="V55" s="331" t="e">
        <f>'18'!$L$53</f>
        <v>#DIV/0!</v>
      </c>
      <c r="W55" s="331" t="e">
        <f>'19'!$L$53</f>
        <v>#DIV/0!</v>
      </c>
      <c r="X55" s="331" t="e">
        <f>'20'!$L$53</f>
        <v>#DIV/0!</v>
      </c>
      <c r="Y55" s="331" t="e">
        <f>'21'!$L$53</f>
        <v>#DIV/0!</v>
      </c>
      <c r="Z55" s="331" t="e">
        <f>'22'!$L$53</f>
        <v>#DIV/0!</v>
      </c>
      <c r="AA55" s="331" t="e">
        <f>'23'!$L$53</f>
        <v>#DIV/0!</v>
      </c>
      <c r="AB55" s="331" t="e">
        <f>'24'!$L$53</f>
        <v>#DIV/0!</v>
      </c>
      <c r="AC55" s="331" t="e">
        <f>'25'!$L$53</f>
        <v>#DIV/0!</v>
      </c>
      <c r="AD55" s="331" t="e">
        <f>'26'!$L$53</f>
        <v>#DIV/0!</v>
      </c>
      <c r="AE55" s="331" t="e">
        <f>'27'!$L$53</f>
        <v>#DIV/0!</v>
      </c>
      <c r="AF55" s="331" t="e">
        <f>'28'!$L$53</f>
        <v>#DIV/0!</v>
      </c>
      <c r="AG55" s="331" t="e">
        <f>'29'!$L$53</f>
        <v>#DIV/0!</v>
      </c>
      <c r="AH55" s="331" t="e">
        <f>'30'!$L$53</f>
        <v>#DIV/0!</v>
      </c>
      <c r="AI55" s="331" t="e">
        <f>'31'!$L$53</f>
        <v>#DIV/0!</v>
      </c>
      <c r="AJ55" s="331" t="e">
        <f>'32'!$L$53</f>
        <v>#DIV/0!</v>
      </c>
      <c r="AK55" s="331" t="e">
        <f>'33'!$L$53</f>
        <v>#DIV/0!</v>
      </c>
      <c r="AL55" s="331" t="e">
        <f>'34'!$L$53</f>
        <v>#DIV/0!</v>
      </c>
      <c r="AM55" s="331" t="e">
        <f>'35'!$L$53</f>
        <v>#DIV/0!</v>
      </c>
      <c r="AN55" s="331" t="e">
        <f>'36'!$L$53</f>
        <v>#DIV/0!</v>
      </c>
      <c r="AO55" s="331" t="e">
        <f>'37'!$L$53</f>
        <v>#DIV/0!</v>
      </c>
      <c r="AP55" s="331" t="e">
        <f>'38'!$L$53</f>
        <v>#DIV/0!</v>
      </c>
      <c r="AQ55" s="331" t="e">
        <f>'39'!$L$53</f>
        <v>#DIV/0!</v>
      </c>
      <c r="AR55" s="331" t="e">
        <f>'40'!$L$53</f>
        <v>#DIV/0!</v>
      </c>
      <c r="AS55" s="331" t="e">
        <f>'41'!$L$53</f>
        <v>#DIV/0!</v>
      </c>
      <c r="AT55" s="331" t="e">
        <f>'42'!$L$53</f>
        <v>#DIV/0!</v>
      </c>
      <c r="AU55" s="331" t="e">
        <f>'43'!$L$53</f>
        <v>#DIV/0!</v>
      </c>
      <c r="AV55" s="331" t="e">
        <f>'44'!$L$53</f>
        <v>#DIV/0!</v>
      </c>
      <c r="AW55" s="331" t="e">
        <f>'45'!$L$53</f>
        <v>#DIV/0!</v>
      </c>
      <c r="AX55" s="331" t="e">
        <f>'46'!$L$53</f>
        <v>#DIV/0!</v>
      </c>
      <c r="AY55" s="331" t="e">
        <f>'47'!$L$53</f>
        <v>#DIV/0!</v>
      </c>
      <c r="AZ55" s="331" t="e">
        <f>'48'!$L$53</f>
        <v>#DIV/0!</v>
      </c>
      <c r="BA55" s="331" t="e">
        <f>'49'!$L$53</f>
        <v>#DIV/0!</v>
      </c>
      <c r="BB55" s="331" t="e">
        <f>'50'!$L$53</f>
        <v>#DIV/0!</v>
      </c>
      <c r="BC55" s="331" t="e">
        <f>'51'!$L$53</f>
        <v>#DIV/0!</v>
      </c>
      <c r="BD55" s="331" t="e">
        <f>'52'!$L$53</f>
        <v>#DIV/0!</v>
      </c>
      <c r="BE55" s="332" t="e">
        <f t="shared" ref="BE55:BE56" si="3">AVERAGEIF(E55:BD55,"&gt;0")</f>
        <v>#DIV/0!</v>
      </c>
    </row>
    <row r="56" spans="1:59" x14ac:dyDescent="0.3">
      <c r="A56" s="1029"/>
      <c r="B56" s="1030"/>
      <c r="C56" s="172" t="s">
        <v>227</v>
      </c>
      <c r="D56" s="176" t="s">
        <v>161</v>
      </c>
      <c r="E56" s="331" t="e">
        <f>'1'!$L$54</f>
        <v>#DIV/0!</v>
      </c>
      <c r="F56" s="331" t="e">
        <f>'2'!$L$54</f>
        <v>#DIV/0!</v>
      </c>
      <c r="G56" s="331" t="e">
        <f>'3'!$L$54</f>
        <v>#DIV/0!</v>
      </c>
      <c r="H56" s="331" t="e">
        <f>'4'!$L$54</f>
        <v>#DIV/0!</v>
      </c>
      <c r="I56" s="331" t="e">
        <f>'5'!$L$54</f>
        <v>#DIV/0!</v>
      </c>
      <c r="J56" s="331" t="e">
        <f>'6'!$L$54</f>
        <v>#DIV/0!</v>
      </c>
      <c r="K56" s="331" t="e">
        <f>'7'!$L$54</f>
        <v>#DIV/0!</v>
      </c>
      <c r="L56" s="331" t="e">
        <f>'8'!$L$54</f>
        <v>#DIV/0!</v>
      </c>
      <c r="M56" s="331" t="e">
        <f>'9'!$L$54</f>
        <v>#DIV/0!</v>
      </c>
      <c r="N56" s="331" t="e">
        <f>'10'!$L$54</f>
        <v>#DIV/0!</v>
      </c>
      <c r="O56" s="331" t="e">
        <f>'11'!$L$54</f>
        <v>#DIV/0!</v>
      </c>
      <c r="P56" s="331" t="e">
        <f>'12'!$L$54</f>
        <v>#DIV/0!</v>
      </c>
      <c r="Q56" s="331" t="e">
        <f>'13'!$L$54</f>
        <v>#DIV/0!</v>
      </c>
      <c r="R56" s="331" t="e">
        <f>'14'!$L$54</f>
        <v>#DIV/0!</v>
      </c>
      <c r="S56" s="331" t="e">
        <f>'15'!$L$54</f>
        <v>#DIV/0!</v>
      </c>
      <c r="T56" s="331" t="e">
        <f>'16'!$L$54</f>
        <v>#DIV/0!</v>
      </c>
      <c r="U56" s="331" t="e">
        <f>'17'!$L$54</f>
        <v>#DIV/0!</v>
      </c>
      <c r="V56" s="331" t="e">
        <f>'18'!$L$54</f>
        <v>#DIV/0!</v>
      </c>
      <c r="W56" s="331" t="e">
        <f>'19'!$L$54</f>
        <v>#DIV/0!</v>
      </c>
      <c r="X56" s="331" t="e">
        <f>'20'!$L$54</f>
        <v>#DIV/0!</v>
      </c>
      <c r="Y56" s="331" t="e">
        <f>'21'!$L$54</f>
        <v>#DIV/0!</v>
      </c>
      <c r="Z56" s="331" t="e">
        <f>'22'!$L$54</f>
        <v>#DIV/0!</v>
      </c>
      <c r="AA56" s="331" t="e">
        <f>'23'!$L$54</f>
        <v>#DIV/0!</v>
      </c>
      <c r="AB56" s="331" t="e">
        <f>'24'!$L$54</f>
        <v>#DIV/0!</v>
      </c>
      <c r="AC56" s="331" t="e">
        <f>'25'!$L$54</f>
        <v>#DIV/0!</v>
      </c>
      <c r="AD56" s="331" t="e">
        <f>'26'!$L$54</f>
        <v>#DIV/0!</v>
      </c>
      <c r="AE56" s="331" t="e">
        <f>'27'!$L$54</f>
        <v>#DIV/0!</v>
      </c>
      <c r="AF56" s="331" t="e">
        <f>'28'!$L$54</f>
        <v>#DIV/0!</v>
      </c>
      <c r="AG56" s="331" t="e">
        <f>'29'!$L$54</f>
        <v>#DIV/0!</v>
      </c>
      <c r="AH56" s="331" t="e">
        <f>'30'!$L$54</f>
        <v>#DIV/0!</v>
      </c>
      <c r="AI56" s="331" t="e">
        <f>'31'!$L$54</f>
        <v>#DIV/0!</v>
      </c>
      <c r="AJ56" s="331" t="e">
        <f>'32'!$L$54</f>
        <v>#DIV/0!</v>
      </c>
      <c r="AK56" s="331" t="e">
        <f>'33'!$L$54</f>
        <v>#DIV/0!</v>
      </c>
      <c r="AL56" s="331" t="e">
        <f>'34'!$L$54</f>
        <v>#DIV/0!</v>
      </c>
      <c r="AM56" s="331" t="e">
        <f>'35'!$L$54</f>
        <v>#DIV/0!</v>
      </c>
      <c r="AN56" s="331" t="e">
        <f>'36'!$L$54</f>
        <v>#DIV/0!</v>
      </c>
      <c r="AO56" s="331" t="e">
        <f>'37'!$L$54</f>
        <v>#DIV/0!</v>
      </c>
      <c r="AP56" s="331" t="e">
        <f>'38'!$L$54</f>
        <v>#DIV/0!</v>
      </c>
      <c r="AQ56" s="331" t="e">
        <f>'39'!$L$54</f>
        <v>#DIV/0!</v>
      </c>
      <c r="AR56" s="331" t="e">
        <f>'40'!$L$54</f>
        <v>#DIV/0!</v>
      </c>
      <c r="AS56" s="331" t="e">
        <f>'41'!$L$54</f>
        <v>#DIV/0!</v>
      </c>
      <c r="AT56" s="331" t="e">
        <f>'42'!$L$54</f>
        <v>#DIV/0!</v>
      </c>
      <c r="AU56" s="331" t="e">
        <f>'43'!$L$54</f>
        <v>#DIV/0!</v>
      </c>
      <c r="AV56" s="331" t="e">
        <f>'44'!$L$54</f>
        <v>#DIV/0!</v>
      </c>
      <c r="AW56" s="331" t="e">
        <f>'45'!$L$54</f>
        <v>#DIV/0!</v>
      </c>
      <c r="AX56" s="331" t="e">
        <f>'46'!$L$54</f>
        <v>#DIV/0!</v>
      </c>
      <c r="AY56" s="331" t="e">
        <f>'47'!$L$54</f>
        <v>#DIV/0!</v>
      </c>
      <c r="AZ56" s="331" t="e">
        <f>'48'!$L$54</f>
        <v>#DIV/0!</v>
      </c>
      <c r="BA56" s="331" t="e">
        <f>'49'!$L$54</f>
        <v>#DIV/0!</v>
      </c>
      <c r="BB56" s="331" t="e">
        <f>'50'!$L$54</f>
        <v>#DIV/0!</v>
      </c>
      <c r="BC56" s="331" t="e">
        <f>'51'!$L$54</f>
        <v>#DIV/0!</v>
      </c>
      <c r="BD56" s="331" t="e">
        <f>'52'!$L$54</f>
        <v>#DIV/0!</v>
      </c>
      <c r="BE56" s="332" t="e">
        <f t="shared" si="3"/>
        <v>#DIV/0!</v>
      </c>
    </row>
    <row r="57" spans="1:59" x14ac:dyDescent="0.3">
      <c r="A57" s="1029"/>
      <c r="B57" s="1030"/>
      <c r="C57" s="174" t="s">
        <v>158</v>
      </c>
      <c r="D57" s="272" t="s">
        <v>80</v>
      </c>
      <c r="E57" s="227">
        <f>'1'!$L$55</f>
        <v>0</v>
      </c>
      <c r="F57" s="227">
        <f>'2'!$L$55</f>
        <v>0</v>
      </c>
      <c r="G57" s="227">
        <f>'3'!$L$55</f>
        <v>0</v>
      </c>
      <c r="H57" s="227">
        <f>'4'!$L$55</f>
        <v>0</v>
      </c>
      <c r="I57" s="227">
        <f>'5'!$L$55</f>
        <v>0</v>
      </c>
      <c r="J57" s="227">
        <f>'6'!$L$55</f>
        <v>0</v>
      </c>
      <c r="K57" s="227">
        <f>'7'!$L$55</f>
        <v>0</v>
      </c>
      <c r="L57" s="227">
        <f>'8'!$L$55</f>
        <v>0</v>
      </c>
      <c r="M57" s="227">
        <f>'9'!$L$55</f>
        <v>0</v>
      </c>
      <c r="N57" s="227">
        <f>'10'!$L$55</f>
        <v>0</v>
      </c>
      <c r="O57" s="227">
        <f>'11'!$L$55</f>
        <v>0</v>
      </c>
      <c r="P57" s="227">
        <f>'12'!$L$55</f>
        <v>0</v>
      </c>
      <c r="Q57" s="227">
        <f>'13'!$L$55</f>
        <v>0</v>
      </c>
      <c r="R57" s="227">
        <f>'14'!$L$55</f>
        <v>0</v>
      </c>
      <c r="S57" s="227">
        <f>'15'!$L$55</f>
        <v>0</v>
      </c>
      <c r="T57" s="227">
        <f>'16'!$L$55</f>
        <v>0</v>
      </c>
      <c r="U57" s="227">
        <f>'17'!$L$55</f>
        <v>0</v>
      </c>
      <c r="V57" s="227">
        <f>'18'!$L$55</f>
        <v>0</v>
      </c>
      <c r="W57" s="227">
        <f>'19'!$L$55</f>
        <v>0</v>
      </c>
      <c r="X57" s="227">
        <f>'20'!$L$55</f>
        <v>0</v>
      </c>
      <c r="Y57" s="227">
        <f>'21'!$L$55</f>
        <v>0</v>
      </c>
      <c r="Z57" s="227">
        <f>'22'!$L$55</f>
        <v>0</v>
      </c>
      <c r="AA57" s="227">
        <f>'23'!$L$55</f>
        <v>0</v>
      </c>
      <c r="AB57" s="227">
        <f>'24'!$L$55</f>
        <v>0</v>
      </c>
      <c r="AC57" s="227">
        <f>'25'!$L$55</f>
        <v>0</v>
      </c>
      <c r="AD57" s="227">
        <f>'26'!$L$55</f>
        <v>0</v>
      </c>
      <c r="AE57" s="227">
        <f>'27'!$L$55</f>
        <v>0</v>
      </c>
      <c r="AF57" s="227">
        <f>'28'!$L$55</f>
        <v>0</v>
      </c>
      <c r="AG57" s="227">
        <f>'29'!$L$55</f>
        <v>0</v>
      </c>
      <c r="AH57" s="227">
        <f>'30'!$L$55</f>
        <v>0</v>
      </c>
      <c r="AI57" s="227">
        <f>'31'!$L$55</f>
        <v>0</v>
      </c>
      <c r="AJ57" s="227">
        <f>'32'!$L$55</f>
        <v>0</v>
      </c>
      <c r="AK57" s="227">
        <f>'33'!$L$55</f>
        <v>0</v>
      </c>
      <c r="AL57" s="227">
        <f>'34'!$L$55</f>
        <v>0</v>
      </c>
      <c r="AM57" s="227">
        <f>'35'!$L$55</f>
        <v>0</v>
      </c>
      <c r="AN57" s="227">
        <f>'36'!$L$55</f>
        <v>0</v>
      </c>
      <c r="AO57" s="227">
        <f>'37'!$L$55</f>
        <v>0</v>
      </c>
      <c r="AP57" s="227">
        <f>'38'!$L$55</f>
        <v>0</v>
      </c>
      <c r="AQ57" s="227">
        <f>'39'!$L$55</f>
        <v>0</v>
      </c>
      <c r="AR57" s="227">
        <f>'40'!$L$55</f>
        <v>0</v>
      </c>
      <c r="AS57" s="227">
        <f>'41'!$L$55</f>
        <v>0</v>
      </c>
      <c r="AT57" s="227">
        <f>'42'!$L$55</f>
        <v>0</v>
      </c>
      <c r="AU57" s="227">
        <f>'43'!$L$55</f>
        <v>0</v>
      </c>
      <c r="AV57" s="227">
        <f>'44'!$L$55</f>
        <v>0</v>
      </c>
      <c r="AW57" s="227">
        <f>'45'!$L$55</f>
        <v>0</v>
      </c>
      <c r="AX57" s="227">
        <f>'46'!$L$55</f>
        <v>0</v>
      </c>
      <c r="AY57" s="227">
        <f>'47'!$L$55</f>
        <v>0</v>
      </c>
      <c r="AZ57" s="227">
        <f>'48'!$L$55</f>
        <v>0</v>
      </c>
      <c r="BA57" s="227">
        <f>'49'!$L$55</f>
        <v>0</v>
      </c>
      <c r="BB57" s="227">
        <f>'50'!$L$55</f>
        <v>0</v>
      </c>
      <c r="BC57" s="227">
        <f>'51'!$L$55</f>
        <v>0</v>
      </c>
      <c r="BD57" s="227">
        <f>'52'!$L$55</f>
        <v>0</v>
      </c>
      <c r="BE57" s="99">
        <f t="shared" ref="BE57" si="4">IF(COUNTIF(E57:BD57,"&gt;0")&gt;0, (SUM(E57:BD57)/COUNTIF(E57:BD57,"&gt;0")),0 )</f>
        <v>0</v>
      </c>
    </row>
    <row r="58" spans="1:59" x14ac:dyDescent="0.3">
      <c r="A58" s="1031"/>
      <c r="B58" s="1032"/>
      <c r="C58" s="174" t="s">
        <v>188</v>
      </c>
      <c r="D58" s="272" t="s">
        <v>80</v>
      </c>
      <c r="E58" s="227">
        <f>'1'!$L$56</f>
        <v>0</v>
      </c>
      <c r="F58" s="227">
        <f>'2'!$L$56</f>
        <v>0</v>
      </c>
      <c r="G58" s="227">
        <f>'3'!$L$56</f>
        <v>0</v>
      </c>
      <c r="H58" s="227">
        <f>'4'!$L$56</f>
        <v>0</v>
      </c>
      <c r="I58" s="227">
        <f>'5'!$L$56</f>
        <v>0</v>
      </c>
      <c r="J58" s="227">
        <f>'6'!$L$56</f>
        <v>0</v>
      </c>
      <c r="K58" s="227">
        <f>'7'!$L$56</f>
        <v>0</v>
      </c>
      <c r="L58" s="227">
        <f>'8'!$L$56</f>
        <v>0</v>
      </c>
      <c r="M58" s="227">
        <f>'9'!$L$56</f>
        <v>0</v>
      </c>
      <c r="N58" s="227">
        <f>'10'!$L$56</f>
        <v>0</v>
      </c>
      <c r="O58" s="227">
        <f>'11'!$L$56</f>
        <v>0</v>
      </c>
      <c r="P58" s="227">
        <f>'12'!$L$56</f>
        <v>0</v>
      </c>
      <c r="Q58" s="227">
        <f>'13'!$L$56</f>
        <v>0</v>
      </c>
      <c r="R58" s="227">
        <f>'14'!$L$56</f>
        <v>0</v>
      </c>
      <c r="S58" s="227">
        <f>'15'!$L$56</f>
        <v>0</v>
      </c>
      <c r="T58" s="227">
        <f>'16'!$L$56</f>
        <v>0</v>
      </c>
      <c r="U58" s="227">
        <f>'17'!$L$56</f>
        <v>0</v>
      </c>
      <c r="V58" s="227">
        <f>'18'!$L$56</f>
        <v>0</v>
      </c>
      <c r="W58" s="227">
        <f>'19'!$L$56</f>
        <v>0</v>
      </c>
      <c r="X58" s="227">
        <f>'20'!$L$56</f>
        <v>0</v>
      </c>
      <c r="Y58" s="227">
        <f>'21'!$L$56</f>
        <v>0</v>
      </c>
      <c r="Z58" s="227">
        <f>'22'!$L$56</f>
        <v>0</v>
      </c>
      <c r="AA58" s="227">
        <f>'23'!$L$56</f>
        <v>0</v>
      </c>
      <c r="AB58" s="227">
        <f>'24'!$L$56</f>
        <v>0</v>
      </c>
      <c r="AC58" s="227">
        <f>'25'!$L$56</f>
        <v>0</v>
      </c>
      <c r="AD58" s="227">
        <f>'26'!$L$56</f>
        <v>0</v>
      </c>
      <c r="AE58" s="227">
        <f>'27'!$L$56</f>
        <v>0</v>
      </c>
      <c r="AF58" s="227">
        <f>'28'!$L$56</f>
        <v>0</v>
      </c>
      <c r="AG58" s="227">
        <f>'29'!$L$56</f>
        <v>0</v>
      </c>
      <c r="AH58" s="227">
        <f>'30'!$L$56</f>
        <v>0</v>
      </c>
      <c r="AI58" s="227">
        <f>'31'!$L$56</f>
        <v>0</v>
      </c>
      <c r="AJ58" s="227">
        <f>'32'!$L$56</f>
        <v>0</v>
      </c>
      <c r="AK58" s="227">
        <f>'33'!$L$56</f>
        <v>0</v>
      </c>
      <c r="AL58" s="227">
        <f>'34'!$L$56</f>
        <v>0</v>
      </c>
      <c r="AM58" s="227">
        <f>'35'!$L$56</f>
        <v>0</v>
      </c>
      <c r="AN58" s="227">
        <f>'36'!$L$56</f>
        <v>0</v>
      </c>
      <c r="AO58" s="227">
        <f>'37'!$L$56</f>
        <v>0</v>
      </c>
      <c r="AP58" s="227">
        <f>'38'!$L$56</f>
        <v>0</v>
      </c>
      <c r="AQ58" s="227">
        <f>'39'!$L$56</f>
        <v>0</v>
      </c>
      <c r="AR58" s="227">
        <f>'40'!$L$56</f>
        <v>0</v>
      </c>
      <c r="AS58" s="227">
        <f>'41'!$L$56</f>
        <v>0</v>
      </c>
      <c r="AT58" s="227">
        <f>'42'!$L$56</f>
        <v>0</v>
      </c>
      <c r="AU58" s="227">
        <f>'43'!$L$56</f>
        <v>0</v>
      </c>
      <c r="AV58" s="227">
        <f>'44'!$L$56</f>
        <v>0</v>
      </c>
      <c r="AW58" s="227">
        <f>'45'!$L$56</f>
        <v>0</v>
      </c>
      <c r="AX58" s="227">
        <f>'46'!$L$56</f>
        <v>0</v>
      </c>
      <c r="AY58" s="227">
        <f>'47'!$L$56</f>
        <v>0</v>
      </c>
      <c r="AZ58" s="227">
        <f>'48'!$L$56</f>
        <v>0</v>
      </c>
      <c r="BA58" s="227">
        <f>'49'!$L$56</f>
        <v>0</v>
      </c>
      <c r="BB58" s="227">
        <f>'50'!$L$56</f>
        <v>0</v>
      </c>
      <c r="BC58" s="227">
        <f>'51'!$L$56</f>
        <v>0</v>
      </c>
      <c r="BD58" s="227">
        <f>'52'!$L$56</f>
        <v>0</v>
      </c>
      <c r="BE58" s="99">
        <f t="shared" si="2"/>
        <v>0</v>
      </c>
    </row>
    <row r="59" spans="1:59" ht="46.8" x14ac:dyDescent="0.3">
      <c r="A59" s="952" t="s">
        <v>243</v>
      </c>
      <c r="B59" s="953"/>
      <c r="C59" s="338" t="s">
        <v>244</v>
      </c>
      <c r="D59" s="339" t="s">
        <v>185</v>
      </c>
      <c r="E59" s="226">
        <f>'1'!$L$57</f>
        <v>0</v>
      </c>
      <c r="F59" s="226">
        <f>'2'!$L$57</f>
        <v>0</v>
      </c>
      <c r="G59" s="226">
        <f>'3'!$L$57</f>
        <v>0</v>
      </c>
      <c r="H59" s="226">
        <f>'4'!$L$57</f>
        <v>0</v>
      </c>
      <c r="I59" s="226">
        <f>'5'!$L$57</f>
        <v>0</v>
      </c>
      <c r="J59" s="226">
        <f>'6'!$L$57</f>
        <v>0</v>
      </c>
      <c r="K59" s="226">
        <f>'7'!$L$57</f>
        <v>0</v>
      </c>
      <c r="L59" s="226">
        <f>'8'!$L$57</f>
        <v>0</v>
      </c>
      <c r="M59" s="226">
        <f>'9'!$L$57</f>
        <v>0</v>
      </c>
      <c r="N59" s="226">
        <f>'10'!$L$57</f>
        <v>0</v>
      </c>
      <c r="O59" s="226">
        <f>'11'!$L$57</f>
        <v>0</v>
      </c>
      <c r="P59" s="226">
        <f>'12'!$L$57</f>
        <v>0</v>
      </c>
      <c r="Q59" s="226">
        <f>'13'!$L$57</f>
        <v>0</v>
      </c>
      <c r="R59" s="226">
        <f>'14'!$L$57</f>
        <v>0</v>
      </c>
      <c r="S59" s="226">
        <f>'15'!$L$57</f>
        <v>0</v>
      </c>
      <c r="T59" s="226">
        <f>'16'!$L$57</f>
        <v>0</v>
      </c>
      <c r="U59" s="226">
        <f>'17'!$L$57</f>
        <v>0</v>
      </c>
      <c r="V59" s="226">
        <f>'18'!$L$57</f>
        <v>0</v>
      </c>
      <c r="W59" s="226">
        <f>'19'!$L$57</f>
        <v>0</v>
      </c>
      <c r="X59" s="226">
        <f>'20'!$L$57</f>
        <v>0</v>
      </c>
      <c r="Y59" s="226">
        <f>'21'!$L$57</f>
        <v>0</v>
      </c>
      <c r="Z59" s="226">
        <f>'22'!$L$57</f>
        <v>0</v>
      </c>
      <c r="AA59" s="226">
        <f>'23'!$L$57</f>
        <v>0</v>
      </c>
      <c r="AB59" s="226">
        <f>'24'!$L$57</f>
        <v>0</v>
      </c>
      <c r="AC59" s="226">
        <f>'25'!$L$57</f>
        <v>0</v>
      </c>
      <c r="AD59" s="226">
        <f>'26'!$L$57</f>
        <v>0</v>
      </c>
      <c r="AE59" s="226">
        <f>'27'!$L$57</f>
        <v>0</v>
      </c>
      <c r="AF59" s="226">
        <f>'28'!$L$57</f>
        <v>0</v>
      </c>
      <c r="AG59" s="226">
        <f>'29'!$L$57</f>
        <v>0</v>
      </c>
      <c r="AH59" s="226">
        <f>'30'!$L$57</f>
        <v>0</v>
      </c>
      <c r="AI59" s="226">
        <f>'31'!$L$57</f>
        <v>0</v>
      </c>
      <c r="AJ59" s="226">
        <f>'32'!$L$57</f>
        <v>0</v>
      </c>
      <c r="AK59" s="226">
        <f>'33'!$L$57</f>
        <v>0</v>
      </c>
      <c r="AL59" s="226">
        <f>'34'!$L$57</f>
        <v>0</v>
      </c>
      <c r="AM59" s="226">
        <f>'35'!$L$57</f>
        <v>0</v>
      </c>
      <c r="AN59" s="226">
        <f>'36'!$L$57</f>
        <v>0</v>
      </c>
      <c r="AO59" s="226">
        <f>'37'!$L$57</f>
        <v>0</v>
      </c>
      <c r="AP59" s="226">
        <f>'38'!$L$57</f>
        <v>0</v>
      </c>
      <c r="AQ59" s="226">
        <f>'39'!$L$57</f>
        <v>0</v>
      </c>
      <c r="AR59" s="226">
        <f>'40'!$L$57</f>
        <v>0</v>
      </c>
      <c r="AS59" s="226">
        <f>'41'!$L$57</f>
        <v>0</v>
      </c>
      <c r="AT59" s="226">
        <f>'42'!$L$57</f>
        <v>0</v>
      </c>
      <c r="AU59" s="226">
        <f>'43'!$L$57</f>
        <v>0</v>
      </c>
      <c r="AV59" s="226">
        <f>'44'!$L$57</f>
        <v>0</v>
      </c>
      <c r="AW59" s="226">
        <f>'45'!$L$57</f>
        <v>0</v>
      </c>
      <c r="AX59" s="226">
        <f>'46'!$L$57</f>
        <v>0</v>
      </c>
      <c r="AY59" s="226">
        <f>'47'!$L$57</f>
        <v>0</v>
      </c>
      <c r="AZ59" s="226">
        <f>'48'!$L$57</f>
        <v>0</v>
      </c>
      <c r="BA59" s="226">
        <f>'49'!$L$57</f>
        <v>0</v>
      </c>
      <c r="BB59" s="226">
        <f>'50'!$L$57</f>
        <v>0</v>
      </c>
      <c r="BC59" s="226">
        <f>'51'!$L$57</f>
        <v>0</v>
      </c>
      <c r="BD59" s="226">
        <f>'52'!$L$57</f>
        <v>0</v>
      </c>
      <c r="BE59" s="228" t="e">
        <f>AVERAGEIF(E59:BD59,"&gt;0")</f>
        <v>#DIV/0!</v>
      </c>
    </row>
    <row r="60" spans="1:59" x14ac:dyDescent="0.3"/>
    <row r="61" spans="1:59" x14ac:dyDescent="0.3"/>
    <row r="62" spans="1:59" x14ac:dyDescent="0.3"/>
  </sheetData>
  <sheetProtection formatColumns="0" formatRows="0"/>
  <protectedRanges>
    <protectedRange sqref="E3:BD3" name="Диапазон1"/>
  </protectedRanges>
  <mergeCells count="33">
    <mergeCell ref="A11:B16"/>
    <mergeCell ref="C7:D7"/>
    <mergeCell ref="C9:D9"/>
    <mergeCell ref="C10:D10"/>
    <mergeCell ref="C2:C3"/>
    <mergeCell ref="A3:B4"/>
    <mergeCell ref="A1:B2"/>
    <mergeCell ref="C6:D6"/>
    <mergeCell ref="A6:B10"/>
    <mergeCell ref="A59:B59"/>
    <mergeCell ref="A17:B29"/>
    <mergeCell ref="A30:B33"/>
    <mergeCell ref="A34:B42"/>
    <mergeCell ref="A43:B44"/>
    <mergeCell ref="A47:B47"/>
    <mergeCell ref="A50:B58"/>
    <mergeCell ref="A45:B46"/>
    <mergeCell ref="A48:B49"/>
    <mergeCell ref="BE1:BE5"/>
    <mergeCell ref="E2:H2"/>
    <mergeCell ref="I2:M2"/>
    <mergeCell ref="N2:Q2"/>
    <mergeCell ref="R2:V2"/>
    <mergeCell ref="W2:Z2"/>
    <mergeCell ref="AA2:AD2"/>
    <mergeCell ref="AE2:AI2"/>
    <mergeCell ref="AJ2:AM2"/>
    <mergeCell ref="AN2:AQ2"/>
    <mergeCell ref="AR2:AV2"/>
    <mergeCell ref="AW2:AZ2"/>
    <mergeCell ref="BA2:BD2"/>
    <mergeCell ref="E1:AD1"/>
    <mergeCell ref="AE1:BD1"/>
  </mergeCells>
  <conditionalFormatting sqref="E59:BD59">
    <cfRule type="containsErrors" dxfId="2897" priority="9">
      <formula>ISERROR(E59)</formula>
    </cfRule>
    <cfRule type="colorScale" priority="1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54:BD59 E6:BD43 E45:BD52">
    <cfRule type="cellIs" dxfId="2896" priority="10" operator="equal">
      <formula>0</formula>
    </cfRule>
  </conditionalFormatting>
  <conditionalFormatting sqref="E54:BD56">
    <cfRule type="containsErrors" dxfId="2895" priority="8">
      <formula>ISERROR(E54)</formula>
    </cfRule>
  </conditionalFormatting>
  <conditionalFormatting sqref="E53:BD53">
    <cfRule type="cellIs" dxfId="2894" priority="7" operator="equal">
      <formula>0</formula>
    </cfRule>
  </conditionalFormatting>
  <conditionalFormatting sqref="E53:BD53">
    <cfRule type="containsErrors" dxfId="2893" priority="6">
      <formula>ISERROR(E53)</formula>
    </cfRule>
  </conditionalFormatting>
  <conditionalFormatting sqref="E44:BD44">
    <cfRule type="cellIs" dxfId="2892" priority="2" operator="equal">
      <formula>0</formula>
    </cfRule>
  </conditionalFormatting>
  <conditionalFormatting sqref="C29">
    <cfRule type="cellIs" dxfId="2891" priority="1" operator="equal">
      <formula>0</formula>
    </cfRule>
  </conditionalFormatting>
  <dataValidations count="28"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6" xr:uid="{00000000-0002-0000-0300-000000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5" xr:uid="{00000000-0002-0000-0300-000001000000}"/>
    <dataValidation allowBlank="1" showInputMessage="1" sqref="C17:C29 C47" xr:uid="{00000000-0002-0000-0300-000002000000}"/>
    <dataValidation allowBlank="1" showInputMessage="1" prompt="В этой строке указывается общее количество &quot;боевых&quot; выстрелов (лежа+стоя)" sqref="C50" xr:uid="{00000000-0002-0000-0300-000003000000}"/>
    <dataValidation allowBlank="1" showInputMessage="1" showErrorMessage="1" prompt="Стрельба без нагрузки (лежа + стоя)_x000a_" sqref="C51" xr:uid="{00000000-0002-0000-03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2" xr:uid="{00000000-0002-0000-0300-000005000000}"/>
    <dataValidation allowBlank="1" showInputMessage="1" showErrorMessage="1" prompt="% попаданий при стрельбе в покое" sqref="C53:C54" xr:uid="{00000000-0002-0000-0300-000006000000}"/>
    <dataValidation allowBlank="1" showInputMessage="1" prompt="% попаданий в стрельбе при высокоинтенсивных/ контрольных/ соревновательных нагрузках_x000a_" sqref="C55:C56" xr:uid="{00000000-0002-0000-0300-000007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7" xr:uid="{00000000-0002-0000-0300-000008000000}"/>
    <dataValidation allowBlank="1" showInputMessage="1" showErrorMessage="1" prompt="Время работы на специализированном программно-аппаратном комплексе &quot;скатт&quot;_x000a_" sqref="C58" xr:uid="{00000000-0002-0000-0300-000009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59" xr:uid="{00000000-0002-0000-0300-00000A000000}"/>
    <dataValidation allowBlank="1" showInputMessage="1" showErrorMessage="1" prompt="Не забывайте объединять ячейки и вписывать место сбора" sqref="D3" xr:uid="{00000000-0002-0000-0300-00000B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4" xr:uid="{00000000-0002-0000-0300-00000C000000}"/>
    <dataValidation allowBlank="1" showInputMessage="1" showErrorMessage="1" prompt="Техническая подготовка с высокой интенсивностью мышечных усилий (Лыжероллеры+Лыжи в 4-5 зоне)." sqref="C49" xr:uid="{00000000-0002-0000-0300-00000D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8" xr:uid="{00000000-0002-0000-0300-00000E000000}"/>
    <dataValidation allowBlank="1" showInputMessage="1" showErrorMessage="1" prompt="Общее кол-во подходов на мышцы ног из всего перечня силовой подготовки" sqref="C42" xr:uid="{00000000-0002-0000-0300-00000F000000}"/>
    <dataValidation allowBlank="1" showInputMessage="1" showErrorMessage="1" prompt="Общее кол-во подходов на плечевой пояс и мышцы кора из всего перечня силовой подготовки" sqref="C41" xr:uid="{00000000-0002-0000-0300-000010000000}"/>
    <dataValidation allowBlank="1" showInputMessage="1" showErrorMessage="1" prompt="Общий объем циклической нагрузки" sqref="C16" xr:uid="{00000000-0002-0000-0300-000011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8" xr:uid="{00000000-0002-0000-0300-000012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9" xr:uid="{00000000-0002-0000-0300-000013000000}"/>
    <dataValidation allowBlank="1" showInputMessage="1" showErrorMessage="1" prompt="Круговые динамические, статические, стато-динамические, упражения." sqref="C40" xr:uid="{00000000-0002-0000-0300-000014000000}"/>
    <dataValidation allowBlank="1" showInputMessage="1" showErrorMessage="1" prompt="Выполнение силовых упр. с легким утомлением " sqref="C45" xr:uid="{00000000-0002-0000-0300-000015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3" xr:uid="{00000000-0002-0000-0300-000016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4" xr:uid="{00000000-0002-0000-0300-000017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3" xr:uid="{00000000-0002-0000-0300-000018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30" xr:uid="{00000000-0002-0000-0300-000019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31" xr:uid="{00000000-0002-0000-0300-00001A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2" xr:uid="{00000000-0002-0000-0300-00001B000000}"/>
  </dataValidations>
  <hyperlinks>
    <hyperlink ref="A1" location="навигатор!A1" display="навигатор" xr:uid="{00000000-0004-0000-0300-000000000000}"/>
    <hyperlink ref="BD4" location="'52'!A1" display="'52'!A1" xr:uid="{00000000-0004-0000-0300-000001000000}"/>
    <hyperlink ref="BC4" location="'51'!A1" display="'51'!A1" xr:uid="{00000000-0004-0000-0300-000002000000}"/>
    <hyperlink ref="BB4" location="'50'!A1" display="'50'!A1" xr:uid="{00000000-0004-0000-0300-000003000000}"/>
    <hyperlink ref="BA4" location="'49'!A1" display="'49'!A1" xr:uid="{00000000-0004-0000-0300-000004000000}"/>
    <hyperlink ref="AZ4" location="'48'!A1" display="'48'!A1" xr:uid="{00000000-0004-0000-0300-000005000000}"/>
    <hyperlink ref="AY4" location="'47'!A1" display="'47'!A1" xr:uid="{00000000-0004-0000-0300-000006000000}"/>
    <hyperlink ref="AX4" location="'46'!A1" display="'46'!A1" xr:uid="{00000000-0004-0000-0300-000007000000}"/>
    <hyperlink ref="AW4" location="'45'!A1" display="'45'!A1" xr:uid="{00000000-0004-0000-0300-000008000000}"/>
    <hyperlink ref="AV4" location="'44'!A1" display="'44'!A1" xr:uid="{00000000-0004-0000-0300-000009000000}"/>
    <hyperlink ref="AU4" location="'43'!A1" display="'43'!A1" xr:uid="{00000000-0004-0000-0300-00000A000000}"/>
    <hyperlink ref="AT4" location="'42'!A1" display="'42'!A1" xr:uid="{00000000-0004-0000-0300-00000B000000}"/>
    <hyperlink ref="AS4" location="'41'!A1" display="'41'!A1" xr:uid="{00000000-0004-0000-0300-00000C000000}"/>
    <hyperlink ref="AR4" location="'40'!A1" display="'40'!A1" xr:uid="{00000000-0004-0000-0300-00000D000000}"/>
    <hyperlink ref="AQ4" location="'39'!A1" display="'39'!A1" xr:uid="{00000000-0004-0000-0300-00000E000000}"/>
    <hyperlink ref="AP4" location="'38'!A1" display="'38'!A1" xr:uid="{00000000-0004-0000-0300-00000F000000}"/>
    <hyperlink ref="AO4" location="'37'!A1" display="'37'!A1" xr:uid="{00000000-0004-0000-0300-000010000000}"/>
    <hyperlink ref="AN4" location="'36'!A1" display="'36'!A1" xr:uid="{00000000-0004-0000-0300-000011000000}"/>
    <hyperlink ref="AM4" location="'35'!A1" display="'35'!A1" xr:uid="{00000000-0004-0000-0300-000012000000}"/>
    <hyperlink ref="AL4" location="'34'!A1" display="'34'!A1" xr:uid="{00000000-0004-0000-0300-000013000000}"/>
    <hyperlink ref="AK4" location="'33'!A1" display="'33'!A1" xr:uid="{00000000-0004-0000-0300-000014000000}"/>
    <hyperlink ref="AJ4" location="'32'!A1" display="'32'!A1" xr:uid="{00000000-0004-0000-0300-000015000000}"/>
    <hyperlink ref="AI4" location="'31'!A1" display="'31'!A1" xr:uid="{00000000-0004-0000-0300-000016000000}"/>
    <hyperlink ref="AH4" location="'30'!A1" display="'30'!A1" xr:uid="{00000000-0004-0000-0300-000017000000}"/>
    <hyperlink ref="AG4" location="'29'!A1" display="'29'!A1" xr:uid="{00000000-0004-0000-0300-000018000000}"/>
    <hyperlink ref="AF4" location="'28'!A1" display="'28'!A1" xr:uid="{00000000-0004-0000-0300-000019000000}"/>
    <hyperlink ref="AE4" location="'27'!A1" display="'27'!A1" xr:uid="{00000000-0004-0000-0300-00001A000000}"/>
    <hyperlink ref="AD4" location="'26'!A1" display="'26'!A1" xr:uid="{00000000-0004-0000-0300-00001B000000}"/>
    <hyperlink ref="AC4" location="'25'!A1" display="'25'!A1" xr:uid="{00000000-0004-0000-0300-00001C000000}"/>
    <hyperlink ref="AB4" location="'24'!A1" display="'24'!A1" xr:uid="{00000000-0004-0000-0300-00001D000000}"/>
    <hyperlink ref="AA4" location="'23'!A1" display="'23'!A1" xr:uid="{00000000-0004-0000-0300-00001E000000}"/>
    <hyperlink ref="Z4" location="'22'!A1" display="'22'!A1" xr:uid="{00000000-0004-0000-0300-00001F000000}"/>
    <hyperlink ref="Y4" location="'21'!A1" display="'21'!A1" xr:uid="{00000000-0004-0000-0300-000020000000}"/>
    <hyperlink ref="X4" location="'20'!A1" display="'20'!A1" xr:uid="{00000000-0004-0000-0300-000021000000}"/>
    <hyperlink ref="W4" location="'19'!A1" display="'19'!A1" xr:uid="{00000000-0004-0000-0300-000022000000}"/>
    <hyperlink ref="V4" location="'18'!A1" display="'18'!A1" xr:uid="{00000000-0004-0000-0300-000023000000}"/>
    <hyperlink ref="U4" location="'17'!A1" display="'17'!A1" xr:uid="{00000000-0004-0000-0300-000024000000}"/>
    <hyperlink ref="T4" location="'16'!A1" display="'16'!A1" xr:uid="{00000000-0004-0000-0300-000025000000}"/>
    <hyperlink ref="S4" location="'15'!A1" display="'15'!A1" xr:uid="{00000000-0004-0000-0300-000026000000}"/>
    <hyperlink ref="R4" location="'14'!A1" display="'14'!A1" xr:uid="{00000000-0004-0000-0300-000027000000}"/>
    <hyperlink ref="Q4" location="'13'!A1" display="'13'!A1" xr:uid="{00000000-0004-0000-0300-000028000000}"/>
    <hyperlink ref="P4" location="'12'!A1" display="'12'!A1" xr:uid="{00000000-0004-0000-0300-000029000000}"/>
    <hyperlink ref="N4" location="'10'!A1" display="'10'!A1" xr:uid="{00000000-0004-0000-0300-00002A000000}"/>
    <hyperlink ref="M4" location="'9'!A1" display="'9'!A1" xr:uid="{00000000-0004-0000-0300-00002B000000}"/>
    <hyperlink ref="L4" location="'8'!A1" display="'8'!A1" xr:uid="{00000000-0004-0000-0300-00002C000000}"/>
    <hyperlink ref="K4" location="'7'!A1" display="'7'!A1" xr:uid="{00000000-0004-0000-0300-00002D000000}"/>
    <hyperlink ref="J4" location="'6'!A1" display="'6'!A1" xr:uid="{00000000-0004-0000-0300-00002E000000}"/>
    <hyperlink ref="I4" location="'5'!A1" display="'5'!A1" xr:uid="{00000000-0004-0000-0300-00002F000000}"/>
    <hyperlink ref="H4" location="'4'!A1" display="'4'!A1" xr:uid="{00000000-0004-0000-0300-000030000000}"/>
    <hyperlink ref="G4" location="'3'!A1" display="'3'!A1" xr:uid="{00000000-0004-0000-0300-000031000000}"/>
    <hyperlink ref="F4" location="'2'!A1" display="'2'!A1" xr:uid="{00000000-0004-0000-0300-000032000000}"/>
    <hyperlink ref="E4" location="'1'!A1" display="'1'!A1" xr:uid="{00000000-0004-0000-0300-000033000000}"/>
    <hyperlink ref="O4" location="'11'!A1" display="'11'!A1" xr:uid="{00000000-0004-0000-0300-000034000000}"/>
    <hyperlink ref="A3:B4" location="План!A1" display="План" xr:uid="{00000000-0004-0000-0300-000035000000}"/>
    <hyperlink ref="A1:B2" location="Месяц!A1" display="Месяц" xr:uid="{00000000-0004-0000-0300-000036000000}"/>
    <hyperlink ref="C2:C3" location="Анализ!A1" display="Анализ" xr:uid="{00000000-0004-0000-0300-000037000000}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Z224"/>
  <sheetViews>
    <sheetView showGridLines="0" showRowColHeaders="0" topLeftCell="A51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'29'!K2+1</f>
        <v>45250</v>
      </c>
      <c r="F2" s="82">
        <f>$E$2+1</f>
        <v>45251</v>
      </c>
      <c r="G2" s="82">
        <f>$E$2+2</f>
        <v>45252</v>
      </c>
      <c r="H2" s="82">
        <f>$E$2+3</f>
        <v>45253</v>
      </c>
      <c r="I2" s="82">
        <f>$E$2+4</f>
        <v>45254</v>
      </c>
      <c r="J2" s="82">
        <f>$E$2+5</f>
        <v>45255</v>
      </c>
      <c r="K2" s="83">
        <f>$E$2+6</f>
        <v>45256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45250</v>
      </c>
      <c r="Q6" s="909">
        <f t="shared" ref="Q6:V6" si="2">F2</f>
        <v>45251</v>
      </c>
      <c r="R6" s="909">
        <f t="shared" si="2"/>
        <v>45252</v>
      </c>
      <c r="S6" s="909">
        <f t="shared" si="2"/>
        <v>45253</v>
      </c>
      <c r="T6" s="909">
        <f t="shared" si="2"/>
        <v>45254</v>
      </c>
      <c r="U6" s="909">
        <f t="shared" si="2"/>
        <v>45255</v>
      </c>
      <c r="V6" s="909">
        <f t="shared" si="2"/>
        <v>45256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45250</v>
      </c>
      <c r="Q15" s="909">
        <f t="shared" ref="Q15:V15" si="15">F2</f>
        <v>45251</v>
      </c>
      <c r="R15" s="909">
        <f t="shared" si="15"/>
        <v>45252</v>
      </c>
      <c r="S15" s="909">
        <f t="shared" si="15"/>
        <v>45253</v>
      </c>
      <c r="T15" s="909">
        <f t="shared" si="15"/>
        <v>45254</v>
      </c>
      <c r="U15" s="909">
        <f t="shared" si="15"/>
        <v>45255</v>
      </c>
      <c r="V15" s="909">
        <f t="shared" si="15"/>
        <v>45256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45250</v>
      </c>
      <c r="Q20" s="909">
        <f t="shared" ref="Q20:V20" si="17">F2</f>
        <v>45251</v>
      </c>
      <c r="R20" s="909">
        <f t="shared" si="17"/>
        <v>45252</v>
      </c>
      <c r="S20" s="909">
        <f t="shared" si="17"/>
        <v>45253</v>
      </c>
      <c r="T20" s="909">
        <f t="shared" si="17"/>
        <v>45254</v>
      </c>
      <c r="U20" s="909">
        <f t="shared" si="17"/>
        <v>45255</v>
      </c>
      <c r="V20" s="909">
        <f t="shared" si="17"/>
        <v>45256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45250</v>
      </c>
      <c r="F61" s="1180"/>
      <c r="G61" s="1181"/>
      <c r="H61" s="1179">
        <f>F2</f>
        <v>45251</v>
      </c>
      <c r="I61" s="1180"/>
      <c r="J61" s="1181"/>
      <c r="K61" s="1179">
        <f>G2</f>
        <v>45252</v>
      </c>
      <c r="L61" s="1180"/>
      <c r="M61" s="1181"/>
      <c r="N61" s="1179">
        <f>H2</f>
        <v>45253</v>
      </c>
      <c r="O61" s="1180"/>
      <c r="P61" s="1181"/>
      <c r="Q61" s="1179">
        <f>I2</f>
        <v>45254</v>
      </c>
      <c r="R61" s="1180"/>
      <c r="S61" s="1181"/>
      <c r="T61" s="1179">
        <f>J2</f>
        <v>45255</v>
      </c>
      <c r="U61" s="1180"/>
      <c r="V61" s="1181"/>
      <c r="W61" s="1179">
        <f>K2</f>
        <v>45256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45250</v>
      </c>
      <c r="F90" s="1172"/>
      <c r="G90" s="1173"/>
      <c r="H90" s="1171">
        <f>H61</f>
        <v>45251</v>
      </c>
      <c r="I90" s="1172"/>
      <c r="J90" s="1173"/>
      <c r="K90" s="1171">
        <f>K61</f>
        <v>45252</v>
      </c>
      <c r="L90" s="1172"/>
      <c r="M90" s="1173"/>
      <c r="N90" s="1171">
        <f>N61</f>
        <v>45253</v>
      </c>
      <c r="O90" s="1172"/>
      <c r="P90" s="1173"/>
      <c r="Q90" s="1171">
        <f>Q61</f>
        <v>45254</v>
      </c>
      <c r="R90" s="1172"/>
      <c r="S90" s="1173"/>
      <c r="T90" s="1171">
        <f>T61</f>
        <v>45255</v>
      </c>
      <c r="U90" s="1172"/>
      <c r="V90" s="1173"/>
      <c r="W90" s="1171">
        <f>W61</f>
        <v>45256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45250</v>
      </c>
      <c r="F181" s="154">
        <f>$E$2+1</f>
        <v>45251</v>
      </c>
      <c r="G181" s="154">
        <f>$E$2+2</f>
        <v>45252</v>
      </c>
      <c r="H181" s="154">
        <f>$E$2+3</f>
        <v>45253</v>
      </c>
      <c r="I181" s="154">
        <f>$E$2+4</f>
        <v>45254</v>
      </c>
      <c r="J181" s="154">
        <f>$E$2+5</f>
        <v>45255</v>
      </c>
      <c r="K181" s="155">
        <f>$E$2+6</f>
        <v>45256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099" priority="151" operator="equal">
      <formula>0</formula>
    </cfRule>
  </conditionalFormatting>
  <conditionalFormatting sqref="F2:K2">
    <cfRule type="cellIs" dxfId="1098" priority="150" operator="equal">
      <formula>0</formula>
    </cfRule>
  </conditionalFormatting>
  <conditionalFormatting sqref="L4:L5">
    <cfRule type="cellIs" dxfId="1097" priority="147" operator="equal">
      <formula>0</formula>
    </cfRule>
  </conditionalFormatting>
  <conditionalFormatting sqref="E2">
    <cfRule type="cellIs" dxfId="1096" priority="148" operator="equal">
      <formula>0</formula>
    </cfRule>
  </conditionalFormatting>
  <conditionalFormatting sqref="E4:K4">
    <cfRule type="cellIs" dxfId="1095" priority="145" operator="equal">
      <formula>0</formula>
    </cfRule>
    <cfRule type="cellIs" dxfId="1094" priority="146" operator="notEqual">
      <formula>0</formula>
    </cfRule>
  </conditionalFormatting>
  <conditionalFormatting sqref="E5:K5">
    <cfRule type="cellIs" dxfId="1093" priority="144" operator="equal">
      <formula>0</formula>
    </cfRule>
  </conditionalFormatting>
  <conditionalFormatting sqref="E7:E8 I7:K8">
    <cfRule type="cellIs" dxfId="1092" priority="143" operator="equal">
      <formula>0</formula>
    </cfRule>
  </conditionalFormatting>
  <conditionalFormatting sqref="L6:L8">
    <cfRule type="cellIs" dxfId="1091" priority="142" operator="equal">
      <formula>0</formula>
    </cfRule>
  </conditionalFormatting>
  <conditionalFormatting sqref="E6:K6">
    <cfRule type="cellIs" dxfId="1090" priority="141" operator="equal">
      <formula>0</formula>
    </cfRule>
  </conditionalFormatting>
  <conditionalFormatting sqref="E28:L40 E43:L45 E76:Y83 E86:Y88">
    <cfRule type="cellIs" dxfId="1089" priority="140" operator="notEqual">
      <formula>0</formula>
    </cfRule>
  </conditionalFormatting>
  <conditionalFormatting sqref="F7:F8">
    <cfRule type="cellIs" dxfId="1088" priority="139" operator="equal">
      <formula>0</formula>
    </cfRule>
  </conditionalFormatting>
  <conditionalFormatting sqref="H7:H8">
    <cfRule type="cellIs" dxfId="1087" priority="138" operator="equal">
      <formula>0</formula>
    </cfRule>
  </conditionalFormatting>
  <conditionalFormatting sqref="G7:G8">
    <cfRule type="cellIs" dxfId="1086" priority="137" operator="equal">
      <formula>0</formula>
    </cfRule>
  </conditionalFormatting>
  <conditionalFormatting sqref="F181:K181">
    <cfRule type="cellIs" dxfId="1085" priority="132" operator="equal">
      <formula>0</formula>
    </cfRule>
  </conditionalFormatting>
  <conditionalFormatting sqref="E57:L57">
    <cfRule type="cellIs" dxfId="1084" priority="121" operator="equal">
      <formula>0</formula>
    </cfRule>
  </conditionalFormatting>
  <conditionalFormatting sqref="E57:L57">
    <cfRule type="containsErrors" dxfId="1083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082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081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080" priority="114">
      <formula>ISERROR(E52)</formula>
    </cfRule>
  </conditionalFormatting>
  <conditionalFormatting sqref="E49:K50">
    <cfRule type="cellIs" dxfId="1079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078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077" priority="109">
      <formula>ISERROR(E51)</formula>
    </cfRule>
  </conditionalFormatting>
  <conditionalFormatting sqref="L51">
    <cfRule type="cellIs" dxfId="1076" priority="108" operator="notEqual">
      <formula>0</formula>
    </cfRule>
  </conditionalFormatting>
  <conditionalFormatting sqref="L51">
    <cfRule type="containsErrors" dxfId="1075" priority="107">
      <formula>ISERROR(L51)</formula>
    </cfRule>
  </conditionalFormatting>
  <conditionalFormatting sqref="E56:K56">
    <cfRule type="cellIs" dxfId="1074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073" priority="89" operator="equal">
      <formula>0</formula>
    </cfRule>
    <cfRule type="containsErrors" dxfId="1072" priority="90">
      <formula>ISERROR(E183)</formula>
    </cfRule>
  </conditionalFormatting>
  <conditionalFormatting sqref="L186">
    <cfRule type="cellIs" dxfId="1071" priority="87" operator="equal">
      <formula>0</formula>
    </cfRule>
    <cfRule type="containsErrors" dxfId="1070" priority="88">
      <formula>ISERROR(L186)</formula>
    </cfRule>
  </conditionalFormatting>
  <conditionalFormatting sqref="E186:K186">
    <cfRule type="cellIs" dxfId="1069" priority="85" operator="equal">
      <formula>0</formula>
    </cfRule>
    <cfRule type="containsErrors" dxfId="1068" priority="86">
      <formula>ISERROR(E186)</formula>
    </cfRule>
  </conditionalFormatting>
  <conditionalFormatting sqref="E158:R179">
    <cfRule type="cellIs" dxfId="1067" priority="83" operator="equal">
      <formula>0</formula>
    </cfRule>
  </conditionalFormatting>
  <conditionalFormatting sqref="C58">
    <cfRule type="containsText" dxfId="1066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065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064" priority="78" operator="notEqual">
      <formula>0</formula>
    </cfRule>
  </conditionalFormatting>
  <conditionalFormatting sqref="E27:L27">
    <cfRule type="cellIs" dxfId="1063" priority="75" operator="notEqual">
      <formula>0</formula>
    </cfRule>
  </conditionalFormatting>
  <conditionalFormatting sqref="E15:L26 L9:L14">
    <cfRule type="cellIs" dxfId="1062" priority="76" operator="notEqual">
      <formula>0</formula>
    </cfRule>
  </conditionalFormatting>
  <conditionalFormatting sqref="E9:K14">
    <cfRule type="cellIs" dxfId="1061" priority="73" operator="notEqual">
      <formula>0</formula>
    </cfRule>
  </conditionalFormatting>
  <conditionalFormatting sqref="L46:L47">
    <cfRule type="cellIs" dxfId="1060" priority="58" operator="notEqual">
      <formula>0</formula>
    </cfRule>
  </conditionalFormatting>
  <conditionalFormatting sqref="E47:K47">
    <cfRule type="cellIs" dxfId="1059" priority="51" operator="notEqual">
      <formula>0</formula>
    </cfRule>
  </conditionalFormatting>
  <conditionalFormatting sqref="E46:K46">
    <cfRule type="cellIs" dxfId="1058" priority="52" operator="notEqual">
      <formula>0</formula>
    </cfRule>
  </conditionalFormatting>
  <conditionalFormatting sqref="C27">
    <cfRule type="cellIs" dxfId="1057" priority="47" operator="equal">
      <formula>0</formula>
    </cfRule>
  </conditionalFormatting>
  <conditionalFormatting sqref="E41:L42">
    <cfRule type="cellIs" dxfId="1056" priority="46" operator="notEqual">
      <formula>0</formula>
    </cfRule>
  </conditionalFormatting>
  <conditionalFormatting sqref="E84:Y85">
    <cfRule type="cellIs" dxfId="1055" priority="45" operator="notEqual">
      <formula>0</formula>
    </cfRule>
  </conditionalFormatting>
  <conditionalFormatting sqref="E67:Y75">
    <cfRule type="cellIs" dxfId="1054" priority="2" operator="notEqual">
      <formula>0</formula>
    </cfRule>
  </conditionalFormatting>
  <conditionalFormatting sqref="E156:R157">
    <cfRule type="cellIs" dxfId="1053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7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700-000001000000}"/>
    <dataValidation type="date" operator="greaterThan" allowBlank="1" showInputMessage="1" showErrorMessage="1" sqref="E2:K2 E181:K181" xr:uid="{00000000-0002-0000-27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700-000003000000}"/>
    <dataValidation allowBlank="1" showInputMessage="1" sqref="C88 C15:C27 C45" xr:uid="{00000000-0002-0000-27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7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7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700-000007000000}"/>
    <dataValidation allowBlank="1" showInputMessage="1" prompt="В этой строке указывается общее количество &quot;боевых&quot; выстрелов (лежа+стоя)" sqref="C48" xr:uid="{00000000-0002-0000-2700-000008000000}"/>
    <dataValidation allowBlank="1" showInputMessage="1" showErrorMessage="1" prompt="Стрельба без нагрузки (лежа + стоя)_x000a_" sqref="C49" xr:uid="{00000000-0002-0000-27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700-00000A000000}"/>
    <dataValidation allowBlank="1" showInputMessage="1" showErrorMessage="1" prompt="% попаданий при стрельбе в покое" sqref="C51:C52" xr:uid="{00000000-0002-0000-27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7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7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7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7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7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7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7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700-000013000000}"/>
    <dataValidation allowBlank="1" showInputMessage="1" showErrorMessage="1" prompt="Общий объем циклической нагрузки" sqref="C14" xr:uid="{00000000-0002-0000-27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7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700-000016000000}"/>
    <dataValidation allowBlank="1" showInputMessage="1" showErrorMessage="1" prompt="Круговые динамические, статические, стато-динамические, упражения." sqref="C38 C81" xr:uid="{00000000-0002-0000-2700-000017000000}"/>
    <dataValidation allowBlank="1" showInputMessage="1" showErrorMessage="1" prompt="Выполнение силовых упр. с легким утомлением " sqref="C43 C86" xr:uid="{00000000-0002-0000-27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7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7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7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7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7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700-00001E000000}"/>
  </dataValidations>
  <hyperlinks>
    <hyperlink ref="A1" location="навигатор!A1" display="навигатор" xr:uid="{00000000-0004-0000-2700-000000000000}"/>
    <hyperlink ref="B1" location="Неделя!A1" display="Неделя" xr:uid="{00000000-0004-0000-2700-000001000000}"/>
    <hyperlink ref="A60" location="навигатор!A1" display="навигатор" xr:uid="{00000000-0004-0000-2700-000002000000}"/>
    <hyperlink ref="B60" location="Неделя!A1" display="Неделя" xr:uid="{00000000-0004-0000-27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700-00001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'30'!O26:O27</xm:f>
              <xm:sqref>O25</xm:sqref>
            </x14:sparkline>
          </x14:sparklines>
        </x14:sparklineGroup>
      </x14:sparklineGroup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Z224"/>
  <sheetViews>
    <sheetView showGridLines="0" showRowColHeaders="0" topLeftCell="A139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'30'!K2+1</f>
        <v>45257</v>
      </c>
      <c r="F2" s="82">
        <f>$E$2+1</f>
        <v>45258</v>
      </c>
      <c r="G2" s="82">
        <f>$E$2+2</f>
        <v>45259</v>
      </c>
      <c r="H2" s="82">
        <f>$E$2+3</f>
        <v>45260</v>
      </c>
      <c r="I2" s="82">
        <f>$E$2+4</f>
        <v>45261</v>
      </c>
      <c r="J2" s="82">
        <f>$E$2+5</f>
        <v>45262</v>
      </c>
      <c r="K2" s="83">
        <f>$E$2+6</f>
        <v>45263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45257</v>
      </c>
      <c r="Q6" s="909">
        <f t="shared" ref="Q6:V6" si="2">F2</f>
        <v>45258</v>
      </c>
      <c r="R6" s="909">
        <f t="shared" si="2"/>
        <v>45259</v>
      </c>
      <c r="S6" s="909">
        <f t="shared" si="2"/>
        <v>45260</v>
      </c>
      <c r="T6" s="909">
        <f t="shared" si="2"/>
        <v>45261</v>
      </c>
      <c r="U6" s="909">
        <f t="shared" si="2"/>
        <v>45262</v>
      </c>
      <c r="V6" s="909">
        <f t="shared" si="2"/>
        <v>45263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45257</v>
      </c>
      <c r="Q15" s="909">
        <f t="shared" ref="Q15:V15" si="15">F2</f>
        <v>45258</v>
      </c>
      <c r="R15" s="909">
        <f t="shared" si="15"/>
        <v>45259</v>
      </c>
      <c r="S15" s="909">
        <f t="shared" si="15"/>
        <v>45260</v>
      </c>
      <c r="T15" s="909">
        <f t="shared" si="15"/>
        <v>45261</v>
      </c>
      <c r="U15" s="909">
        <f t="shared" si="15"/>
        <v>45262</v>
      </c>
      <c r="V15" s="909">
        <f t="shared" si="15"/>
        <v>45263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45257</v>
      </c>
      <c r="Q20" s="909">
        <f t="shared" ref="Q20:V20" si="17">F2</f>
        <v>45258</v>
      </c>
      <c r="R20" s="909">
        <f t="shared" si="17"/>
        <v>45259</v>
      </c>
      <c r="S20" s="909">
        <f t="shared" si="17"/>
        <v>45260</v>
      </c>
      <c r="T20" s="909">
        <f t="shared" si="17"/>
        <v>45261</v>
      </c>
      <c r="U20" s="909">
        <f t="shared" si="17"/>
        <v>45262</v>
      </c>
      <c r="V20" s="909">
        <f t="shared" si="17"/>
        <v>45263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45257</v>
      </c>
      <c r="F61" s="1180"/>
      <c r="G61" s="1181"/>
      <c r="H61" s="1179">
        <f>F2</f>
        <v>45258</v>
      </c>
      <c r="I61" s="1180"/>
      <c r="J61" s="1181"/>
      <c r="K61" s="1179">
        <f>G2</f>
        <v>45259</v>
      </c>
      <c r="L61" s="1180"/>
      <c r="M61" s="1181"/>
      <c r="N61" s="1179">
        <f>H2</f>
        <v>45260</v>
      </c>
      <c r="O61" s="1180"/>
      <c r="P61" s="1181"/>
      <c r="Q61" s="1179">
        <f>I2</f>
        <v>45261</v>
      </c>
      <c r="R61" s="1180"/>
      <c r="S61" s="1181"/>
      <c r="T61" s="1179">
        <f>J2</f>
        <v>45262</v>
      </c>
      <c r="U61" s="1180"/>
      <c r="V61" s="1181"/>
      <c r="W61" s="1179">
        <f>K2</f>
        <v>45263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45257</v>
      </c>
      <c r="F90" s="1172"/>
      <c r="G90" s="1173"/>
      <c r="H90" s="1171">
        <f>H61</f>
        <v>45258</v>
      </c>
      <c r="I90" s="1172"/>
      <c r="J90" s="1173"/>
      <c r="K90" s="1171">
        <f>K61</f>
        <v>45259</v>
      </c>
      <c r="L90" s="1172"/>
      <c r="M90" s="1173"/>
      <c r="N90" s="1171">
        <f>N61</f>
        <v>45260</v>
      </c>
      <c r="O90" s="1172"/>
      <c r="P90" s="1173"/>
      <c r="Q90" s="1171">
        <f>Q61</f>
        <v>45261</v>
      </c>
      <c r="R90" s="1172"/>
      <c r="S90" s="1173"/>
      <c r="T90" s="1171">
        <f>T61</f>
        <v>45262</v>
      </c>
      <c r="U90" s="1172"/>
      <c r="V90" s="1173"/>
      <c r="W90" s="1171">
        <f>W61</f>
        <v>45263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45257</v>
      </c>
      <c r="F181" s="154">
        <f>$E$2+1</f>
        <v>45258</v>
      </c>
      <c r="G181" s="154">
        <f>$E$2+2</f>
        <v>45259</v>
      </c>
      <c r="H181" s="154">
        <f>$E$2+3</f>
        <v>45260</v>
      </c>
      <c r="I181" s="154">
        <f>$E$2+4</f>
        <v>45261</v>
      </c>
      <c r="J181" s="154">
        <f>$E$2+5</f>
        <v>45262</v>
      </c>
      <c r="K181" s="155">
        <f>$E$2+6</f>
        <v>45263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052" priority="151" operator="equal">
      <formula>0</formula>
    </cfRule>
  </conditionalFormatting>
  <conditionalFormatting sqref="F2:K2">
    <cfRule type="cellIs" dxfId="1051" priority="150" operator="equal">
      <formula>0</formula>
    </cfRule>
  </conditionalFormatting>
  <conditionalFormatting sqref="L4:L5">
    <cfRule type="cellIs" dxfId="1050" priority="147" operator="equal">
      <formula>0</formula>
    </cfRule>
  </conditionalFormatting>
  <conditionalFormatting sqref="E2">
    <cfRule type="cellIs" dxfId="1049" priority="148" operator="equal">
      <formula>0</formula>
    </cfRule>
  </conditionalFormatting>
  <conditionalFormatting sqref="E4:K4">
    <cfRule type="cellIs" dxfId="1048" priority="145" operator="equal">
      <formula>0</formula>
    </cfRule>
    <cfRule type="cellIs" dxfId="1047" priority="146" operator="notEqual">
      <formula>0</formula>
    </cfRule>
  </conditionalFormatting>
  <conditionalFormatting sqref="E5:K5">
    <cfRule type="cellIs" dxfId="1046" priority="144" operator="equal">
      <formula>0</formula>
    </cfRule>
  </conditionalFormatting>
  <conditionalFormatting sqref="E7:E8 I7:K8">
    <cfRule type="cellIs" dxfId="1045" priority="143" operator="equal">
      <formula>0</formula>
    </cfRule>
  </conditionalFormatting>
  <conditionalFormatting sqref="L6:L8">
    <cfRule type="cellIs" dxfId="1044" priority="142" operator="equal">
      <formula>0</formula>
    </cfRule>
  </conditionalFormatting>
  <conditionalFormatting sqref="E6:K6">
    <cfRule type="cellIs" dxfId="1043" priority="141" operator="equal">
      <formula>0</formula>
    </cfRule>
  </conditionalFormatting>
  <conditionalFormatting sqref="E28:L40 E43:L45 E76:Y83 E86:Y88">
    <cfRule type="cellIs" dxfId="1042" priority="140" operator="notEqual">
      <formula>0</formula>
    </cfRule>
  </conditionalFormatting>
  <conditionalFormatting sqref="F7:F8">
    <cfRule type="cellIs" dxfId="1041" priority="139" operator="equal">
      <formula>0</formula>
    </cfRule>
  </conditionalFormatting>
  <conditionalFormatting sqref="H7:H8">
    <cfRule type="cellIs" dxfId="1040" priority="138" operator="equal">
      <formula>0</formula>
    </cfRule>
  </conditionalFormatting>
  <conditionalFormatting sqref="G7:G8">
    <cfRule type="cellIs" dxfId="1039" priority="137" operator="equal">
      <formula>0</formula>
    </cfRule>
  </conditionalFormatting>
  <conditionalFormatting sqref="F181:K181">
    <cfRule type="cellIs" dxfId="1038" priority="132" operator="equal">
      <formula>0</formula>
    </cfRule>
  </conditionalFormatting>
  <conditionalFormatting sqref="E57:L57">
    <cfRule type="cellIs" dxfId="1037" priority="121" operator="equal">
      <formula>0</formula>
    </cfRule>
  </conditionalFormatting>
  <conditionalFormatting sqref="E57:L57">
    <cfRule type="containsErrors" dxfId="1036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035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034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033" priority="114">
      <formula>ISERROR(E52)</formula>
    </cfRule>
  </conditionalFormatting>
  <conditionalFormatting sqref="E49:K50">
    <cfRule type="cellIs" dxfId="1032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031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030" priority="109">
      <formula>ISERROR(E51)</formula>
    </cfRule>
  </conditionalFormatting>
  <conditionalFormatting sqref="L51">
    <cfRule type="cellIs" dxfId="1029" priority="108" operator="notEqual">
      <formula>0</formula>
    </cfRule>
  </conditionalFormatting>
  <conditionalFormatting sqref="L51">
    <cfRule type="containsErrors" dxfId="1028" priority="107">
      <formula>ISERROR(L51)</formula>
    </cfRule>
  </conditionalFormatting>
  <conditionalFormatting sqref="E56:K56">
    <cfRule type="cellIs" dxfId="1027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026" priority="89" operator="equal">
      <formula>0</formula>
    </cfRule>
    <cfRule type="containsErrors" dxfId="1025" priority="90">
      <formula>ISERROR(E183)</formula>
    </cfRule>
  </conditionalFormatting>
  <conditionalFormatting sqref="L186">
    <cfRule type="cellIs" dxfId="1024" priority="87" operator="equal">
      <formula>0</formula>
    </cfRule>
    <cfRule type="containsErrors" dxfId="1023" priority="88">
      <formula>ISERROR(L186)</formula>
    </cfRule>
  </conditionalFormatting>
  <conditionalFormatting sqref="E186:K186">
    <cfRule type="cellIs" dxfId="1022" priority="85" operator="equal">
      <formula>0</formula>
    </cfRule>
    <cfRule type="containsErrors" dxfId="1021" priority="86">
      <formula>ISERROR(E186)</formula>
    </cfRule>
  </conditionalFormatting>
  <conditionalFormatting sqref="E158:R179">
    <cfRule type="cellIs" dxfId="1020" priority="83" operator="equal">
      <formula>0</formula>
    </cfRule>
  </conditionalFormatting>
  <conditionalFormatting sqref="C58">
    <cfRule type="containsText" dxfId="1019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018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017" priority="78" operator="notEqual">
      <formula>0</formula>
    </cfRule>
  </conditionalFormatting>
  <conditionalFormatting sqref="E27:L27">
    <cfRule type="cellIs" dxfId="1016" priority="75" operator="notEqual">
      <formula>0</formula>
    </cfRule>
  </conditionalFormatting>
  <conditionalFormatting sqref="E15:L26 L9:L14">
    <cfRule type="cellIs" dxfId="1015" priority="76" operator="notEqual">
      <formula>0</formula>
    </cfRule>
  </conditionalFormatting>
  <conditionalFormatting sqref="E9:K14">
    <cfRule type="cellIs" dxfId="1014" priority="73" operator="notEqual">
      <formula>0</formula>
    </cfRule>
  </conditionalFormatting>
  <conditionalFormatting sqref="L46:L47">
    <cfRule type="cellIs" dxfId="1013" priority="58" operator="notEqual">
      <formula>0</formula>
    </cfRule>
  </conditionalFormatting>
  <conditionalFormatting sqref="E47:K47">
    <cfRule type="cellIs" dxfId="1012" priority="51" operator="notEqual">
      <formula>0</formula>
    </cfRule>
  </conditionalFormatting>
  <conditionalFormatting sqref="E46:K46">
    <cfRule type="cellIs" dxfId="1011" priority="52" operator="notEqual">
      <formula>0</formula>
    </cfRule>
  </conditionalFormatting>
  <conditionalFormatting sqref="C27">
    <cfRule type="cellIs" dxfId="1010" priority="47" operator="equal">
      <formula>0</formula>
    </cfRule>
  </conditionalFormatting>
  <conditionalFormatting sqref="E41:L42">
    <cfRule type="cellIs" dxfId="1009" priority="46" operator="notEqual">
      <formula>0</formula>
    </cfRule>
  </conditionalFormatting>
  <conditionalFormatting sqref="E84:Y85">
    <cfRule type="cellIs" dxfId="1008" priority="45" operator="notEqual">
      <formula>0</formula>
    </cfRule>
  </conditionalFormatting>
  <conditionalFormatting sqref="E67:Y75">
    <cfRule type="cellIs" dxfId="1007" priority="2" operator="notEqual">
      <formula>0</formula>
    </cfRule>
  </conditionalFormatting>
  <conditionalFormatting sqref="E156:R157">
    <cfRule type="cellIs" dxfId="1006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8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8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8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800-000003000000}"/>
    <dataValidation allowBlank="1" showInputMessage="1" showErrorMessage="1" prompt="% попаданий при стрельбе в покое" sqref="C51:C52" xr:uid="{00000000-0002-0000-28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800-000005000000}"/>
    <dataValidation allowBlank="1" showInputMessage="1" showErrorMessage="1" prompt="Стрельба без нагрузки (лежа + стоя)_x000a_" sqref="C49" xr:uid="{00000000-0002-0000-2800-000006000000}"/>
    <dataValidation allowBlank="1" showInputMessage="1" prompt="В этой строке указывается общее количество &quot;боевых&quot; выстрелов (лежа+стоя)" sqref="C48" xr:uid="{00000000-0002-0000-28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8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8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800-00000A000000}"/>
    <dataValidation allowBlank="1" showInputMessage="1" sqref="C88 C15:C27 C45" xr:uid="{00000000-0002-0000-2800-00000B000000}"/>
    <dataValidation allowBlank="1" showDropDown="1" showInputMessage="1" showErrorMessage="1" sqref="F15 F189:K190 F193:K194 F199:K206 F185:K185 F17:F27 G15:K27 F28:K31 F33:K45" xr:uid="{00000000-0002-0000-2800-00000C000000}"/>
    <dataValidation type="date" operator="greaterThan" allowBlank="1" showInputMessage="1" showErrorMessage="1" sqref="E2:K2 E181:K181" xr:uid="{00000000-0002-0000-28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800-00000E000000}"/>
    <dataValidation type="time" allowBlank="1" showInputMessage="1" showErrorMessage="1" sqref="E92:Y96 E98:Y102 E110:Y114 E116:Y120 E122:Y126 E128:Y132 E134:Y138 E140:Y144 E104:Y108 E146:Y150" xr:uid="{00000000-0002-0000-28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8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8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8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800-000013000000}"/>
    <dataValidation allowBlank="1" showInputMessage="1" showErrorMessage="1" prompt="Общий объем циклической нагрузки" sqref="C14" xr:uid="{00000000-0002-0000-28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8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800-000016000000}"/>
    <dataValidation allowBlank="1" showInputMessage="1" showErrorMessage="1" prompt="Круговые динамические, статические, стато-динамические, упражения." sqref="C38 C81" xr:uid="{00000000-0002-0000-2800-000017000000}"/>
    <dataValidation allowBlank="1" showInputMessage="1" showErrorMessage="1" prompt="Выполнение силовых упр. с легким утомлением " sqref="C43 C86" xr:uid="{00000000-0002-0000-28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8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8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8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8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8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800-00001E000000}"/>
  </dataValidations>
  <hyperlinks>
    <hyperlink ref="A1" location="навигатор!A1" display="навигатор" xr:uid="{00000000-0004-0000-2800-000000000000}"/>
    <hyperlink ref="B1" location="Неделя!A1" display="Неделя" xr:uid="{00000000-0004-0000-2800-000001000000}"/>
    <hyperlink ref="A60" location="навигатор!A1" display="навигатор" xr:uid="{00000000-0004-0000-2800-000002000000}"/>
    <hyperlink ref="B60" location="Неделя!A1" display="Неделя" xr:uid="{00000000-0004-0000-28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800-00001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'31'!O26:O27</xm:f>
              <xm:sqref>O25</xm:sqref>
            </x14:sparkline>
          </x14:sparklines>
        </x14:sparklineGroup>
      </x14:sparklineGroup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Z224"/>
  <sheetViews>
    <sheetView showGridLines="0" showRowColHeaders="0" topLeftCell="A143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'31'!K2+1</f>
        <v>45264</v>
      </c>
      <c r="F2" s="82">
        <f>$E$2+1</f>
        <v>45265</v>
      </c>
      <c r="G2" s="82">
        <f>$E$2+2</f>
        <v>45266</v>
      </c>
      <c r="H2" s="82">
        <f>$E$2+3</f>
        <v>45267</v>
      </c>
      <c r="I2" s="82">
        <f>$E$2+4</f>
        <v>45268</v>
      </c>
      <c r="J2" s="82">
        <f>$E$2+5</f>
        <v>45269</v>
      </c>
      <c r="K2" s="83">
        <f>$E$2+6</f>
        <v>45270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45264</v>
      </c>
      <c r="Q6" s="909">
        <f t="shared" ref="Q6:V6" si="2">F2</f>
        <v>45265</v>
      </c>
      <c r="R6" s="909">
        <f t="shared" si="2"/>
        <v>45266</v>
      </c>
      <c r="S6" s="909">
        <f t="shared" si="2"/>
        <v>45267</v>
      </c>
      <c r="T6" s="909">
        <f t="shared" si="2"/>
        <v>45268</v>
      </c>
      <c r="U6" s="909">
        <f t="shared" si="2"/>
        <v>45269</v>
      </c>
      <c r="V6" s="909">
        <f t="shared" si="2"/>
        <v>45270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45264</v>
      </c>
      <c r="Q15" s="909">
        <f t="shared" ref="Q15:V15" si="15">F2</f>
        <v>45265</v>
      </c>
      <c r="R15" s="909">
        <f t="shared" si="15"/>
        <v>45266</v>
      </c>
      <c r="S15" s="909">
        <f t="shared" si="15"/>
        <v>45267</v>
      </c>
      <c r="T15" s="909">
        <f t="shared" si="15"/>
        <v>45268</v>
      </c>
      <c r="U15" s="909">
        <f t="shared" si="15"/>
        <v>45269</v>
      </c>
      <c r="V15" s="909">
        <f t="shared" si="15"/>
        <v>45270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45264</v>
      </c>
      <c r="Q20" s="909">
        <f t="shared" ref="Q20:V20" si="17">F2</f>
        <v>45265</v>
      </c>
      <c r="R20" s="909">
        <f t="shared" si="17"/>
        <v>45266</v>
      </c>
      <c r="S20" s="909">
        <f t="shared" si="17"/>
        <v>45267</v>
      </c>
      <c r="T20" s="909">
        <f t="shared" si="17"/>
        <v>45268</v>
      </c>
      <c r="U20" s="909">
        <f t="shared" si="17"/>
        <v>45269</v>
      </c>
      <c r="V20" s="909">
        <f t="shared" si="17"/>
        <v>45270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45264</v>
      </c>
      <c r="F61" s="1180"/>
      <c r="G61" s="1181"/>
      <c r="H61" s="1179">
        <f>F2</f>
        <v>45265</v>
      </c>
      <c r="I61" s="1180"/>
      <c r="J61" s="1181"/>
      <c r="K61" s="1179">
        <f>G2</f>
        <v>45266</v>
      </c>
      <c r="L61" s="1180"/>
      <c r="M61" s="1181"/>
      <c r="N61" s="1179">
        <f>H2</f>
        <v>45267</v>
      </c>
      <c r="O61" s="1180"/>
      <c r="P61" s="1181"/>
      <c r="Q61" s="1179">
        <f>I2</f>
        <v>45268</v>
      </c>
      <c r="R61" s="1180"/>
      <c r="S61" s="1181"/>
      <c r="T61" s="1179">
        <f>J2</f>
        <v>45269</v>
      </c>
      <c r="U61" s="1180"/>
      <c r="V61" s="1181"/>
      <c r="W61" s="1179">
        <f>K2</f>
        <v>45270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69"/>
      <c r="N87" s="68"/>
      <c r="O87" s="69"/>
      <c r="P87" s="73"/>
      <c r="Q87" s="68"/>
      <c r="R87" s="69"/>
      <c r="S87" s="73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45264</v>
      </c>
      <c r="F90" s="1172"/>
      <c r="G90" s="1173"/>
      <c r="H90" s="1171">
        <f>H61</f>
        <v>45265</v>
      </c>
      <c r="I90" s="1172"/>
      <c r="J90" s="1173"/>
      <c r="K90" s="1171">
        <f>K61</f>
        <v>45266</v>
      </c>
      <c r="L90" s="1172"/>
      <c r="M90" s="1173"/>
      <c r="N90" s="1171">
        <f>N61</f>
        <v>45267</v>
      </c>
      <c r="O90" s="1172"/>
      <c r="P90" s="1173"/>
      <c r="Q90" s="1171">
        <f>Q61</f>
        <v>45268</v>
      </c>
      <c r="R90" s="1172"/>
      <c r="S90" s="1173"/>
      <c r="T90" s="1171">
        <f>T61</f>
        <v>45269</v>
      </c>
      <c r="U90" s="1172"/>
      <c r="V90" s="1173"/>
      <c r="W90" s="1171">
        <f>W61</f>
        <v>45270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79"/>
      <c r="W98" s="112"/>
      <c r="X98" s="78"/>
      <c r="Y98" s="79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45264</v>
      </c>
      <c r="F181" s="154">
        <f>$E$2+1</f>
        <v>45265</v>
      </c>
      <c r="G181" s="154">
        <f>$E$2+2</f>
        <v>45266</v>
      </c>
      <c r="H181" s="154">
        <f>$E$2+3</f>
        <v>45267</v>
      </c>
      <c r="I181" s="154">
        <f>$E$2+4</f>
        <v>45268</v>
      </c>
      <c r="J181" s="154">
        <f>$E$2+5</f>
        <v>45269</v>
      </c>
      <c r="K181" s="155">
        <f>$E$2+6</f>
        <v>45270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005" priority="151" operator="equal">
      <formula>0</formula>
    </cfRule>
  </conditionalFormatting>
  <conditionalFormatting sqref="F2:K2">
    <cfRule type="cellIs" dxfId="1004" priority="150" operator="equal">
      <formula>0</formula>
    </cfRule>
  </conditionalFormatting>
  <conditionalFormatting sqref="L4:L5">
    <cfRule type="cellIs" dxfId="1003" priority="147" operator="equal">
      <formula>0</formula>
    </cfRule>
  </conditionalFormatting>
  <conditionalFormatting sqref="E2">
    <cfRule type="cellIs" dxfId="1002" priority="148" operator="equal">
      <formula>0</formula>
    </cfRule>
  </conditionalFormatting>
  <conditionalFormatting sqref="E4:K4">
    <cfRule type="cellIs" dxfId="1001" priority="145" operator="equal">
      <formula>0</formula>
    </cfRule>
    <cfRule type="cellIs" dxfId="1000" priority="146" operator="notEqual">
      <formula>0</formula>
    </cfRule>
  </conditionalFormatting>
  <conditionalFormatting sqref="E5:K5">
    <cfRule type="cellIs" dxfId="999" priority="144" operator="equal">
      <formula>0</formula>
    </cfRule>
  </conditionalFormatting>
  <conditionalFormatting sqref="E7:E8 I7:K8">
    <cfRule type="cellIs" dxfId="998" priority="143" operator="equal">
      <formula>0</formula>
    </cfRule>
  </conditionalFormatting>
  <conditionalFormatting sqref="L6:L8">
    <cfRule type="cellIs" dxfId="997" priority="142" operator="equal">
      <formula>0</formula>
    </cfRule>
  </conditionalFormatting>
  <conditionalFormatting sqref="E6:K6">
    <cfRule type="cellIs" dxfId="996" priority="141" operator="equal">
      <formula>0</formula>
    </cfRule>
  </conditionalFormatting>
  <conditionalFormatting sqref="E28:L40 E43:L45 E76:Y83 E86:Y88">
    <cfRule type="cellIs" dxfId="995" priority="140" operator="notEqual">
      <formula>0</formula>
    </cfRule>
  </conditionalFormatting>
  <conditionalFormatting sqref="F7:F8">
    <cfRule type="cellIs" dxfId="994" priority="139" operator="equal">
      <formula>0</formula>
    </cfRule>
  </conditionalFormatting>
  <conditionalFormatting sqref="H7:H8">
    <cfRule type="cellIs" dxfId="993" priority="138" operator="equal">
      <formula>0</formula>
    </cfRule>
  </conditionalFormatting>
  <conditionalFormatting sqref="G7:G8">
    <cfRule type="cellIs" dxfId="992" priority="137" operator="equal">
      <formula>0</formula>
    </cfRule>
  </conditionalFormatting>
  <conditionalFormatting sqref="F181:K181">
    <cfRule type="cellIs" dxfId="991" priority="132" operator="equal">
      <formula>0</formula>
    </cfRule>
  </conditionalFormatting>
  <conditionalFormatting sqref="E57:L57">
    <cfRule type="cellIs" dxfId="990" priority="121" operator="equal">
      <formula>0</formula>
    </cfRule>
  </conditionalFormatting>
  <conditionalFormatting sqref="E57:L57">
    <cfRule type="containsErrors" dxfId="989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988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987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986" priority="114">
      <formula>ISERROR(E52)</formula>
    </cfRule>
  </conditionalFormatting>
  <conditionalFormatting sqref="E49:K50">
    <cfRule type="cellIs" dxfId="985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984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983" priority="109">
      <formula>ISERROR(E51)</formula>
    </cfRule>
  </conditionalFormatting>
  <conditionalFormatting sqref="L51">
    <cfRule type="cellIs" dxfId="982" priority="108" operator="notEqual">
      <formula>0</formula>
    </cfRule>
  </conditionalFormatting>
  <conditionalFormatting sqref="L51">
    <cfRule type="containsErrors" dxfId="981" priority="107">
      <formula>ISERROR(L51)</formula>
    </cfRule>
  </conditionalFormatting>
  <conditionalFormatting sqref="E56:K56">
    <cfRule type="cellIs" dxfId="980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979" priority="89" operator="equal">
      <formula>0</formula>
    </cfRule>
    <cfRule type="containsErrors" dxfId="978" priority="90">
      <formula>ISERROR(E183)</formula>
    </cfRule>
  </conditionalFormatting>
  <conditionalFormatting sqref="L186">
    <cfRule type="cellIs" dxfId="977" priority="87" operator="equal">
      <formula>0</formula>
    </cfRule>
    <cfRule type="containsErrors" dxfId="976" priority="88">
      <formula>ISERROR(L186)</formula>
    </cfRule>
  </conditionalFormatting>
  <conditionalFormatting sqref="E186:K186">
    <cfRule type="cellIs" dxfId="975" priority="85" operator="equal">
      <formula>0</formula>
    </cfRule>
    <cfRule type="containsErrors" dxfId="974" priority="86">
      <formula>ISERROR(E186)</formula>
    </cfRule>
  </conditionalFormatting>
  <conditionalFormatting sqref="E158:R179">
    <cfRule type="cellIs" dxfId="973" priority="83" operator="equal">
      <formula>0</formula>
    </cfRule>
  </conditionalFormatting>
  <conditionalFormatting sqref="C58">
    <cfRule type="containsText" dxfId="972" priority="82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971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970" priority="78" operator="notEqual">
      <formula>0</formula>
    </cfRule>
  </conditionalFormatting>
  <conditionalFormatting sqref="E27:L27">
    <cfRule type="cellIs" dxfId="969" priority="75" operator="notEqual">
      <formula>0</formula>
    </cfRule>
  </conditionalFormatting>
  <conditionalFormatting sqref="E15:L26 L9:L14">
    <cfRule type="cellIs" dxfId="968" priority="76" operator="notEqual">
      <formula>0</formula>
    </cfRule>
  </conditionalFormatting>
  <conditionalFormatting sqref="E9:K14">
    <cfRule type="cellIs" dxfId="967" priority="73" operator="notEqual">
      <formula>0</formula>
    </cfRule>
  </conditionalFormatting>
  <conditionalFormatting sqref="L46:L47">
    <cfRule type="cellIs" dxfId="966" priority="58" operator="notEqual">
      <formula>0</formula>
    </cfRule>
  </conditionalFormatting>
  <conditionalFormatting sqref="E47:K47">
    <cfRule type="cellIs" dxfId="965" priority="51" operator="notEqual">
      <formula>0</formula>
    </cfRule>
  </conditionalFormatting>
  <conditionalFormatting sqref="E46:K46">
    <cfRule type="cellIs" dxfId="964" priority="52" operator="notEqual">
      <formula>0</formula>
    </cfRule>
  </conditionalFormatting>
  <conditionalFormatting sqref="C27">
    <cfRule type="cellIs" dxfId="963" priority="47" operator="equal">
      <formula>0</formula>
    </cfRule>
  </conditionalFormatting>
  <conditionalFormatting sqref="E41:L42">
    <cfRule type="cellIs" dxfId="962" priority="46" operator="notEqual">
      <formula>0</formula>
    </cfRule>
  </conditionalFormatting>
  <conditionalFormatting sqref="E84:Y85">
    <cfRule type="cellIs" dxfId="961" priority="45" operator="notEqual">
      <formula>0</formula>
    </cfRule>
  </conditionalFormatting>
  <conditionalFormatting sqref="E67:Y75">
    <cfRule type="cellIs" dxfId="960" priority="2" operator="notEqual">
      <formula>0</formula>
    </cfRule>
  </conditionalFormatting>
  <conditionalFormatting sqref="E156:R157">
    <cfRule type="cellIs" dxfId="959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9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9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9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900-000003000000}"/>
    <dataValidation allowBlank="1" showInputMessage="1" showErrorMessage="1" prompt="% попаданий при стрельбе в покое" sqref="C51:C52" xr:uid="{00000000-0002-0000-29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900-000005000000}"/>
    <dataValidation allowBlank="1" showInputMessage="1" showErrorMessage="1" prompt="Стрельба без нагрузки (лежа + стоя)_x000a_" sqref="C49" xr:uid="{00000000-0002-0000-2900-000006000000}"/>
    <dataValidation allowBlank="1" showInputMessage="1" prompt="В этой строке указывается общее количество &quot;боевых&quot; выстрелов (лежа+стоя)" sqref="C48" xr:uid="{00000000-0002-0000-29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9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9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900-00000A000000}"/>
    <dataValidation allowBlank="1" showInputMessage="1" sqref="C88 C15:C27 C45" xr:uid="{00000000-0002-0000-2900-00000B000000}"/>
    <dataValidation allowBlank="1" showDropDown="1" showInputMessage="1" showErrorMessage="1" sqref="F15 F189:K190 F193:K194 F199:K206 F185:K185 F17:F27 G15:K27 F28:K31 F33:K45" xr:uid="{00000000-0002-0000-2900-00000C000000}"/>
    <dataValidation type="date" operator="greaterThan" allowBlank="1" showInputMessage="1" showErrorMessage="1" sqref="E2:K2 E181:K181" xr:uid="{00000000-0002-0000-29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900-00000E000000}"/>
    <dataValidation type="time" allowBlank="1" showInputMessage="1" showErrorMessage="1" sqref="E92:Y96 E98:Y102 E110:Y114 E116:Y120 E122:Y126 E128:Y132 E134:Y138 E140:Y144 E104:Y108 E146:Y150" xr:uid="{00000000-0002-0000-29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9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9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9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900-000013000000}"/>
    <dataValidation allowBlank="1" showInputMessage="1" showErrorMessage="1" prompt="Общий объем циклической нагрузки" sqref="C14" xr:uid="{00000000-0002-0000-29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9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900-000016000000}"/>
    <dataValidation allowBlank="1" showInputMessage="1" showErrorMessage="1" prompt="Круговые динамические, статические, стато-динамические, упражения." sqref="C38 C81" xr:uid="{00000000-0002-0000-2900-000017000000}"/>
    <dataValidation allowBlank="1" showInputMessage="1" showErrorMessage="1" prompt="Выполнение силовых упр. с легким утомлением " sqref="C43 C86" xr:uid="{00000000-0002-0000-29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9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9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9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9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9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900-00001E000000}"/>
  </dataValidations>
  <hyperlinks>
    <hyperlink ref="A1" location="навигатор!A1" display="навигатор" xr:uid="{00000000-0004-0000-2900-000000000000}"/>
    <hyperlink ref="B1" location="Неделя!A1" display="Неделя" xr:uid="{00000000-0004-0000-2900-000001000000}"/>
    <hyperlink ref="A60" location="навигатор!A1" display="навигатор" xr:uid="{00000000-0004-0000-2900-000002000000}"/>
    <hyperlink ref="B60" location="Неделя!A1" display="Неделя" xr:uid="{00000000-0004-0000-29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900-00001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'32'!O26:O27</xm:f>
              <xm:sqref>O25</xm:sqref>
            </x14:sparkline>
          </x14:sparklines>
        </x14:sparklineGroup>
      </x14:sparklineGroup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Z224"/>
  <sheetViews>
    <sheetView showGridLines="0" showRowColHeaders="0" topLeftCell="A65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'32'!K2+1</f>
        <v>45271</v>
      </c>
      <c r="F2" s="82">
        <f>$E$2+1</f>
        <v>45272</v>
      </c>
      <c r="G2" s="82">
        <f>$E$2+2</f>
        <v>45273</v>
      </c>
      <c r="H2" s="82">
        <f>$E$2+3</f>
        <v>45274</v>
      </c>
      <c r="I2" s="82">
        <f>$E$2+4</f>
        <v>45275</v>
      </c>
      <c r="J2" s="82">
        <f>$E$2+5</f>
        <v>45276</v>
      </c>
      <c r="K2" s="83">
        <f>$E$2+6</f>
        <v>45277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45271</v>
      </c>
      <c r="Q6" s="909">
        <f t="shared" ref="Q6:V6" si="2">F2</f>
        <v>45272</v>
      </c>
      <c r="R6" s="909">
        <f t="shared" si="2"/>
        <v>45273</v>
      </c>
      <c r="S6" s="909">
        <f t="shared" si="2"/>
        <v>45274</v>
      </c>
      <c r="T6" s="909">
        <f t="shared" si="2"/>
        <v>45275</v>
      </c>
      <c r="U6" s="909">
        <f t="shared" si="2"/>
        <v>45276</v>
      </c>
      <c r="V6" s="909">
        <f t="shared" si="2"/>
        <v>45277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45271</v>
      </c>
      <c r="Q15" s="909">
        <f t="shared" ref="Q15:V15" si="15">F2</f>
        <v>45272</v>
      </c>
      <c r="R15" s="909">
        <f t="shared" si="15"/>
        <v>45273</v>
      </c>
      <c r="S15" s="909">
        <f t="shared" si="15"/>
        <v>45274</v>
      </c>
      <c r="T15" s="909">
        <f t="shared" si="15"/>
        <v>45275</v>
      </c>
      <c r="U15" s="909">
        <f t="shared" si="15"/>
        <v>45276</v>
      </c>
      <c r="V15" s="909">
        <f t="shared" si="15"/>
        <v>45277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45271</v>
      </c>
      <c r="Q20" s="909">
        <f t="shared" ref="Q20:V20" si="17">F2</f>
        <v>45272</v>
      </c>
      <c r="R20" s="909">
        <f t="shared" si="17"/>
        <v>45273</v>
      </c>
      <c r="S20" s="909">
        <f t="shared" si="17"/>
        <v>45274</v>
      </c>
      <c r="T20" s="909">
        <f t="shared" si="17"/>
        <v>45275</v>
      </c>
      <c r="U20" s="909">
        <f t="shared" si="17"/>
        <v>45276</v>
      </c>
      <c r="V20" s="909">
        <f t="shared" si="17"/>
        <v>45277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45271</v>
      </c>
      <c r="F61" s="1180"/>
      <c r="G61" s="1181"/>
      <c r="H61" s="1179">
        <f>F2</f>
        <v>45272</v>
      </c>
      <c r="I61" s="1180"/>
      <c r="J61" s="1181"/>
      <c r="K61" s="1179">
        <f>G2</f>
        <v>45273</v>
      </c>
      <c r="L61" s="1180"/>
      <c r="M61" s="1181"/>
      <c r="N61" s="1179">
        <f>H2</f>
        <v>45274</v>
      </c>
      <c r="O61" s="1180"/>
      <c r="P61" s="1181"/>
      <c r="Q61" s="1179">
        <f>I2</f>
        <v>45275</v>
      </c>
      <c r="R61" s="1180"/>
      <c r="S61" s="1181"/>
      <c r="T61" s="1179">
        <f>J2</f>
        <v>45276</v>
      </c>
      <c r="U61" s="1180"/>
      <c r="V61" s="1181"/>
      <c r="W61" s="1179">
        <f>K2</f>
        <v>45277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2"/>
      <c r="Q87" s="71"/>
      <c r="R87" s="68"/>
      <c r="S87" s="72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45271</v>
      </c>
      <c r="F90" s="1172"/>
      <c r="G90" s="1173"/>
      <c r="H90" s="1171">
        <f>H61</f>
        <v>45272</v>
      </c>
      <c r="I90" s="1172"/>
      <c r="J90" s="1173"/>
      <c r="K90" s="1171">
        <f>K61</f>
        <v>45273</v>
      </c>
      <c r="L90" s="1172"/>
      <c r="M90" s="1173"/>
      <c r="N90" s="1171">
        <f>N61</f>
        <v>45274</v>
      </c>
      <c r="O90" s="1172"/>
      <c r="P90" s="1173"/>
      <c r="Q90" s="1171">
        <f>Q61</f>
        <v>45275</v>
      </c>
      <c r="R90" s="1172"/>
      <c r="S90" s="1173"/>
      <c r="T90" s="1171">
        <f>T61</f>
        <v>45276</v>
      </c>
      <c r="U90" s="1172"/>
      <c r="V90" s="1173"/>
      <c r="W90" s="1171">
        <f>W61</f>
        <v>45277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79"/>
      <c r="N98" s="113"/>
      <c r="O98" s="78"/>
      <c r="P98" s="79"/>
      <c r="Q98" s="112"/>
      <c r="R98" s="78"/>
      <c r="S98" s="79"/>
      <c r="T98" s="112"/>
      <c r="U98" s="78"/>
      <c r="V98" s="79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80"/>
      <c r="T116" s="113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80"/>
      <c r="T117" s="113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80"/>
      <c r="T118" s="113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80"/>
      <c r="T119" s="113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80"/>
      <c r="T120" s="113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45271</v>
      </c>
      <c r="F181" s="154">
        <f>$E$2+1</f>
        <v>45272</v>
      </c>
      <c r="G181" s="154">
        <f>$E$2+2</f>
        <v>45273</v>
      </c>
      <c r="H181" s="154">
        <f>$E$2+3</f>
        <v>45274</v>
      </c>
      <c r="I181" s="154">
        <f>$E$2+4</f>
        <v>45275</v>
      </c>
      <c r="J181" s="154">
        <f>$E$2+5</f>
        <v>45276</v>
      </c>
      <c r="K181" s="155">
        <f>$E$2+6</f>
        <v>45277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958" priority="162" operator="equal">
      <formula>0</formula>
    </cfRule>
  </conditionalFormatting>
  <conditionalFormatting sqref="F2:K2">
    <cfRule type="cellIs" dxfId="957" priority="161" operator="equal">
      <formula>0</formula>
    </cfRule>
  </conditionalFormatting>
  <conditionalFormatting sqref="L4:L5">
    <cfRule type="cellIs" dxfId="956" priority="158" operator="equal">
      <formula>0</formula>
    </cfRule>
  </conditionalFormatting>
  <conditionalFormatting sqref="E2">
    <cfRule type="cellIs" dxfId="955" priority="159" operator="equal">
      <formula>0</formula>
    </cfRule>
  </conditionalFormatting>
  <conditionalFormatting sqref="E4:K4">
    <cfRule type="cellIs" dxfId="954" priority="156" operator="equal">
      <formula>0</formula>
    </cfRule>
    <cfRule type="cellIs" dxfId="953" priority="157" operator="notEqual">
      <formula>0</formula>
    </cfRule>
  </conditionalFormatting>
  <conditionalFormatting sqref="E5:K5">
    <cfRule type="cellIs" dxfId="952" priority="155" operator="equal">
      <formula>0</formula>
    </cfRule>
  </conditionalFormatting>
  <conditionalFormatting sqref="E7:E8 I7:K8">
    <cfRule type="cellIs" dxfId="951" priority="154" operator="equal">
      <formula>0</formula>
    </cfRule>
  </conditionalFormatting>
  <conditionalFormatting sqref="L6:L8">
    <cfRule type="cellIs" dxfId="950" priority="153" operator="equal">
      <formula>0</formula>
    </cfRule>
  </conditionalFormatting>
  <conditionalFormatting sqref="E6:K6">
    <cfRule type="cellIs" dxfId="949" priority="152" operator="equal">
      <formula>0</formula>
    </cfRule>
  </conditionalFormatting>
  <conditionalFormatting sqref="E28:L40 E43:L45 E76:Y83 E86:Y86 E88:Y88 E87:L87 W87:Y87 N87:O87">
    <cfRule type="cellIs" dxfId="948" priority="151" operator="notEqual">
      <formula>0</formula>
    </cfRule>
  </conditionalFormatting>
  <conditionalFormatting sqref="F7:F8">
    <cfRule type="cellIs" dxfId="947" priority="150" operator="equal">
      <formula>0</formula>
    </cfRule>
  </conditionalFormatting>
  <conditionalFormatting sqref="H7:H8">
    <cfRule type="cellIs" dxfId="946" priority="149" operator="equal">
      <formula>0</formula>
    </cfRule>
  </conditionalFormatting>
  <conditionalFormatting sqref="G7:G8">
    <cfRule type="cellIs" dxfId="945" priority="148" operator="equal">
      <formula>0</formula>
    </cfRule>
  </conditionalFormatting>
  <conditionalFormatting sqref="F181:K181">
    <cfRule type="cellIs" dxfId="944" priority="143" operator="equal">
      <formula>0</formula>
    </cfRule>
  </conditionalFormatting>
  <conditionalFormatting sqref="E57:L57">
    <cfRule type="cellIs" dxfId="943" priority="132" operator="equal">
      <formula>0</formula>
    </cfRule>
  </conditionalFormatting>
  <conditionalFormatting sqref="E57:L57">
    <cfRule type="containsErrors" dxfId="942" priority="130">
      <formula>ISERROR(E57)</formula>
    </cfRule>
    <cfRule type="colorScale" priority="13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941" priority="129" operator="notEqual">
      <formula>0</formula>
    </cfRule>
  </conditionalFormatting>
  <conditionalFormatting sqref="E55:K55 E48:K48">
    <cfRule type="cellIs" priority="128" operator="equal">
      <formula>0</formula>
    </cfRule>
  </conditionalFormatting>
  <conditionalFormatting sqref="E52:L54">
    <cfRule type="cellIs" dxfId="940" priority="127" operator="notEqual">
      <formula>0</formula>
    </cfRule>
  </conditionalFormatting>
  <conditionalFormatting sqref="E52:K54">
    <cfRule type="cellIs" priority="126" operator="equal">
      <formula>0</formula>
    </cfRule>
  </conditionalFormatting>
  <conditionalFormatting sqref="E52:L54">
    <cfRule type="containsErrors" dxfId="939" priority="125">
      <formula>ISERROR(E52)</formula>
    </cfRule>
  </conditionalFormatting>
  <conditionalFormatting sqref="E49:K50">
    <cfRule type="cellIs" dxfId="938" priority="124" operator="notEqual">
      <formula>0</formula>
    </cfRule>
  </conditionalFormatting>
  <conditionalFormatting sqref="E49:K50">
    <cfRule type="cellIs" priority="123" operator="equal">
      <formula>0</formula>
    </cfRule>
  </conditionalFormatting>
  <conditionalFormatting sqref="E51:K51">
    <cfRule type="cellIs" dxfId="937" priority="122" operator="notEqual">
      <formula>0</formula>
    </cfRule>
  </conditionalFormatting>
  <conditionalFormatting sqref="E51:K51">
    <cfRule type="cellIs" priority="121" operator="equal">
      <formula>0</formula>
    </cfRule>
  </conditionalFormatting>
  <conditionalFormatting sqref="E51:K51">
    <cfRule type="containsErrors" dxfId="936" priority="120">
      <formula>ISERROR(E51)</formula>
    </cfRule>
  </conditionalFormatting>
  <conditionalFormatting sqref="L51">
    <cfRule type="cellIs" dxfId="935" priority="119" operator="notEqual">
      <formula>0</formula>
    </cfRule>
  </conditionalFormatting>
  <conditionalFormatting sqref="L51">
    <cfRule type="containsErrors" dxfId="934" priority="118">
      <formula>ISERROR(L51)</formula>
    </cfRule>
  </conditionalFormatting>
  <conditionalFormatting sqref="E56:K56">
    <cfRule type="cellIs" dxfId="933" priority="117" operator="notEqual">
      <formula>0</formula>
    </cfRule>
  </conditionalFormatting>
  <conditionalFormatting sqref="E56:K56">
    <cfRule type="cellIs" priority="116" operator="equal">
      <formula>0</formula>
    </cfRule>
  </conditionalFormatting>
  <conditionalFormatting sqref="E183:L185 E187:L206">
    <cfRule type="cellIs" dxfId="932" priority="100" operator="equal">
      <formula>0</formula>
    </cfRule>
    <cfRule type="containsErrors" dxfId="931" priority="101">
      <formula>ISERROR(E183)</formula>
    </cfRule>
  </conditionalFormatting>
  <conditionalFormatting sqref="L186">
    <cfRule type="cellIs" dxfId="930" priority="98" operator="equal">
      <formula>0</formula>
    </cfRule>
    <cfRule type="containsErrors" dxfId="929" priority="99">
      <formula>ISERROR(L186)</formula>
    </cfRule>
  </conditionalFormatting>
  <conditionalFormatting sqref="E186:K186">
    <cfRule type="cellIs" dxfId="928" priority="96" operator="equal">
      <formula>0</formula>
    </cfRule>
    <cfRule type="containsErrors" dxfId="927" priority="97">
      <formula>ISERROR(E186)</formula>
    </cfRule>
  </conditionalFormatting>
  <conditionalFormatting sqref="E158:R179">
    <cfRule type="cellIs" dxfId="926" priority="94" operator="equal">
      <formula>0</formula>
    </cfRule>
  </conditionalFormatting>
  <conditionalFormatting sqref="C58">
    <cfRule type="containsText" dxfId="925" priority="93" operator="containsText" text="Место для комментариев">
      <formula>NOT(ISERROR(SEARCH("Место для комментариев",C58)))</formula>
    </cfRule>
  </conditionalFormatting>
  <conditionalFormatting sqref="E92:Y97 E130 G130:Y130 E131:Y151 E99:Y115 E98:L98 W98:Y98 E121:Y129 E116:Q120 V116:W120 N98:O98 Y116:Y120">
    <cfRule type="cellIs" dxfId="924" priority="91" operator="notEqual">
      <formula>0</formula>
    </cfRule>
  </conditionalFormatting>
  <conditionalFormatting sqref="E89:Y89">
    <cfRule type="colorScale" priority="9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923" priority="89" operator="notEqual">
      <formula>0</formula>
    </cfRule>
  </conditionalFormatting>
  <conditionalFormatting sqref="E27:L27">
    <cfRule type="cellIs" dxfId="922" priority="86" operator="notEqual">
      <formula>0</formula>
    </cfRule>
  </conditionalFormatting>
  <conditionalFormatting sqref="E15:L26 L9:L14">
    <cfRule type="cellIs" dxfId="921" priority="87" operator="notEqual">
      <formula>0</formula>
    </cfRule>
  </conditionalFormatting>
  <conditionalFormatting sqref="E9:K14">
    <cfRule type="cellIs" dxfId="920" priority="84" operator="notEqual">
      <formula>0</formula>
    </cfRule>
  </conditionalFormatting>
  <conditionalFormatting sqref="L46:L47">
    <cfRule type="cellIs" dxfId="919" priority="69" operator="notEqual">
      <formula>0</formula>
    </cfRule>
  </conditionalFormatting>
  <conditionalFormatting sqref="E47:K47">
    <cfRule type="cellIs" dxfId="918" priority="62" operator="notEqual">
      <formula>0</formula>
    </cfRule>
  </conditionalFormatting>
  <conditionalFormatting sqref="E46:K46">
    <cfRule type="cellIs" dxfId="917" priority="63" operator="notEqual">
      <formula>0</formula>
    </cfRule>
  </conditionalFormatting>
  <conditionalFormatting sqref="C27">
    <cfRule type="cellIs" dxfId="916" priority="58" operator="equal">
      <formula>0</formula>
    </cfRule>
  </conditionalFormatting>
  <conditionalFormatting sqref="E41:L42">
    <cfRule type="cellIs" dxfId="915" priority="57" operator="notEqual">
      <formula>0</formula>
    </cfRule>
  </conditionalFormatting>
  <conditionalFormatting sqref="E84:Y85">
    <cfRule type="cellIs" dxfId="914" priority="56" operator="notEqual">
      <formula>0</formula>
    </cfRule>
  </conditionalFormatting>
  <conditionalFormatting sqref="Q98:S98">
    <cfRule type="cellIs" dxfId="913" priority="25" operator="notEqual">
      <formula>0</formula>
    </cfRule>
  </conditionalFormatting>
  <conditionalFormatting sqref="T98:V98">
    <cfRule type="cellIs" dxfId="912" priority="24" operator="notEqual">
      <formula>0</formula>
    </cfRule>
  </conditionalFormatting>
  <conditionalFormatting sqref="Q87:S87">
    <cfRule type="cellIs" dxfId="911" priority="23" operator="notEqual">
      <formula>0</formula>
    </cfRule>
  </conditionalFormatting>
  <conditionalFormatting sqref="T87:V87">
    <cfRule type="cellIs" dxfId="910" priority="22" operator="notEqual">
      <formula>0</formula>
    </cfRule>
  </conditionalFormatting>
  <conditionalFormatting sqref="S116:U120">
    <cfRule type="cellIs" dxfId="909" priority="21" operator="notEqual">
      <formula>0</formula>
    </cfRule>
  </conditionalFormatting>
  <conditionalFormatting sqref="M87">
    <cfRule type="cellIs" dxfId="908" priority="20" operator="notEqual">
      <formula>0</formula>
    </cfRule>
  </conditionalFormatting>
  <conditionalFormatting sqref="P87">
    <cfRule type="cellIs" dxfId="907" priority="19" operator="notEqual">
      <formula>0</formula>
    </cfRule>
  </conditionalFormatting>
  <conditionalFormatting sqref="P98">
    <cfRule type="cellIs" dxfId="906" priority="18" operator="notEqual">
      <formula>0</formula>
    </cfRule>
  </conditionalFormatting>
  <conditionalFormatting sqref="M98">
    <cfRule type="cellIs" dxfId="905" priority="17" operator="notEqual">
      <formula>0</formula>
    </cfRule>
  </conditionalFormatting>
  <conditionalFormatting sqref="X116:X120">
    <cfRule type="cellIs" dxfId="904" priority="16" operator="notEqual">
      <formula>0</formula>
    </cfRule>
  </conditionalFormatting>
  <conditionalFormatting sqref="R116:R120">
    <cfRule type="cellIs" dxfId="903" priority="15" operator="notEqual">
      <formula>0</formula>
    </cfRule>
  </conditionalFormatting>
  <conditionalFormatting sqref="E67:Y75">
    <cfRule type="cellIs" dxfId="902" priority="2" operator="notEqual">
      <formula>0</formula>
    </cfRule>
  </conditionalFormatting>
  <conditionalFormatting sqref="E156:R157">
    <cfRule type="cellIs" dxfId="901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A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A00-000001000000}"/>
    <dataValidation type="date" operator="greaterThan" allowBlank="1" showInputMessage="1" showErrorMessage="1" sqref="E2:K2 E181:K181" xr:uid="{00000000-0002-0000-2A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A00-000003000000}"/>
    <dataValidation allowBlank="1" showInputMessage="1" sqref="C88 C15:C27 C45" xr:uid="{00000000-0002-0000-2A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A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A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A00-000007000000}"/>
    <dataValidation allowBlank="1" showInputMessage="1" prompt="В этой строке указывается общее количество &quot;боевых&quot; выстрелов (лежа+стоя)" sqref="C48" xr:uid="{00000000-0002-0000-2A00-000008000000}"/>
    <dataValidation allowBlank="1" showInputMessage="1" showErrorMessage="1" prompt="Стрельба без нагрузки (лежа + стоя)_x000a_" sqref="C49" xr:uid="{00000000-0002-0000-2A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A00-00000A000000}"/>
    <dataValidation allowBlank="1" showInputMessage="1" showErrorMessage="1" prompt="% попаданий при стрельбе в покое" sqref="C51:C52" xr:uid="{00000000-0002-0000-2A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A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A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A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A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A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A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A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A00-000013000000}"/>
    <dataValidation allowBlank="1" showInputMessage="1" showErrorMessage="1" prompt="Общий объем циклической нагрузки" sqref="C14" xr:uid="{00000000-0002-0000-2A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A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A00-000016000000}"/>
    <dataValidation allowBlank="1" showInputMessage="1" showErrorMessage="1" prompt="Круговые динамические, статические, стато-динамические, упражения." sqref="C38 C81" xr:uid="{00000000-0002-0000-2A00-000017000000}"/>
    <dataValidation allowBlank="1" showInputMessage="1" showErrorMessage="1" prompt="Выполнение силовых упр. с легким утомлением " sqref="C43 C86" xr:uid="{00000000-0002-0000-2A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A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A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A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A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A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A00-00001E000000}"/>
  </dataValidations>
  <hyperlinks>
    <hyperlink ref="A1" location="навигатор!A1" display="навигатор" xr:uid="{00000000-0004-0000-2A00-000000000000}"/>
    <hyperlink ref="B1" location="Неделя!A1" display="Неделя" xr:uid="{00000000-0004-0000-2A00-000001000000}"/>
    <hyperlink ref="A60" location="навигатор!A1" display="навигатор" xr:uid="{00000000-0004-0000-2A00-000002000000}"/>
    <hyperlink ref="B60" location="Неделя!A1" display="Неделя" xr:uid="{00000000-0004-0000-2A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A00-00002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'33'!O26:O27</xm:f>
              <xm:sqref>O25</xm:sqref>
            </x14:sparkline>
          </x14:sparklines>
        </x14:sparklineGroup>
      </x14:sparklineGroup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Z224"/>
  <sheetViews>
    <sheetView showGridLines="0" showRowColHeaders="0" topLeftCell="A84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'33'!K2+1</f>
        <v>45278</v>
      </c>
      <c r="F2" s="82">
        <f>$E$2+1</f>
        <v>45279</v>
      </c>
      <c r="G2" s="82">
        <f>$E$2+2</f>
        <v>45280</v>
      </c>
      <c r="H2" s="82">
        <f>$E$2+3</f>
        <v>45281</v>
      </c>
      <c r="I2" s="82">
        <f>$E$2+4</f>
        <v>45282</v>
      </c>
      <c r="J2" s="82">
        <f>$E$2+5</f>
        <v>45283</v>
      </c>
      <c r="K2" s="83">
        <f>$E$2+6</f>
        <v>45284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45278</v>
      </c>
      <c r="Q6" s="909">
        <f t="shared" ref="Q6:V6" si="2">F2</f>
        <v>45279</v>
      </c>
      <c r="R6" s="909">
        <f t="shared" si="2"/>
        <v>45280</v>
      </c>
      <c r="S6" s="909">
        <f t="shared" si="2"/>
        <v>45281</v>
      </c>
      <c r="T6" s="909">
        <f t="shared" si="2"/>
        <v>45282</v>
      </c>
      <c r="U6" s="909">
        <f t="shared" si="2"/>
        <v>45283</v>
      </c>
      <c r="V6" s="909">
        <f t="shared" si="2"/>
        <v>45284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45278</v>
      </c>
      <c r="Q15" s="909">
        <f t="shared" ref="Q15:V15" si="15">F2</f>
        <v>45279</v>
      </c>
      <c r="R15" s="909">
        <f t="shared" si="15"/>
        <v>45280</v>
      </c>
      <c r="S15" s="909">
        <f t="shared" si="15"/>
        <v>45281</v>
      </c>
      <c r="T15" s="909">
        <f t="shared" si="15"/>
        <v>45282</v>
      </c>
      <c r="U15" s="909">
        <f t="shared" si="15"/>
        <v>45283</v>
      </c>
      <c r="V15" s="909">
        <f t="shared" si="15"/>
        <v>45284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45278</v>
      </c>
      <c r="Q20" s="909">
        <f t="shared" ref="Q20:V20" si="17">F2</f>
        <v>45279</v>
      </c>
      <c r="R20" s="909">
        <f t="shared" si="17"/>
        <v>45280</v>
      </c>
      <c r="S20" s="909">
        <f t="shared" si="17"/>
        <v>45281</v>
      </c>
      <c r="T20" s="909">
        <f t="shared" si="17"/>
        <v>45282</v>
      </c>
      <c r="U20" s="909">
        <f t="shared" si="17"/>
        <v>45283</v>
      </c>
      <c r="V20" s="909">
        <f t="shared" si="17"/>
        <v>45284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45278</v>
      </c>
      <c r="F61" s="1180"/>
      <c r="G61" s="1181"/>
      <c r="H61" s="1179">
        <f>F2</f>
        <v>45279</v>
      </c>
      <c r="I61" s="1180"/>
      <c r="J61" s="1181"/>
      <c r="K61" s="1179">
        <f>G2</f>
        <v>45280</v>
      </c>
      <c r="L61" s="1180"/>
      <c r="M61" s="1181"/>
      <c r="N61" s="1179">
        <f>H2</f>
        <v>45281</v>
      </c>
      <c r="O61" s="1180"/>
      <c r="P61" s="1181"/>
      <c r="Q61" s="1179">
        <f>I2</f>
        <v>45282</v>
      </c>
      <c r="R61" s="1180"/>
      <c r="S61" s="1181"/>
      <c r="T61" s="1179">
        <f>J2</f>
        <v>45283</v>
      </c>
      <c r="U61" s="1180"/>
      <c r="V61" s="1181"/>
      <c r="W61" s="1179">
        <f>K2</f>
        <v>45284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68"/>
      <c r="K87" s="71"/>
      <c r="L87" s="69"/>
      <c r="M87" s="68"/>
      <c r="N87" s="68"/>
      <c r="O87" s="69"/>
      <c r="P87" s="73"/>
      <c r="Q87" s="68"/>
      <c r="R87" s="69"/>
      <c r="S87" s="70"/>
      <c r="T87" s="68"/>
      <c r="U87" s="69"/>
      <c r="V87" s="73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45278</v>
      </c>
      <c r="F90" s="1172"/>
      <c r="G90" s="1173"/>
      <c r="H90" s="1171">
        <f>H61</f>
        <v>45279</v>
      </c>
      <c r="I90" s="1172"/>
      <c r="J90" s="1173"/>
      <c r="K90" s="1171">
        <f>K61</f>
        <v>45280</v>
      </c>
      <c r="L90" s="1172"/>
      <c r="M90" s="1173"/>
      <c r="N90" s="1171">
        <f>N61</f>
        <v>45281</v>
      </c>
      <c r="O90" s="1172"/>
      <c r="P90" s="1173"/>
      <c r="Q90" s="1171">
        <f>Q61</f>
        <v>45282</v>
      </c>
      <c r="R90" s="1172"/>
      <c r="S90" s="1173"/>
      <c r="T90" s="1171">
        <f>T61</f>
        <v>45283</v>
      </c>
      <c r="U90" s="1172"/>
      <c r="V90" s="1173"/>
      <c r="W90" s="1171">
        <f>W61</f>
        <v>45284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79"/>
      <c r="N98" s="113"/>
      <c r="O98" s="78"/>
      <c r="P98" s="80"/>
      <c r="Q98" s="113"/>
      <c r="R98" s="78"/>
      <c r="S98" s="79"/>
      <c r="T98" s="113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80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80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80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80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80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45278</v>
      </c>
      <c r="F181" s="154">
        <f>$E$2+1</f>
        <v>45279</v>
      </c>
      <c r="G181" s="154">
        <f>$E$2+2</f>
        <v>45280</v>
      </c>
      <c r="H181" s="154">
        <f>$E$2+3</f>
        <v>45281</v>
      </c>
      <c r="I181" s="154">
        <f>$E$2+4</f>
        <v>45282</v>
      </c>
      <c r="J181" s="154">
        <f>$E$2+5</f>
        <v>45283</v>
      </c>
      <c r="K181" s="155">
        <f>$E$2+6</f>
        <v>45284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900" priority="154" operator="equal">
      <formula>0</formula>
    </cfRule>
  </conditionalFormatting>
  <conditionalFormatting sqref="F2:K2">
    <cfRule type="cellIs" dxfId="899" priority="153" operator="equal">
      <formula>0</formula>
    </cfRule>
  </conditionalFormatting>
  <conditionalFormatting sqref="L4:L5">
    <cfRule type="cellIs" dxfId="898" priority="150" operator="equal">
      <formula>0</formula>
    </cfRule>
  </conditionalFormatting>
  <conditionalFormatting sqref="E2">
    <cfRule type="cellIs" dxfId="897" priority="151" operator="equal">
      <formula>0</formula>
    </cfRule>
  </conditionalFormatting>
  <conditionalFormatting sqref="E4:K4">
    <cfRule type="cellIs" dxfId="896" priority="148" operator="equal">
      <formula>0</formula>
    </cfRule>
    <cfRule type="cellIs" dxfId="895" priority="149" operator="notEqual">
      <formula>0</formula>
    </cfRule>
  </conditionalFormatting>
  <conditionalFormatting sqref="E5:K5">
    <cfRule type="cellIs" dxfId="894" priority="147" operator="equal">
      <formula>0</formula>
    </cfRule>
  </conditionalFormatting>
  <conditionalFormatting sqref="E7:E8 I7:K8">
    <cfRule type="cellIs" dxfId="893" priority="146" operator="equal">
      <formula>0</formula>
    </cfRule>
  </conditionalFormatting>
  <conditionalFormatting sqref="L6:L8">
    <cfRule type="cellIs" dxfId="892" priority="145" operator="equal">
      <formula>0</formula>
    </cfRule>
  </conditionalFormatting>
  <conditionalFormatting sqref="E6:K6">
    <cfRule type="cellIs" dxfId="891" priority="144" operator="equal">
      <formula>0</formula>
    </cfRule>
  </conditionalFormatting>
  <conditionalFormatting sqref="E28:L40 E43:L45 E76:Y83 E86:Y88">
    <cfRule type="cellIs" dxfId="890" priority="143" operator="notEqual">
      <formula>0</formula>
    </cfRule>
  </conditionalFormatting>
  <conditionalFormatting sqref="F7:F8">
    <cfRule type="cellIs" dxfId="889" priority="142" operator="equal">
      <formula>0</formula>
    </cfRule>
  </conditionalFormatting>
  <conditionalFormatting sqref="H7:H8">
    <cfRule type="cellIs" dxfId="888" priority="141" operator="equal">
      <formula>0</formula>
    </cfRule>
  </conditionalFormatting>
  <conditionalFormatting sqref="G7:G8">
    <cfRule type="cellIs" dxfId="887" priority="140" operator="equal">
      <formula>0</formula>
    </cfRule>
  </conditionalFormatting>
  <conditionalFormatting sqref="F181:K181">
    <cfRule type="cellIs" dxfId="886" priority="135" operator="equal">
      <formula>0</formula>
    </cfRule>
  </conditionalFormatting>
  <conditionalFormatting sqref="E57:L57">
    <cfRule type="cellIs" dxfId="885" priority="124" operator="equal">
      <formula>0</formula>
    </cfRule>
  </conditionalFormatting>
  <conditionalFormatting sqref="E57:L57">
    <cfRule type="containsErrors" dxfId="884" priority="122">
      <formula>ISERROR(E57)</formula>
    </cfRule>
    <cfRule type="colorScale" priority="12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883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882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881" priority="117">
      <formula>ISERROR(E52)</formula>
    </cfRule>
  </conditionalFormatting>
  <conditionalFormatting sqref="E49:K50">
    <cfRule type="cellIs" dxfId="880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879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878" priority="112">
      <formula>ISERROR(E51)</formula>
    </cfRule>
  </conditionalFormatting>
  <conditionalFormatting sqref="L51">
    <cfRule type="cellIs" dxfId="877" priority="111" operator="notEqual">
      <formula>0</formula>
    </cfRule>
  </conditionalFormatting>
  <conditionalFormatting sqref="L51">
    <cfRule type="containsErrors" dxfId="876" priority="110">
      <formula>ISERROR(L51)</formula>
    </cfRule>
  </conditionalFormatting>
  <conditionalFormatting sqref="E56:K56">
    <cfRule type="cellIs" dxfId="875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874" priority="92" operator="equal">
      <formula>0</formula>
    </cfRule>
    <cfRule type="containsErrors" dxfId="873" priority="93">
      <formula>ISERROR(E183)</formula>
    </cfRule>
  </conditionalFormatting>
  <conditionalFormatting sqref="L186">
    <cfRule type="cellIs" dxfId="872" priority="90" operator="equal">
      <formula>0</formula>
    </cfRule>
    <cfRule type="containsErrors" dxfId="871" priority="91">
      <formula>ISERROR(L186)</formula>
    </cfRule>
  </conditionalFormatting>
  <conditionalFormatting sqref="E186:K186">
    <cfRule type="cellIs" dxfId="870" priority="88" operator="equal">
      <formula>0</formula>
    </cfRule>
    <cfRule type="containsErrors" dxfId="869" priority="89">
      <formula>ISERROR(E186)</formula>
    </cfRule>
  </conditionalFormatting>
  <conditionalFormatting sqref="E158:R179">
    <cfRule type="cellIs" dxfId="868" priority="86" operator="equal">
      <formula>0</formula>
    </cfRule>
  </conditionalFormatting>
  <conditionalFormatting sqref="C58">
    <cfRule type="containsText" dxfId="867" priority="85" operator="containsText" text="Место для комментариев">
      <formula>NOT(ISERROR(SEARCH("Место для комментариев",C58)))</formula>
    </cfRule>
  </conditionalFormatting>
  <conditionalFormatting sqref="E130 G130:Y130 E131:Y151 E92:Y115 E121:Y129 E116:M120 T116:T120 V116:Y120">
    <cfRule type="cellIs" dxfId="866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865" priority="81" operator="notEqual">
      <formula>0</formula>
    </cfRule>
  </conditionalFormatting>
  <conditionalFormatting sqref="E27:L27">
    <cfRule type="cellIs" dxfId="864" priority="78" operator="notEqual">
      <formula>0</formula>
    </cfRule>
  </conditionalFormatting>
  <conditionalFormatting sqref="E15:L26 L9:L14">
    <cfRule type="cellIs" dxfId="863" priority="79" operator="notEqual">
      <formula>0</formula>
    </cfRule>
  </conditionalFormatting>
  <conditionalFormatting sqref="E9:K14">
    <cfRule type="cellIs" dxfId="862" priority="76" operator="notEqual">
      <formula>0</formula>
    </cfRule>
  </conditionalFormatting>
  <conditionalFormatting sqref="L46:L47">
    <cfRule type="cellIs" dxfId="861" priority="61" operator="notEqual">
      <formula>0</formula>
    </cfRule>
  </conditionalFormatting>
  <conditionalFormatting sqref="E47:K47">
    <cfRule type="cellIs" dxfId="860" priority="54" operator="notEqual">
      <formula>0</formula>
    </cfRule>
  </conditionalFormatting>
  <conditionalFormatting sqref="E46:K46">
    <cfRule type="cellIs" dxfId="859" priority="55" operator="notEqual">
      <formula>0</formula>
    </cfRule>
  </conditionalFormatting>
  <conditionalFormatting sqref="E41:L42">
    <cfRule type="cellIs" dxfId="858" priority="51" operator="notEqual">
      <formula>0</formula>
    </cfRule>
  </conditionalFormatting>
  <conditionalFormatting sqref="C27">
    <cfRule type="cellIs" dxfId="857" priority="50" operator="equal">
      <formula>0</formula>
    </cfRule>
  </conditionalFormatting>
  <conditionalFormatting sqref="E84:Y85">
    <cfRule type="cellIs" dxfId="856" priority="49" operator="notEqual">
      <formula>0</formula>
    </cfRule>
  </conditionalFormatting>
  <conditionalFormatting sqref="N116:N120 S116:S120">
    <cfRule type="cellIs" dxfId="855" priority="18" operator="notEqual">
      <formula>0</formula>
    </cfRule>
  </conditionalFormatting>
  <conditionalFormatting sqref="O116:R120">
    <cfRule type="cellIs" dxfId="854" priority="17" operator="notEqual">
      <formula>0</formula>
    </cfRule>
  </conditionalFormatting>
  <conditionalFormatting sqref="U116:U120">
    <cfRule type="cellIs" dxfId="853" priority="15" operator="notEqual">
      <formula>0</formula>
    </cfRule>
  </conditionalFormatting>
  <conditionalFormatting sqref="E67:Y75">
    <cfRule type="cellIs" dxfId="852" priority="2" operator="notEqual">
      <formula>0</formula>
    </cfRule>
  </conditionalFormatting>
  <conditionalFormatting sqref="E156:R157">
    <cfRule type="cellIs" dxfId="851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B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B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B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B00-000003000000}"/>
    <dataValidation allowBlank="1" showInputMessage="1" showErrorMessage="1" prompt="% попаданий при стрельбе в покое" sqref="C51:C52" xr:uid="{00000000-0002-0000-2B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B00-000005000000}"/>
    <dataValidation allowBlank="1" showInputMessage="1" showErrorMessage="1" prompt="Стрельба без нагрузки (лежа + стоя)_x000a_" sqref="C49" xr:uid="{00000000-0002-0000-2B00-000006000000}"/>
    <dataValidation allowBlank="1" showInputMessage="1" prompt="В этой строке указывается общее количество &quot;боевых&quot; выстрелов (лежа+стоя)" sqref="C48" xr:uid="{00000000-0002-0000-2B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B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B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B00-00000A000000}"/>
    <dataValidation allowBlank="1" showInputMessage="1" sqref="C88 C15:C27 C45" xr:uid="{00000000-0002-0000-2B00-00000B000000}"/>
    <dataValidation allowBlank="1" showDropDown="1" showInputMessage="1" showErrorMessage="1" sqref="F15 F189:K190 F193:K194 F199:K206 F185:K185 F17:F27 G15:K27 F28:K31 F33:K45" xr:uid="{00000000-0002-0000-2B00-00000C000000}"/>
    <dataValidation type="date" operator="greaterThan" allowBlank="1" showInputMessage="1" showErrorMessage="1" sqref="E2:K2 E181:K181" xr:uid="{00000000-0002-0000-2B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B00-00000E000000}"/>
    <dataValidation type="time" allowBlank="1" showInputMessage="1" showErrorMessage="1" sqref="E92:Y96 E98:Y102 E110:Y114 E116:Y120 E122:Y126 E128:Y132 E134:Y138 E140:Y144 E104:Y108 E146:Y150" xr:uid="{00000000-0002-0000-2B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B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B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B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B00-000013000000}"/>
    <dataValidation allowBlank="1" showInputMessage="1" showErrorMessage="1" prompt="Общий объем циклической нагрузки" sqref="C14" xr:uid="{00000000-0002-0000-2B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B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B00-000016000000}"/>
    <dataValidation allowBlank="1" showInputMessage="1" showErrorMessage="1" prompt="Круговые динамические, статические, стато-динамические, упражения." sqref="C38 C81" xr:uid="{00000000-0002-0000-2B00-000017000000}"/>
    <dataValidation allowBlank="1" showInputMessage="1" showErrorMessage="1" prompt="Выполнение силовых упр. с легким утомлением " sqref="C43 C86" xr:uid="{00000000-0002-0000-2B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B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B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B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B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B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B00-00001E000000}"/>
  </dataValidations>
  <hyperlinks>
    <hyperlink ref="A1" location="навигатор!A1" display="навигатор" xr:uid="{00000000-0004-0000-2B00-000000000000}"/>
    <hyperlink ref="B1" location="Неделя!A1" display="Неделя" xr:uid="{00000000-0004-0000-2B00-000001000000}"/>
    <hyperlink ref="A60" location="навигатор!A1" display="навигатор" xr:uid="{00000000-0004-0000-2B00-000002000000}"/>
    <hyperlink ref="B60" location="Неделя!A1" display="Неделя" xr:uid="{00000000-0004-0000-2B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B00-00002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'34'!O26:O27</xm:f>
              <xm:sqref>O25</xm:sqref>
            </x14:sparkline>
          </x14:sparklines>
        </x14:sparklineGroup>
      </x14:sparklineGroup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Z224"/>
  <sheetViews>
    <sheetView showGridLines="0" showRowColHeaders="0" topLeftCell="A80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'34'!K2+1</f>
        <v>45285</v>
      </c>
      <c r="F2" s="82">
        <f>$E$2+1</f>
        <v>45286</v>
      </c>
      <c r="G2" s="82">
        <f>$E$2+2</f>
        <v>45287</v>
      </c>
      <c r="H2" s="82">
        <f>$E$2+3</f>
        <v>45288</v>
      </c>
      <c r="I2" s="82">
        <f>$E$2+4</f>
        <v>45289</v>
      </c>
      <c r="J2" s="82">
        <f>$E$2+5</f>
        <v>45290</v>
      </c>
      <c r="K2" s="83">
        <f>$E$2+6</f>
        <v>45291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45285</v>
      </c>
      <c r="Q6" s="909">
        <f t="shared" ref="Q6:V6" si="2">F2</f>
        <v>45286</v>
      </c>
      <c r="R6" s="909">
        <f t="shared" si="2"/>
        <v>45287</v>
      </c>
      <c r="S6" s="909">
        <f t="shared" si="2"/>
        <v>45288</v>
      </c>
      <c r="T6" s="909">
        <f t="shared" si="2"/>
        <v>45289</v>
      </c>
      <c r="U6" s="909">
        <f t="shared" si="2"/>
        <v>45290</v>
      </c>
      <c r="V6" s="909">
        <f t="shared" si="2"/>
        <v>45291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45285</v>
      </c>
      <c r="Q15" s="909">
        <f t="shared" ref="Q15:V15" si="15">F2</f>
        <v>45286</v>
      </c>
      <c r="R15" s="909">
        <f t="shared" si="15"/>
        <v>45287</v>
      </c>
      <c r="S15" s="909">
        <f t="shared" si="15"/>
        <v>45288</v>
      </c>
      <c r="T15" s="909">
        <f t="shared" si="15"/>
        <v>45289</v>
      </c>
      <c r="U15" s="909">
        <f t="shared" si="15"/>
        <v>45290</v>
      </c>
      <c r="V15" s="909">
        <f t="shared" si="15"/>
        <v>45291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45285</v>
      </c>
      <c r="Q20" s="909">
        <f t="shared" ref="Q20:V20" si="17">F2</f>
        <v>45286</v>
      </c>
      <c r="R20" s="909">
        <f t="shared" si="17"/>
        <v>45287</v>
      </c>
      <c r="S20" s="909">
        <f t="shared" si="17"/>
        <v>45288</v>
      </c>
      <c r="T20" s="909">
        <f t="shared" si="17"/>
        <v>45289</v>
      </c>
      <c r="U20" s="909">
        <f t="shared" si="17"/>
        <v>45290</v>
      </c>
      <c r="V20" s="909">
        <f t="shared" si="17"/>
        <v>45291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45285</v>
      </c>
      <c r="F61" s="1180"/>
      <c r="G61" s="1181"/>
      <c r="H61" s="1179">
        <f>F2</f>
        <v>45286</v>
      </c>
      <c r="I61" s="1180"/>
      <c r="J61" s="1181"/>
      <c r="K61" s="1179">
        <f>G2</f>
        <v>45287</v>
      </c>
      <c r="L61" s="1180"/>
      <c r="M61" s="1181"/>
      <c r="N61" s="1179">
        <f>H2</f>
        <v>45288</v>
      </c>
      <c r="O61" s="1180"/>
      <c r="P61" s="1181"/>
      <c r="Q61" s="1179">
        <f>I2</f>
        <v>45289</v>
      </c>
      <c r="R61" s="1180"/>
      <c r="S61" s="1181"/>
      <c r="T61" s="1179">
        <f>J2</f>
        <v>45290</v>
      </c>
      <c r="U61" s="1180"/>
      <c r="V61" s="1181"/>
      <c r="W61" s="1179">
        <f>K2</f>
        <v>45291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45285</v>
      </c>
      <c r="F90" s="1172"/>
      <c r="G90" s="1173"/>
      <c r="H90" s="1171">
        <f>H61</f>
        <v>45286</v>
      </c>
      <c r="I90" s="1172"/>
      <c r="J90" s="1173"/>
      <c r="K90" s="1171">
        <f>K61</f>
        <v>45287</v>
      </c>
      <c r="L90" s="1172"/>
      <c r="M90" s="1173"/>
      <c r="N90" s="1171">
        <f>N61</f>
        <v>45288</v>
      </c>
      <c r="O90" s="1172"/>
      <c r="P90" s="1173"/>
      <c r="Q90" s="1171">
        <f>Q61</f>
        <v>45289</v>
      </c>
      <c r="R90" s="1172"/>
      <c r="S90" s="1173"/>
      <c r="T90" s="1171">
        <f>T61</f>
        <v>45290</v>
      </c>
      <c r="U90" s="1172"/>
      <c r="V90" s="1173"/>
      <c r="W90" s="1171">
        <f>W61</f>
        <v>45291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45285</v>
      </c>
      <c r="F181" s="154">
        <f>$E$2+1</f>
        <v>45286</v>
      </c>
      <c r="G181" s="154">
        <f>$E$2+2</f>
        <v>45287</v>
      </c>
      <c r="H181" s="154">
        <f>$E$2+3</f>
        <v>45288</v>
      </c>
      <c r="I181" s="154">
        <f>$E$2+4</f>
        <v>45289</v>
      </c>
      <c r="J181" s="154">
        <f>$E$2+5</f>
        <v>45290</v>
      </c>
      <c r="K181" s="155">
        <f>$E$2+6</f>
        <v>45291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850" priority="151" operator="equal">
      <formula>0</formula>
    </cfRule>
  </conditionalFormatting>
  <conditionalFormatting sqref="F2:K2">
    <cfRule type="cellIs" dxfId="849" priority="150" operator="equal">
      <formula>0</formula>
    </cfRule>
  </conditionalFormatting>
  <conditionalFormatting sqref="L4:L5">
    <cfRule type="cellIs" dxfId="848" priority="147" operator="equal">
      <formula>0</formula>
    </cfRule>
  </conditionalFormatting>
  <conditionalFormatting sqref="E2">
    <cfRule type="cellIs" dxfId="847" priority="148" operator="equal">
      <formula>0</formula>
    </cfRule>
  </conditionalFormatting>
  <conditionalFormatting sqref="E4:K4">
    <cfRule type="cellIs" dxfId="846" priority="145" operator="equal">
      <formula>0</formula>
    </cfRule>
    <cfRule type="cellIs" dxfId="845" priority="146" operator="notEqual">
      <formula>0</formula>
    </cfRule>
  </conditionalFormatting>
  <conditionalFormatting sqref="E5:K5">
    <cfRule type="cellIs" dxfId="844" priority="144" operator="equal">
      <formula>0</formula>
    </cfRule>
  </conditionalFormatting>
  <conditionalFormatting sqref="E7:E8 I7:K8">
    <cfRule type="cellIs" dxfId="843" priority="143" operator="equal">
      <formula>0</formula>
    </cfRule>
  </conditionalFormatting>
  <conditionalFormatting sqref="L6:L8">
    <cfRule type="cellIs" dxfId="842" priority="142" operator="equal">
      <formula>0</formula>
    </cfRule>
  </conditionalFormatting>
  <conditionalFormatting sqref="E6:K6">
    <cfRule type="cellIs" dxfId="841" priority="141" operator="equal">
      <formula>0</formula>
    </cfRule>
  </conditionalFormatting>
  <conditionalFormatting sqref="E28:L40 E43:L45 E76:Y83 E86:Y88">
    <cfRule type="cellIs" dxfId="840" priority="140" operator="notEqual">
      <formula>0</formula>
    </cfRule>
  </conditionalFormatting>
  <conditionalFormatting sqref="F7:F8">
    <cfRule type="cellIs" dxfId="839" priority="139" operator="equal">
      <formula>0</formula>
    </cfRule>
  </conditionalFormatting>
  <conditionalFormatting sqref="H7:H8">
    <cfRule type="cellIs" dxfId="838" priority="138" operator="equal">
      <formula>0</formula>
    </cfRule>
  </conditionalFormatting>
  <conditionalFormatting sqref="G7:G8">
    <cfRule type="cellIs" dxfId="837" priority="137" operator="equal">
      <formula>0</formula>
    </cfRule>
  </conditionalFormatting>
  <conditionalFormatting sqref="F181:K181">
    <cfRule type="cellIs" dxfId="836" priority="132" operator="equal">
      <formula>0</formula>
    </cfRule>
  </conditionalFormatting>
  <conditionalFormatting sqref="E57:L57">
    <cfRule type="cellIs" dxfId="835" priority="121" operator="equal">
      <formula>0</formula>
    </cfRule>
  </conditionalFormatting>
  <conditionalFormatting sqref="E57:L57">
    <cfRule type="containsErrors" dxfId="834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833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832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831" priority="114">
      <formula>ISERROR(E52)</formula>
    </cfRule>
  </conditionalFormatting>
  <conditionalFormatting sqref="E49:K50">
    <cfRule type="cellIs" dxfId="830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829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828" priority="109">
      <formula>ISERROR(E51)</formula>
    </cfRule>
  </conditionalFormatting>
  <conditionalFormatting sqref="L51">
    <cfRule type="cellIs" dxfId="827" priority="108" operator="notEqual">
      <formula>0</formula>
    </cfRule>
  </conditionalFormatting>
  <conditionalFormatting sqref="L51">
    <cfRule type="containsErrors" dxfId="826" priority="107">
      <formula>ISERROR(L51)</formula>
    </cfRule>
  </conditionalFormatting>
  <conditionalFormatting sqref="E56:K56">
    <cfRule type="cellIs" dxfId="825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824" priority="89" operator="equal">
      <formula>0</formula>
    </cfRule>
    <cfRule type="containsErrors" dxfId="823" priority="90">
      <formula>ISERROR(E183)</formula>
    </cfRule>
  </conditionalFormatting>
  <conditionalFormatting sqref="L186">
    <cfRule type="cellIs" dxfId="822" priority="87" operator="equal">
      <formula>0</formula>
    </cfRule>
    <cfRule type="containsErrors" dxfId="821" priority="88">
      <formula>ISERROR(L186)</formula>
    </cfRule>
  </conditionalFormatting>
  <conditionalFormatting sqref="E186:K186">
    <cfRule type="cellIs" dxfId="820" priority="85" operator="equal">
      <formula>0</formula>
    </cfRule>
    <cfRule type="containsErrors" dxfId="819" priority="86">
      <formula>ISERROR(E186)</formula>
    </cfRule>
  </conditionalFormatting>
  <conditionalFormatting sqref="E158:R179">
    <cfRule type="cellIs" dxfId="818" priority="83" operator="equal">
      <formula>0</formula>
    </cfRule>
  </conditionalFormatting>
  <conditionalFormatting sqref="C58">
    <cfRule type="containsText" dxfId="817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816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815" priority="78" operator="notEqual">
      <formula>0</formula>
    </cfRule>
  </conditionalFormatting>
  <conditionalFormatting sqref="E27:L27">
    <cfRule type="cellIs" dxfId="814" priority="75" operator="notEqual">
      <formula>0</formula>
    </cfRule>
  </conditionalFormatting>
  <conditionalFormatting sqref="E15:L26 L9:L14">
    <cfRule type="cellIs" dxfId="813" priority="76" operator="notEqual">
      <formula>0</formula>
    </cfRule>
  </conditionalFormatting>
  <conditionalFormatting sqref="E9:K14">
    <cfRule type="cellIs" dxfId="812" priority="73" operator="notEqual">
      <formula>0</formula>
    </cfRule>
  </conditionalFormatting>
  <conditionalFormatting sqref="L46:L47">
    <cfRule type="cellIs" dxfId="811" priority="58" operator="notEqual">
      <formula>0</formula>
    </cfRule>
  </conditionalFormatting>
  <conditionalFormatting sqref="E47:K47">
    <cfRule type="cellIs" dxfId="810" priority="51" operator="notEqual">
      <formula>0</formula>
    </cfRule>
  </conditionalFormatting>
  <conditionalFormatting sqref="E46:K46">
    <cfRule type="cellIs" dxfId="809" priority="52" operator="notEqual">
      <formula>0</formula>
    </cfRule>
  </conditionalFormatting>
  <conditionalFormatting sqref="C27">
    <cfRule type="cellIs" dxfId="808" priority="47" operator="equal">
      <formula>0</formula>
    </cfRule>
  </conditionalFormatting>
  <conditionalFormatting sqref="E41:L42">
    <cfRule type="cellIs" dxfId="807" priority="46" operator="notEqual">
      <formula>0</formula>
    </cfRule>
  </conditionalFormatting>
  <conditionalFormatting sqref="E84:Y85">
    <cfRule type="cellIs" dxfId="806" priority="45" operator="notEqual">
      <formula>0</formula>
    </cfRule>
  </conditionalFormatting>
  <conditionalFormatting sqref="E67:Y75">
    <cfRule type="cellIs" dxfId="805" priority="2" operator="notEqual">
      <formula>0</formula>
    </cfRule>
  </conditionalFormatting>
  <conditionalFormatting sqref="E156:R157">
    <cfRule type="cellIs" dxfId="804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C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C00-000001000000}"/>
    <dataValidation type="date" operator="greaterThan" allowBlank="1" showInputMessage="1" showErrorMessage="1" sqref="E2:K2 E181:K181" xr:uid="{00000000-0002-0000-2C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C00-000003000000}"/>
    <dataValidation allowBlank="1" showInputMessage="1" sqref="C88 C15:C27 C45" xr:uid="{00000000-0002-0000-2C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C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C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C00-000007000000}"/>
    <dataValidation allowBlank="1" showInputMessage="1" prompt="В этой строке указывается общее количество &quot;боевых&quot; выстрелов (лежа+стоя)" sqref="C48" xr:uid="{00000000-0002-0000-2C00-000008000000}"/>
    <dataValidation allowBlank="1" showInputMessage="1" showErrorMessage="1" prompt="Стрельба без нагрузки (лежа + стоя)_x000a_" sqref="C49" xr:uid="{00000000-0002-0000-2C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C00-00000A000000}"/>
    <dataValidation allowBlank="1" showInputMessage="1" showErrorMessage="1" prompt="% попаданий при стрельбе в покое" sqref="C51:C52" xr:uid="{00000000-0002-0000-2C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C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C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C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C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C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C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C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C00-000013000000}"/>
    <dataValidation allowBlank="1" showInputMessage="1" showErrorMessage="1" prompt="Общий объем циклической нагрузки" sqref="C14" xr:uid="{00000000-0002-0000-2C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C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C00-000016000000}"/>
    <dataValidation allowBlank="1" showInputMessage="1" showErrorMessage="1" prompt="Круговые динамические, статические, стато-динамические, упражения." sqref="C38 C81" xr:uid="{00000000-0002-0000-2C00-000017000000}"/>
    <dataValidation allowBlank="1" showInputMessage="1" showErrorMessage="1" prompt="Выполнение силовых упр. с легким утомлением " sqref="C43 C86" xr:uid="{00000000-0002-0000-2C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C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C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C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C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C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C00-00001E000000}"/>
  </dataValidations>
  <hyperlinks>
    <hyperlink ref="A1" location="навигатор!A1" display="навигатор" xr:uid="{00000000-0004-0000-2C00-000000000000}"/>
    <hyperlink ref="B1" location="Неделя!A1" display="Неделя" xr:uid="{00000000-0004-0000-2C00-000001000000}"/>
    <hyperlink ref="A60" location="навигатор!A1" display="навигатор" xr:uid="{00000000-0004-0000-2C00-000002000000}"/>
    <hyperlink ref="B60" location="Неделя!A1" display="Неделя" xr:uid="{00000000-0004-0000-2C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C00-00002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'35'!O26:O27</xm:f>
              <xm:sqref>O25</xm:sqref>
            </x14:sparkline>
          </x14:sparklines>
        </x14:sparklineGroup>
      </x14:sparklineGroup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224"/>
  <sheetViews>
    <sheetView showGridLines="0" showRowColHeaders="0" topLeftCell="A62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'35'!K2+1</f>
        <v>45292</v>
      </c>
      <c r="F2" s="82">
        <f>$E$2+1</f>
        <v>45293</v>
      </c>
      <c r="G2" s="82">
        <f>$E$2+2</f>
        <v>45294</v>
      </c>
      <c r="H2" s="82">
        <f>$E$2+3</f>
        <v>45295</v>
      </c>
      <c r="I2" s="82">
        <f>$E$2+4</f>
        <v>45296</v>
      </c>
      <c r="J2" s="82">
        <f>$E$2+5</f>
        <v>45297</v>
      </c>
      <c r="K2" s="83">
        <f>$E$2+6</f>
        <v>45298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45292</v>
      </c>
      <c r="Q6" s="909">
        <f t="shared" ref="Q6:V6" si="2">F2</f>
        <v>45293</v>
      </c>
      <c r="R6" s="909">
        <f t="shared" si="2"/>
        <v>45294</v>
      </c>
      <c r="S6" s="909">
        <f t="shared" si="2"/>
        <v>45295</v>
      </c>
      <c r="T6" s="909">
        <f t="shared" si="2"/>
        <v>45296</v>
      </c>
      <c r="U6" s="909">
        <f t="shared" si="2"/>
        <v>45297</v>
      </c>
      <c r="V6" s="909">
        <f t="shared" si="2"/>
        <v>45298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45292</v>
      </c>
      <c r="Q15" s="909">
        <f t="shared" ref="Q15:V15" si="15">F2</f>
        <v>45293</v>
      </c>
      <c r="R15" s="909">
        <f t="shared" si="15"/>
        <v>45294</v>
      </c>
      <c r="S15" s="909">
        <f t="shared" si="15"/>
        <v>45295</v>
      </c>
      <c r="T15" s="909">
        <f t="shared" si="15"/>
        <v>45296</v>
      </c>
      <c r="U15" s="909">
        <f t="shared" si="15"/>
        <v>45297</v>
      </c>
      <c r="V15" s="909">
        <f t="shared" si="15"/>
        <v>45298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45292</v>
      </c>
      <c r="Q20" s="909">
        <f t="shared" ref="Q20:V20" si="17">F2</f>
        <v>45293</v>
      </c>
      <c r="R20" s="909">
        <f t="shared" si="17"/>
        <v>45294</v>
      </c>
      <c r="S20" s="909">
        <f t="shared" si="17"/>
        <v>45295</v>
      </c>
      <c r="T20" s="909">
        <f t="shared" si="17"/>
        <v>45296</v>
      </c>
      <c r="U20" s="909">
        <f t="shared" si="17"/>
        <v>45297</v>
      </c>
      <c r="V20" s="909">
        <f t="shared" si="17"/>
        <v>45298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45292</v>
      </c>
      <c r="F61" s="1180"/>
      <c r="G61" s="1181"/>
      <c r="H61" s="1179">
        <f>F2</f>
        <v>45293</v>
      </c>
      <c r="I61" s="1180"/>
      <c r="J61" s="1181"/>
      <c r="K61" s="1179">
        <f>G2</f>
        <v>45294</v>
      </c>
      <c r="L61" s="1180"/>
      <c r="M61" s="1181"/>
      <c r="N61" s="1179">
        <f>H2</f>
        <v>45295</v>
      </c>
      <c r="O61" s="1180"/>
      <c r="P61" s="1181"/>
      <c r="Q61" s="1179">
        <f>I2</f>
        <v>45296</v>
      </c>
      <c r="R61" s="1180"/>
      <c r="S61" s="1181"/>
      <c r="T61" s="1179">
        <f>J2</f>
        <v>45297</v>
      </c>
      <c r="U61" s="1180"/>
      <c r="V61" s="1181"/>
      <c r="W61" s="1179">
        <f>K2</f>
        <v>45298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45292</v>
      </c>
      <c r="F90" s="1172"/>
      <c r="G90" s="1173"/>
      <c r="H90" s="1171">
        <f>H61</f>
        <v>45293</v>
      </c>
      <c r="I90" s="1172"/>
      <c r="J90" s="1173"/>
      <c r="K90" s="1171">
        <f>K61</f>
        <v>45294</v>
      </c>
      <c r="L90" s="1172"/>
      <c r="M90" s="1173"/>
      <c r="N90" s="1171">
        <f>N61</f>
        <v>45295</v>
      </c>
      <c r="O90" s="1172"/>
      <c r="P90" s="1173"/>
      <c r="Q90" s="1171">
        <f>Q61</f>
        <v>45296</v>
      </c>
      <c r="R90" s="1172"/>
      <c r="S90" s="1173"/>
      <c r="T90" s="1171">
        <f>T61</f>
        <v>45297</v>
      </c>
      <c r="U90" s="1172"/>
      <c r="V90" s="1173"/>
      <c r="W90" s="1171">
        <f>W61</f>
        <v>45298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45292</v>
      </c>
      <c r="F181" s="154">
        <f>$E$2+1</f>
        <v>45293</v>
      </c>
      <c r="G181" s="154">
        <f>$E$2+2</f>
        <v>45294</v>
      </c>
      <c r="H181" s="154">
        <f>$E$2+3</f>
        <v>45295</v>
      </c>
      <c r="I181" s="154">
        <f>$E$2+4</f>
        <v>45296</v>
      </c>
      <c r="J181" s="154">
        <f>$E$2+5</f>
        <v>45297</v>
      </c>
      <c r="K181" s="155">
        <f>$E$2+6</f>
        <v>45298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803" priority="151" operator="equal">
      <formula>0</formula>
    </cfRule>
  </conditionalFormatting>
  <conditionalFormatting sqref="F2:K2">
    <cfRule type="cellIs" dxfId="802" priority="150" operator="equal">
      <formula>0</formula>
    </cfRule>
  </conditionalFormatting>
  <conditionalFormatting sqref="L4:L5">
    <cfRule type="cellIs" dxfId="801" priority="147" operator="equal">
      <formula>0</formula>
    </cfRule>
  </conditionalFormatting>
  <conditionalFormatting sqref="E2">
    <cfRule type="cellIs" dxfId="800" priority="148" operator="equal">
      <formula>0</formula>
    </cfRule>
  </conditionalFormatting>
  <conditionalFormatting sqref="E4:K4">
    <cfRule type="cellIs" dxfId="799" priority="145" operator="equal">
      <formula>0</formula>
    </cfRule>
    <cfRule type="cellIs" dxfId="798" priority="146" operator="notEqual">
      <formula>0</formula>
    </cfRule>
  </conditionalFormatting>
  <conditionalFormatting sqref="E5:K5">
    <cfRule type="cellIs" dxfId="797" priority="144" operator="equal">
      <formula>0</formula>
    </cfRule>
  </conditionalFormatting>
  <conditionalFormatting sqref="E7:E8 I7:K8">
    <cfRule type="cellIs" dxfId="796" priority="143" operator="equal">
      <formula>0</formula>
    </cfRule>
  </conditionalFormatting>
  <conditionalFormatting sqref="L6:L8">
    <cfRule type="cellIs" dxfId="795" priority="142" operator="equal">
      <formula>0</formula>
    </cfRule>
  </conditionalFormatting>
  <conditionalFormatting sqref="E6:K6">
    <cfRule type="cellIs" dxfId="794" priority="141" operator="equal">
      <formula>0</formula>
    </cfRule>
  </conditionalFormatting>
  <conditionalFormatting sqref="E28:L40 E43:L45 E76:Y83 E86:Y88">
    <cfRule type="cellIs" dxfId="793" priority="140" operator="notEqual">
      <formula>0</formula>
    </cfRule>
  </conditionalFormatting>
  <conditionalFormatting sqref="F7:F8">
    <cfRule type="cellIs" dxfId="792" priority="139" operator="equal">
      <formula>0</formula>
    </cfRule>
  </conditionalFormatting>
  <conditionalFormatting sqref="H7:H8">
    <cfRule type="cellIs" dxfId="791" priority="138" operator="equal">
      <formula>0</formula>
    </cfRule>
  </conditionalFormatting>
  <conditionalFormatting sqref="G7:G8">
    <cfRule type="cellIs" dxfId="790" priority="137" operator="equal">
      <formula>0</formula>
    </cfRule>
  </conditionalFormatting>
  <conditionalFormatting sqref="F181:K181">
    <cfRule type="cellIs" dxfId="789" priority="132" operator="equal">
      <formula>0</formula>
    </cfRule>
  </conditionalFormatting>
  <conditionalFormatting sqref="E57:L57">
    <cfRule type="cellIs" dxfId="788" priority="121" operator="equal">
      <formula>0</formula>
    </cfRule>
  </conditionalFormatting>
  <conditionalFormatting sqref="E57:L57">
    <cfRule type="containsErrors" dxfId="787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786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785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784" priority="114">
      <formula>ISERROR(E52)</formula>
    </cfRule>
  </conditionalFormatting>
  <conditionalFormatting sqref="E49:K50">
    <cfRule type="cellIs" dxfId="783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782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781" priority="109">
      <formula>ISERROR(E51)</formula>
    </cfRule>
  </conditionalFormatting>
  <conditionalFormatting sqref="L51">
    <cfRule type="cellIs" dxfId="780" priority="108" operator="notEqual">
      <formula>0</formula>
    </cfRule>
  </conditionalFormatting>
  <conditionalFormatting sqref="L51">
    <cfRule type="containsErrors" dxfId="779" priority="107">
      <formula>ISERROR(L51)</formula>
    </cfRule>
  </conditionalFormatting>
  <conditionalFormatting sqref="E56:K56">
    <cfRule type="cellIs" dxfId="778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777" priority="89" operator="equal">
      <formula>0</formula>
    </cfRule>
    <cfRule type="containsErrors" dxfId="776" priority="90">
      <formula>ISERROR(E183)</formula>
    </cfRule>
  </conditionalFormatting>
  <conditionalFormatting sqref="L186">
    <cfRule type="cellIs" dxfId="775" priority="87" operator="equal">
      <formula>0</formula>
    </cfRule>
    <cfRule type="containsErrors" dxfId="774" priority="88">
      <formula>ISERROR(L186)</formula>
    </cfRule>
  </conditionalFormatting>
  <conditionalFormatting sqref="E186:K186">
    <cfRule type="cellIs" dxfId="773" priority="85" operator="equal">
      <formula>0</formula>
    </cfRule>
    <cfRule type="containsErrors" dxfId="772" priority="86">
      <formula>ISERROR(E186)</formula>
    </cfRule>
  </conditionalFormatting>
  <conditionalFormatting sqref="E158:R179">
    <cfRule type="cellIs" dxfId="771" priority="83" operator="equal">
      <formula>0</formula>
    </cfRule>
  </conditionalFormatting>
  <conditionalFormatting sqref="C58">
    <cfRule type="containsText" dxfId="770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769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768" priority="78" operator="notEqual">
      <formula>0</formula>
    </cfRule>
  </conditionalFormatting>
  <conditionalFormatting sqref="E27:L27">
    <cfRule type="cellIs" dxfId="767" priority="75" operator="notEqual">
      <formula>0</formula>
    </cfRule>
  </conditionalFormatting>
  <conditionalFormatting sqref="E15:L26 L9:L14">
    <cfRule type="cellIs" dxfId="766" priority="76" operator="notEqual">
      <formula>0</formula>
    </cfRule>
  </conditionalFormatting>
  <conditionalFormatting sqref="E9:K14">
    <cfRule type="cellIs" dxfId="765" priority="73" operator="notEqual">
      <formula>0</formula>
    </cfRule>
  </conditionalFormatting>
  <conditionalFormatting sqref="L46:L47">
    <cfRule type="cellIs" dxfId="764" priority="58" operator="notEqual">
      <formula>0</formula>
    </cfRule>
  </conditionalFormatting>
  <conditionalFormatting sqref="E47:K47">
    <cfRule type="cellIs" dxfId="763" priority="51" operator="notEqual">
      <formula>0</formula>
    </cfRule>
  </conditionalFormatting>
  <conditionalFormatting sqref="E46:K46">
    <cfRule type="cellIs" dxfId="762" priority="52" operator="notEqual">
      <formula>0</formula>
    </cfRule>
  </conditionalFormatting>
  <conditionalFormatting sqref="C27">
    <cfRule type="cellIs" dxfId="761" priority="47" operator="equal">
      <formula>0</formula>
    </cfRule>
  </conditionalFormatting>
  <conditionalFormatting sqref="E41:L42">
    <cfRule type="cellIs" dxfId="760" priority="46" operator="notEqual">
      <formula>0</formula>
    </cfRule>
  </conditionalFormatting>
  <conditionalFormatting sqref="E84:Y85">
    <cfRule type="cellIs" dxfId="759" priority="45" operator="notEqual">
      <formula>0</formula>
    </cfRule>
  </conditionalFormatting>
  <conditionalFormatting sqref="E67:Y75">
    <cfRule type="cellIs" dxfId="758" priority="2" operator="notEqual">
      <formula>0</formula>
    </cfRule>
  </conditionalFormatting>
  <conditionalFormatting sqref="E156:R157">
    <cfRule type="cellIs" dxfId="757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D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D00-000001000000}"/>
    <dataValidation type="date" operator="greaterThan" allowBlank="1" showInputMessage="1" showErrorMessage="1" sqref="E2:K2 E181:K181" xr:uid="{00000000-0002-0000-2D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D00-000003000000}"/>
    <dataValidation allowBlank="1" showInputMessage="1" sqref="C88 C15:C27 C45" xr:uid="{00000000-0002-0000-2D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D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D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D00-000007000000}"/>
    <dataValidation allowBlank="1" showInputMessage="1" prompt="В этой строке указывается общее количество &quot;боевых&quot; выстрелов (лежа+стоя)" sqref="C48" xr:uid="{00000000-0002-0000-2D00-000008000000}"/>
    <dataValidation allowBlank="1" showInputMessage="1" showErrorMessage="1" prompt="Стрельба без нагрузки (лежа + стоя)_x000a_" sqref="C49" xr:uid="{00000000-0002-0000-2D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D00-00000A000000}"/>
    <dataValidation allowBlank="1" showInputMessage="1" showErrorMessage="1" prompt="% попаданий при стрельбе в покое" sqref="C51:C52" xr:uid="{00000000-0002-0000-2D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D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D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D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D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D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D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D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D00-000013000000}"/>
    <dataValidation allowBlank="1" showInputMessage="1" showErrorMessage="1" prompt="Общий объем циклической нагрузки" sqref="C14" xr:uid="{00000000-0002-0000-2D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D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D00-000016000000}"/>
    <dataValidation allowBlank="1" showInputMessage="1" showErrorMessage="1" prompt="Круговые динамические, статические, стато-динамические, упражения." sqref="C38 C81" xr:uid="{00000000-0002-0000-2D00-000017000000}"/>
    <dataValidation allowBlank="1" showInputMessage="1" showErrorMessage="1" prompt="Выполнение силовых упр. с легким утомлением " sqref="C43 C86" xr:uid="{00000000-0002-0000-2D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D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D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D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D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D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D00-00001E000000}"/>
  </dataValidations>
  <hyperlinks>
    <hyperlink ref="A1" location="навигатор!A1" display="навигатор" xr:uid="{00000000-0004-0000-2D00-000000000000}"/>
    <hyperlink ref="B1" location="Неделя!A1" display="Неделя" xr:uid="{00000000-0004-0000-2D00-000001000000}"/>
    <hyperlink ref="A60" location="навигатор!A1" display="навигатор" xr:uid="{00000000-0004-0000-2D00-000002000000}"/>
    <hyperlink ref="B60" location="Неделя!A1" display="Неделя" xr:uid="{00000000-0004-0000-2D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D00-00002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'36'!O26:O27</xm:f>
              <xm:sqref>O25</xm:sqref>
            </x14:sparkline>
          </x14:sparklines>
        </x14:sparklineGroup>
      </x14:sparklineGroup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Z224"/>
  <sheetViews>
    <sheetView showGridLines="0" showRowColHeaders="0" topLeftCell="A67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'36'!K2+1</f>
        <v>45299</v>
      </c>
      <c r="F2" s="82">
        <f>$E$2+1</f>
        <v>45300</v>
      </c>
      <c r="G2" s="82">
        <f>$E$2+2</f>
        <v>45301</v>
      </c>
      <c r="H2" s="82">
        <f>$E$2+3</f>
        <v>45302</v>
      </c>
      <c r="I2" s="82">
        <f>$E$2+4</f>
        <v>45303</v>
      </c>
      <c r="J2" s="82">
        <f>$E$2+5</f>
        <v>45304</v>
      </c>
      <c r="K2" s="83">
        <f>$E$2+6</f>
        <v>45305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45299</v>
      </c>
      <c r="Q6" s="909">
        <f t="shared" ref="Q6:V6" si="2">F2</f>
        <v>45300</v>
      </c>
      <c r="R6" s="909">
        <f t="shared" si="2"/>
        <v>45301</v>
      </c>
      <c r="S6" s="909">
        <f t="shared" si="2"/>
        <v>45302</v>
      </c>
      <c r="T6" s="909">
        <f t="shared" si="2"/>
        <v>45303</v>
      </c>
      <c r="U6" s="909">
        <f t="shared" si="2"/>
        <v>45304</v>
      </c>
      <c r="V6" s="909">
        <f t="shared" si="2"/>
        <v>45305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45299</v>
      </c>
      <c r="Q15" s="909">
        <f t="shared" ref="Q15:V15" si="15">F2</f>
        <v>45300</v>
      </c>
      <c r="R15" s="909">
        <f t="shared" si="15"/>
        <v>45301</v>
      </c>
      <c r="S15" s="909">
        <f t="shared" si="15"/>
        <v>45302</v>
      </c>
      <c r="T15" s="909">
        <f t="shared" si="15"/>
        <v>45303</v>
      </c>
      <c r="U15" s="909">
        <f t="shared" si="15"/>
        <v>45304</v>
      </c>
      <c r="V15" s="909">
        <f t="shared" si="15"/>
        <v>45305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45299</v>
      </c>
      <c r="Q20" s="909">
        <f t="shared" ref="Q20:V20" si="17">F2</f>
        <v>45300</v>
      </c>
      <c r="R20" s="909">
        <f t="shared" si="17"/>
        <v>45301</v>
      </c>
      <c r="S20" s="909">
        <f t="shared" si="17"/>
        <v>45302</v>
      </c>
      <c r="T20" s="909">
        <f t="shared" si="17"/>
        <v>45303</v>
      </c>
      <c r="U20" s="909">
        <f t="shared" si="17"/>
        <v>45304</v>
      </c>
      <c r="V20" s="909">
        <f t="shared" si="17"/>
        <v>45305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45299</v>
      </c>
      <c r="F61" s="1180"/>
      <c r="G61" s="1181"/>
      <c r="H61" s="1179">
        <f>F2</f>
        <v>45300</v>
      </c>
      <c r="I61" s="1180"/>
      <c r="J61" s="1181"/>
      <c r="K61" s="1179">
        <f>G2</f>
        <v>45301</v>
      </c>
      <c r="L61" s="1180"/>
      <c r="M61" s="1181"/>
      <c r="N61" s="1179">
        <f>H2</f>
        <v>45302</v>
      </c>
      <c r="O61" s="1180"/>
      <c r="P61" s="1181"/>
      <c r="Q61" s="1179">
        <f>I2</f>
        <v>45303</v>
      </c>
      <c r="R61" s="1180"/>
      <c r="S61" s="1181"/>
      <c r="T61" s="1179">
        <f>J2</f>
        <v>45304</v>
      </c>
      <c r="U61" s="1180"/>
      <c r="V61" s="1181"/>
      <c r="W61" s="1179">
        <f>K2</f>
        <v>45305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45299</v>
      </c>
      <c r="F90" s="1172"/>
      <c r="G90" s="1173"/>
      <c r="H90" s="1171">
        <f>H61</f>
        <v>45300</v>
      </c>
      <c r="I90" s="1172"/>
      <c r="J90" s="1173"/>
      <c r="K90" s="1171">
        <f>K61</f>
        <v>45301</v>
      </c>
      <c r="L90" s="1172"/>
      <c r="M90" s="1173"/>
      <c r="N90" s="1171">
        <f>N61</f>
        <v>45302</v>
      </c>
      <c r="O90" s="1172"/>
      <c r="P90" s="1173"/>
      <c r="Q90" s="1171">
        <f>Q61</f>
        <v>45303</v>
      </c>
      <c r="R90" s="1172"/>
      <c r="S90" s="1173"/>
      <c r="T90" s="1171">
        <f>T61</f>
        <v>45304</v>
      </c>
      <c r="U90" s="1172"/>
      <c r="V90" s="1173"/>
      <c r="W90" s="1171">
        <f>W61</f>
        <v>45305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8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45299</v>
      </c>
      <c r="F181" s="154">
        <f>$E$2+1</f>
        <v>45300</v>
      </c>
      <c r="G181" s="154">
        <f>$E$2+2</f>
        <v>45301</v>
      </c>
      <c r="H181" s="154">
        <f>$E$2+3</f>
        <v>45302</v>
      </c>
      <c r="I181" s="154">
        <f>$E$2+4</f>
        <v>45303</v>
      </c>
      <c r="J181" s="154">
        <f>$E$2+5</f>
        <v>45304</v>
      </c>
      <c r="K181" s="155">
        <f>$E$2+6</f>
        <v>45305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756" priority="151" operator="equal">
      <formula>0</formula>
    </cfRule>
  </conditionalFormatting>
  <conditionalFormatting sqref="F2:K2">
    <cfRule type="cellIs" dxfId="755" priority="150" operator="equal">
      <formula>0</formula>
    </cfRule>
  </conditionalFormatting>
  <conditionalFormatting sqref="L4:L5">
    <cfRule type="cellIs" dxfId="754" priority="147" operator="equal">
      <formula>0</formula>
    </cfRule>
  </conditionalFormatting>
  <conditionalFormatting sqref="E2">
    <cfRule type="cellIs" dxfId="753" priority="148" operator="equal">
      <formula>0</formula>
    </cfRule>
  </conditionalFormatting>
  <conditionalFormatting sqref="E4:K4">
    <cfRule type="cellIs" dxfId="752" priority="145" operator="equal">
      <formula>0</formula>
    </cfRule>
    <cfRule type="cellIs" dxfId="751" priority="146" operator="notEqual">
      <formula>0</formula>
    </cfRule>
  </conditionalFormatting>
  <conditionalFormatting sqref="E5:K5">
    <cfRule type="cellIs" dxfId="750" priority="144" operator="equal">
      <formula>0</formula>
    </cfRule>
  </conditionalFormatting>
  <conditionalFormatting sqref="E7:E8 I7:K8">
    <cfRule type="cellIs" dxfId="749" priority="143" operator="equal">
      <formula>0</formula>
    </cfRule>
  </conditionalFormatting>
  <conditionalFormatting sqref="L6:L8">
    <cfRule type="cellIs" dxfId="748" priority="142" operator="equal">
      <formula>0</formula>
    </cfRule>
  </conditionalFormatting>
  <conditionalFormatting sqref="E6:K6">
    <cfRule type="cellIs" dxfId="747" priority="141" operator="equal">
      <formula>0</formula>
    </cfRule>
  </conditionalFormatting>
  <conditionalFormatting sqref="E28:L40 E43:L45 E76:Y83 E86:Y88">
    <cfRule type="cellIs" dxfId="746" priority="140" operator="notEqual">
      <formula>0</formula>
    </cfRule>
  </conditionalFormatting>
  <conditionalFormatting sqref="F7:F8">
    <cfRule type="cellIs" dxfId="745" priority="139" operator="equal">
      <formula>0</formula>
    </cfRule>
  </conditionalFormatting>
  <conditionalFormatting sqref="H7:H8">
    <cfRule type="cellIs" dxfId="744" priority="138" operator="equal">
      <formula>0</formula>
    </cfRule>
  </conditionalFormatting>
  <conditionalFormatting sqref="G7:G8">
    <cfRule type="cellIs" dxfId="743" priority="137" operator="equal">
      <formula>0</formula>
    </cfRule>
  </conditionalFormatting>
  <conditionalFormatting sqref="F181:K181">
    <cfRule type="cellIs" dxfId="742" priority="132" operator="equal">
      <formula>0</formula>
    </cfRule>
  </conditionalFormatting>
  <conditionalFormatting sqref="E57:L57">
    <cfRule type="cellIs" dxfId="741" priority="121" operator="equal">
      <formula>0</formula>
    </cfRule>
  </conditionalFormatting>
  <conditionalFormatting sqref="E57:L57">
    <cfRule type="containsErrors" dxfId="740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739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738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737" priority="114">
      <formula>ISERROR(E52)</formula>
    </cfRule>
  </conditionalFormatting>
  <conditionalFormatting sqref="E49:K50">
    <cfRule type="cellIs" dxfId="736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735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734" priority="109">
      <formula>ISERROR(E51)</formula>
    </cfRule>
  </conditionalFormatting>
  <conditionalFormatting sqref="L51">
    <cfRule type="cellIs" dxfId="733" priority="108" operator="notEqual">
      <formula>0</formula>
    </cfRule>
  </conditionalFormatting>
  <conditionalFormatting sqref="L51">
    <cfRule type="containsErrors" dxfId="732" priority="107">
      <formula>ISERROR(L51)</formula>
    </cfRule>
  </conditionalFormatting>
  <conditionalFormatting sqref="E56:K56">
    <cfRule type="cellIs" dxfId="731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730" priority="89" operator="equal">
      <formula>0</formula>
    </cfRule>
    <cfRule type="containsErrors" dxfId="729" priority="90">
      <formula>ISERROR(E183)</formula>
    </cfRule>
  </conditionalFormatting>
  <conditionalFormatting sqref="L186">
    <cfRule type="cellIs" dxfId="728" priority="87" operator="equal">
      <formula>0</formula>
    </cfRule>
    <cfRule type="containsErrors" dxfId="727" priority="88">
      <formula>ISERROR(L186)</formula>
    </cfRule>
  </conditionalFormatting>
  <conditionalFormatting sqref="E186:K186">
    <cfRule type="cellIs" dxfId="726" priority="85" operator="equal">
      <formula>0</formula>
    </cfRule>
    <cfRule type="containsErrors" dxfId="725" priority="86">
      <formula>ISERROR(E186)</formula>
    </cfRule>
  </conditionalFormatting>
  <conditionalFormatting sqref="E158:R179">
    <cfRule type="cellIs" dxfId="724" priority="83" operator="equal">
      <formula>0</formula>
    </cfRule>
  </conditionalFormatting>
  <conditionalFormatting sqref="C58">
    <cfRule type="containsText" dxfId="723" priority="82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722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721" priority="78" operator="notEqual">
      <formula>0</formula>
    </cfRule>
  </conditionalFormatting>
  <conditionalFormatting sqref="E27:L27">
    <cfRule type="cellIs" dxfId="720" priority="75" operator="notEqual">
      <formula>0</formula>
    </cfRule>
  </conditionalFormatting>
  <conditionalFormatting sqref="E15:L26 L9:L14">
    <cfRule type="cellIs" dxfId="719" priority="76" operator="notEqual">
      <formula>0</formula>
    </cfRule>
  </conditionalFormatting>
  <conditionalFormatting sqref="E9:K14">
    <cfRule type="cellIs" dxfId="718" priority="73" operator="notEqual">
      <formula>0</formula>
    </cfRule>
  </conditionalFormatting>
  <conditionalFormatting sqref="L46:L47">
    <cfRule type="cellIs" dxfId="717" priority="58" operator="notEqual">
      <formula>0</formula>
    </cfRule>
  </conditionalFormatting>
  <conditionalFormatting sqref="E47:K47">
    <cfRule type="cellIs" dxfId="716" priority="51" operator="notEqual">
      <formula>0</formula>
    </cfRule>
  </conditionalFormatting>
  <conditionalFormatting sqref="E46:K46">
    <cfRule type="cellIs" dxfId="715" priority="52" operator="notEqual">
      <formula>0</formula>
    </cfRule>
  </conditionalFormatting>
  <conditionalFormatting sqref="C27">
    <cfRule type="cellIs" dxfId="714" priority="47" operator="equal">
      <formula>0</formula>
    </cfRule>
  </conditionalFormatting>
  <conditionalFormatting sqref="E41:L42">
    <cfRule type="cellIs" dxfId="713" priority="46" operator="notEqual">
      <formula>0</formula>
    </cfRule>
  </conditionalFormatting>
  <conditionalFormatting sqref="E84:Y85">
    <cfRule type="cellIs" dxfId="712" priority="45" operator="notEqual">
      <formula>0</formula>
    </cfRule>
  </conditionalFormatting>
  <conditionalFormatting sqref="E67:Y75">
    <cfRule type="cellIs" dxfId="711" priority="2" operator="notEqual">
      <formula>0</formula>
    </cfRule>
  </conditionalFormatting>
  <conditionalFormatting sqref="E156:R157">
    <cfRule type="cellIs" dxfId="710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E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E00-000001000000}"/>
    <dataValidation type="date" operator="greaterThan" allowBlank="1" showInputMessage="1" showErrorMessage="1" sqref="E2:K2 E181:K181" xr:uid="{00000000-0002-0000-2E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E00-000003000000}"/>
    <dataValidation allowBlank="1" showInputMessage="1" sqref="C88 C15:C27 C45" xr:uid="{00000000-0002-0000-2E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E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E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E00-000007000000}"/>
    <dataValidation allowBlank="1" showInputMessage="1" prompt="В этой строке указывается общее количество &quot;боевых&quot; выстрелов (лежа+стоя)" sqref="C48" xr:uid="{00000000-0002-0000-2E00-000008000000}"/>
    <dataValidation allowBlank="1" showInputMessage="1" showErrorMessage="1" prompt="Стрельба без нагрузки (лежа + стоя)_x000a_" sqref="C49" xr:uid="{00000000-0002-0000-2E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E00-00000A000000}"/>
    <dataValidation allowBlank="1" showInputMessage="1" showErrorMessage="1" prompt="% попаданий при стрельбе в покое" sqref="C51:C52" xr:uid="{00000000-0002-0000-2E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E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E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E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E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E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E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E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E00-000013000000}"/>
    <dataValidation allowBlank="1" showInputMessage="1" showErrorMessage="1" prompt="Общий объем циклической нагрузки" sqref="C14" xr:uid="{00000000-0002-0000-2E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E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E00-000016000000}"/>
    <dataValidation allowBlank="1" showInputMessage="1" showErrorMessage="1" prompt="Круговые динамические, статические, стато-динамические, упражения." sqref="C38 C81" xr:uid="{00000000-0002-0000-2E00-000017000000}"/>
    <dataValidation allowBlank="1" showInputMessage="1" showErrorMessage="1" prompt="Выполнение силовых упр. с легким утомлением " sqref="C43 C86" xr:uid="{00000000-0002-0000-2E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E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E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E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E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E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E00-00001E000000}"/>
  </dataValidations>
  <hyperlinks>
    <hyperlink ref="A1" location="навигатор!A1" display="навигатор" xr:uid="{00000000-0004-0000-2E00-000000000000}"/>
    <hyperlink ref="B1" location="Неделя!A1" display="Неделя" xr:uid="{00000000-0004-0000-2E00-000001000000}"/>
    <hyperlink ref="A60" location="навигатор!A1" display="навигатор" xr:uid="{00000000-0004-0000-2E00-000002000000}"/>
    <hyperlink ref="B60" location="Неделя!A1" display="Неделя" xr:uid="{00000000-0004-0000-2E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E00-00002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'37'!O26:O27</xm:f>
              <xm:sqref>O25</xm:sqref>
            </x14:sparkline>
          </x14:sparklines>
        </x14:sparklineGroup>
      </x14:sparklineGroup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Z224"/>
  <sheetViews>
    <sheetView showGridLines="0" showRowColHeaders="0" zoomScale="65" zoomScaleNormal="65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'37'!K2+1</f>
        <v>45306</v>
      </c>
      <c r="F2" s="82">
        <f>$E$2+1</f>
        <v>45307</v>
      </c>
      <c r="G2" s="82">
        <f>$E$2+2</f>
        <v>45308</v>
      </c>
      <c r="H2" s="82">
        <f>$E$2+3</f>
        <v>45309</v>
      </c>
      <c r="I2" s="82">
        <f>$E$2+4</f>
        <v>45310</v>
      </c>
      <c r="J2" s="82">
        <f>$E$2+5</f>
        <v>45311</v>
      </c>
      <c r="K2" s="83">
        <f>$E$2+6</f>
        <v>45312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45306</v>
      </c>
      <c r="Q6" s="909">
        <f t="shared" ref="Q6:V6" si="2">F2</f>
        <v>45307</v>
      </c>
      <c r="R6" s="909">
        <f t="shared" si="2"/>
        <v>45308</v>
      </c>
      <c r="S6" s="909">
        <f t="shared" si="2"/>
        <v>45309</v>
      </c>
      <c r="T6" s="909">
        <f t="shared" si="2"/>
        <v>45310</v>
      </c>
      <c r="U6" s="909">
        <f t="shared" si="2"/>
        <v>45311</v>
      </c>
      <c r="V6" s="909">
        <f t="shared" si="2"/>
        <v>45312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45306</v>
      </c>
      <c r="Q15" s="909">
        <f t="shared" ref="Q15:V15" si="15">F2</f>
        <v>45307</v>
      </c>
      <c r="R15" s="909">
        <f t="shared" si="15"/>
        <v>45308</v>
      </c>
      <c r="S15" s="909">
        <f t="shared" si="15"/>
        <v>45309</v>
      </c>
      <c r="T15" s="909">
        <f t="shared" si="15"/>
        <v>45310</v>
      </c>
      <c r="U15" s="909">
        <f t="shared" si="15"/>
        <v>45311</v>
      </c>
      <c r="V15" s="909">
        <f t="shared" si="15"/>
        <v>45312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45306</v>
      </c>
      <c r="Q20" s="909">
        <f t="shared" ref="Q20:V20" si="17">F2</f>
        <v>45307</v>
      </c>
      <c r="R20" s="909">
        <f t="shared" si="17"/>
        <v>45308</v>
      </c>
      <c r="S20" s="909">
        <f t="shared" si="17"/>
        <v>45309</v>
      </c>
      <c r="T20" s="909">
        <f t="shared" si="17"/>
        <v>45310</v>
      </c>
      <c r="U20" s="909">
        <f t="shared" si="17"/>
        <v>45311</v>
      </c>
      <c r="V20" s="909">
        <f t="shared" si="17"/>
        <v>45312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45306</v>
      </c>
      <c r="F61" s="1180"/>
      <c r="G61" s="1181"/>
      <c r="H61" s="1179">
        <f>F2</f>
        <v>45307</v>
      </c>
      <c r="I61" s="1180"/>
      <c r="J61" s="1181"/>
      <c r="K61" s="1179">
        <f>G2</f>
        <v>45308</v>
      </c>
      <c r="L61" s="1180"/>
      <c r="M61" s="1181"/>
      <c r="N61" s="1179">
        <f>H2</f>
        <v>45309</v>
      </c>
      <c r="O61" s="1180"/>
      <c r="P61" s="1181"/>
      <c r="Q61" s="1179">
        <f>I2</f>
        <v>45310</v>
      </c>
      <c r="R61" s="1180"/>
      <c r="S61" s="1181"/>
      <c r="T61" s="1179">
        <f>J2</f>
        <v>45311</v>
      </c>
      <c r="U61" s="1180"/>
      <c r="V61" s="1181"/>
      <c r="W61" s="1179">
        <f>K2</f>
        <v>45312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3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45306</v>
      </c>
      <c r="F90" s="1172"/>
      <c r="G90" s="1173"/>
      <c r="H90" s="1171">
        <f>H61</f>
        <v>45307</v>
      </c>
      <c r="I90" s="1172"/>
      <c r="J90" s="1173"/>
      <c r="K90" s="1171">
        <f>K61</f>
        <v>45308</v>
      </c>
      <c r="L90" s="1172"/>
      <c r="M90" s="1173"/>
      <c r="N90" s="1171">
        <f>N61</f>
        <v>45309</v>
      </c>
      <c r="O90" s="1172"/>
      <c r="P90" s="1173"/>
      <c r="Q90" s="1171">
        <f>Q61</f>
        <v>45310</v>
      </c>
      <c r="R90" s="1172"/>
      <c r="S90" s="1173"/>
      <c r="T90" s="1171">
        <f>T61</f>
        <v>45311</v>
      </c>
      <c r="U90" s="1172"/>
      <c r="V90" s="1173"/>
      <c r="W90" s="1171">
        <f>W61</f>
        <v>45312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45306</v>
      </c>
      <c r="F181" s="154">
        <f>$E$2+1</f>
        <v>45307</v>
      </c>
      <c r="G181" s="154">
        <f>$E$2+2</f>
        <v>45308</v>
      </c>
      <c r="H181" s="154">
        <f>$E$2+3</f>
        <v>45309</v>
      </c>
      <c r="I181" s="154">
        <f>$E$2+4</f>
        <v>45310</v>
      </c>
      <c r="J181" s="154">
        <f>$E$2+5</f>
        <v>45311</v>
      </c>
      <c r="K181" s="155">
        <f>$E$2+6</f>
        <v>45312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709" priority="153" operator="equal">
      <formula>0</formula>
    </cfRule>
  </conditionalFormatting>
  <conditionalFormatting sqref="F2:K2">
    <cfRule type="cellIs" dxfId="708" priority="152" operator="equal">
      <formula>0</formula>
    </cfRule>
  </conditionalFormatting>
  <conditionalFormatting sqref="L4:L5">
    <cfRule type="cellIs" dxfId="707" priority="149" operator="equal">
      <formula>0</formula>
    </cfRule>
  </conditionalFormatting>
  <conditionalFormatting sqref="E2">
    <cfRule type="cellIs" dxfId="706" priority="150" operator="equal">
      <formula>0</formula>
    </cfRule>
  </conditionalFormatting>
  <conditionalFormatting sqref="E4:K4">
    <cfRule type="cellIs" dxfId="705" priority="147" operator="equal">
      <formula>0</formula>
    </cfRule>
    <cfRule type="cellIs" dxfId="704" priority="148" operator="notEqual">
      <formula>0</formula>
    </cfRule>
  </conditionalFormatting>
  <conditionalFormatting sqref="E5:K5">
    <cfRule type="cellIs" dxfId="703" priority="146" operator="equal">
      <formula>0</formula>
    </cfRule>
  </conditionalFormatting>
  <conditionalFormatting sqref="E7:E8 I7:K8">
    <cfRule type="cellIs" dxfId="702" priority="145" operator="equal">
      <formula>0</formula>
    </cfRule>
  </conditionalFormatting>
  <conditionalFormatting sqref="L6:L8">
    <cfRule type="cellIs" dxfId="701" priority="144" operator="equal">
      <formula>0</formula>
    </cfRule>
  </conditionalFormatting>
  <conditionalFormatting sqref="E6:K6">
    <cfRule type="cellIs" dxfId="700" priority="143" operator="equal">
      <formula>0</formula>
    </cfRule>
  </conditionalFormatting>
  <conditionalFormatting sqref="E28:L40 E43:L45 E76:Y83 E88:Y88 E86:X87">
    <cfRule type="cellIs" dxfId="699" priority="142" operator="notEqual">
      <formula>0</formula>
    </cfRule>
  </conditionalFormatting>
  <conditionalFormatting sqref="F7:F8">
    <cfRule type="cellIs" dxfId="698" priority="141" operator="equal">
      <formula>0</formula>
    </cfRule>
  </conditionalFormatting>
  <conditionalFormatting sqref="H7:H8">
    <cfRule type="cellIs" dxfId="697" priority="140" operator="equal">
      <formula>0</formula>
    </cfRule>
  </conditionalFormatting>
  <conditionalFormatting sqref="G7:G8">
    <cfRule type="cellIs" dxfId="696" priority="139" operator="equal">
      <formula>0</formula>
    </cfRule>
  </conditionalFormatting>
  <conditionalFormatting sqref="F181:K181">
    <cfRule type="cellIs" dxfId="695" priority="134" operator="equal">
      <formula>0</formula>
    </cfRule>
  </conditionalFormatting>
  <conditionalFormatting sqref="E57:L57">
    <cfRule type="cellIs" dxfId="694" priority="123" operator="equal">
      <formula>0</formula>
    </cfRule>
  </conditionalFormatting>
  <conditionalFormatting sqref="E57:L57">
    <cfRule type="containsErrors" dxfId="693" priority="121">
      <formula>ISERROR(E57)</formula>
    </cfRule>
    <cfRule type="colorScale" priority="12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692" priority="120" operator="notEqual">
      <formula>0</formula>
    </cfRule>
  </conditionalFormatting>
  <conditionalFormatting sqref="E55:K55 E48:K48">
    <cfRule type="cellIs" priority="119" operator="equal">
      <formula>0</formula>
    </cfRule>
  </conditionalFormatting>
  <conditionalFormatting sqref="E52:L54">
    <cfRule type="cellIs" dxfId="691" priority="118" operator="notEqual">
      <formula>0</formula>
    </cfRule>
  </conditionalFormatting>
  <conditionalFormatting sqref="E52:K54">
    <cfRule type="cellIs" priority="117" operator="equal">
      <formula>0</formula>
    </cfRule>
  </conditionalFormatting>
  <conditionalFormatting sqref="E52:L54">
    <cfRule type="containsErrors" dxfId="690" priority="116">
      <formula>ISERROR(E52)</formula>
    </cfRule>
  </conditionalFormatting>
  <conditionalFormatting sqref="E49:K50">
    <cfRule type="cellIs" dxfId="689" priority="115" operator="notEqual">
      <formula>0</formula>
    </cfRule>
  </conditionalFormatting>
  <conditionalFormatting sqref="E49:K50">
    <cfRule type="cellIs" priority="114" operator="equal">
      <formula>0</formula>
    </cfRule>
  </conditionalFormatting>
  <conditionalFormatting sqref="E51:K51">
    <cfRule type="cellIs" dxfId="688" priority="113" operator="notEqual">
      <formula>0</formula>
    </cfRule>
  </conditionalFormatting>
  <conditionalFormatting sqref="E51:K51">
    <cfRule type="cellIs" priority="112" operator="equal">
      <formula>0</formula>
    </cfRule>
  </conditionalFormatting>
  <conditionalFormatting sqref="E51:K51">
    <cfRule type="containsErrors" dxfId="687" priority="111">
      <formula>ISERROR(E51)</formula>
    </cfRule>
  </conditionalFormatting>
  <conditionalFormatting sqref="L51">
    <cfRule type="cellIs" dxfId="686" priority="110" operator="notEqual">
      <formula>0</formula>
    </cfRule>
  </conditionalFormatting>
  <conditionalFormatting sqref="L51">
    <cfRule type="containsErrors" dxfId="685" priority="109">
      <formula>ISERROR(L51)</formula>
    </cfRule>
  </conditionalFormatting>
  <conditionalFormatting sqref="E56:K56">
    <cfRule type="cellIs" dxfId="684" priority="108" operator="notEqual">
      <formula>0</formula>
    </cfRule>
  </conditionalFormatting>
  <conditionalFormatting sqref="E56:K56">
    <cfRule type="cellIs" priority="107" operator="equal">
      <formula>0</formula>
    </cfRule>
  </conditionalFormatting>
  <conditionalFormatting sqref="E183:L185 E187:L206">
    <cfRule type="cellIs" dxfId="683" priority="91" operator="equal">
      <formula>0</formula>
    </cfRule>
    <cfRule type="containsErrors" dxfId="682" priority="92">
      <formula>ISERROR(E183)</formula>
    </cfRule>
  </conditionalFormatting>
  <conditionalFormatting sqref="L186">
    <cfRule type="cellIs" dxfId="681" priority="89" operator="equal">
      <formula>0</formula>
    </cfRule>
    <cfRule type="containsErrors" dxfId="680" priority="90">
      <formula>ISERROR(L186)</formula>
    </cfRule>
  </conditionalFormatting>
  <conditionalFormatting sqref="E186:K186">
    <cfRule type="cellIs" dxfId="679" priority="87" operator="equal">
      <formula>0</formula>
    </cfRule>
    <cfRule type="containsErrors" dxfId="678" priority="88">
      <formula>ISERROR(E186)</formula>
    </cfRule>
  </conditionalFormatting>
  <conditionalFormatting sqref="E158:R179">
    <cfRule type="cellIs" dxfId="677" priority="85" operator="equal">
      <formula>0</formula>
    </cfRule>
  </conditionalFormatting>
  <conditionalFormatting sqref="C58">
    <cfRule type="containsText" dxfId="676" priority="84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675" priority="82" operator="notEqual">
      <formula>0</formula>
    </cfRule>
  </conditionalFormatting>
  <conditionalFormatting sqref="E89:Y89">
    <cfRule type="colorScale" priority="8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674" priority="80" operator="notEqual">
      <formula>0</formula>
    </cfRule>
  </conditionalFormatting>
  <conditionalFormatting sqref="E27:L27">
    <cfRule type="cellIs" dxfId="673" priority="77" operator="notEqual">
      <formula>0</formula>
    </cfRule>
  </conditionalFormatting>
  <conditionalFormatting sqref="E15:L26 L9:L14">
    <cfRule type="cellIs" dxfId="672" priority="78" operator="notEqual">
      <formula>0</formula>
    </cfRule>
  </conditionalFormatting>
  <conditionalFormatting sqref="E9:K14">
    <cfRule type="cellIs" dxfId="671" priority="75" operator="notEqual">
      <formula>0</formula>
    </cfRule>
  </conditionalFormatting>
  <conditionalFormatting sqref="L46:L47">
    <cfRule type="cellIs" dxfId="670" priority="60" operator="notEqual">
      <formula>0</formula>
    </cfRule>
  </conditionalFormatting>
  <conditionalFormatting sqref="E47:K47">
    <cfRule type="cellIs" dxfId="669" priority="53" operator="notEqual">
      <formula>0</formula>
    </cfRule>
  </conditionalFormatting>
  <conditionalFormatting sqref="E46:K46">
    <cfRule type="cellIs" dxfId="668" priority="54" operator="notEqual">
      <formula>0</formula>
    </cfRule>
  </conditionalFormatting>
  <conditionalFormatting sqref="C27">
    <cfRule type="cellIs" dxfId="667" priority="49" operator="equal">
      <formula>0</formula>
    </cfRule>
  </conditionalFormatting>
  <conditionalFormatting sqref="E41:L42">
    <cfRule type="cellIs" dxfId="666" priority="48" operator="notEqual">
      <formula>0</formula>
    </cfRule>
  </conditionalFormatting>
  <conditionalFormatting sqref="E84:Y84 E85:X85">
    <cfRule type="cellIs" dxfId="665" priority="47" operator="notEqual">
      <formula>0</formula>
    </cfRule>
  </conditionalFormatting>
  <conditionalFormatting sqref="Y86:Y87">
    <cfRule type="cellIs" dxfId="664" priority="16" operator="notEqual">
      <formula>0</formula>
    </cfRule>
  </conditionalFormatting>
  <conditionalFormatting sqref="Y85">
    <cfRule type="cellIs" dxfId="663" priority="15" operator="notEqual">
      <formula>0</formula>
    </cfRule>
  </conditionalFormatting>
  <conditionalFormatting sqref="E67:Y75">
    <cfRule type="cellIs" dxfId="662" priority="2" operator="notEqual">
      <formula>0</formula>
    </cfRule>
  </conditionalFormatting>
  <conditionalFormatting sqref="E156:R157">
    <cfRule type="cellIs" dxfId="661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F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F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F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F00-000003000000}"/>
    <dataValidation allowBlank="1" showInputMessage="1" showErrorMessage="1" prompt="% попаданий при стрельбе в покое" sqref="C51:C52" xr:uid="{00000000-0002-0000-2F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F00-000005000000}"/>
    <dataValidation allowBlank="1" showInputMessage="1" showErrorMessage="1" prompt="Стрельба без нагрузки (лежа + стоя)_x000a_" sqref="C49" xr:uid="{00000000-0002-0000-2F00-000006000000}"/>
    <dataValidation allowBlank="1" showInputMessage="1" prompt="В этой строке указывается общее количество &quot;боевых&quot; выстрелов (лежа+стоя)" sqref="C48" xr:uid="{00000000-0002-0000-2F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F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F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F00-00000A000000}"/>
    <dataValidation allowBlank="1" showInputMessage="1" sqref="C88 C15:C27 C45" xr:uid="{00000000-0002-0000-2F00-00000B000000}"/>
    <dataValidation allowBlank="1" showDropDown="1" showInputMessage="1" showErrorMessage="1" sqref="F15 F189:K190 F193:K194 F199:K206 F185:K185 F17:F27 G15:K27 F28:K31 F33:K45" xr:uid="{00000000-0002-0000-2F00-00000C000000}"/>
    <dataValidation type="date" operator="greaterThan" allowBlank="1" showInputMessage="1" showErrorMessage="1" sqref="E2:K2 E181:K181" xr:uid="{00000000-0002-0000-2F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F00-00000E000000}"/>
    <dataValidation type="time" allowBlank="1" showInputMessage="1" showErrorMessage="1" sqref="E92:Y96 E98:Y102 E110:Y114 E116:Y120 E122:Y126 E128:Y132 E134:Y138 E140:Y144 E104:Y108 E146:Y150" xr:uid="{00000000-0002-0000-2F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F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F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F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F00-000013000000}"/>
    <dataValidation allowBlank="1" showInputMessage="1" showErrorMessage="1" prompt="Общий объем циклической нагрузки" sqref="C14" xr:uid="{00000000-0002-0000-2F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F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F00-000016000000}"/>
    <dataValidation allowBlank="1" showInputMessage="1" showErrorMessage="1" prompt="Круговые динамические, статические, стато-динамические, упражения." sqref="C38 C81" xr:uid="{00000000-0002-0000-2F00-000017000000}"/>
    <dataValidation allowBlank="1" showInputMessage="1" showErrorMessage="1" prompt="Выполнение силовых упр. с легким утомлением " sqref="C43 C86" xr:uid="{00000000-0002-0000-2F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F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F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F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F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F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F00-00001E000000}"/>
  </dataValidations>
  <hyperlinks>
    <hyperlink ref="A1" location="навигатор!A1" display="навигатор" xr:uid="{00000000-0004-0000-2F00-000000000000}"/>
    <hyperlink ref="B1" location="Неделя!A1" display="Неделя" xr:uid="{00000000-0004-0000-2F00-000001000000}"/>
    <hyperlink ref="A60" location="навигатор!A1" display="навигатор" xr:uid="{00000000-0004-0000-2F00-000002000000}"/>
    <hyperlink ref="B60" location="Неделя!A1" display="Неделя" xr:uid="{00000000-0004-0000-2F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F00-00002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'38'!O26:O27</xm:f>
              <xm:sqref>O25</xm:sqref>
            </x14:sparkline>
          </x14:sparklines>
        </x14:sparklineGroup>
      </x14:sparklineGroup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Z224"/>
  <sheetViews>
    <sheetView showGridLines="0" showRowColHeaders="0" topLeftCell="A30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'38'!K2+1</f>
        <v>45313</v>
      </c>
      <c r="F2" s="82">
        <f>$E$2+1</f>
        <v>45314</v>
      </c>
      <c r="G2" s="82">
        <f>$E$2+2</f>
        <v>45315</v>
      </c>
      <c r="H2" s="82">
        <f>$E$2+3</f>
        <v>45316</v>
      </c>
      <c r="I2" s="82">
        <f>$E$2+4</f>
        <v>45317</v>
      </c>
      <c r="J2" s="82">
        <f>$E$2+5</f>
        <v>45318</v>
      </c>
      <c r="K2" s="83">
        <f>$E$2+6</f>
        <v>45319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45313</v>
      </c>
      <c r="Q6" s="909">
        <f t="shared" ref="Q6:V6" si="2">F2</f>
        <v>45314</v>
      </c>
      <c r="R6" s="909">
        <f t="shared" si="2"/>
        <v>45315</v>
      </c>
      <c r="S6" s="909">
        <f t="shared" si="2"/>
        <v>45316</v>
      </c>
      <c r="T6" s="909">
        <f t="shared" si="2"/>
        <v>45317</v>
      </c>
      <c r="U6" s="909">
        <f t="shared" si="2"/>
        <v>45318</v>
      </c>
      <c r="V6" s="909">
        <f t="shared" si="2"/>
        <v>45319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45313</v>
      </c>
      <c r="Q15" s="909">
        <f t="shared" ref="Q15:V15" si="15">F2</f>
        <v>45314</v>
      </c>
      <c r="R15" s="909">
        <f t="shared" si="15"/>
        <v>45315</v>
      </c>
      <c r="S15" s="909">
        <f t="shared" si="15"/>
        <v>45316</v>
      </c>
      <c r="T15" s="909">
        <f t="shared" si="15"/>
        <v>45317</v>
      </c>
      <c r="U15" s="909">
        <f t="shared" si="15"/>
        <v>45318</v>
      </c>
      <c r="V15" s="909">
        <f t="shared" si="15"/>
        <v>45319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45313</v>
      </c>
      <c r="Q20" s="909">
        <f t="shared" ref="Q20:V20" si="17">F2</f>
        <v>45314</v>
      </c>
      <c r="R20" s="909">
        <f t="shared" si="17"/>
        <v>45315</v>
      </c>
      <c r="S20" s="909">
        <f t="shared" si="17"/>
        <v>45316</v>
      </c>
      <c r="T20" s="909">
        <f t="shared" si="17"/>
        <v>45317</v>
      </c>
      <c r="U20" s="909">
        <f t="shared" si="17"/>
        <v>45318</v>
      </c>
      <c r="V20" s="909">
        <f t="shared" si="17"/>
        <v>45319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45313</v>
      </c>
      <c r="F61" s="1180"/>
      <c r="G61" s="1181"/>
      <c r="H61" s="1179">
        <f>F2</f>
        <v>45314</v>
      </c>
      <c r="I61" s="1180"/>
      <c r="J61" s="1181"/>
      <c r="K61" s="1179">
        <f>G2</f>
        <v>45315</v>
      </c>
      <c r="L61" s="1180"/>
      <c r="M61" s="1181"/>
      <c r="N61" s="1179">
        <f>H2</f>
        <v>45316</v>
      </c>
      <c r="O61" s="1180"/>
      <c r="P61" s="1181"/>
      <c r="Q61" s="1179">
        <f>I2</f>
        <v>45317</v>
      </c>
      <c r="R61" s="1180"/>
      <c r="S61" s="1181"/>
      <c r="T61" s="1179">
        <f>J2</f>
        <v>45318</v>
      </c>
      <c r="U61" s="1180"/>
      <c r="V61" s="1181"/>
      <c r="W61" s="1179">
        <f>K2</f>
        <v>45319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45313</v>
      </c>
      <c r="F90" s="1172"/>
      <c r="G90" s="1173"/>
      <c r="H90" s="1171">
        <f>H61</f>
        <v>45314</v>
      </c>
      <c r="I90" s="1172"/>
      <c r="J90" s="1173"/>
      <c r="K90" s="1171">
        <f>K61</f>
        <v>45315</v>
      </c>
      <c r="L90" s="1172"/>
      <c r="M90" s="1173"/>
      <c r="N90" s="1171">
        <f>N61</f>
        <v>45316</v>
      </c>
      <c r="O90" s="1172"/>
      <c r="P90" s="1173"/>
      <c r="Q90" s="1171">
        <f>Q61</f>
        <v>45317</v>
      </c>
      <c r="R90" s="1172"/>
      <c r="S90" s="1173"/>
      <c r="T90" s="1171">
        <f>T61</f>
        <v>45318</v>
      </c>
      <c r="U90" s="1172"/>
      <c r="V90" s="1173"/>
      <c r="W90" s="1171">
        <f>W61</f>
        <v>45319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45313</v>
      </c>
      <c r="F181" s="154">
        <f>$E$2+1</f>
        <v>45314</v>
      </c>
      <c r="G181" s="154">
        <f>$E$2+2</f>
        <v>45315</v>
      </c>
      <c r="H181" s="154">
        <f>$E$2+3</f>
        <v>45316</v>
      </c>
      <c r="I181" s="154">
        <f>$E$2+4</f>
        <v>45317</v>
      </c>
      <c r="J181" s="154">
        <f>$E$2+5</f>
        <v>45318</v>
      </c>
      <c r="K181" s="155">
        <f>$E$2+6</f>
        <v>45319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660" priority="151" operator="equal">
      <formula>0</formula>
    </cfRule>
  </conditionalFormatting>
  <conditionalFormatting sqref="F2:K2">
    <cfRule type="cellIs" dxfId="659" priority="150" operator="equal">
      <formula>0</formula>
    </cfRule>
  </conditionalFormatting>
  <conditionalFormatting sqref="L4:L5">
    <cfRule type="cellIs" dxfId="658" priority="147" operator="equal">
      <formula>0</formula>
    </cfRule>
  </conditionalFormatting>
  <conditionalFormatting sqref="E2">
    <cfRule type="cellIs" dxfId="657" priority="148" operator="equal">
      <formula>0</formula>
    </cfRule>
  </conditionalFormatting>
  <conditionalFormatting sqref="E4:K4">
    <cfRule type="cellIs" dxfId="656" priority="145" operator="equal">
      <formula>0</formula>
    </cfRule>
    <cfRule type="cellIs" dxfId="655" priority="146" operator="notEqual">
      <formula>0</formula>
    </cfRule>
  </conditionalFormatting>
  <conditionalFormatting sqref="E5:K5">
    <cfRule type="cellIs" dxfId="654" priority="144" operator="equal">
      <formula>0</formula>
    </cfRule>
  </conditionalFormatting>
  <conditionalFormatting sqref="E7:E8 I7:K8">
    <cfRule type="cellIs" dxfId="653" priority="143" operator="equal">
      <formula>0</formula>
    </cfRule>
  </conditionalFormatting>
  <conditionalFormatting sqref="L6:L8">
    <cfRule type="cellIs" dxfId="652" priority="142" operator="equal">
      <formula>0</formula>
    </cfRule>
  </conditionalFormatting>
  <conditionalFormatting sqref="E6:K6">
    <cfRule type="cellIs" dxfId="651" priority="141" operator="equal">
      <formula>0</formula>
    </cfRule>
  </conditionalFormatting>
  <conditionalFormatting sqref="E28:L40 E43:L45 E76:Y83 E86:Y88">
    <cfRule type="cellIs" dxfId="650" priority="140" operator="notEqual">
      <formula>0</formula>
    </cfRule>
  </conditionalFormatting>
  <conditionalFormatting sqref="F7:F8">
    <cfRule type="cellIs" dxfId="649" priority="139" operator="equal">
      <formula>0</formula>
    </cfRule>
  </conditionalFormatting>
  <conditionalFormatting sqref="H7:H8">
    <cfRule type="cellIs" dxfId="648" priority="138" operator="equal">
      <formula>0</formula>
    </cfRule>
  </conditionalFormatting>
  <conditionalFormatting sqref="G7:G8">
    <cfRule type="cellIs" dxfId="647" priority="137" operator="equal">
      <formula>0</formula>
    </cfRule>
  </conditionalFormatting>
  <conditionalFormatting sqref="F181:K181">
    <cfRule type="cellIs" dxfId="646" priority="132" operator="equal">
      <formula>0</formula>
    </cfRule>
  </conditionalFormatting>
  <conditionalFormatting sqref="E57:L57">
    <cfRule type="cellIs" dxfId="645" priority="121" operator="equal">
      <formula>0</formula>
    </cfRule>
  </conditionalFormatting>
  <conditionalFormatting sqref="E57:L57">
    <cfRule type="containsErrors" dxfId="644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643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642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641" priority="114">
      <formula>ISERROR(E52)</formula>
    </cfRule>
  </conditionalFormatting>
  <conditionalFormatting sqref="E49:K50">
    <cfRule type="cellIs" dxfId="640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639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638" priority="109">
      <formula>ISERROR(E51)</formula>
    </cfRule>
  </conditionalFormatting>
  <conditionalFormatting sqref="L51">
    <cfRule type="cellIs" dxfId="637" priority="108" operator="notEqual">
      <formula>0</formula>
    </cfRule>
  </conditionalFormatting>
  <conditionalFormatting sqref="L51">
    <cfRule type="containsErrors" dxfId="636" priority="107">
      <formula>ISERROR(L51)</formula>
    </cfRule>
  </conditionalFormatting>
  <conditionalFormatting sqref="E56:K56">
    <cfRule type="cellIs" dxfId="635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634" priority="89" operator="equal">
      <formula>0</formula>
    </cfRule>
    <cfRule type="containsErrors" dxfId="633" priority="90">
      <formula>ISERROR(E183)</formula>
    </cfRule>
  </conditionalFormatting>
  <conditionalFormatting sqref="L186">
    <cfRule type="cellIs" dxfId="632" priority="87" operator="equal">
      <formula>0</formula>
    </cfRule>
    <cfRule type="containsErrors" dxfId="631" priority="88">
      <formula>ISERROR(L186)</formula>
    </cfRule>
  </conditionalFormatting>
  <conditionalFormatting sqref="E186:K186">
    <cfRule type="cellIs" dxfId="630" priority="85" operator="equal">
      <formula>0</formula>
    </cfRule>
    <cfRule type="containsErrors" dxfId="629" priority="86">
      <formula>ISERROR(E186)</formula>
    </cfRule>
  </conditionalFormatting>
  <conditionalFormatting sqref="E158:R179">
    <cfRule type="cellIs" dxfId="628" priority="83" operator="equal">
      <formula>0</formula>
    </cfRule>
  </conditionalFormatting>
  <conditionalFormatting sqref="C58">
    <cfRule type="containsText" dxfId="627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626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625" priority="78" operator="notEqual">
      <formula>0</formula>
    </cfRule>
  </conditionalFormatting>
  <conditionalFormatting sqref="E27:L27">
    <cfRule type="cellIs" dxfId="624" priority="75" operator="notEqual">
      <formula>0</formula>
    </cfRule>
  </conditionalFormatting>
  <conditionalFormatting sqref="E15:L26 L9:L14">
    <cfRule type="cellIs" dxfId="623" priority="76" operator="notEqual">
      <formula>0</formula>
    </cfRule>
  </conditionalFormatting>
  <conditionalFormatting sqref="E9:K14">
    <cfRule type="cellIs" dxfId="622" priority="73" operator="notEqual">
      <formula>0</formula>
    </cfRule>
  </conditionalFormatting>
  <conditionalFormatting sqref="L46:L47">
    <cfRule type="cellIs" dxfId="621" priority="58" operator="notEqual">
      <formula>0</formula>
    </cfRule>
  </conditionalFormatting>
  <conditionalFormatting sqref="E47:K47">
    <cfRule type="cellIs" dxfId="620" priority="51" operator="notEqual">
      <formula>0</formula>
    </cfRule>
  </conditionalFormatting>
  <conditionalFormatting sqref="E46:K46">
    <cfRule type="cellIs" dxfId="619" priority="52" operator="notEqual">
      <formula>0</formula>
    </cfRule>
  </conditionalFormatting>
  <conditionalFormatting sqref="C27">
    <cfRule type="cellIs" dxfId="618" priority="47" operator="equal">
      <formula>0</formula>
    </cfRule>
  </conditionalFormatting>
  <conditionalFormatting sqref="E41:L42">
    <cfRule type="cellIs" dxfId="617" priority="46" operator="notEqual">
      <formula>0</formula>
    </cfRule>
  </conditionalFormatting>
  <conditionalFormatting sqref="E84:Y85">
    <cfRule type="cellIs" dxfId="616" priority="45" operator="notEqual">
      <formula>0</formula>
    </cfRule>
  </conditionalFormatting>
  <conditionalFormatting sqref="E67:Y75">
    <cfRule type="cellIs" dxfId="615" priority="2" operator="notEqual">
      <formula>0</formula>
    </cfRule>
  </conditionalFormatting>
  <conditionalFormatting sqref="E156:R157">
    <cfRule type="cellIs" dxfId="614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0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000-000001000000}"/>
    <dataValidation type="date" operator="greaterThan" allowBlank="1" showInputMessage="1" showErrorMessage="1" sqref="E2:K2 E181:K181" xr:uid="{00000000-0002-0000-30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000-000003000000}"/>
    <dataValidation allowBlank="1" showInputMessage="1" sqref="C88 C15:C27 C45" xr:uid="{00000000-0002-0000-30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0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0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000-000007000000}"/>
    <dataValidation allowBlank="1" showInputMessage="1" prompt="В этой строке указывается общее количество &quot;боевых&quot; выстрелов (лежа+стоя)" sqref="C48" xr:uid="{00000000-0002-0000-3000-000008000000}"/>
    <dataValidation allowBlank="1" showInputMessage="1" showErrorMessage="1" prompt="Стрельба без нагрузки (лежа + стоя)_x000a_" sqref="C49" xr:uid="{00000000-0002-0000-30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000-00000A000000}"/>
    <dataValidation allowBlank="1" showInputMessage="1" showErrorMessage="1" prompt="% попаданий при стрельбе в покое" sqref="C51:C52" xr:uid="{00000000-0002-0000-30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0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0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0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0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0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0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0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000-000013000000}"/>
    <dataValidation allowBlank="1" showInputMessage="1" showErrorMessage="1" prompt="Общий объем циклической нагрузки" sqref="C14" xr:uid="{00000000-0002-0000-30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0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000-000016000000}"/>
    <dataValidation allowBlank="1" showInputMessage="1" showErrorMessage="1" prompt="Круговые динамические, статические, стато-динамические, упражения." sqref="C38 C81" xr:uid="{00000000-0002-0000-3000-000017000000}"/>
    <dataValidation allowBlank="1" showInputMessage="1" showErrorMessage="1" prompt="Выполнение силовых упр. с легким утомлением " sqref="C43 C86" xr:uid="{00000000-0002-0000-30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0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0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0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0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0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000-00001E000000}"/>
  </dataValidations>
  <hyperlinks>
    <hyperlink ref="A1" location="навигатор!A1" display="навигатор" xr:uid="{00000000-0004-0000-3000-000000000000}"/>
    <hyperlink ref="B1" location="Неделя!A1" display="Неделя" xr:uid="{00000000-0004-0000-3000-000001000000}"/>
    <hyperlink ref="A60" location="навигатор!A1" display="навигатор" xr:uid="{00000000-0004-0000-3000-000002000000}"/>
    <hyperlink ref="B60" location="Неделя!A1" display="Неделя" xr:uid="{00000000-0004-0000-30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000-00002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'39'!O26:O27</xm:f>
              <xm:sqref>O25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E64"/>
  <sheetViews>
    <sheetView showGridLines="0" zoomScale="50" zoomScaleNormal="50" workbookViewId="0">
      <pane xSplit="4" topLeftCell="E1" activePane="topRight" state="frozen"/>
      <selection activeCell="BJ1" sqref="BJ1:XFD1048576"/>
      <selection pane="topRight" activeCell="NE6" sqref="NE6"/>
    </sheetView>
  </sheetViews>
  <sheetFormatPr defaultColWidth="0" defaultRowHeight="14.4" zeroHeight="1" x14ac:dyDescent="0.3"/>
  <cols>
    <col min="1" max="2" width="9.109375" customWidth="1"/>
    <col min="3" max="3" width="61.88671875" customWidth="1"/>
    <col min="4" max="4" width="13.44140625" style="308" customWidth="1"/>
    <col min="5" max="7" width="8.6640625" bestFit="1" customWidth="1"/>
    <col min="8" max="14" width="8.6640625" style="290" bestFit="1" customWidth="1"/>
    <col min="15" max="15" width="9.44140625" style="290" bestFit="1" customWidth="1"/>
    <col min="16" max="368" width="8.6640625" style="290" bestFit="1" customWidth="1"/>
    <col min="369" max="369" width="7.88671875" bestFit="1" customWidth="1"/>
    <col min="370" max="16384" width="9.109375" hidden="1"/>
  </cols>
  <sheetData>
    <row r="1" spans="1:369" ht="23.25" customHeight="1" x14ac:dyDescent="0.3">
      <c r="A1" s="1020" t="s">
        <v>281</v>
      </c>
      <c r="B1" s="1020"/>
      <c r="C1" s="1035" t="s">
        <v>308</v>
      </c>
      <c r="D1" s="92" t="s">
        <v>241</v>
      </c>
    </row>
    <row r="2" spans="1:369" ht="23.25" customHeight="1" x14ac:dyDescent="0.3">
      <c r="A2" s="1020"/>
      <c r="B2" s="1020"/>
      <c r="C2" s="1035"/>
      <c r="D2" s="308" t="s">
        <v>115</v>
      </c>
    </row>
    <row r="3" spans="1:369" ht="22.8" x14ac:dyDescent="0.3">
      <c r="A3" s="547"/>
      <c r="B3" s="546"/>
      <c r="C3" s="546"/>
      <c r="D3" s="93" t="s">
        <v>97</v>
      </c>
    </row>
    <row r="4" spans="1:369" ht="23.25" customHeight="1" x14ac:dyDescent="0.3">
      <c r="A4" s="1034" t="s">
        <v>293</v>
      </c>
      <c r="B4" s="1034"/>
      <c r="C4" s="1036" t="s">
        <v>282</v>
      </c>
      <c r="D4" s="565" t="s">
        <v>277</v>
      </c>
      <c r="E4" s="291"/>
      <c r="F4" s="291"/>
      <c r="G4" s="291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F4" s="292"/>
      <c r="CG4" s="292"/>
      <c r="CH4" s="292"/>
      <c r="CI4" s="292"/>
      <c r="CJ4" s="292"/>
      <c r="CK4" s="292"/>
      <c r="CL4" s="292"/>
      <c r="CM4" s="292"/>
      <c r="CN4" s="292"/>
      <c r="CO4" s="292"/>
      <c r="CP4" s="292"/>
      <c r="CQ4" s="292"/>
      <c r="CR4" s="292"/>
      <c r="CS4" s="292"/>
      <c r="CT4" s="292"/>
      <c r="CU4" s="292"/>
      <c r="CV4" s="292"/>
      <c r="CW4" s="292"/>
      <c r="CX4" s="292"/>
      <c r="CY4" s="292"/>
      <c r="CZ4" s="292"/>
      <c r="DA4" s="292"/>
      <c r="DB4" s="292"/>
      <c r="DC4" s="292"/>
      <c r="DD4" s="292"/>
      <c r="DE4" s="292"/>
      <c r="DF4" s="292"/>
      <c r="DG4" s="292"/>
      <c r="DH4" s="292"/>
      <c r="DI4" s="292"/>
      <c r="DJ4" s="292"/>
      <c r="DK4" s="292"/>
      <c r="DL4" s="292"/>
      <c r="DM4" s="292"/>
      <c r="DN4" s="292"/>
      <c r="DO4" s="292"/>
      <c r="DP4" s="292"/>
      <c r="DQ4" s="292"/>
      <c r="DR4" s="292"/>
      <c r="DS4" s="292"/>
      <c r="DT4" s="292"/>
      <c r="DU4" s="292"/>
      <c r="DV4" s="292"/>
      <c r="DW4" s="292"/>
      <c r="DX4" s="292"/>
      <c r="DY4" s="292"/>
      <c r="DZ4" s="292"/>
      <c r="EA4" s="292"/>
      <c r="EB4" s="292"/>
      <c r="EC4" s="292"/>
      <c r="ED4" s="292"/>
      <c r="EE4" s="292"/>
      <c r="EF4" s="292"/>
      <c r="EG4" s="292"/>
      <c r="EH4" s="292"/>
      <c r="EI4" s="292"/>
      <c r="EJ4" s="292"/>
      <c r="EK4" s="292"/>
      <c r="EL4" s="292"/>
      <c r="EM4" s="292"/>
      <c r="EN4" s="292"/>
      <c r="EO4" s="292"/>
      <c r="EP4" s="292"/>
      <c r="EQ4" s="292"/>
      <c r="ER4" s="292"/>
      <c r="ES4" s="292"/>
      <c r="ET4" s="292"/>
      <c r="EU4" s="292"/>
      <c r="EV4" s="292"/>
      <c r="EW4" s="292"/>
      <c r="EX4" s="292"/>
      <c r="EY4" s="292"/>
      <c r="EZ4" s="292"/>
      <c r="FA4" s="292"/>
      <c r="FB4" s="292"/>
      <c r="FC4" s="292"/>
      <c r="FD4" s="292"/>
      <c r="FE4" s="292"/>
      <c r="FF4" s="292"/>
      <c r="FG4" s="292"/>
      <c r="FH4" s="292"/>
      <c r="FI4" s="292"/>
      <c r="FJ4" s="292"/>
      <c r="FK4" s="292"/>
      <c r="FL4" s="292"/>
      <c r="FM4" s="292"/>
      <c r="FN4" s="292"/>
      <c r="FO4" s="292"/>
      <c r="FP4" s="292"/>
      <c r="FQ4" s="292"/>
      <c r="FR4" s="292"/>
      <c r="FS4" s="292"/>
      <c r="FT4" s="292"/>
      <c r="FU4" s="292"/>
      <c r="FV4" s="292"/>
      <c r="FW4" s="292"/>
      <c r="FX4" s="292"/>
      <c r="FY4" s="292"/>
      <c r="FZ4" s="292"/>
      <c r="GA4" s="292"/>
      <c r="GB4" s="292"/>
      <c r="GC4" s="292"/>
      <c r="GD4" s="292"/>
      <c r="GE4" s="292"/>
      <c r="GF4" s="292"/>
      <c r="GG4" s="292"/>
      <c r="GH4" s="292"/>
      <c r="GI4" s="292"/>
      <c r="GJ4" s="292"/>
      <c r="GK4" s="292"/>
      <c r="GL4" s="292"/>
      <c r="GM4" s="292"/>
      <c r="GN4" s="292"/>
      <c r="GO4" s="292"/>
      <c r="GP4" s="292"/>
      <c r="GQ4" s="292"/>
      <c r="GR4" s="292"/>
      <c r="GS4" s="292"/>
      <c r="GT4" s="292"/>
      <c r="GU4" s="292"/>
      <c r="GV4" s="292"/>
      <c r="GW4" s="292"/>
      <c r="GX4" s="292"/>
      <c r="GY4" s="292"/>
      <c r="GZ4" s="292"/>
      <c r="HA4" s="292"/>
      <c r="HB4" s="292"/>
      <c r="HC4" s="292"/>
      <c r="HD4" s="292"/>
      <c r="HE4" s="292"/>
      <c r="HF4" s="292"/>
      <c r="HG4" s="292"/>
      <c r="HH4" s="292"/>
      <c r="HI4" s="292"/>
      <c r="HJ4" s="292"/>
      <c r="HK4" s="292"/>
      <c r="HL4" s="292"/>
      <c r="HM4" s="292"/>
      <c r="HN4" s="292"/>
      <c r="HO4" s="292"/>
      <c r="HP4" s="292"/>
      <c r="HQ4" s="292"/>
      <c r="HR4" s="292"/>
      <c r="HS4" s="292"/>
      <c r="HT4" s="292"/>
      <c r="HU4" s="292"/>
      <c r="HV4" s="292"/>
      <c r="HW4" s="292"/>
      <c r="HX4" s="292"/>
      <c r="HY4" s="292"/>
      <c r="HZ4" s="292"/>
      <c r="IA4" s="292"/>
      <c r="IB4" s="292"/>
      <c r="IC4" s="292"/>
      <c r="ID4" s="292"/>
      <c r="IE4" s="292"/>
      <c r="IF4" s="292"/>
      <c r="IG4" s="292"/>
      <c r="IH4" s="292"/>
      <c r="II4" s="292"/>
      <c r="IJ4" s="292"/>
      <c r="IK4" s="292"/>
      <c r="IL4" s="292"/>
      <c r="IM4" s="292"/>
      <c r="IN4" s="292"/>
      <c r="IO4" s="292"/>
      <c r="IP4" s="292"/>
      <c r="IQ4" s="292"/>
      <c r="IR4" s="292"/>
      <c r="IS4" s="292"/>
      <c r="IT4" s="292"/>
      <c r="IU4" s="292"/>
      <c r="IV4" s="292"/>
      <c r="IW4" s="292"/>
      <c r="IX4" s="292"/>
      <c r="IY4" s="292"/>
      <c r="IZ4" s="292"/>
      <c r="JA4" s="292"/>
      <c r="JB4" s="292"/>
      <c r="JC4" s="292"/>
      <c r="JD4" s="292"/>
      <c r="JE4" s="292"/>
      <c r="JF4" s="292"/>
      <c r="JG4" s="292"/>
      <c r="JH4" s="292"/>
      <c r="JI4" s="292"/>
      <c r="JJ4" s="292"/>
      <c r="JK4" s="292"/>
      <c r="JL4" s="292"/>
      <c r="JM4" s="292"/>
      <c r="JN4" s="292"/>
      <c r="JO4" s="292"/>
      <c r="JP4" s="292"/>
      <c r="JQ4" s="292"/>
      <c r="JR4" s="292"/>
      <c r="JS4" s="292"/>
      <c r="JT4" s="292"/>
      <c r="JU4" s="292"/>
      <c r="JV4" s="292"/>
      <c r="JW4" s="292"/>
      <c r="JX4" s="292"/>
      <c r="JY4" s="292"/>
      <c r="JZ4" s="292"/>
      <c r="KA4" s="292"/>
      <c r="KB4" s="292"/>
      <c r="KC4" s="292"/>
      <c r="KD4" s="292"/>
      <c r="KE4" s="292"/>
      <c r="KF4" s="292"/>
      <c r="KG4" s="292"/>
      <c r="KH4" s="292"/>
      <c r="KI4" s="292"/>
      <c r="KJ4" s="292"/>
      <c r="KK4" s="292"/>
      <c r="KL4" s="292"/>
      <c r="KM4" s="292"/>
      <c r="KN4" s="292"/>
      <c r="KO4" s="292"/>
      <c r="KP4" s="292"/>
      <c r="KQ4" s="292"/>
      <c r="KR4" s="292"/>
      <c r="KS4" s="292"/>
      <c r="KT4" s="292"/>
      <c r="KU4" s="292"/>
      <c r="KV4" s="292"/>
      <c r="KW4" s="292"/>
      <c r="KX4" s="292"/>
      <c r="KY4" s="292"/>
      <c r="KZ4" s="292"/>
      <c r="LA4" s="292"/>
      <c r="LB4" s="292"/>
      <c r="LC4" s="292"/>
      <c r="LD4" s="292"/>
      <c r="LE4" s="292"/>
      <c r="LF4" s="292"/>
      <c r="LG4" s="292"/>
      <c r="LH4" s="292"/>
      <c r="LI4" s="292"/>
      <c r="LJ4" s="292"/>
      <c r="LK4" s="292"/>
      <c r="LL4" s="292"/>
      <c r="LM4" s="292"/>
      <c r="LN4" s="292"/>
      <c r="LO4" s="292"/>
      <c r="LP4" s="292"/>
      <c r="LQ4" s="292"/>
      <c r="LR4" s="292"/>
      <c r="LS4" s="292"/>
      <c r="LT4" s="292"/>
      <c r="LU4" s="292"/>
      <c r="LV4" s="292"/>
      <c r="LW4" s="292"/>
      <c r="LX4" s="292"/>
      <c r="LY4" s="292"/>
      <c r="LZ4" s="292"/>
      <c r="MA4" s="292"/>
      <c r="MB4" s="292"/>
      <c r="MC4" s="292"/>
      <c r="MD4" s="292"/>
      <c r="ME4" s="292"/>
      <c r="MF4" s="292"/>
      <c r="MG4" s="292"/>
      <c r="MH4" s="292"/>
      <c r="MI4" s="292"/>
      <c r="MJ4" s="292"/>
      <c r="MK4" s="292"/>
      <c r="ML4" s="292"/>
      <c r="MM4" s="292"/>
      <c r="MN4" s="292"/>
      <c r="MO4" s="292"/>
      <c r="MP4" s="292"/>
      <c r="MQ4" s="292"/>
      <c r="MR4" s="292"/>
      <c r="MS4" s="292"/>
      <c r="MT4" s="292"/>
      <c r="MU4" s="292"/>
      <c r="MV4" s="292"/>
      <c r="MW4" s="292"/>
      <c r="MX4" s="292"/>
      <c r="MY4" s="292"/>
      <c r="MZ4" s="292"/>
      <c r="NA4" s="292"/>
      <c r="NB4" s="292"/>
      <c r="NC4" s="292"/>
      <c r="ND4" s="292"/>
    </row>
    <row r="5" spans="1:369" ht="20.25" customHeight="1" x14ac:dyDescent="0.3">
      <c r="A5" s="1034"/>
      <c r="B5" s="1034"/>
      <c r="C5" s="1036"/>
      <c r="D5" s="93"/>
      <c r="E5" s="293" t="s">
        <v>72</v>
      </c>
      <c r="F5" s="293" t="s">
        <v>73</v>
      </c>
      <c r="G5" s="293" t="s">
        <v>74</v>
      </c>
      <c r="H5" s="294" t="s">
        <v>75</v>
      </c>
      <c r="I5" s="294" t="s">
        <v>76</v>
      </c>
      <c r="J5" s="294" t="s">
        <v>77</v>
      </c>
      <c r="K5" s="294" t="s">
        <v>78</v>
      </c>
      <c r="L5" s="294" t="s">
        <v>72</v>
      </c>
      <c r="M5" s="294" t="s">
        <v>73</v>
      </c>
      <c r="N5" s="294" t="s">
        <v>74</v>
      </c>
      <c r="O5" s="294" t="s">
        <v>75</v>
      </c>
      <c r="P5" s="294" t="s">
        <v>76</v>
      </c>
      <c r="Q5" s="294" t="s">
        <v>77</v>
      </c>
      <c r="R5" s="294" t="s">
        <v>78</v>
      </c>
      <c r="S5" s="294" t="s">
        <v>72</v>
      </c>
      <c r="T5" s="294" t="s">
        <v>73</v>
      </c>
      <c r="U5" s="294" t="s">
        <v>74</v>
      </c>
      <c r="V5" s="294" t="s">
        <v>75</v>
      </c>
      <c r="W5" s="294" t="s">
        <v>76</v>
      </c>
      <c r="X5" s="294" t="s">
        <v>77</v>
      </c>
      <c r="Y5" s="294" t="s">
        <v>78</v>
      </c>
      <c r="Z5" s="294" t="s">
        <v>72</v>
      </c>
      <c r="AA5" s="294" t="s">
        <v>73</v>
      </c>
      <c r="AB5" s="294" t="s">
        <v>74</v>
      </c>
      <c r="AC5" s="294" t="s">
        <v>75</v>
      </c>
      <c r="AD5" s="294" t="s">
        <v>76</v>
      </c>
      <c r="AE5" s="294" t="s">
        <v>77</v>
      </c>
      <c r="AF5" s="294" t="s">
        <v>78</v>
      </c>
      <c r="AG5" s="294" t="s">
        <v>72</v>
      </c>
      <c r="AH5" s="294" t="s">
        <v>73</v>
      </c>
      <c r="AI5" s="294" t="s">
        <v>74</v>
      </c>
      <c r="AJ5" s="294" t="s">
        <v>75</v>
      </c>
      <c r="AK5" s="294" t="s">
        <v>76</v>
      </c>
      <c r="AL5" s="294" t="s">
        <v>77</v>
      </c>
      <c r="AM5" s="294" t="s">
        <v>78</v>
      </c>
      <c r="AN5" s="294" t="s">
        <v>72</v>
      </c>
      <c r="AO5" s="294" t="s">
        <v>73</v>
      </c>
      <c r="AP5" s="294" t="s">
        <v>74</v>
      </c>
      <c r="AQ5" s="294" t="s">
        <v>75</v>
      </c>
      <c r="AR5" s="294" t="s">
        <v>76</v>
      </c>
      <c r="AS5" s="294" t="s">
        <v>77</v>
      </c>
      <c r="AT5" s="294" t="s">
        <v>78</v>
      </c>
      <c r="AU5" s="294" t="s">
        <v>72</v>
      </c>
      <c r="AV5" s="294" t="s">
        <v>73</v>
      </c>
      <c r="AW5" s="294" t="s">
        <v>74</v>
      </c>
      <c r="AX5" s="294" t="s">
        <v>75</v>
      </c>
      <c r="AY5" s="294" t="s">
        <v>76</v>
      </c>
      <c r="AZ5" s="294" t="s">
        <v>77</v>
      </c>
      <c r="BA5" s="294" t="s">
        <v>78</v>
      </c>
      <c r="BB5" s="294" t="s">
        <v>72</v>
      </c>
      <c r="BC5" s="294" t="s">
        <v>73</v>
      </c>
      <c r="BD5" s="294" t="s">
        <v>74</v>
      </c>
      <c r="BE5" s="294" t="s">
        <v>75</v>
      </c>
      <c r="BF5" s="294" t="s">
        <v>76</v>
      </c>
      <c r="BG5" s="294" t="s">
        <v>77</v>
      </c>
      <c r="BH5" s="294" t="s">
        <v>78</v>
      </c>
      <c r="BI5" s="294" t="s">
        <v>72</v>
      </c>
      <c r="BJ5" s="294" t="s">
        <v>73</v>
      </c>
      <c r="BK5" s="294" t="s">
        <v>74</v>
      </c>
      <c r="BL5" s="294" t="s">
        <v>75</v>
      </c>
      <c r="BM5" s="294" t="s">
        <v>76</v>
      </c>
      <c r="BN5" s="294" t="s">
        <v>77</v>
      </c>
      <c r="BO5" s="294" t="s">
        <v>78</v>
      </c>
      <c r="BP5" s="294" t="s">
        <v>72</v>
      </c>
      <c r="BQ5" s="294" t="s">
        <v>73</v>
      </c>
      <c r="BR5" s="294" t="s">
        <v>74</v>
      </c>
      <c r="BS5" s="294" t="s">
        <v>75</v>
      </c>
      <c r="BT5" s="294" t="s">
        <v>76</v>
      </c>
      <c r="BU5" s="294" t="s">
        <v>77</v>
      </c>
      <c r="BV5" s="294" t="s">
        <v>78</v>
      </c>
      <c r="BW5" s="294" t="s">
        <v>72</v>
      </c>
      <c r="BX5" s="294" t="s">
        <v>73</v>
      </c>
      <c r="BY5" s="294" t="s">
        <v>74</v>
      </c>
      <c r="BZ5" s="294" t="s">
        <v>75</v>
      </c>
      <c r="CA5" s="294" t="s">
        <v>76</v>
      </c>
      <c r="CB5" s="294" t="s">
        <v>77</v>
      </c>
      <c r="CC5" s="294" t="s">
        <v>78</v>
      </c>
      <c r="CD5" s="294" t="s">
        <v>72</v>
      </c>
      <c r="CE5" s="294" t="s">
        <v>73</v>
      </c>
      <c r="CF5" s="294" t="s">
        <v>74</v>
      </c>
      <c r="CG5" s="294" t="s">
        <v>75</v>
      </c>
      <c r="CH5" s="294" t="s">
        <v>76</v>
      </c>
      <c r="CI5" s="294" t="s">
        <v>77</v>
      </c>
      <c r="CJ5" s="294" t="s">
        <v>78</v>
      </c>
      <c r="CK5" s="294" t="s">
        <v>72</v>
      </c>
      <c r="CL5" s="294" t="s">
        <v>73</v>
      </c>
      <c r="CM5" s="294" t="s">
        <v>74</v>
      </c>
      <c r="CN5" s="294" t="s">
        <v>75</v>
      </c>
      <c r="CO5" s="294" t="s">
        <v>76</v>
      </c>
      <c r="CP5" s="294" t="s">
        <v>77</v>
      </c>
      <c r="CQ5" s="294" t="s">
        <v>78</v>
      </c>
      <c r="CR5" s="294" t="s">
        <v>72</v>
      </c>
      <c r="CS5" s="294" t="s">
        <v>73</v>
      </c>
      <c r="CT5" s="294" t="s">
        <v>74</v>
      </c>
      <c r="CU5" s="294" t="s">
        <v>75</v>
      </c>
      <c r="CV5" s="294" t="s">
        <v>76</v>
      </c>
      <c r="CW5" s="294" t="s">
        <v>77</v>
      </c>
      <c r="CX5" s="294" t="s">
        <v>78</v>
      </c>
      <c r="CY5" s="294" t="s">
        <v>72</v>
      </c>
      <c r="CZ5" s="294" t="s">
        <v>73</v>
      </c>
      <c r="DA5" s="294" t="s">
        <v>74</v>
      </c>
      <c r="DB5" s="294" t="s">
        <v>75</v>
      </c>
      <c r="DC5" s="294" t="s">
        <v>76</v>
      </c>
      <c r="DD5" s="294" t="s">
        <v>77</v>
      </c>
      <c r="DE5" s="294" t="s">
        <v>78</v>
      </c>
      <c r="DF5" s="294" t="s">
        <v>72</v>
      </c>
      <c r="DG5" s="294" t="s">
        <v>73</v>
      </c>
      <c r="DH5" s="294" t="s">
        <v>74</v>
      </c>
      <c r="DI5" s="294" t="s">
        <v>75</v>
      </c>
      <c r="DJ5" s="294" t="s">
        <v>76</v>
      </c>
      <c r="DK5" s="294" t="s">
        <v>77</v>
      </c>
      <c r="DL5" s="294" t="s">
        <v>78</v>
      </c>
      <c r="DM5" s="294" t="s">
        <v>72</v>
      </c>
      <c r="DN5" s="294" t="s">
        <v>73</v>
      </c>
      <c r="DO5" s="294" t="s">
        <v>74</v>
      </c>
      <c r="DP5" s="294" t="s">
        <v>75</v>
      </c>
      <c r="DQ5" s="294" t="s">
        <v>76</v>
      </c>
      <c r="DR5" s="294" t="s">
        <v>77</v>
      </c>
      <c r="DS5" s="294" t="s">
        <v>78</v>
      </c>
      <c r="DT5" s="294" t="s">
        <v>72</v>
      </c>
      <c r="DU5" s="294" t="s">
        <v>73</v>
      </c>
      <c r="DV5" s="294" t="s">
        <v>74</v>
      </c>
      <c r="DW5" s="294" t="s">
        <v>75</v>
      </c>
      <c r="DX5" s="294" t="s">
        <v>76</v>
      </c>
      <c r="DY5" s="294" t="s">
        <v>77</v>
      </c>
      <c r="DZ5" s="294" t="s">
        <v>78</v>
      </c>
      <c r="EA5" s="294" t="s">
        <v>72</v>
      </c>
      <c r="EB5" s="294" t="s">
        <v>73</v>
      </c>
      <c r="EC5" s="294" t="s">
        <v>74</v>
      </c>
      <c r="ED5" s="294" t="s">
        <v>75</v>
      </c>
      <c r="EE5" s="294" t="s">
        <v>76</v>
      </c>
      <c r="EF5" s="294" t="s">
        <v>77</v>
      </c>
      <c r="EG5" s="294" t="s">
        <v>78</v>
      </c>
      <c r="EH5" s="294" t="s">
        <v>72</v>
      </c>
      <c r="EI5" s="294" t="s">
        <v>73</v>
      </c>
      <c r="EJ5" s="294" t="s">
        <v>74</v>
      </c>
      <c r="EK5" s="294" t="s">
        <v>75</v>
      </c>
      <c r="EL5" s="294" t="s">
        <v>76</v>
      </c>
      <c r="EM5" s="294" t="s">
        <v>77</v>
      </c>
      <c r="EN5" s="294" t="s">
        <v>78</v>
      </c>
      <c r="EO5" s="294" t="s">
        <v>72</v>
      </c>
      <c r="EP5" s="294" t="s">
        <v>73</v>
      </c>
      <c r="EQ5" s="294" t="s">
        <v>74</v>
      </c>
      <c r="ER5" s="294" t="s">
        <v>75</v>
      </c>
      <c r="ES5" s="294" t="s">
        <v>76</v>
      </c>
      <c r="ET5" s="294" t="s">
        <v>77</v>
      </c>
      <c r="EU5" s="294" t="s">
        <v>78</v>
      </c>
      <c r="EV5" s="294" t="s">
        <v>72</v>
      </c>
      <c r="EW5" s="294" t="s">
        <v>73</v>
      </c>
      <c r="EX5" s="294" t="s">
        <v>74</v>
      </c>
      <c r="EY5" s="294" t="s">
        <v>75</v>
      </c>
      <c r="EZ5" s="294" t="s">
        <v>76</v>
      </c>
      <c r="FA5" s="294" t="s">
        <v>77</v>
      </c>
      <c r="FB5" s="294" t="s">
        <v>78</v>
      </c>
      <c r="FC5" s="294" t="s">
        <v>72</v>
      </c>
      <c r="FD5" s="294" t="s">
        <v>73</v>
      </c>
      <c r="FE5" s="294" t="s">
        <v>74</v>
      </c>
      <c r="FF5" s="294" t="s">
        <v>75</v>
      </c>
      <c r="FG5" s="294" t="s">
        <v>76</v>
      </c>
      <c r="FH5" s="294" t="s">
        <v>77</v>
      </c>
      <c r="FI5" s="294" t="s">
        <v>78</v>
      </c>
      <c r="FJ5" s="294" t="s">
        <v>72</v>
      </c>
      <c r="FK5" s="294" t="s">
        <v>73</v>
      </c>
      <c r="FL5" s="294" t="s">
        <v>74</v>
      </c>
      <c r="FM5" s="294" t="s">
        <v>75</v>
      </c>
      <c r="FN5" s="294" t="s">
        <v>76</v>
      </c>
      <c r="FO5" s="294" t="s">
        <v>77</v>
      </c>
      <c r="FP5" s="294" t="s">
        <v>78</v>
      </c>
      <c r="FQ5" s="294" t="s">
        <v>72</v>
      </c>
      <c r="FR5" s="294" t="s">
        <v>73</v>
      </c>
      <c r="FS5" s="294" t="s">
        <v>74</v>
      </c>
      <c r="FT5" s="294" t="s">
        <v>75</v>
      </c>
      <c r="FU5" s="294" t="s">
        <v>76</v>
      </c>
      <c r="FV5" s="294" t="s">
        <v>77</v>
      </c>
      <c r="FW5" s="294" t="s">
        <v>78</v>
      </c>
      <c r="FX5" s="294" t="s">
        <v>72</v>
      </c>
      <c r="FY5" s="294" t="s">
        <v>73</v>
      </c>
      <c r="FZ5" s="294" t="s">
        <v>74</v>
      </c>
      <c r="GA5" s="294" t="s">
        <v>75</v>
      </c>
      <c r="GB5" s="294" t="s">
        <v>76</v>
      </c>
      <c r="GC5" s="294" t="s">
        <v>77</v>
      </c>
      <c r="GD5" s="294" t="s">
        <v>78</v>
      </c>
      <c r="GE5" s="294" t="s">
        <v>72</v>
      </c>
      <c r="GF5" s="294" t="s">
        <v>73</v>
      </c>
      <c r="GG5" s="294" t="s">
        <v>74</v>
      </c>
      <c r="GH5" s="294" t="s">
        <v>75</v>
      </c>
      <c r="GI5" s="294" t="s">
        <v>76</v>
      </c>
      <c r="GJ5" s="294" t="s">
        <v>77</v>
      </c>
      <c r="GK5" s="294" t="s">
        <v>78</v>
      </c>
      <c r="GL5" s="294" t="s">
        <v>72</v>
      </c>
      <c r="GM5" s="294" t="s">
        <v>73</v>
      </c>
      <c r="GN5" s="294" t="s">
        <v>74</v>
      </c>
      <c r="GO5" s="294" t="s">
        <v>75</v>
      </c>
      <c r="GP5" s="294" t="s">
        <v>76</v>
      </c>
      <c r="GQ5" s="294" t="s">
        <v>77</v>
      </c>
      <c r="GR5" s="294" t="s">
        <v>78</v>
      </c>
      <c r="GS5" s="294" t="s">
        <v>72</v>
      </c>
      <c r="GT5" s="294" t="s">
        <v>73</v>
      </c>
      <c r="GU5" s="294" t="s">
        <v>74</v>
      </c>
      <c r="GV5" s="294" t="s">
        <v>75</v>
      </c>
      <c r="GW5" s="294" t="s">
        <v>76</v>
      </c>
      <c r="GX5" s="294" t="s">
        <v>77</v>
      </c>
      <c r="GY5" s="294" t="s">
        <v>78</v>
      </c>
      <c r="GZ5" s="294" t="s">
        <v>72</v>
      </c>
      <c r="HA5" s="294" t="s">
        <v>73</v>
      </c>
      <c r="HB5" s="294" t="s">
        <v>74</v>
      </c>
      <c r="HC5" s="294" t="s">
        <v>75</v>
      </c>
      <c r="HD5" s="294" t="s">
        <v>76</v>
      </c>
      <c r="HE5" s="294" t="s">
        <v>77</v>
      </c>
      <c r="HF5" s="294" t="s">
        <v>78</v>
      </c>
      <c r="HG5" s="294" t="s">
        <v>72</v>
      </c>
      <c r="HH5" s="294" t="s">
        <v>73</v>
      </c>
      <c r="HI5" s="294" t="s">
        <v>74</v>
      </c>
      <c r="HJ5" s="294" t="s">
        <v>75</v>
      </c>
      <c r="HK5" s="294" t="s">
        <v>76</v>
      </c>
      <c r="HL5" s="294" t="s">
        <v>77</v>
      </c>
      <c r="HM5" s="294" t="s">
        <v>78</v>
      </c>
      <c r="HN5" s="294" t="s">
        <v>72</v>
      </c>
      <c r="HO5" s="294" t="s">
        <v>73</v>
      </c>
      <c r="HP5" s="294" t="s">
        <v>74</v>
      </c>
      <c r="HQ5" s="294" t="s">
        <v>75</v>
      </c>
      <c r="HR5" s="294" t="s">
        <v>76</v>
      </c>
      <c r="HS5" s="294" t="s">
        <v>77</v>
      </c>
      <c r="HT5" s="294" t="s">
        <v>78</v>
      </c>
      <c r="HU5" s="294" t="s">
        <v>72</v>
      </c>
      <c r="HV5" s="294" t="s">
        <v>73</v>
      </c>
      <c r="HW5" s="294" t="s">
        <v>74</v>
      </c>
      <c r="HX5" s="294" t="s">
        <v>75</v>
      </c>
      <c r="HY5" s="294" t="s">
        <v>76</v>
      </c>
      <c r="HZ5" s="294" t="s">
        <v>77</v>
      </c>
      <c r="IA5" s="294" t="s">
        <v>78</v>
      </c>
      <c r="IB5" s="294" t="s">
        <v>72</v>
      </c>
      <c r="IC5" s="294" t="s">
        <v>73</v>
      </c>
      <c r="ID5" s="294" t="s">
        <v>74</v>
      </c>
      <c r="IE5" s="294" t="s">
        <v>75</v>
      </c>
      <c r="IF5" s="294" t="s">
        <v>76</v>
      </c>
      <c r="IG5" s="294" t="s">
        <v>77</v>
      </c>
      <c r="IH5" s="294" t="s">
        <v>78</v>
      </c>
      <c r="II5" s="294" t="s">
        <v>72</v>
      </c>
      <c r="IJ5" s="294" t="s">
        <v>73</v>
      </c>
      <c r="IK5" s="294" t="s">
        <v>74</v>
      </c>
      <c r="IL5" s="294" t="s">
        <v>75</v>
      </c>
      <c r="IM5" s="294" t="s">
        <v>76</v>
      </c>
      <c r="IN5" s="294" t="s">
        <v>77</v>
      </c>
      <c r="IO5" s="294" t="s">
        <v>78</v>
      </c>
      <c r="IP5" s="294" t="s">
        <v>72</v>
      </c>
      <c r="IQ5" s="294" t="s">
        <v>73</v>
      </c>
      <c r="IR5" s="294" t="s">
        <v>74</v>
      </c>
      <c r="IS5" s="294" t="s">
        <v>75</v>
      </c>
      <c r="IT5" s="294" t="s">
        <v>76</v>
      </c>
      <c r="IU5" s="294" t="s">
        <v>77</v>
      </c>
      <c r="IV5" s="294" t="s">
        <v>78</v>
      </c>
      <c r="IW5" s="294" t="s">
        <v>72</v>
      </c>
      <c r="IX5" s="294" t="s">
        <v>73</v>
      </c>
      <c r="IY5" s="294" t="s">
        <v>74</v>
      </c>
      <c r="IZ5" s="294" t="s">
        <v>75</v>
      </c>
      <c r="JA5" s="294" t="s">
        <v>76</v>
      </c>
      <c r="JB5" s="294" t="s">
        <v>77</v>
      </c>
      <c r="JC5" s="294" t="s">
        <v>78</v>
      </c>
      <c r="JD5" s="294" t="s">
        <v>72</v>
      </c>
      <c r="JE5" s="294" t="s">
        <v>73</v>
      </c>
      <c r="JF5" s="294" t="s">
        <v>74</v>
      </c>
      <c r="JG5" s="294" t="s">
        <v>75</v>
      </c>
      <c r="JH5" s="294" t="s">
        <v>76</v>
      </c>
      <c r="JI5" s="294" t="s">
        <v>77</v>
      </c>
      <c r="JJ5" s="294" t="s">
        <v>78</v>
      </c>
      <c r="JK5" s="294" t="s">
        <v>72</v>
      </c>
      <c r="JL5" s="294" t="s">
        <v>73</v>
      </c>
      <c r="JM5" s="294" t="s">
        <v>74</v>
      </c>
      <c r="JN5" s="294" t="s">
        <v>75</v>
      </c>
      <c r="JO5" s="294" t="s">
        <v>76</v>
      </c>
      <c r="JP5" s="294" t="s">
        <v>77</v>
      </c>
      <c r="JQ5" s="294" t="s">
        <v>78</v>
      </c>
      <c r="JR5" s="294" t="s">
        <v>72</v>
      </c>
      <c r="JS5" s="294" t="s">
        <v>73</v>
      </c>
      <c r="JT5" s="294" t="s">
        <v>74</v>
      </c>
      <c r="JU5" s="294" t="s">
        <v>75</v>
      </c>
      <c r="JV5" s="294" t="s">
        <v>76</v>
      </c>
      <c r="JW5" s="294" t="s">
        <v>77</v>
      </c>
      <c r="JX5" s="294" t="s">
        <v>78</v>
      </c>
      <c r="JY5" s="294" t="s">
        <v>72</v>
      </c>
      <c r="JZ5" s="294" t="s">
        <v>73</v>
      </c>
      <c r="KA5" s="294" t="s">
        <v>74</v>
      </c>
      <c r="KB5" s="294" t="s">
        <v>75</v>
      </c>
      <c r="KC5" s="294" t="s">
        <v>76</v>
      </c>
      <c r="KD5" s="294" t="s">
        <v>77</v>
      </c>
      <c r="KE5" s="294" t="s">
        <v>78</v>
      </c>
      <c r="KF5" s="294" t="s">
        <v>72</v>
      </c>
      <c r="KG5" s="294" t="s">
        <v>73</v>
      </c>
      <c r="KH5" s="294" t="s">
        <v>74</v>
      </c>
      <c r="KI5" s="294" t="s">
        <v>75</v>
      </c>
      <c r="KJ5" s="294" t="s">
        <v>76</v>
      </c>
      <c r="KK5" s="294" t="s">
        <v>77</v>
      </c>
      <c r="KL5" s="294" t="s">
        <v>78</v>
      </c>
      <c r="KM5" s="294" t="s">
        <v>72</v>
      </c>
      <c r="KN5" s="294" t="s">
        <v>73</v>
      </c>
      <c r="KO5" s="294" t="s">
        <v>74</v>
      </c>
      <c r="KP5" s="294" t="s">
        <v>75</v>
      </c>
      <c r="KQ5" s="294" t="s">
        <v>76</v>
      </c>
      <c r="KR5" s="294" t="s">
        <v>77</v>
      </c>
      <c r="KS5" s="294" t="s">
        <v>78</v>
      </c>
      <c r="KT5" s="294" t="s">
        <v>72</v>
      </c>
      <c r="KU5" s="294" t="s">
        <v>73</v>
      </c>
      <c r="KV5" s="294" t="s">
        <v>74</v>
      </c>
      <c r="KW5" s="294" t="s">
        <v>75</v>
      </c>
      <c r="KX5" s="294" t="s">
        <v>76</v>
      </c>
      <c r="KY5" s="294" t="s">
        <v>77</v>
      </c>
      <c r="KZ5" s="294" t="s">
        <v>78</v>
      </c>
      <c r="LA5" s="294" t="s">
        <v>72</v>
      </c>
      <c r="LB5" s="294" t="s">
        <v>73</v>
      </c>
      <c r="LC5" s="294" t="s">
        <v>74</v>
      </c>
      <c r="LD5" s="294" t="s">
        <v>75</v>
      </c>
      <c r="LE5" s="294" t="s">
        <v>76</v>
      </c>
      <c r="LF5" s="294" t="s">
        <v>77</v>
      </c>
      <c r="LG5" s="294" t="s">
        <v>78</v>
      </c>
      <c r="LH5" s="294" t="s">
        <v>72</v>
      </c>
      <c r="LI5" s="294" t="s">
        <v>73</v>
      </c>
      <c r="LJ5" s="294" t="s">
        <v>74</v>
      </c>
      <c r="LK5" s="294" t="s">
        <v>75</v>
      </c>
      <c r="LL5" s="294" t="s">
        <v>76</v>
      </c>
      <c r="LM5" s="294" t="s">
        <v>77</v>
      </c>
      <c r="LN5" s="294" t="s">
        <v>78</v>
      </c>
      <c r="LO5" s="294" t="s">
        <v>72</v>
      </c>
      <c r="LP5" s="294" t="s">
        <v>73</v>
      </c>
      <c r="LQ5" s="294" t="s">
        <v>74</v>
      </c>
      <c r="LR5" s="294" t="s">
        <v>75</v>
      </c>
      <c r="LS5" s="294" t="s">
        <v>76</v>
      </c>
      <c r="LT5" s="294" t="s">
        <v>77</v>
      </c>
      <c r="LU5" s="294" t="s">
        <v>78</v>
      </c>
      <c r="LV5" s="294" t="s">
        <v>72</v>
      </c>
      <c r="LW5" s="294" t="s">
        <v>73</v>
      </c>
      <c r="LX5" s="294" t="s">
        <v>74</v>
      </c>
      <c r="LY5" s="294" t="s">
        <v>75</v>
      </c>
      <c r="LZ5" s="294" t="s">
        <v>76</v>
      </c>
      <c r="MA5" s="294" t="s">
        <v>77</v>
      </c>
      <c r="MB5" s="294" t="s">
        <v>78</v>
      </c>
      <c r="MC5" s="294" t="s">
        <v>72</v>
      </c>
      <c r="MD5" s="294" t="s">
        <v>73</v>
      </c>
      <c r="ME5" s="294" t="s">
        <v>74</v>
      </c>
      <c r="MF5" s="294" t="s">
        <v>75</v>
      </c>
      <c r="MG5" s="294" t="s">
        <v>76</v>
      </c>
      <c r="MH5" s="294" t="s">
        <v>77</v>
      </c>
      <c r="MI5" s="294" t="s">
        <v>78</v>
      </c>
      <c r="MJ5" s="294" t="s">
        <v>72</v>
      </c>
      <c r="MK5" s="294" t="s">
        <v>73</v>
      </c>
      <c r="ML5" s="294" t="s">
        <v>74</v>
      </c>
      <c r="MM5" s="294" t="s">
        <v>75</v>
      </c>
      <c r="MN5" s="294" t="s">
        <v>76</v>
      </c>
      <c r="MO5" s="294" t="s">
        <v>77</v>
      </c>
      <c r="MP5" s="294" t="s">
        <v>78</v>
      </c>
      <c r="MQ5" s="294" t="s">
        <v>72</v>
      </c>
      <c r="MR5" s="294" t="s">
        <v>73</v>
      </c>
      <c r="MS5" s="294" t="s">
        <v>74</v>
      </c>
      <c r="MT5" s="294" t="s">
        <v>75</v>
      </c>
      <c r="MU5" s="294" t="s">
        <v>76</v>
      </c>
      <c r="MV5" s="294" t="s">
        <v>77</v>
      </c>
      <c r="MW5" s="294" t="s">
        <v>78</v>
      </c>
      <c r="MX5" s="294" t="s">
        <v>72</v>
      </c>
      <c r="MY5" s="294" t="s">
        <v>73</v>
      </c>
      <c r="MZ5" s="294" t="s">
        <v>74</v>
      </c>
      <c r="NA5" s="294" t="s">
        <v>75</v>
      </c>
      <c r="NB5" s="294" t="s">
        <v>76</v>
      </c>
      <c r="NC5" s="294" t="s">
        <v>77</v>
      </c>
      <c r="ND5" s="294" t="s">
        <v>78</v>
      </c>
      <c r="NE5" s="293"/>
    </row>
    <row r="6" spans="1:369" s="330" customFormat="1" ht="19.5" customHeight="1" x14ac:dyDescent="0.2">
      <c r="D6" s="548" t="s">
        <v>125</v>
      </c>
      <c r="E6" s="853">
        <f>навигатор!E1</f>
        <v>45047</v>
      </c>
      <c r="F6" s="853">
        <f>E6+1</f>
        <v>45048</v>
      </c>
      <c r="G6" s="853">
        <f t="shared" ref="G6:BR6" si="0">F6+1</f>
        <v>45049</v>
      </c>
      <c r="H6" s="854">
        <f t="shared" si="0"/>
        <v>45050</v>
      </c>
      <c r="I6" s="854">
        <f t="shared" si="0"/>
        <v>45051</v>
      </c>
      <c r="J6" s="854">
        <f t="shared" si="0"/>
        <v>45052</v>
      </c>
      <c r="K6" s="854">
        <f t="shared" si="0"/>
        <v>45053</v>
      </c>
      <c r="L6" s="854">
        <f t="shared" si="0"/>
        <v>45054</v>
      </c>
      <c r="M6" s="854">
        <f t="shared" si="0"/>
        <v>45055</v>
      </c>
      <c r="N6" s="854">
        <f t="shared" si="0"/>
        <v>45056</v>
      </c>
      <c r="O6" s="854">
        <f t="shared" si="0"/>
        <v>45057</v>
      </c>
      <c r="P6" s="854">
        <f t="shared" si="0"/>
        <v>45058</v>
      </c>
      <c r="Q6" s="854">
        <f t="shared" si="0"/>
        <v>45059</v>
      </c>
      <c r="R6" s="854">
        <f t="shared" si="0"/>
        <v>45060</v>
      </c>
      <c r="S6" s="854">
        <f t="shared" si="0"/>
        <v>45061</v>
      </c>
      <c r="T6" s="854">
        <f t="shared" si="0"/>
        <v>45062</v>
      </c>
      <c r="U6" s="854">
        <f t="shared" si="0"/>
        <v>45063</v>
      </c>
      <c r="V6" s="854">
        <f t="shared" si="0"/>
        <v>45064</v>
      </c>
      <c r="W6" s="854">
        <f t="shared" si="0"/>
        <v>45065</v>
      </c>
      <c r="X6" s="854">
        <f t="shared" si="0"/>
        <v>45066</v>
      </c>
      <c r="Y6" s="854">
        <f t="shared" si="0"/>
        <v>45067</v>
      </c>
      <c r="Z6" s="854">
        <f t="shared" si="0"/>
        <v>45068</v>
      </c>
      <c r="AA6" s="854">
        <f t="shared" si="0"/>
        <v>45069</v>
      </c>
      <c r="AB6" s="854">
        <f t="shared" si="0"/>
        <v>45070</v>
      </c>
      <c r="AC6" s="855">
        <f t="shared" si="0"/>
        <v>45071</v>
      </c>
      <c r="AD6" s="854">
        <f t="shared" si="0"/>
        <v>45072</v>
      </c>
      <c r="AE6" s="854">
        <f t="shared" si="0"/>
        <v>45073</v>
      </c>
      <c r="AF6" s="854">
        <f t="shared" si="0"/>
        <v>45074</v>
      </c>
      <c r="AG6" s="854">
        <f t="shared" si="0"/>
        <v>45075</v>
      </c>
      <c r="AH6" s="854">
        <f t="shared" si="0"/>
        <v>45076</v>
      </c>
      <c r="AI6" s="854">
        <f t="shared" si="0"/>
        <v>45077</v>
      </c>
      <c r="AJ6" s="856">
        <f t="shared" si="0"/>
        <v>45078</v>
      </c>
      <c r="AK6" s="854">
        <f t="shared" si="0"/>
        <v>45079</v>
      </c>
      <c r="AL6" s="854">
        <f t="shared" si="0"/>
        <v>45080</v>
      </c>
      <c r="AM6" s="854">
        <f t="shared" si="0"/>
        <v>45081</v>
      </c>
      <c r="AN6" s="854">
        <f t="shared" si="0"/>
        <v>45082</v>
      </c>
      <c r="AO6" s="854">
        <f t="shared" si="0"/>
        <v>45083</v>
      </c>
      <c r="AP6" s="854">
        <f t="shared" si="0"/>
        <v>45084</v>
      </c>
      <c r="AQ6" s="854">
        <f t="shared" si="0"/>
        <v>45085</v>
      </c>
      <c r="AR6" s="854">
        <f t="shared" si="0"/>
        <v>45086</v>
      </c>
      <c r="AS6" s="854">
        <f t="shared" si="0"/>
        <v>45087</v>
      </c>
      <c r="AT6" s="854">
        <f t="shared" si="0"/>
        <v>45088</v>
      </c>
      <c r="AU6" s="854">
        <f t="shared" si="0"/>
        <v>45089</v>
      </c>
      <c r="AV6" s="854">
        <f t="shared" si="0"/>
        <v>45090</v>
      </c>
      <c r="AW6" s="854">
        <f t="shared" si="0"/>
        <v>45091</v>
      </c>
      <c r="AX6" s="854">
        <f t="shared" si="0"/>
        <v>45092</v>
      </c>
      <c r="AY6" s="854">
        <f t="shared" si="0"/>
        <v>45093</v>
      </c>
      <c r="AZ6" s="854">
        <f t="shared" si="0"/>
        <v>45094</v>
      </c>
      <c r="BA6" s="854">
        <f t="shared" si="0"/>
        <v>45095</v>
      </c>
      <c r="BB6" s="854">
        <f t="shared" si="0"/>
        <v>45096</v>
      </c>
      <c r="BC6" s="854">
        <f t="shared" si="0"/>
        <v>45097</v>
      </c>
      <c r="BD6" s="854">
        <f t="shared" si="0"/>
        <v>45098</v>
      </c>
      <c r="BE6" s="854">
        <f t="shared" si="0"/>
        <v>45099</v>
      </c>
      <c r="BF6" s="854">
        <f t="shared" si="0"/>
        <v>45100</v>
      </c>
      <c r="BG6" s="854">
        <f t="shared" si="0"/>
        <v>45101</v>
      </c>
      <c r="BH6" s="854">
        <f t="shared" si="0"/>
        <v>45102</v>
      </c>
      <c r="BI6" s="854">
        <f t="shared" si="0"/>
        <v>45103</v>
      </c>
      <c r="BJ6" s="854">
        <f t="shared" si="0"/>
        <v>45104</v>
      </c>
      <c r="BK6" s="854">
        <f t="shared" si="0"/>
        <v>45105</v>
      </c>
      <c r="BL6" s="854">
        <f t="shared" si="0"/>
        <v>45106</v>
      </c>
      <c r="BM6" s="854">
        <f t="shared" si="0"/>
        <v>45107</v>
      </c>
      <c r="BN6" s="856">
        <f t="shared" si="0"/>
        <v>45108</v>
      </c>
      <c r="BO6" s="854">
        <f t="shared" si="0"/>
        <v>45109</v>
      </c>
      <c r="BP6" s="854">
        <f t="shared" si="0"/>
        <v>45110</v>
      </c>
      <c r="BQ6" s="854">
        <f t="shared" si="0"/>
        <v>45111</v>
      </c>
      <c r="BR6" s="854">
        <f t="shared" si="0"/>
        <v>45112</v>
      </c>
      <c r="BS6" s="854">
        <f t="shared" ref="BS6:ED6" si="1">BR6+1</f>
        <v>45113</v>
      </c>
      <c r="BT6" s="854">
        <f t="shared" si="1"/>
        <v>45114</v>
      </c>
      <c r="BU6" s="854">
        <f t="shared" si="1"/>
        <v>45115</v>
      </c>
      <c r="BV6" s="854">
        <f t="shared" si="1"/>
        <v>45116</v>
      </c>
      <c r="BW6" s="854">
        <f t="shared" si="1"/>
        <v>45117</v>
      </c>
      <c r="BX6" s="854">
        <f t="shared" si="1"/>
        <v>45118</v>
      </c>
      <c r="BY6" s="854">
        <f t="shared" si="1"/>
        <v>45119</v>
      </c>
      <c r="BZ6" s="854">
        <f t="shared" si="1"/>
        <v>45120</v>
      </c>
      <c r="CA6" s="854">
        <f t="shared" si="1"/>
        <v>45121</v>
      </c>
      <c r="CB6" s="854">
        <f t="shared" si="1"/>
        <v>45122</v>
      </c>
      <c r="CC6" s="854">
        <f t="shared" si="1"/>
        <v>45123</v>
      </c>
      <c r="CD6" s="854">
        <f t="shared" si="1"/>
        <v>45124</v>
      </c>
      <c r="CE6" s="854">
        <f t="shared" si="1"/>
        <v>45125</v>
      </c>
      <c r="CF6" s="854">
        <f t="shared" si="1"/>
        <v>45126</v>
      </c>
      <c r="CG6" s="854">
        <f t="shared" si="1"/>
        <v>45127</v>
      </c>
      <c r="CH6" s="854">
        <f t="shared" si="1"/>
        <v>45128</v>
      </c>
      <c r="CI6" s="854">
        <f t="shared" si="1"/>
        <v>45129</v>
      </c>
      <c r="CJ6" s="854">
        <f t="shared" si="1"/>
        <v>45130</v>
      </c>
      <c r="CK6" s="854">
        <f t="shared" si="1"/>
        <v>45131</v>
      </c>
      <c r="CL6" s="854">
        <f t="shared" si="1"/>
        <v>45132</v>
      </c>
      <c r="CM6" s="854">
        <f t="shared" si="1"/>
        <v>45133</v>
      </c>
      <c r="CN6" s="854">
        <f t="shared" si="1"/>
        <v>45134</v>
      </c>
      <c r="CO6" s="854">
        <f t="shared" si="1"/>
        <v>45135</v>
      </c>
      <c r="CP6" s="854">
        <f t="shared" si="1"/>
        <v>45136</v>
      </c>
      <c r="CQ6" s="854">
        <f t="shared" si="1"/>
        <v>45137</v>
      </c>
      <c r="CR6" s="854">
        <f t="shared" si="1"/>
        <v>45138</v>
      </c>
      <c r="CS6" s="856">
        <f t="shared" si="1"/>
        <v>45139</v>
      </c>
      <c r="CT6" s="854">
        <f t="shared" si="1"/>
        <v>45140</v>
      </c>
      <c r="CU6" s="854">
        <f t="shared" si="1"/>
        <v>45141</v>
      </c>
      <c r="CV6" s="854">
        <f t="shared" si="1"/>
        <v>45142</v>
      </c>
      <c r="CW6" s="854">
        <f t="shared" si="1"/>
        <v>45143</v>
      </c>
      <c r="CX6" s="854">
        <f t="shared" si="1"/>
        <v>45144</v>
      </c>
      <c r="CY6" s="854">
        <f t="shared" si="1"/>
        <v>45145</v>
      </c>
      <c r="CZ6" s="854">
        <f t="shared" si="1"/>
        <v>45146</v>
      </c>
      <c r="DA6" s="854">
        <f t="shared" si="1"/>
        <v>45147</v>
      </c>
      <c r="DB6" s="854">
        <f t="shared" si="1"/>
        <v>45148</v>
      </c>
      <c r="DC6" s="854">
        <f t="shared" si="1"/>
        <v>45149</v>
      </c>
      <c r="DD6" s="854">
        <f t="shared" si="1"/>
        <v>45150</v>
      </c>
      <c r="DE6" s="854">
        <f t="shared" si="1"/>
        <v>45151</v>
      </c>
      <c r="DF6" s="854">
        <f t="shared" si="1"/>
        <v>45152</v>
      </c>
      <c r="DG6" s="854">
        <f t="shared" si="1"/>
        <v>45153</v>
      </c>
      <c r="DH6" s="854">
        <f t="shared" si="1"/>
        <v>45154</v>
      </c>
      <c r="DI6" s="854">
        <f t="shared" si="1"/>
        <v>45155</v>
      </c>
      <c r="DJ6" s="854">
        <f t="shared" si="1"/>
        <v>45156</v>
      </c>
      <c r="DK6" s="854">
        <f t="shared" si="1"/>
        <v>45157</v>
      </c>
      <c r="DL6" s="854">
        <f t="shared" si="1"/>
        <v>45158</v>
      </c>
      <c r="DM6" s="854">
        <f t="shared" si="1"/>
        <v>45159</v>
      </c>
      <c r="DN6" s="854">
        <f t="shared" si="1"/>
        <v>45160</v>
      </c>
      <c r="DO6" s="854">
        <f t="shared" si="1"/>
        <v>45161</v>
      </c>
      <c r="DP6" s="854">
        <f t="shared" si="1"/>
        <v>45162</v>
      </c>
      <c r="DQ6" s="854">
        <f t="shared" si="1"/>
        <v>45163</v>
      </c>
      <c r="DR6" s="854">
        <f t="shared" si="1"/>
        <v>45164</v>
      </c>
      <c r="DS6" s="854">
        <f t="shared" si="1"/>
        <v>45165</v>
      </c>
      <c r="DT6" s="854">
        <f t="shared" si="1"/>
        <v>45166</v>
      </c>
      <c r="DU6" s="854">
        <f t="shared" si="1"/>
        <v>45167</v>
      </c>
      <c r="DV6" s="854">
        <f t="shared" si="1"/>
        <v>45168</v>
      </c>
      <c r="DW6" s="854">
        <f t="shared" si="1"/>
        <v>45169</v>
      </c>
      <c r="DX6" s="856">
        <f t="shared" si="1"/>
        <v>45170</v>
      </c>
      <c r="DY6" s="854">
        <f t="shared" si="1"/>
        <v>45171</v>
      </c>
      <c r="DZ6" s="854">
        <f t="shared" si="1"/>
        <v>45172</v>
      </c>
      <c r="EA6" s="854">
        <f t="shared" si="1"/>
        <v>45173</v>
      </c>
      <c r="EB6" s="854">
        <f t="shared" si="1"/>
        <v>45174</v>
      </c>
      <c r="EC6" s="854">
        <f t="shared" si="1"/>
        <v>45175</v>
      </c>
      <c r="ED6" s="854">
        <f t="shared" si="1"/>
        <v>45176</v>
      </c>
      <c r="EE6" s="854">
        <f t="shared" ref="EE6:GP6" si="2">ED6+1</f>
        <v>45177</v>
      </c>
      <c r="EF6" s="854">
        <f t="shared" si="2"/>
        <v>45178</v>
      </c>
      <c r="EG6" s="854">
        <f t="shared" si="2"/>
        <v>45179</v>
      </c>
      <c r="EH6" s="854">
        <f t="shared" si="2"/>
        <v>45180</v>
      </c>
      <c r="EI6" s="854">
        <f t="shared" si="2"/>
        <v>45181</v>
      </c>
      <c r="EJ6" s="854">
        <f t="shared" si="2"/>
        <v>45182</v>
      </c>
      <c r="EK6" s="854">
        <f t="shared" si="2"/>
        <v>45183</v>
      </c>
      <c r="EL6" s="854">
        <f t="shared" si="2"/>
        <v>45184</v>
      </c>
      <c r="EM6" s="854">
        <f t="shared" si="2"/>
        <v>45185</v>
      </c>
      <c r="EN6" s="854">
        <f t="shared" si="2"/>
        <v>45186</v>
      </c>
      <c r="EO6" s="854">
        <f t="shared" si="2"/>
        <v>45187</v>
      </c>
      <c r="EP6" s="854">
        <f t="shared" si="2"/>
        <v>45188</v>
      </c>
      <c r="EQ6" s="854">
        <f t="shared" si="2"/>
        <v>45189</v>
      </c>
      <c r="ER6" s="854">
        <f t="shared" si="2"/>
        <v>45190</v>
      </c>
      <c r="ES6" s="854">
        <f t="shared" si="2"/>
        <v>45191</v>
      </c>
      <c r="ET6" s="854">
        <f t="shared" si="2"/>
        <v>45192</v>
      </c>
      <c r="EU6" s="854">
        <f t="shared" si="2"/>
        <v>45193</v>
      </c>
      <c r="EV6" s="854">
        <f t="shared" si="2"/>
        <v>45194</v>
      </c>
      <c r="EW6" s="854">
        <f t="shared" si="2"/>
        <v>45195</v>
      </c>
      <c r="EX6" s="854">
        <f t="shared" si="2"/>
        <v>45196</v>
      </c>
      <c r="EY6" s="854">
        <f t="shared" si="2"/>
        <v>45197</v>
      </c>
      <c r="EZ6" s="854">
        <f t="shared" si="2"/>
        <v>45198</v>
      </c>
      <c r="FA6" s="854">
        <f t="shared" si="2"/>
        <v>45199</v>
      </c>
      <c r="FB6" s="856">
        <f t="shared" si="2"/>
        <v>45200</v>
      </c>
      <c r="FC6" s="854">
        <f t="shared" si="2"/>
        <v>45201</v>
      </c>
      <c r="FD6" s="854">
        <f t="shared" si="2"/>
        <v>45202</v>
      </c>
      <c r="FE6" s="854">
        <f t="shared" si="2"/>
        <v>45203</v>
      </c>
      <c r="FF6" s="854">
        <f t="shared" si="2"/>
        <v>45204</v>
      </c>
      <c r="FG6" s="854">
        <f t="shared" si="2"/>
        <v>45205</v>
      </c>
      <c r="FH6" s="854">
        <f t="shared" si="2"/>
        <v>45206</v>
      </c>
      <c r="FI6" s="854">
        <f t="shared" si="2"/>
        <v>45207</v>
      </c>
      <c r="FJ6" s="854">
        <f t="shared" si="2"/>
        <v>45208</v>
      </c>
      <c r="FK6" s="854">
        <f t="shared" si="2"/>
        <v>45209</v>
      </c>
      <c r="FL6" s="854">
        <f t="shared" si="2"/>
        <v>45210</v>
      </c>
      <c r="FM6" s="854">
        <f t="shared" si="2"/>
        <v>45211</v>
      </c>
      <c r="FN6" s="854">
        <f t="shared" si="2"/>
        <v>45212</v>
      </c>
      <c r="FO6" s="854">
        <f t="shared" si="2"/>
        <v>45213</v>
      </c>
      <c r="FP6" s="854">
        <f t="shared" si="2"/>
        <v>45214</v>
      </c>
      <c r="FQ6" s="854">
        <f t="shared" si="2"/>
        <v>45215</v>
      </c>
      <c r="FR6" s="854">
        <f t="shared" si="2"/>
        <v>45216</v>
      </c>
      <c r="FS6" s="854">
        <f t="shared" si="2"/>
        <v>45217</v>
      </c>
      <c r="FT6" s="854">
        <f t="shared" si="2"/>
        <v>45218</v>
      </c>
      <c r="FU6" s="854">
        <f t="shared" si="2"/>
        <v>45219</v>
      </c>
      <c r="FV6" s="854">
        <f t="shared" si="2"/>
        <v>45220</v>
      </c>
      <c r="FW6" s="854">
        <f t="shared" si="2"/>
        <v>45221</v>
      </c>
      <c r="FX6" s="854">
        <f t="shared" si="2"/>
        <v>45222</v>
      </c>
      <c r="FY6" s="854">
        <f t="shared" si="2"/>
        <v>45223</v>
      </c>
      <c r="FZ6" s="854">
        <f t="shared" si="2"/>
        <v>45224</v>
      </c>
      <c r="GA6" s="854">
        <f t="shared" si="2"/>
        <v>45225</v>
      </c>
      <c r="GB6" s="854">
        <f t="shared" si="2"/>
        <v>45226</v>
      </c>
      <c r="GC6" s="854">
        <f t="shared" si="2"/>
        <v>45227</v>
      </c>
      <c r="GD6" s="854">
        <f t="shared" si="2"/>
        <v>45228</v>
      </c>
      <c r="GE6" s="854">
        <f t="shared" si="2"/>
        <v>45229</v>
      </c>
      <c r="GF6" s="854">
        <f t="shared" si="2"/>
        <v>45230</v>
      </c>
      <c r="GG6" s="856">
        <f t="shared" si="2"/>
        <v>45231</v>
      </c>
      <c r="GH6" s="854">
        <f t="shared" si="2"/>
        <v>45232</v>
      </c>
      <c r="GI6" s="854">
        <f t="shared" si="2"/>
        <v>45233</v>
      </c>
      <c r="GJ6" s="854">
        <f t="shared" si="2"/>
        <v>45234</v>
      </c>
      <c r="GK6" s="854">
        <f t="shared" si="2"/>
        <v>45235</v>
      </c>
      <c r="GL6" s="854">
        <f t="shared" si="2"/>
        <v>45236</v>
      </c>
      <c r="GM6" s="854">
        <f t="shared" si="2"/>
        <v>45237</v>
      </c>
      <c r="GN6" s="854">
        <f t="shared" si="2"/>
        <v>45238</v>
      </c>
      <c r="GO6" s="854">
        <f t="shared" si="2"/>
        <v>45239</v>
      </c>
      <c r="GP6" s="854">
        <f t="shared" si="2"/>
        <v>45240</v>
      </c>
      <c r="GQ6" s="854">
        <f t="shared" ref="GQ6:JB6" si="3">GP6+1</f>
        <v>45241</v>
      </c>
      <c r="GR6" s="854">
        <f t="shared" si="3"/>
        <v>45242</v>
      </c>
      <c r="GS6" s="854">
        <f t="shared" si="3"/>
        <v>45243</v>
      </c>
      <c r="GT6" s="854">
        <f t="shared" si="3"/>
        <v>45244</v>
      </c>
      <c r="GU6" s="854">
        <f t="shared" si="3"/>
        <v>45245</v>
      </c>
      <c r="GV6" s="854">
        <f t="shared" si="3"/>
        <v>45246</v>
      </c>
      <c r="GW6" s="854">
        <f t="shared" si="3"/>
        <v>45247</v>
      </c>
      <c r="GX6" s="854">
        <f t="shared" si="3"/>
        <v>45248</v>
      </c>
      <c r="GY6" s="854">
        <f t="shared" si="3"/>
        <v>45249</v>
      </c>
      <c r="GZ6" s="854">
        <f t="shared" si="3"/>
        <v>45250</v>
      </c>
      <c r="HA6" s="854">
        <f t="shared" si="3"/>
        <v>45251</v>
      </c>
      <c r="HB6" s="854">
        <f t="shared" si="3"/>
        <v>45252</v>
      </c>
      <c r="HC6" s="854">
        <f t="shared" si="3"/>
        <v>45253</v>
      </c>
      <c r="HD6" s="854">
        <f t="shared" si="3"/>
        <v>45254</v>
      </c>
      <c r="HE6" s="854">
        <f t="shared" si="3"/>
        <v>45255</v>
      </c>
      <c r="HF6" s="854">
        <f t="shared" si="3"/>
        <v>45256</v>
      </c>
      <c r="HG6" s="854">
        <f t="shared" si="3"/>
        <v>45257</v>
      </c>
      <c r="HH6" s="854">
        <f t="shared" si="3"/>
        <v>45258</v>
      </c>
      <c r="HI6" s="854">
        <f t="shared" si="3"/>
        <v>45259</v>
      </c>
      <c r="HJ6" s="854">
        <f t="shared" si="3"/>
        <v>45260</v>
      </c>
      <c r="HK6" s="856">
        <f t="shared" si="3"/>
        <v>45261</v>
      </c>
      <c r="HL6" s="854">
        <f t="shared" si="3"/>
        <v>45262</v>
      </c>
      <c r="HM6" s="854">
        <f t="shared" si="3"/>
        <v>45263</v>
      </c>
      <c r="HN6" s="854">
        <f t="shared" si="3"/>
        <v>45264</v>
      </c>
      <c r="HO6" s="854">
        <f t="shared" si="3"/>
        <v>45265</v>
      </c>
      <c r="HP6" s="854">
        <f t="shared" si="3"/>
        <v>45266</v>
      </c>
      <c r="HQ6" s="854">
        <f t="shared" si="3"/>
        <v>45267</v>
      </c>
      <c r="HR6" s="854">
        <f t="shared" si="3"/>
        <v>45268</v>
      </c>
      <c r="HS6" s="854">
        <f t="shared" si="3"/>
        <v>45269</v>
      </c>
      <c r="HT6" s="854">
        <f t="shared" si="3"/>
        <v>45270</v>
      </c>
      <c r="HU6" s="854">
        <f t="shared" si="3"/>
        <v>45271</v>
      </c>
      <c r="HV6" s="854">
        <f t="shared" si="3"/>
        <v>45272</v>
      </c>
      <c r="HW6" s="854">
        <f t="shared" si="3"/>
        <v>45273</v>
      </c>
      <c r="HX6" s="854">
        <f t="shared" si="3"/>
        <v>45274</v>
      </c>
      <c r="HY6" s="854">
        <f t="shared" si="3"/>
        <v>45275</v>
      </c>
      <c r="HZ6" s="854">
        <f t="shared" si="3"/>
        <v>45276</v>
      </c>
      <c r="IA6" s="854">
        <f t="shared" si="3"/>
        <v>45277</v>
      </c>
      <c r="IB6" s="854">
        <f t="shared" si="3"/>
        <v>45278</v>
      </c>
      <c r="IC6" s="854">
        <f t="shared" si="3"/>
        <v>45279</v>
      </c>
      <c r="ID6" s="854">
        <f t="shared" si="3"/>
        <v>45280</v>
      </c>
      <c r="IE6" s="854">
        <f t="shared" si="3"/>
        <v>45281</v>
      </c>
      <c r="IF6" s="854">
        <f t="shared" si="3"/>
        <v>45282</v>
      </c>
      <c r="IG6" s="854">
        <f t="shared" si="3"/>
        <v>45283</v>
      </c>
      <c r="IH6" s="854">
        <f t="shared" si="3"/>
        <v>45284</v>
      </c>
      <c r="II6" s="854">
        <f t="shared" si="3"/>
        <v>45285</v>
      </c>
      <c r="IJ6" s="854">
        <f t="shared" si="3"/>
        <v>45286</v>
      </c>
      <c r="IK6" s="854">
        <f t="shared" si="3"/>
        <v>45287</v>
      </c>
      <c r="IL6" s="854">
        <f t="shared" si="3"/>
        <v>45288</v>
      </c>
      <c r="IM6" s="854">
        <f t="shared" si="3"/>
        <v>45289</v>
      </c>
      <c r="IN6" s="854">
        <f t="shared" si="3"/>
        <v>45290</v>
      </c>
      <c r="IO6" s="854">
        <f t="shared" si="3"/>
        <v>45291</v>
      </c>
      <c r="IP6" s="856">
        <f t="shared" si="3"/>
        <v>45292</v>
      </c>
      <c r="IQ6" s="854">
        <f t="shared" si="3"/>
        <v>45293</v>
      </c>
      <c r="IR6" s="854">
        <f t="shared" si="3"/>
        <v>45294</v>
      </c>
      <c r="IS6" s="854">
        <f t="shared" si="3"/>
        <v>45295</v>
      </c>
      <c r="IT6" s="854">
        <f t="shared" si="3"/>
        <v>45296</v>
      </c>
      <c r="IU6" s="854">
        <f t="shared" si="3"/>
        <v>45297</v>
      </c>
      <c r="IV6" s="854">
        <f t="shared" si="3"/>
        <v>45298</v>
      </c>
      <c r="IW6" s="854">
        <f t="shared" si="3"/>
        <v>45299</v>
      </c>
      <c r="IX6" s="854">
        <f t="shared" si="3"/>
        <v>45300</v>
      </c>
      <c r="IY6" s="854">
        <f t="shared" si="3"/>
        <v>45301</v>
      </c>
      <c r="IZ6" s="854">
        <f t="shared" si="3"/>
        <v>45302</v>
      </c>
      <c r="JA6" s="854">
        <f t="shared" si="3"/>
        <v>45303</v>
      </c>
      <c r="JB6" s="854">
        <f t="shared" si="3"/>
        <v>45304</v>
      </c>
      <c r="JC6" s="854">
        <f t="shared" ref="JC6:LN6" si="4">JB6+1</f>
        <v>45305</v>
      </c>
      <c r="JD6" s="854">
        <f t="shared" si="4"/>
        <v>45306</v>
      </c>
      <c r="JE6" s="854">
        <f t="shared" si="4"/>
        <v>45307</v>
      </c>
      <c r="JF6" s="854">
        <f t="shared" si="4"/>
        <v>45308</v>
      </c>
      <c r="JG6" s="854">
        <f t="shared" si="4"/>
        <v>45309</v>
      </c>
      <c r="JH6" s="854">
        <f t="shared" si="4"/>
        <v>45310</v>
      </c>
      <c r="JI6" s="854">
        <f t="shared" si="4"/>
        <v>45311</v>
      </c>
      <c r="JJ6" s="854">
        <f t="shared" si="4"/>
        <v>45312</v>
      </c>
      <c r="JK6" s="854">
        <f t="shared" si="4"/>
        <v>45313</v>
      </c>
      <c r="JL6" s="854">
        <f t="shared" si="4"/>
        <v>45314</v>
      </c>
      <c r="JM6" s="854">
        <f t="shared" si="4"/>
        <v>45315</v>
      </c>
      <c r="JN6" s="854">
        <f t="shared" si="4"/>
        <v>45316</v>
      </c>
      <c r="JO6" s="854">
        <f t="shared" si="4"/>
        <v>45317</v>
      </c>
      <c r="JP6" s="854">
        <f t="shared" si="4"/>
        <v>45318</v>
      </c>
      <c r="JQ6" s="854">
        <f t="shared" si="4"/>
        <v>45319</v>
      </c>
      <c r="JR6" s="854">
        <f t="shared" si="4"/>
        <v>45320</v>
      </c>
      <c r="JS6" s="854">
        <f t="shared" si="4"/>
        <v>45321</v>
      </c>
      <c r="JT6" s="854">
        <f t="shared" si="4"/>
        <v>45322</v>
      </c>
      <c r="JU6" s="856">
        <f t="shared" si="4"/>
        <v>45323</v>
      </c>
      <c r="JV6" s="854">
        <f t="shared" si="4"/>
        <v>45324</v>
      </c>
      <c r="JW6" s="854">
        <f t="shared" si="4"/>
        <v>45325</v>
      </c>
      <c r="JX6" s="854">
        <f t="shared" si="4"/>
        <v>45326</v>
      </c>
      <c r="JY6" s="854">
        <f t="shared" si="4"/>
        <v>45327</v>
      </c>
      <c r="JZ6" s="854">
        <f t="shared" si="4"/>
        <v>45328</v>
      </c>
      <c r="KA6" s="854">
        <f t="shared" si="4"/>
        <v>45329</v>
      </c>
      <c r="KB6" s="854">
        <f t="shared" si="4"/>
        <v>45330</v>
      </c>
      <c r="KC6" s="854">
        <f t="shared" si="4"/>
        <v>45331</v>
      </c>
      <c r="KD6" s="854">
        <f t="shared" si="4"/>
        <v>45332</v>
      </c>
      <c r="KE6" s="854">
        <f t="shared" si="4"/>
        <v>45333</v>
      </c>
      <c r="KF6" s="854">
        <f t="shared" si="4"/>
        <v>45334</v>
      </c>
      <c r="KG6" s="854">
        <f t="shared" si="4"/>
        <v>45335</v>
      </c>
      <c r="KH6" s="854">
        <f t="shared" si="4"/>
        <v>45336</v>
      </c>
      <c r="KI6" s="854">
        <f t="shared" si="4"/>
        <v>45337</v>
      </c>
      <c r="KJ6" s="854">
        <f t="shared" si="4"/>
        <v>45338</v>
      </c>
      <c r="KK6" s="854">
        <f t="shared" si="4"/>
        <v>45339</v>
      </c>
      <c r="KL6" s="854">
        <f t="shared" si="4"/>
        <v>45340</v>
      </c>
      <c r="KM6" s="854">
        <f t="shared" si="4"/>
        <v>45341</v>
      </c>
      <c r="KN6" s="854">
        <f t="shared" si="4"/>
        <v>45342</v>
      </c>
      <c r="KO6" s="854">
        <f t="shared" si="4"/>
        <v>45343</v>
      </c>
      <c r="KP6" s="854">
        <f t="shared" si="4"/>
        <v>45344</v>
      </c>
      <c r="KQ6" s="854">
        <f t="shared" si="4"/>
        <v>45345</v>
      </c>
      <c r="KR6" s="854">
        <f t="shared" si="4"/>
        <v>45346</v>
      </c>
      <c r="KS6" s="854">
        <f t="shared" si="4"/>
        <v>45347</v>
      </c>
      <c r="KT6" s="854">
        <f t="shared" si="4"/>
        <v>45348</v>
      </c>
      <c r="KU6" s="854">
        <f t="shared" si="4"/>
        <v>45349</v>
      </c>
      <c r="KV6" s="854">
        <f t="shared" si="4"/>
        <v>45350</v>
      </c>
      <c r="KW6" s="854">
        <f t="shared" si="4"/>
        <v>45351</v>
      </c>
      <c r="KX6" s="856">
        <f t="shared" si="4"/>
        <v>45352</v>
      </c>
      <c r="KY6" s="854">
        <f t="shared" si="4"/>
        <v>45353</v>
      </c>
      <c r="KZ6" s="854">
        <f t="shared" si="4"/>
        <v>45354</v>
      </c>
      <c r="LA6" s="854">
        <f t="shared" si="4"/>
        <v>45355</v>
      </c>
      <c r="LB6" s="854">
        <f t="shared" si="4"/>
        <v>45356</v>
      </c>
      <c r="LC6" s="854">
        <f t="shared" si="4"/>
        <v>45357</v>
      </c>
      <c r="LD6" s="854">
        <f t="shared" si="4"/>
        <v>45358</v>
      </c>
      <c r="LE6" s="854">
        <f t="shared" si="4"/>
        <v>45359</v>
      </c>
      <c r="LF6" s="854">
        <f t="shared" si="4"/>
        <v>45360</v>
      </c>
      <c r="LG6" s="854">
        <f t="shared" si="4"/>
        <v>45361</v>
      </c>
      <c r="LH6" s="854">
        <f t="shared" si="4"/>
        <v>45362</v>
      </c>
      <c r="LI6" s="854">
        <f t="shared" si="4"/>
        <v>45363</v>
      </c>
      <c r="LJ6" s="854">
        <f t="shared" si="4"/>
        <v>45364</v>
      </c>
      <c r="LK6" s="854">
        <f t="shared" si="4"/>
        <v>45365</v>
      </c>
      <c r="LL6" s="854">
        <f t="shared" si="4"/>
        <v>45366</v>
      </c>
      <c r="LM6" s="854">
        <f t="shared" si="4"/>
        <v>45367</v>
      </c>
      <c r="LN6" s="854">
        <f t="shared" si="4"/>
        <v>45368</v>
      </c>
      <c r="LO6" s="854">
        <f t="shared" ref="LO6:ND6" si="5">LN6+1</f>
        <v>45369</v>
      </c>
      <c r="LP6" s="854">
        <f t="shared" si="5"/>
        <v>45370</v>
      </c>
      <c r="LQ6" s="854">
        <f t="shared" si="5"/>
        <v>45371</v>
      </c>
      <c r="LR6" s="854">
        <f t="shared" si="5"/>
        <v>45372</v>
      </c>
      <c r="LS6" s="854">
        <f t="shared" si="5"/>
        <v>45373</v>
      </c>
      <c r="LT6" s="854">
        <f t="shared" si="5"/>
        <v>45374</v>
      </c>
      <c r="LU6" s="854">
        <f t="shared" si="5"/>
        <v>45375</v>
      </c>
      <c r="LV6" s="854">
        <f t="shared" si="5"/>
        <v>45376</v>
      </c>
      <c r="LW6" s="854">
        <f t="shared" si="5"/>
        <v>45377</v>
      </c>
      <c r="LX6" s="854">
        <f t="shared" si="5"/>
        <v>45378</v>
      </c>
      <c r="LY6" s="854">
        <f t="shared" si="5"/>
        <v>45379</v>
      </c>
      <c r="LZ6" s="854">
        <f t="shared" si="5"/>
        <v>45380</v>
      </c>
      <c r="MA6" s="854">
        <f t="shared" si="5"/>
        <v>45381</v>
      </c>
      <c r="MB6" s="854">
        <f t="shared" si="5"/>
        <v>45382</v>
      </c>
      <c r="MC6" s="856">
        <f t="shared" si="5"/>
        <v>45383</v>
      </c>
      <c r="MD6" s="854">
        <f t="shared" si="5"/>
        <v>45384</v>
      </c>
      <c r="ME6" s="854">
        <f t="shared" si="5"/>
        <v>45385</v>
      </c>
      <c r="MF6" s="854">
        <f t="shared" si="5"/>
        <v>45386</v>
      </c>
      <c r="MG6" s="854">
        <f t="shared" si="5"/>
        <v>45387</v>
      </c>
      <c r="MH6" s="854">
        <f t="shared" si="5"/>
        <v>45388</v>
      </c>
      <c r="MI6" s="854">
        <f t="shared" si="5"/>
        <v>45389</v>
      </c>
      <c r="MJ6" s="854">
        <f t="shared" si="5"/>
        <v>45390</v>
      </c>
      <c r="MK6" s="854">
        <f t="shared" si="5"/>
        <v>45391</v>
      </c>
      <c r="ML6" s="854">
        <f t="shared" si="5"/>
        <v>45392</v>
      </c>
      <c r="MM6" s="854">
        <f t="shared" si="5"/>
        <v>45393</v>
      </c>
      <c r="MN6" s="854">
        <f t="shared" si="5"/>
        <v>45394</v>
      </c>
      <c r="MO6" s="854">
        <f t="shared" si="5"/>
        <v>45395</v>
      </c>
      <c r="MP6" s="854">
        <f t="shared" si="5"/>
        <v>45396</v>
      </c>
      <c r="MQ6" s="854">
        <f t="shared" si="5"/>
        <v>45397</v>
      </c>
      <c r="MR6" s="854">
        <f t="shared" si="5"/>
        <v>45398</v>
      </c>
      <c r="MS6" s="854">
        <f t="shared" si="5"/>
        <v>45399</v>
      </c>
      <c r="MT6" s="854">
        <f t="shared" si="5"/>
        <v>45400</v>
      </c>
      <c r="MU6" s="854">
        <f t="shared" si="5"/>
        <v>45401</v>
      </c>
      <c r="MV6" s="854">
        <f t="shared" si="5"/>
        <v>45402</v>
      </c>
      <c r="MW6" s="854">
        <f t="shared" si="5"/>
        <v>45403</v>
      </c>
      <c r="MX6" s="854">
        <f t="shared" si="5"/>
        <v>45404</v>
      </c>
      <c r="MY6" s="854">
        <f t="shared" si="5"/>
        <v>45405</v>
      </c>
      <c r="MZ6" s="854">
        <f t="shared" si="5"/>
        <v>45406</v>
      </c>
      <c r="NA6" s="854">
        <f t="shared" si="5"/>
        <v>45407</v>
      </c>
      <c r="NB6" s="854">
        <f t="shared" si="5"/>
        <v>45408</v>
      </c>
      <c r="NC6" s="854">
        <f t="shared" si="5"/>
        <v>45409</v>
      </c>
      <c r="ND6" s="857">
        <f t="shared" si="5"/>
        <v>45410</v>
      </c>
    </row>
    <row r="7" spans="1:369" s="295" customFormat="1" ht="19.5" customHeight="1" x14ac:dyDescent="0.3">
      <c r="A7" s="1004" t="s">
        <v>163</v>
      </c>
      <c r="B7" s="1005"/>
      <c r="C7" s="1010" t="s">
        <v>130</v>
      </c>
      <c r="D7" s="1011"/>
      <c r="E7" s="296">
        <f t="shared" ref="E7:AI7" si="6">IF(E8&gt;0,1,0)</f>
        <v>0</v>
      </c>
      <c r="F7" s="296">
        <f t="shared" si="6"/>
        <v>0</v>
      </c>
      <c r="G7" s="296">
        <f t="shared" si="6"/>
        <v>0</v>
      </c>
      <c r="H7" s="296">
        <f t="shared" si="6"/>
        <v>0</v>
      </c>
      <c r="I7" s="296">
        <f t="shared" si="6"/>
        <v>0</v>
      </c>
      <c r="J7" s="296">
        <f t="shared" si="6"/>
        <v>0</v>
      </c>
      <c r="K7" s="296">
        <f t="shared" si="6"/>
        <v>0</v>
      </c>
      <c r="L7" s="296">
        <f t="shared" si="6"/>
        <v>0</v>
      </c>
      <c r="M7" s="296">
        <f t="shared" si="6"/>
        <v>0</v>
      </c>
      <c r="N7" s="296">
        <f t="shared" si="6"/>
        <v>0</v>
      </c>
      <c r="O7" s="296">
        <f t="shared" si="6"/>
        <v>0</v>
      </c>
      <c r="P7" s="296">
        <f t="shared" si="6"/>
        <v>0</v>
      </c>
      <c r="Q7" s="296">
        <f t="shared" si="6"/>
        <v>0</v>
      </c>
      <c r="R7" s="296">
        <f t="shared" si="6"/>
        <v>0</v>
      </c>
      <c r="S7" s="296">
        <f t="shared" si="6"/>
        <v>0</v>
      </c>
      <c r="T7" s="296">
        <f t="shared" si="6"/>
        <v>0</v>
      </c>
      <c r="U7" s="296">
        <f t="shared" si="6"/>
        <v>0</v>
      </c>
      <c r="V7" s="296">
        <f t="shared" si="6"/>
        <v>0</v>
      </c>
      <c r="W7" s="296">
        <f t="shared" si="6"/>
        <v>0</v>
      </c>
      <c r="X7" s="296">
        <f t="shared" si="6"/>
        <v>0</v>
      </c>
      <c r="Y7" s="296">
        <f t="shared" si="6"/>
        <v>0</v>
      </c>
      <c r="Z7" s="296">
        <f t="shared" si="6"/>
        <v>0</v>
      </c>
      <c r="AA7" s="296">
        <f t="shared" si="6"/>
        <v>0</v>
      </c>
      <c r="AB7" s="296">
        <f t="shared" si="6"/>
        <v>0</v>
      </c>
      <c r="AC7" s="296">
        <f t="shared" si="6"/>
        <v>0</v>
      </c>
      <c r="AD7" s="296">
        <f t="shared" si="6"/>
        <v>0</v>
      </c>
      <c r="AE7" s="296">
        <f t="shared" si="6"/>
        <v>0</v>
      </c>
      <c r="AF7" s="296">
        <f t="shared" si="6"/>
        <v>0</v>
      </c>
      <c r="AG7" s="296">
        <f t="shared" si="6"/>
        <v>0</v>
      </c>
      <c r="AH7" s="296">
        <f t="shared" si="6"/>
        <v>0</v>
      </c>
      <c r="AI7" s="296">
        <f t="shared" si="6"/>
        <v>0</v>
      </c>
      <c r="AJ7" s="296">
        <f>IF(AJ8&gt;0,1,0)</f>
        <v>0</v>
      </c>
      <c r="AK7" s="296">
        <f t="shared" ref="AK7:CV7" si="7">IF(AK8&gt;0,1,0)</f>
        <v>0</v>
      </c>
      <c r="AL7" s="296">
        <f t="shared" si="7"/>
        <v>0</v>
      </c>
      <c r="AM7" s="296">
        <f t="shared" si="7"/>
        <v>0</v>
      </c>
      <c r="AN7" s="296">
        <f t="shared" si="7"/>
        <v>0</v>
      </c>
      <c r="AO7" s="296">
        <f t="shared" si="7"/>
        <v>0</v>
      </c>
      <c r="AP7" s="296">
        <f t="shared" si="7"/>
        <v>0</v>
      </c>
      <c r="AQ7" s="296">
        <f t="shared" si="7"/>
        <v>0</v>
      </c>
      <c r="AR7" s="296">
        <f t="shared" si="7"/>
        <v>0</v>
      </c>
      <c r="AS7" s="296">
        <f t="shared" si="7"/>
        <v>0</v>
      </c>
      <c r="AT7" s="296">
        <f t="shared" si="7"/>
        <v>0</v>
      </c>
      <c r="AU7" s="296">
        <f t="shared" si="7"/>
        <v>0</v>
      </c>
      <c r="AV7" s="296">
        <f t="shared" si="7"/>
        <v>0</v>
      </c>
      <c r="AW7" s="296">
        <f t="shared" si="7"/>
        <v>0</v>
      </c>
      <c r="AX7" s="296">
        <f t="shared" si="7"/>
        <v>0</v>
      </c>
      <c r="AY7" s="296">
        <f t="shared" si="7"/>
        <v>0</v>
      </c>
      <c r="AZ7" s="296">
        <f t="shared" si="7"/>
        <v>0</v>
      </c>
      <c r="BA7" s="296">
        <f t="shared" si="7"/>
        <v>0</v>
      </c>
      <c r="BB7" s="296">
        <f t="shared" si="7"/>
        <v>0</v>
      </c>
      <c r="BC7" s="296">
        <f t="shared" si="7"/>
        <v>0</v>
      </c>
      <c r="BD7" s="296">
        <f t="shared" si="7"/>
        <v>0</v>
      </c>
      <c r="BE7" s="296">
        <f t="shared" si="7"/>
        <v>0</v>
      </c>
      <c r="BF7" s="296">
        <f t="shared" si="7"/>
        <v>0</v>
      </c>
      <c r="BG7" s="296">
        <f t="shared" si="7"/>
        <v>0</v>
      </c>
      <c r="BH7" s="296">
        <f t="shared" si="7"/>
        <v>0</v>
      </c>
      <c r="BI7" s="296">
        <f t="shared" si="7"/>
        <v>0</v>
      </c>
      <c r="BJ7" s="296">
        <f t="shared" si="7"/>
        <v>0</v>
      </c>
      <c r="BK7" s="296">
        <f t="shared" si="7"/>
        <v>0</v>
      </c>
      <c r="BL7" s="296">
        <f t="shared" si="7"/>
        <v>0</v>
      </c>
      <c r="BM7" s="296">
        <f t="shared" si="7"/>
        <v>0</v>
      </c>
      <c r="BN7" s="296">
        <f t="shared" si="7"/>
        <v>0</v>
      </c>
      <c r="BO7" s="296">
        <f t="shared" si="7"/>
        <v>0</v>
      </c>
      <c r="BP7" s="296">
        <f t="shared" si="7"/>
        <v>0</v>
      </c>
      <c r="BQ7" s="296">
        <f t="shared" si="7"/>
        <v>0</v>
      </c>
      <c r="BR7" s="296">
        <f t="shared" si="7"/>
        <v>0</v>
      </c>
      <c r="BS7" s="296">
        <f t="shared" si="7"/>
        <v>0</v>
      </c>
      <c r="BT7" s="296">
        <f t="shared" si="7"/>
        <v>0</v>
      </c>
      <c r="BU7" s="296">
        <f t="shared" si="7"/>
        <v>0</v>
      </c>
      <c r="BV7" s="296">
        <f t="shared" si="7"/>
        <v>0</v>
      </c>
      <c r="BW7" s="296">
        <f t="shared" si="7"/>
        <v>0</v>
      </c>
      <c r="BX7" s="296">
        <f t="shared" si="7"/>
        <v>0</v>
      </c>
      <c r="BY7" s="296">
        <f t="shared" si="7"/>
        <v>0</v>
      </c>
      <c r="BZ7" s="296">
        <f t="shared" si="7"/>
        <v>0</v>
      </c>
      <c r="CA7" s="296">
        <f t="shared" si="7"/>
        <v>0</v>
      </c>
      <c r="CB7" s="296">
        <f t="shared" si="7"/>
        <v>0</v>
      </c>
      <c r="CC7" s="296">
        <f t="shared" si="7"/>
        <v>0</v>
      </c>
      <c r="CD7" s="296">
        <f t="shared" si="7"/>
        <v>0</v>
      </c>
      <c r="CE7" s="296">
        <f t="shared" si="7"/>
        <v>0</v>
      </c>
      <c r="CF7" s="296">
        <f t="shared" si="7"/>
        <v>0</v>
      </c>
      <c r="CG7" s="296">
        <f t="shared" si="7"/>
        <v>0</v>
      </c>
      <c r="CH7" s="296">
        <f t="shared" si="7"/>
        <v>0</v>
      </c>
      <c r="CI7" s="296">
        <f t="shared" si="7"/>
        <v>0</v>
      </c>
      <c r="CJ7" s="296">
        <f t="shared" si="7"/>
        <v>0</v>
      </c>
      <c r="CK7" s="296">
        <f t="shared" si="7"/>
        <v>0</v>
      </c>
      <c r="CL7" s="296">
        <f t="shared" si="7"/>
        <v>0</v>
      </c>
      <c r="CM7" s="296">
        <f t="shared" si="7"/>
        <v>0</v>
      </c>
      <c r="CN7" s="296">
        <f t="shared" si="7"/>
        <v>0</v>
      </c>
      <c r="CO7" s="296">
        <f t="shared" si="7"/>
        <v>0</v>
      </c>
      <c r="CP7" s="296">
        <f t="shared" si="7"/>
        <v>0</v>
      </c>
      <c r="CQ7" s="296">
        <f t="shared" si="7"/>
        <v>0</v>
      </c>
      <c r="CR7" s="296">
        <f t="shared" si="7"/>
        <v>0</v>
      </c>
      <c r="CS7" s="296">
        <f t="shared" si="7"/>
        <v>0</v>
      </c>
      <c r="CT7" s="296">
        <f t="shared" si="7"/>
        <v>0</v>
      </c>
      <c r="CU7" s="296">
        <f t="shared" si="7"/>
        <v>0</v>
      </c>
      <c r="CV7" s="296">
        <f t="shared" si="7"/>
        <v>0</v>
      </c>
      <c r="CW7" s="296">
        <f t="shared" ref="CW7:FH7" si="8">IF(CW8&gt;0,1,0)</f>
        <v>0</v>
      </c>
      <c r="CX7" s="296">
        <f t="shared" si="8"/>
        <v>0</v>
      </c>
      <c r="CY7" s="296">
        <f t="shared" si="8"/>
        <v>0</v>
      </c>
      <c r="CZ7" s="296">
        <f t="shared" si="8"/>
        <v>0</v>
      </c>
      <c r="DA7" s="296">
        <f t="shared" si="8"/>
        <v>0</v>
      </c>
      <c r="DB7" s="296">
        <f t="shared" si="8"/>
        <v>0</v>
      </c>
      <c r="DC7" s="296">
        <f t="shared" si="8"/>
        <v>0</v>
      </c>
      <c r="DD7" s="296">
        <f t="shared" si="8"/>
        <v>0</v>
      </c>
      <c r="DE7" s="296">
        <f t="shared" si="8"/>
        <v>0</v>
      </c>
      <c r="DF7" s="296">
        <f t="shared" si="8"/>
        <v>0</v>
      </c>
      <c r="DG7" s="296">
        <f t="shared" si="8"/>
        <v>0</v>
      </c>
      <c r="DH7" s="296">
        <f t="shared" si="8"/>
        <v>0</v>
      </c>
      <c r="DI7" s="296">
        <f t="shared" si="8"/>
        <v>0</v>
      </c>
      <c r="DJ7" s="296">
        <f t="shared" si="8"/>
        <v>0</v>
      </c>
      <c r="DK7" s="296">
        <f t="shared" si="8"/>
        <v>0</v>
      </c>
      <c r="DL7" s="296">
        <f t="shared" si="8"/>
        <v>0</v>
      </c>
      <c r="DM7" s="296">
        <f t="shared" si="8"/>
        <v>0</v>
      </c>
      <c r="DN7" s="296">
        <f t="shared" si="8"/>
        <v>0</v>
      </c>
      <c r="DO7" s="296">
        <f t="shared" si="8"/>
        <v>0</v>
      </c>
      <c r="DP7" s="296">
        <f t="shared" si="8"/>
        <v>0</v>
      </c>
      <c r="DQ7" s="296">
        <f t="shared" si="8"/>
        <v>0</v>
      </c>
      <c r="DR7" s="296">
        <f t="shared" si="8"/>
        <v>0</v>
      </c>
      <c r="DS7" s="296">
        <f t="shared" si="8"/>
        <v>0</v>
      </c>
      <c r="DT7" s="296">
        <f t="shared" si="8"/>
        <v>0</v>
      </c>
      <c r="DU7" s="296">
        <f t="shared" si="8"/>
        <v>0</v>
      </c>
      <c r="DV7" s="296">
        <f t="shared" si="8"/>
        <v>0</v>
      </c>
      <c r="DW7" s="296">
        <f t="shared" si="8"/>
        <v>0</v>
      </c>
      <c r="DX7" s="296">
        <f t="shared" si="8"/>
        <v>0</v>
      </c>
      <c r="DY7" s="296">
        <f t="shared" si="8"/>
        <v>0</v>
      </c>
      <c r="DZ7" s="296">
        <f t="shared" si="8"/>
        <v>0</v>
      </c>
      <c r="EA7" s="296">
        <f t="shared" si="8"/>
        <v>0</v>
      </c>
      <c r="EB7" s="296">
        <f t="shared" si="8"/>
        <v>0</v>
      </c>
      <c r="EC7" s="296">
        <f t="shared" si="8"/>
        <v>0</v>
      </c>
      <c r="ED7" s="296">
        <f t="shared" si="8"/>
        <v>0</v>
      </c>
      <c r="EE7" s="296">
        <f t="shared" si="8"/>
        <v>0</v>
      </c>
      <c r="EF7" s="296">
        <f t="shared" si="8"/>
        <v>0</v>
      </c>
      <c r="EG7" s="296">
        <f t="shared" si="8"/>
        <v>0</v>
      </c>
      <c r="EH7" s="296">
        <f t="shared" si="8"/>
        <v>0</v>
      </c>
      <c r="EI7" s="296">
        <f t="shared" si="8"/>
        <v>0</v>
      </c>
      <c r="EJ7" s="296">
        <f t="shared" si="8"/>
        <v>0</v>
      </c>
      <c r="EK7" s="296">
        <f t="shared" si="8"/>
        <v>0</v>
      </c>
      <c r="EL7" s="296">
        <f t="shared" si="8"/>
        <v>0</v>
      </c>
      <c r="EM7" s="296">
        <f t="shared" si="8"/>
        <v>0</v>
      </c>
      <c r="EN7" s="296">
        <f t="shared" si="8"/>
        <v>0</v>
      </c>
      <c r="EO7" s="296">
        <f t="shared" si="8"/>
        <v>0</v>
      </c>
      <c r="EP7" s="296">
        <f t="shared" si="8"/>
        <v>0</v>
      </c>
      <c r="EQ7" s="296">
        <f t="shared" si="8"/>
        <v>0</v>
      </c>
      <c r="ER7" s="296">
        <f t="shared" si="8"/>
        <v>0</v>
      </c>
      <c r="ES7" s="296">
        <f t="shared" si="8"/>
        <v>0</v>
      </c>
      <c r="ET7" s="296">
        <f t="shared" si="8"/>
        <v>0</v>
      </c>
      <c r="EU7" s="296">
        <f t="shared" si="8"/>
        <v>0</v>
      </c>
      <c r="EV7" s="296">
        <f t="shared" si="8"/>
        <v>0</v>
      </c>
      <c r="EW7" s="296">
        <f t="shared" si="8"/>
        <v>0</v>
      </c>
      <c r="EX7" s="296">
        <f t="shared" si="8"/>
        <v>0</v>
      </c>
      <c r="EY7" s="296">
        <f t="shared" si="8"/>
        <v>0</v>
      </c>
      <c r="EZ7" s="296">
        <f t="shared" si="8"/>
        <v>0</v>
      </c>
      <c r="FA7" s="296">
        <f t="shared" si="8"/>
        <v>0</v>
      </c>
      <c r="FB7" s="296">
        <f t="shared" si="8"/>
        <v>0</v>
      </c>
      <c r="FC7" s="296">
        <f t="shared" si="8"/>
        <v>0</v>
      </c>
      <c r="FD7" s="296">
        <f t="shared" si="8"/>
        <v>0</v>
      </c>
      <c r="FE7" s="296">
        <f t="shared" si="8"/>
        <v>0</v>
      </c>
      <c r="FF7" s="296">
        <f t="shared" si="8"/>
        <v>0</v>
      </c>
      <c r="FG7" s="296">
        <f t="shared" si="8"/>
        <v>0</v>
      </c>
      <c r="FH7" s="296">
        <f t="shared" si="8"/>
        <v>0</v>
      </c>
      <c r="FI7" s="296">
        <f t="shared" ref="FI7:HT7" si="9">IF(FI8&gt;0,1,0)</f>
        <v>0</v>
      </c>
      <c r="FJ7" s="296">
        <f t="shared" si="9"/>
        <v>0</v>
      </c>
      <c r="FK7" s="296">
        <f t="shared" si="9"/>
        <v>0</v>
      </c>
      <c r="FL7" s="296">
        <f t="shared" si="9"/>
        <v>0</v>
      </c>
      <c r="FM7" s="296">
        <f t="shared" si="9"/>
        <v>0</v>
      </c>
      <c r="FN7" s="296">
        <f t="shared" si="9"/>
        <v>0</v>
      </c>
      <c r="FO7" s="296">
        <f t="shared" si="9"/>
        <v>0</v>
      </c>
      <c r="FP7" s="296">
        <f t="shared" si="9"/>
        <v>0</v>
      </c>
      <c r="FQ7" s="296">
        <f t="shared" si="9"/>
        <v>0</v>
      </c>
      <c r="FR7" s="296">
        <f t="shared" si="9"/>
        <v>0</v>
      </c>
      <c r="FS7" s="296">
        <f t="shared" si="9"/>
        <v>0</v>
      </c>
      <c r="FT7" s="296">
        <f t="shared" si="9"/>
        <v>0</v>
      </c>
      <c r="FU7" s="296">
        <f t="shared" si="9"/>
        <v>0</v>
      </c>
      <c r="FV7" s="296">
        <f t="shared" si="9"/>
        <v>0</v>
      </c>
      <c r="FW7" s="296">
        <f t="shared" si="9"/>
        <v>0</v>
      </c>
      <c r="FX7" s="296">
        <f t="shared" si="9"/>
        <v>0</v>
      </c>
      <c r="FY7" s="296">
        <f t="shared" si="9"/>
        <v>0</v>
      </c>
      <c r="FZ7" s="296">
        <f t="shared" si="9"/>
        <v>0</v>
      </c>
      <c r="GA7" s="296">
        <f t="shared" si="9"/>
        <v>0</v>
      </c>
      <c r="GB7" s="296">
        <f t="shared" si="9"/>
        <v>0</v>
      </c>
      <c r="GC7" s="296">
        <f t="shared" si="9"/>
        <v>0</v>
      </c>
      <c r="GD7" s="296">
        <f t="shared" si="9"/>
        <v>0</v>
      </c>
      <c r="GE7" s="296">
        <f t="shared" si="9"/>
        <v>0</v>
      </c>
      <c r="GF7" s="296">
        <f t="shared" si="9"/>
        <v>0</v>
      </c>
      <c r="GG7" s="296">
        <f t="shared" si="9"/>
        <v>0</v>
      </c>
      <c r="GH7" s="296">
        <f t="shared" si="9"/>
        <v>0</v>
      </c>
      <c r="GI7" s="296">
        <f t="shared" si="9"/>
        <v>0</v>
      </c>
      <c r="GJ7" s="296">
        <f t="shared" si="9"/>
        <v>0</v>
      </c>
      <c r="GK7" s="296">
        <f t="shared" si="9"/>
        <v>0</v>
      </c>
      <c r="GL7" s="296">
        <f t="shared" si="9"/>
        <v>0</v>
      </c>
      <c r="GM7" s="296">
        <f t="shared" si="9"/>
        <v>0</v>
      </c>
      <c r="GN7" s="296">
        <f t="shared" si="9"/>
        <v>0</v>
      </c>
      <c r="GO7" s="296">
        <f t="shared" si="9"/>
        <v>0</v>
      </c>
      <c r="GP7" s="296">
        <f t="shared" si="9"/>
        <v>0</v>
      </c>
      <c r="GQ7" s="296">
        <f t="shared" si="9"/>
        <v>0</v>
      </c>
      <c r="GR7" s="296">
        <f t="shared" si="9"/>
        <v>0</v>
      </c>
      <c r="GS7" s="296">
        <f t="shared" si="9"/>
        <v>0</v>
      </c>
      <c r="GT7" s="296">
        <f t="shared" si="9"/>
        <v>0</v>
      </c>
      <c r="GU7" s="296">
        <f t="shared" si="9"/>
        <v>0</v>
      </c>
      <c r="GV7" s="296">
        <f t="shared" si="9"/>
        <v>0</v>
      </c>
      <c r="GW7" s="296">
        <f t="shared" si="9"/>
        <v>0</v>
      </c>
      <c r="GX7" s="296">
        <f t="shared" si="9"/>
        <v>0</v>
      </c>
      <c r="GY7" s="296">
        <f t="shared" si="9"/>
        <v>0</v>
      </c>
      <c r="GZ7" s="296">
        <f t="shared" si="9"/>
        <v>0</v>
      </c>
      <c r="HA7" s="296">
        <f t="shared" si="9"/>
        <v>0</v>
      </c>
      <c r="HB7" s="296">
        <f t="shared" si="9"/>
        <v>0</v>
      </c>
      <c r="HC7" s="296">
        <f t="shared" si="9"/>
        <v>0</v>
      </c>
      <c r="HD7" s="296">
        <f t="shared" si="9"/>
        <v>0</v>
      </c>
      <c r="HE7" s="296">
        <f t="shared" si="9"/>
        <v>0</v>
      </c>
      <c r="HF7" s="296">
        <f t="shared" si="9"/>
        <v>0</v>
      </c>
      <c r="HG7" s="296">
        <f t="shared" si="9"/>
        <v>0</v>
      </c>
      <c r="HH7" s="296">
        <f t="shared" si="9"/>
        <v>0</v>
      </c>
      <c r="HI7" s="296">
        <f t="shared" si="9"/>
        <v>0</v>
      </c>
      <c r="HJ7" s="296">
        <f t="shared" si="9"/>
        <v>0</v>
      </c>
      <c r="HK7" s="296">
        <f t="shared" si="9"/>
        <v>0</v>
      </c>
      <c r="HL7" s="296">
        <f t="shared" si="9"/>
        <v>0</v>
      </c>
      <c r="HM7" s="296">
        <f t="shared" si="9"/>
        <v>0</v>
      </c>
      <c r="HN7" s="296">
        <f t="shared" si="9"/>
        <v>0</v>
      </c>
      <c r="HO7" s="296">
        <f t="shared" si="9"/>
        <v>0</v>
      </c>
      <c r="HP7" s="296">
        <f t="shared" si="9"/>
        <v>0</v>
      </c>
      <c r="HQ7" s="296">
        <f t="shared" si="9"/>
        <v>0</v>
      </c>
      <c r="HR7" s="296">
        <f t="shared" si="9"/>
        <v>0</v>
      </c>
      <c r="HS7" s="296">
        <f t="shared" si="9"/>
        <v>0</v>
      </c>
      <c r="HT7" s="296">
        <f t="shared" si="9"/>
        <v>0</v>
      </c>
      <c r="HU7" s="296">
        <f t="shared" ref="HU7:KF7" si="10">IF(HU8&gt;0,1,0)</f>
        <v>0</v>
      </c>
      <c r="HV7" s="296">
        <f t="shared" si="10"/>
        <v>0</v>
      </c>
      <c r="HW7" s="296">
        <f t="shared" si="10"/>
        <v>0</v>
      </c>
      <c r="HX7" s="296">
        <f t="shared" si="10"/>
        <v>0</v>
      </c>
      <c r="HY7" s="296">
        <f t="shared" si="10"/>
        <v>0</v>
      </c>
      <c r="HZ7" s="296">
        <f t="shared" si="10"/>
        <v>0</v>
      </c>
      <c r="IA7" s="296">
        <f t="shared" si="10"/>
        <v>0</v>
      </c>
      <c r="IB7" s="296">
        <f t="shared" si="10"/>
        <v>0</v>
      </c>
      <c r="IC7" s="296">
        <f t="shared" si="10"/>
        <v>0</v>
      </c>
      <c r="ID7" s="296">
        <f t="shared" si="10"/>
        <v>0</v>
      </c>
      <c r="IE7" s="296">
        <f t="shared" si="10"/>
        <v>0</v>
      </c>
      <c r="IF7" s="296">
        <f t="shared" si="10"/>
        <v>0</v>
      </c>
      <c r="IG7" s="296">
        <f t="shared" si="10"/>
        <v>0</v>
      </c>
      <c r="IH7" s="296">
        <f t="shared" si="10"/>
        <v>0</v>
      </c>
      <c r="II7" s="296">
        <f t="shared" si="10"/>
        <v>0</v>
      </c>
      <c r="IJ7" s="296">
        <f t="shared" si="10"/>
        <v>0</v>
      </c>
      <c r="IK7" s="296">
        <f t="shared" si="10"/>
        <v>0</v>
      </c>
      <c r="IL7" s="296">
        <f t="shared" si="10"/>
        <v>0</v>
      </c>
      <c r="IM7" s="296">
        <f t="shared" si="10"/>
        <v>0</v>
      </c>
      <c r="IN7" s="296">
        <f t="shared" si="10"/>
        <v>0</v>
      </c>
      <c r="IO7" s="296">
        <f t="shared" si="10"/>
        <v>0</v>
      </c>
      <c r="IP7" s="296">
        <f t="shared" si="10"/>
        <v>0</v>
      </c>
      <c r="IQ7" s="296">
        <f t="shared" si="10"/>
        <v>0</v>
      </c>
      <c r="IR7" s="296">
        <f t="shared" si="10"/>
        <v>0</v>
      </c>
      <c r="IS7" s="296">
        <f t="shared" si="10"/>
        <v>0</v>
      </c>
      <c r="IT7" s="296">
        <f t="shared" si="10"/>
        <v>0</v>
      </c>
      <c r="IU7" s="296">
        <f t="shared" si="10"/>
        <v>0</v>
      </c>
      <c r="IV7" s="296">
        <f t="shared" si="10"/>
        <v>0</v>
      </c>
      <c r="IW7" s="296">
        <f t="shared" si="10"/>
        <v>0</v>
      </c>
      <c r="IX7" s="296">
        <f t="shared" si="10"/>
        <v>0</v>
      </c>
      <c r="IY7" s="296">
        <f t="shared" si="10"/>
        <v>0</v>
      </c>
      <c r="IZ7" s="296">
        <f t="shared" si="10"/>
        <v>0</v>
      </c>
      <c r="JA7" s="296">
        <f t="shared" si="10"/>
        <v>0</v>
      </c>
      <c r="JB7" s="296">
        <f t="shared" si="10"/>
        <v>0</v>
      </c>
      <c r="JC7" s="296">
        <f t="shared" si="10"/>
        <v>0</v>
      </c>
      <c r="JD7" s="296">
        <f t="shared" si="10"/>
        <v>0</v>
      </c>
      <c r="JE7" s="296">
        <f t="shared" si="10"/>
        <v>0</v>
      </c>
      <c r="JF7" s="296">
        <f t="shared" si="10"/>
        <v>0</v>
      </c>
      <c r="JG7" s="296">
        <f t="shared" si="10"/>
        <v>0</v>
      </c>
      <c r="JH7" s="296">
        <f t="shared" si="10"/>
        <v>0</v>
      </c>
      <c r="JI7" s="296">
        <f t="shared" si="10"/>
        <v>0</v>
      </c>
      <c r="JJ7" s="296">
        <f t="shared" si="10"/>
        <v>0</v>
      </c>
      <c r="JK7" s="296">
        <f t="shared" si="10"/>
        <v>0</v>
      </c>
      <c r="JL7" s="296">
        <f t="shared" si="10"/>
        <v>0</v>
      </c>
      <c r="JM7" s="296">
        <f t="shared" si="10"/>
        <v>0</v>
      </c>
      <c r="JN7" s="296">
        <f t="shared" si="10"/>
        <v>0</v>
      </c>
      <c r="JO7" s="296">
        <f t="shared" si="10"/>
        <v>0</v>
      </c>
      <c r="JP7" s="296">
        <f t="shared" si="10"/>
        <v>0</v>
      </c>
      <c r="JQ7" s="296">
        <f t="shared" si="10"/>
        <v>0</v>
      </c>
      <c r="JR7" s="296">
        <f t="shared" si="10"/>
        <v>0</v>
      </c>
      <c r="JS7" s="296">
        <f t="shared" si="10"/>
        <v>0</v>
      </c>
      <c r="JT7" s="296">
        <f t="shared" si="10"/>
        <v>0</v>
      </c>
      <c r="JU7" s="296">
        <f t="shared" si="10"/>
        <v>0</v>
      </c>
      <c r="JV7" s="296">
        <f t="shared" si="10"/>
        <v>0</v>
      </c>
      <c r="JW7" s="296">
        <f t="shared" si="10"/>
        <v>0</v>
      </c>
      <c r="JX7" s="296">
        <f t="shared" si="10"/>
        <v>0</v>
      </c>
      <c r="JY7" s="296">
        <f t="shared" si="10"/>
        <v>0</v>
      </c>
      <c r="JZ7" s="296">
        <f t="shared" si="10"/>
        <v>0</v>
      </c>
      <c r="KA7" s="296">
        <f t="shared" si="10"/>
        <v>0</v>
      </c>
      <c r="KB7" s="296">
        <f t="shared" si="10"/>
        <v>0</v>
      </c>
      <c r="KC7" s="296">
        <f t="shared" si="10"/>
        <v>0</v>
      </c>
      <c r="KD7" s="296">
        <f t="shared" si="10"/>
        <v>0</v>
      </c>
      <c r="KE7" s="296">
        <f t="shared" si="10"/>
        <v>0</v>
      </c>
      <c r="KF7" s="296">
        <f t="shared" si="10"/>
        <v>0</v>
      </c>
      <c r="KG7" s="296">
        <f t="shared" ref="KG7:MR7" si="11">IF(KG8&gt;0,1,0)</f>
        <v>0</v>
      </c>
      <c r="KH7" s="296">
        <f t="shared" si="11"/>
        <v>0</v>
      </c>
      <c r="KI7" s="296">
        <f t="shared" si="11"/>
        <v>0</v>
      </c>
      <c r="KJ7" s="296">
        <f t="shared" si="11"/>
        <v>0</v>
      </c>
      <c r="KK7" s="296">
        <f t="shared" si="11"/>
        <v>0</v>
      </c>
      <c r="KL7" s="296">
        <f t="shared" si="11"/>
        <v>0</v>
      </c>
      <c r="KM7" s="296">
        <f t="shared" si="11"/>
        <v>0</v>
      </c>
      <c r="KN7" s="296">
        <f t="shared" si="11"/>
        <v>0</v>
      </c>
      <c r="KO7" s="296">
        <f t="shared" si="11"/>
        <v>0</v>
      </c>
      <c r="KP7" s="296">
        <f t="shared" si="11"/>
        <v>0</v>
      </c>
      <c r="KQ7" s="296">
        <f t="shared" si="11"/>
        <v>0</v>
      </c>
      <c r="KR7" s="296">
        <f t="shared" si="11"/>
        <v>0</v>
      </c>
      <c r="KS7" s="296">
        <f t="shared" si="11"/>
        <v>0</v>
      </c>
      <c r="KT7" s="296">
        <f t="shared" si="11"/>
        <v>0</v>
      </c>
      <c r="KU7" s="296">
        <f t="shared" si="11"/>
        <v>0</v>
      </c>
      <c r="KV7" s="296">
        <f t="shared" si="11"/>
        <v>0</v>
      </c>
      <c r="KW7" s="296">
        <f t="shared" si="11"/>
        <v>0</v>
      </c>
      <c r="KX7" s="296">
        <f t="shared" si="11"/>
        <v>0</v>
      </c>
      <c r="KY7" s="296">
        <f t="shared" si="11"/>
        <v>0</v>
      </c>
      <c r="KZ7" s="296">
        <f t="shared" si="11"/>
        <v>0</v>
      </c>
      <c r="LA7" s="296">
        <f t="shared" si="11"/>
        <v>0</v>
      </c>
      <c r="LB7" s="296">
        <f t="shared" si="11"/>
        <v>0</v>
      </c>
      <c r="LC7" s="296">
        <f t="shared" si="11"/>
        <v>0</v>
      </c>
      <c r="LD7" s="296">
        <f t="shared" si="11"/>
        <v>0</v>
      </c>
      <c r="LE7" s="296">
        <f t="shared" si="11"/>
        <v>0</v>
      </c>
      <c r="LF7" s="296">
        <f t="shared" si="11"/>
        <v>0</v>
      </c>
      <c r="LG7" s="296">
        <f t="shared" si="11"/>
        <v>0</v>
      </c>
      <c r="LH7" s="296">
        <f t="shared" si="11"/>
        <v>0</v>
      </c>
      <c r="LI7" s="296">
        <f t="shared" si="11"/>
        <v>0</v>
      </c>
      <c r="LJ7" s="296">
        <f t="shared" si="11"/>
        <v>0</v>
      </c>
      <c r="LK7" s="296">
        <f t="shared" si="11"/>
        <v>0</v>
      </c>
      <c r="LL7" s="296">
        <f t="shared" si="11"/>
        <v>0</v>
      </c>
      <c r="LM7" s="296">
        <f t="shared" si="11"/>
        <v>0</v>
      </c>
      <c r="LN7" s="296">
        <f t="shared" si="11"/>
        <v>0</v>
      </c>
      <c r="LO7" s="296">
        <f t="shared" si="11"/>
        <v>0</v>
      </c>
      <c r="LP7" s="296">
        <f t="shared" si="11"/>
        <v>0</v>
      </c>
      <c r="LQ7" s="296">
        <f t="shared" si="11"/>
        <v>0</v>
      </c>
      <c r="LR7" s="296">
        <f t="shared" si="11"/>
        <v>0</v>
      </c>
      <c r="LS7" s="296">
        <f t="shared" si="11"/>
        <v>0</v>
      </c>
      <c r="LT7" s="296">
        <f t="shared" si="11"/>
        <v>0</v>
      </c>
      <c r="LU7" s="296">
        <f t="shared" si="11"/>
        <v>0</v>
      </c>
      <c r="LV7" s="296">
        <f t="shared" si="11"/>
        <v>0</v>
      </c>
      <c r="LW7" s="296">
        <f t="shared" si="11"/>
        <v>0</v>
      </c>
      <c r="LX7" s="296">
        <f t="shared" si="11"/>
        <v>0</v>
      </c>
      <c r="LY7" s="296">
        <f t="shared" si="11"/>
        <v>0</v>
      </c>
      <c r="LZ7" s="296">
        <f t="shared" si="11"/>
        <v>0</v>
      </c>
      <c r="MA7" s="296">
        <f t="shared" si="11"/>
        <v>0</v>
      </c>
      <c r="MB7" s="296">
        <f t="shared" si="11"/>
        <v>0</v>
      </c>
      <c r="MC7" s="296">
        <f t="shared" si="11"/>
        <v>0</v>
      </c>
      <c r="MD7" s="296">
        <f t="shared" si="11"/>
        <v>0</v>
      </c>
      <c r="ME7" s="296">
        <f t="shared" si="11"/>
        <v>0</v>
      </c>
      <c r="MF7" s="296">
        <f t="shared" si="11"/>
        <v>0</v>
      </c>
      <c r="MG7" s="296">
        <f t="shared" si="11"/>
        <v>0</v>
      </c>
      <c r="MH7" s="296">
        <f t="shared" si="11"/>
        <v>0</v>
      </c>
      <c r="MI7" s="296">
        <f t="shared" si="11"/>
        <v>0</v>
      </c>
      <c r="MJ7" s="296">
        <f t="shared" si="11"/>
        <v>0</v>
      </c>
      <c r="MK7" s="296">
        <f t="shared" si="11"/>
        <v>0</v>
      </c>
      <c r="ML7" s="296">
        <f t="shared" si="11"/>
        <v>0</v>
      </c>
      <c r="MM7" s="296">
        <f t="shared" si="11"/>
        <v>0</v>
      </c>
      <c r="MN7" s="296">
        <f t="shared" si="11"/>
        <v>0</v>
      </c>
      <c r="MO7" s="296">
        <f t="shared" si="11"/>
        <v>0</v>
      </c>
      <c r="MP7" s="296">
        <f t="shared" si="11"/>
        <v>0</v>
      </c>
      <c r="MQ7" s="296">
        <f t="shared" si="11"/>
        <v>0</v>
      </c>
      <c r="MR7" s="296">
        <f t="shared" si="11"/>
        <v>0</v>
      </c>
      <c r="MS7" s="296">
        <f t="shared" ref="MS7:ND7" si="12">IF(MS8&gt;0,1,0)</f>
        <v>0</v>
      </c>
      <c r="MT7" s="296">
        <f t="shared" si="12"/>
        <v>0</v>
      </c>
      <c r="MU7" s="296">
        <f t="shared" si="12"/>
        <v>0</v>
      </c>
      <c r="MV7" s="296">
        <f t="shared" si="12"/>
        <v>0</v>
      </c>
      <c r="MW7" s="296">
        <f t="shared" si="12"/>
        <v>0</v>
      </c>
      <c r="MX7" s="296">
        <f t="shared" si="12"/>
        <v>0</v>
      </c>
      <c r="MY7" s="296">
        <f t="shared" si="12"/>
        <v>0</v>
      </c>
      <c r="MZ7" s="296">
        <f t="shared" si="12"/>
        <v>0</v>
      </c>
      <c r="NA7" s="296">
        <f t="shared" si="12"/>
        <v>0</v>
      </c>
      <c r="NB7" s="296">
        <f t="shared" si="12"/>
        <v>0</v>
      </c>
      <c r="NC7" s="296">
        <f t="shared" si="12"/>
        <v>0</v>
      </c>
      <c r="ND7" s="296">
        <f t="shared" si="12"/>
        <v>0</v>
      </c>
    </row>
    <row r="8" spans="1:369" ht="19.5" customHeight="1" x14ac:dyDescent="0.3">
      <c r="A8" s="1006"/>
      <c r="B8" s="1007"/>
      <c r="C8" s="1012" t="s">
        <v>131</v>
      </c>
      <c r="D8" s="1013"/>
      <c r="E8" s="296">
        <f>'1'!$E5</f>
        <v>0</v>
      </c>
      <c r="F8" s="296">
        <f>'1'!$F5</f>
        <v>0</v>
      </c>
      <c r="G8" s="296">
        <f>'1'!$G5</f>
        <v>0</v>
      </c>
      <c r="H8" s="297">
        <f>'1'!$H5</f>
        <v>0</v>
      </c>
      <c r="I8" s="297">
        <f>'1'!$I5</f>
        <v>0</v>
      </c>
      <c r="J8" s="297">
        <f>'1'!$J5</f>
        <v>0</v>
      </c>
      <c r="K8" s="297">
        <f>'1'!$K5</f>
        <v>0</v>
      </c>
      <c r="L8" s="297">
        <f>'2'!$E5</f>
        <v>0</v>
      </c>
      <c r="M8" s="297">
        <f>'2'!$F5</f>
        <v>0</v>
      </c>
      <c r="N8" s="297">
        <f>'2'!$G5</f>
        <v>0</v>
      </c>
      <c r="O8" s="297">
        <f>'2'!$H5</f>
        <v>0</v>
      </c>
      <c r="P8" s="297">
        <f>'2'!$I5</f>
        <v>0</v>
      </c>
      <c r="Q8" s="297">
        <f>'2'!$J5</f>
        <v>0</v>
      </c>
      <c r="R8" s="297">
        <f>'2'!$K5</f>
        <v>0</v>
      </c>
      <c r="S8" s="297">
        <f>'3'!$E5</f>
        <v>0</v>
      </c>
      <c r="T8" s="297">
        <f>'3'!$F5</f>
        <v>0</v>
      </c>
      <c r="U8" s="297">
        <f>'3'!$G5</f>
        <v>0</v>
      </c>
      <c r="V8" s="297">
        <f>'3'!$H5</f>
        <v>0</v>
      </c>
      <c r="W8" s="297">
        <f>'3'!$I5</f>
        <v>0</v>
      </c>
      <c r="X8" s="297">
        <f>'3'!$J5</f>
        <v>0</v>
      </c>
      <c r="Y8" s="297">
        <f>'3'!$K5</f>
        <v>0</v>
      </c>
      <c r="Z8" s="297">
        <f>'4'!$E5</f>
        <v>0</v>
      </c>
      <c r="AA8" s="297">
        <f>'4'!$F5</f>
        <v>0</v>
      </c>
      <c r="AB8" s="297">
        <f>'4'!$G5</f>
        <v>0</v>
      </c>
      <c r="AC8" s="297">
        <f>'4'!$H5</f>
        <v>0</v>
      </c>
      <c r="AD8" s="297">
        <f>'4'!$I5</f>
        <v>0</v>
      </c>
      <c r="AE8" s="297">
        <f>'4'!$J5</f>
        <v>0</v>
      </c>
      <c r="AF8" s="297">
        <f>'4'!$K5</f>
        <v>0</v>
      </c>
      <c r="AG8" s="297">
        <f>'5'!$E5</f>
        <v>0</v>
      </c>
      <c r="AH8" s="297">
        <f>'5'!$F5</f>
        <v>0</v>
      </c>
      <c r="AI8" s="297">
        <f>'5'!$G5</f>
        <v>0</v>
      </c>
      <c r="AJ8" s="297">
        <f>'5'!$H5</f>
        <v>0</v>
      </c>
      <c r="AK8" s="297">
        <f>'5'!$I5</f>
        <v>0</v>
      </c>
      <c r="AL8" s="297">
        <f>'5'!$J5</f>
        <v>0</v>
      </c>
      <c r="AM8" s="297">
        <f>'5'!$K5</f>
        <v>0</v>
      </c>
      <c r="AN8" s="297">
        <f>'6'!$E5</f>
        <v>0</v>
      </c>
      <c r="AO8" s="297">
        <f>'6'!$F5</f>
        <v>0</v>
      </c>
      <c r="AP8" s="297">
        <f>'6'!$G5</f>
        <v>0</v>
      </c>
      <c r="AQ8" s="297">
        <f>'6'!$H5</f>
        <v>0</v>
      </c>
      <c r="AR8" s="297">
        <f>'6'!$I5</f>
        <v>0</v>
      </c>
      <c r="AS8" s="297">
        <f>'6'!$J5</f>
        <v>0</v>
      </c>
      <c r="AT8" s="297">
        <f>'6'!$K5</f>
        <v>0</v>
      </c>
      <c r="AU8" s="297">
        <f>'7'!$E5</f>
        <v>0</v>
      </c>
      <c r="AV8" s="297">
        <f>'7'!$F5</f>
        <v>0</v>
      </c>
      <c r="AW8" s="297">
        <f>'7'!$G5</f>
        <v>0</v>
      </c>
      <c r="AX8" s="297">
        <f>'7'!$H5</f>
        <v>0</v>
      </c>
      <c r="AY8" s="297">
        <f>'7'!$I5</f>
        <v>0</v>
      </c>
      <c r="AZ8" s="297">
        <f>'7'!$J5</f>
        <v>0</v>
      </c>
      <c r="BA8" s="297">
        <f>'7'!$K5</f>
        <v>0</v>
      </c>
      <c r="BB8" s="297">
        <f>'8'!$E5</f>
        <v>0</v>
      </c>
      <c r="BC8" s="297">
        <f>'8'!$F5</f>
        <v>0</v>
      </c>
      <c r="BD8" s="297">
        <f>'8'!$G5</f>
        <v>0</v>
      </c>
      <c r="BE8" s="297">
        <f>'8'!$H5</f>
        <v>0</v>
      </c>
      <c r="BF8" s="297">
        <f>'8'!$I5</f>
        <v>0</v>
      </c>
      <c r="BG8" s="297">
        <f>'8'!$J5</f>
        <v>0</v>
      </c>
      <c r="BH8" s="297">
        <f>'8'!$K5</f>
        <v>0</v>
      </c>
      <c r="BI8" s="297">
        <f>'9'!$E5</f>
        <v>0</v>
      </c>
      <c r="BJ8" s="297">
        <f>'9'!$F5</f>
        <v>0</v>
      </c>
      <c r="BK8" s="297">
        <f>'9'!$G5</f>
        <v>0</v>
      </c>
      <c r="BL8" s="297">
        <f>'9'!$H5</f>
        <v>0</v>
      </c>
      <c r="BM8" s="297">
        <f>'9'!$I5</f>
        <v>0</v>
      </c>
      <c r="BN8" s="297">
        <f>'9'!$J5</f>
        <v>0</v>
      </c>
      <c r="BO8" s="297">
        <f>'9'!$K5</f>
        <v>0</v>
      </c>
      <c r="BP8" s="297">
        <f>'10'!$E5</f>
        <v>0</v>
      </c>
      <c r="BQ8" s="297">
        <f>'10'!$F5</f>
        <v>0</v>
      </c>
      <c r="BR8" s="297">
        <f>'10'!$G5</f>
        <v>0</v>
      </c>
      <c r="BS8" s="297">
        <f>'10'!$H5</f>
        <v>0</v>
      </c>
      <c r="BT8" s="297">
        <f>'10'!$I5</f>
        <v>0</v>
      </c>
      <c r="BU8" s="297">
        <f>'10'!$J5</f>
        <v>0</v>
      </c>
      <c r="BV8" s="297">
        <f>'10'!$K5</f>
        <v>0</v>
      </c>
      <c r="BW8" s="297">
        <f>'11'!$E5</f>
        <v>0</v>
      </c>
      <c r="BX8" s="297">
        <f>'11'!$F5</f>
        <v>0</v>
      </c>
      <c r="BY8" s="297">
        <f>'11'!$G5</f>
        <v>0</v>
      </c>
      <c r="BZ8" s="297">
        <f>'11'!$H5</f>
        <v>0</v>
      </c>
      <c r="CA8" s="297">
        <f>'11'!$I5</f>
        <v>0</v>
      </c>
      <c r="CB8" s="297">
        <f>'11'!$J5</f>
        <v>0</v>
      </c>
      <c r="CC8" s="297">
        <f>'11'!$K5</f>
        <v>0</v>
      </c>
      <c r="CD8" s="297">
        <f>'12'!$E5</f>
        <v>0</v>
      </c>
      <c r="CE8" s="297">
        <f>'12'!$F5</f>
        <v>0</v>
      </c>
      <c r="CF8" s="297">
        <f>'12'!$G5</f>
        <v>0</v>
      </c>
      <c r="CG8" s="297">
        <f>'12'!$H5</f>
        <v>0</v>
      </c>
      <c r="CH8" s="297">
        <f>'12'!$I5</f>
        <v>0</v>
      </c>
      <c r="CI8" s="297">
        <f>'12'!$J5</f>
        <v>0</v>
      </c>
      <c r="CJ8" s="297">
        <f>'12'!$K5</f>
        <v>0</v>
      </c>
      <c r="CK8" s="297">
        <f>'13'!$E5</f>
        <v>0</v>
      </c>
      <c r="CL8" s="297">
        <f>'13'!$F5</f>
        <v>0</v>
      </c>
      <c r="CM8" s="297">
        <f>'13'!$G5</f>
        <v>0</v>
      </c>
      <c r="CN8" s="297">
        <f>'13'!$H5</f>
        <v>0</v>
      </c>
      <c r="CO8" s="297">
        <f>'13'!$I5</f>
        <v>0</v>
      </c>
      <c r="CP8" s="297">
        <f>'13'!$J5</f>
        <v>0</v>
      </c>
      <c r="CQ8" s="297">
        <f>'13'!$K5</f>
        <v>0</v>
      </c>
      <c r="CR8" s="297">
        <f>'14'!$E5</f>
        <v>0</v>
      </c>
      <c r="CS8" s="297">
        <f>'14'!$F5</f>
        <v>0</v>
      </c>
      <c r="CT8" s="297">
        <f>'14'!$G5</f>
        <v>0</v>
      </c>
      <c r="CU8" s="297">
        <f>'14'!$H5</f>
        <v>0</v>
      </c>
      <c r="CV8" s="297">
        <f>'14'!$I5</f>
        <v>0</v>
      </c>
      <c r="CW8" s="297">
        <f>'14'!$J5</f>
        <v>0</v>
      </c>
      <c r="CX8" s="297">
        <f>'14'!$K5</f>
        <v>0</v>
      </c>
      <c r="CY8" s="297">
        <f>'15'!$E5</f>
        <v>0</v>
      </c>
      <c r="CZ8" s="297">
        <f>'15'!$F5</f>
        <v>0</v>
      </c>
      <c r="DA8" s="297">
        <f>'15'!$G5</f>
        <v>0</v>
      </c>
      <c r="DB8" s="297">
        <f>'15'!$H5</f>
        <v>0</v>
      </c>
      <c r="DC8" s="297">
        <f>'15'!$I5</f>
        <v>0</v>
      </c>
      <c r="DD8" s="297">
        <f>'15'!$J5</f>
        <v>0</v>
      </c>
      <c r="DE8" s="297">
        <f>'15'!$K5</f>
        <v>0</v>
      </c>
      <c r="DF8" s="297">
        <f>'16'!$E5</f>
        <v>0</v>
      </c>
      <c r="DG8" s="297">
        <f>'16'!$F5</f>
        <v>0</v>
      </c>
      <c r="DH8" s="297">
        <f>'16'!$G5</f>
        <v>0</v>
      </c>
      <c r="DI8" s="297">
        <f>'16'!$H5</f>
        <v>0</v>
      </c>
      <c r="DJ8" s="297">
        <f>'16'!$I5</f>
        <v>0</v>
      </c>
      <c r="DK8" s="297">
        <f>'16'!$J5</f>
        <v>0</v>
      </c>
      <c r="DL8" s="297">
        <f>'16'!$K5</f>
        <v>0</v>
      </c>
      <c r="DM8" s="297">
        <f>'17'!$E5</f>
        <v>0</v>
      </c>
      <c r="DN8" s="297">
        <f>'17'!$F5</f>
        <v>0</v>
      </c>
      <c r="DO8" s="297">
        <f>'17'!$G5</f>
        <v>0</v>
      </c>
      <c r="DP8" s="297">
        <f>'17'!$H5</f>
        <v>0</v>
      </c>
      <c r="DQ8" s="297">
        <f>'17'!$I5</f>
        <v>0</v>
      </c>
      <c r="DR8" s="297">
        <f>'17'!$J5</f>
        <v>0</v>
      </c>
      <c r="DS8" s="297">
        <f>'17'!$K5</f>
        <v>0</v>
      </c>
      <c r="DT8" s="297">
        <f>'18'!$E5</f>
        <v>0</v>
      </c>
      <c r="DU8" s="297">
        <f>'18'!$F5</f>
        <v>0</v>
      </c>
      <c r="DV8" s="297">
        <f>'18'!$G5</f>
        <v>0</v>
      </c>
      <c r="DW8" s="297">
        <f>'18'!$H5</f>
        <v>0</v>
      </c>
      <c r="DX8" s="297">
        <f>'18'!$I5</f>
        <v>0</v>
      </c>
      <c r="DY8" s="297">
        <f>'18'!$J5</f>
        <v>0</v>
      </c>
      <c r="DZ8" s="297">
        <f>'18'!$K5</f>
        <v>0</v>
      </c>
      <c r="EA8" s="297">
        <f>'19'!$E5</f>
        <v>0</v>
      </c>
      <c r="EB8" s="297">
        <f>'19'!$F5</f>
        <v>0</v>
      </c>
      <c r="EC8" s="297">
        <f>'19'!$G5</f>
        <v>0</v>
      </c>
      <c r="ED8" s="297">
        <f>'19'!$H5</f>
        <v>0</v>
      </c>
      <c r="EE8" s="297">
        <f>'19'!$I5</f>
        <v>0</v>
      </c>
      <c r="EF8" s="297">
        <f>'19'!$J5</f>
        <v>0</v>
      </c>
      <c r="EG8" s="297">
        <f>'19'!$K5</f>
        <v>0</v>
      </c>
      <c r="EH8" s="297">
        <f>'20'!$E5</f>
        <v>0</v>
      </c>
      <c r="EI8" s="297">
        <f>'20'!$F5</f>
        <v>0</v>
      </c>
      <c r="EJ8" s="297">
        <f>'20'!$G5</f>
        <v>0</v>
      </c>
      <c r="EK8" s="297">
        <f>'20'!$H5</f>
        <v>0</v>
      </c>
      <c r="EL8" s="297">
        <f>'20'!$I5</f>
        <v>0</v>
      </c>
      <c r="EM8" s="297">
        <f>'20'!$J5</f>
        <v>0</v>
      </c>
      <c r="EN8" s="297">
        <f>'20'!$K5</f>
        <v>0</v>
      </c>
      <c r="EO8" s="297">
        <f>'21'!$E5</f>
        <v>0</v>
      </c>
      <c r="EP8" s="297">
        <f>'21'!$F5</f>
        <v>0</v>
      </c>
      <c r="EQ8" s="297">
        <f>'21'!$G5</f>
        <v>0</v>
      </c>
      <c r="ER8" s="297">
        <f>'21'!$H5</f>
        <v>0</v>
      </c>
      <c r="ES8" s="297">
        <f>'21'!$I5</f>
        <v>0</v>
      </c>
      <c r="ET8" s="297">
        <f>'21'!$J5</f>
        <v>0</v>
      </c>
      <c r="EU8" s="297">
        <f>'21'!$K5</f>
        <v>0</v>
      </c>
      <c r="EV8" s="297">
        <f>'22'!$E5</f>
        <v>0</v>
      </c>
      <c r="EW8" s="297">
        <f>'22'!$F5</f>
        <v>0</v>
      </c>
      <c r="EX8" s="297">
        <f>'22'!$G5</f>
        <v>0</v>
      </c>
      <c r="EY8" s="297">
        <f>'22'!$H5</f>
        <v>0</v>
      </c>
      <c r="EZ8" s="297">
        <f>'22'!$I5</f>
        <v>0</v>
      </c>
      <c r="FA8" s="297">
        <f>'22'!$J5</f>
        <v>0</v>
      </c>
      <c r="FB8" s="297">
        <f>'22'!$K5</f>
        <v>0</v>
      </c>
      <c r="FC8" s="297">
        <f>'23'!$E5</f>
        <v>0</v>
      </c>
      <c r="FD8" s="297">
        <f>'23'!$F5</f>
        <v>0</v>
      </c>
      <c r="FE8" s="297">
        <f>'23'!$G5</f>
        <v>0</v>
      </c>
      <c r="FF8" s="297">
        <f>'23'!$H5</f>
        <v>0</v>
      </c>
      <c r="FG8" s="297">
        <f>'23'!$I5</f>
        <v>0</v>
      </c>
      <c r="FH8" s="297">
        <f>'23'!$J5</f>
        <v>0</v>
      </c>
      <c r="FI8" s="297">
        <f>'23'!$K5</f>
        <v>0</v>
      </c>
      <c r="FJ8" s="297">
        <f>'24'!$E5</f>
        <v>0</v>
      </c>
      <c r="FK8" s="297">
        <f>'24'!$F5</f>
        <v>0</v>
      </c>
      <c r="FL8" s="297">
        <f>'24'!$G5</f>
        <v>0</v>
      </c>
      <c r="FM8" s="297">
        <f>'24'!$H5</f>
        <v>0</v>
      </c>
      <c r="FN8" s="297">
        <f>'24'!$I5</f>
        <v>0</v>
      </c>
      <c r="FO8" s="297">
        <f>'24'!$J5</f>
        <v>0</v>
      </c>
      <c r="FP8" s="297">
        <f>'24'!$K5</f>
        <v>0</v>
      </c>
      <c r="FQ8" s="297">
        <f>'25'!$E5</f>
        <v>0</v>
      </c>
      <c r="FR8" s="297">
        <f>'25'!$F5</f>
        <v>0</v>
      </c>
      <c r="FS8" s="297">
        <f>'25'!$G5</f>
        <v>0</v>
      </c>
      <c r="FT8" s="297">
        <f>'25'!$H5</f>
        <v>0</v>
      </c>
      <c r="FU8" s="297">
        <f>'25'!$I5</f>
        <v>0</v>
      </c>
      <c r="FV8" s="297">
        <f>'25'!$J5</f>
        <v>0</v>
      </c>
      <c r="FW8" s="297">
        <f>'25'!$K5</f>
        <v>0</v>
      </c>
      <c r="FX8" s="297">
        <f>'26'!$E5</f>
        <v>0</v>
      </c>
      <c r="FY8" s="297">
        <f>'26'!$F5</f>
        <v>0</v>
      </c>
      <c r="FZ8" s="297">
        <f>'26'!$G5</f>
        <v>0</v>
      </c>
      <c r="GA8" s="297">
        <f>'26'!$H5</f>
        <v>0</v>
      </c>
      <c r="GB8" s="297">
        <f>'26'!$I5</f>
        <v>0</v>
      </c>
      <c r="GC8" s="297">
        <f>'26'!$J5</f>
        <v>0</v>
      </c>
      <c r="GD8" s="297">
        <f>'26'!$K5</f>
        <v>0</v>
      </c>
      <c r="GE8" s="297">
        <f>'27'!$E5</f>
        <v>0</v>
      </c>
      <c r="GF8" s="297">
        <f>'27'!$F5</f>
        <v>0</v>
      </c>
      <c r="GG8" s="297">
        <f>'27'!$G5</f>
        <v>0</v>
      </c>
      <c r="GH8" s="297">
        <f>'27'!$H5</f>
        <v>0</v>
      </c>
      <c r="GI8" s="297">
        <f>'27'!$I5</f>
        <v>0</v>
      </c>
      <c r="GJ8" s="297">
        <f>'27'!$J5</f>
        <v>0</v>
      </c>
      <c r="GK8" s="297">
        <f>'27'!$K5</f>
        <v>0</v>
      </c>
      <c r="GL8" s="297">
        <f>'28'!$E5</f>
        <v>0</v>
      </c>
      <c r="GM8" s="297">
        <f>'28'!$F5</f>
        <v>0</v>
      </c>
      <c r="GN8" s="297">
        <f>'28'!$G5</f>
        <v>0</v>
      </c>
      <c r="GO8" s="297">
        <f>'28'!$H5</f>
        <v>0</v>
      </c>
      <c r="GP8" s="297">
        <f>'28'!$I5</f>
        <v>0</v>
      </c>
      <c r="GQ8" s="297">
        <f>'28'!$J5</f>
        <v>0</v>
      </c>
      <c r="GR8" s="297">
        <f>'28'!$K5</f>
        <v>0</v>
      </c>
      <c r="GS8" s="297">
        <f>'29'!$E5</f>
        <v>0</v>
      </c>
      <c r="GT8" s="297">
        <f>'29'!$F5</f>
        <v>0</v>
      </c>
      <c r="GU8" s="297">
        <f>'29'!$G5</f>
        <v>0</v>
      </c>
      <c r="GV8" s="297">
        <f>'29'!$H5</f>
        <v>0</v>
      </c>
      <c r="GW8" s="297">
        <f>'29'!$I5</f>
        <v>0</v>
      </c>
      <c r="GX8" s="297">
        <f>'29'!$J5</f>
        <v>0</v>
      </c>
      <c r="GY8" s="297">
        <f>'29'!$K5</f>
        <v>0</v>
      </c>
      <c r="GZ8" s="297">
        <f>'30'!$E5</f>
        <v>0</v>
      </c>
      <c r="HA8" s="297">
        <f>'30'!$F5</f>
        <v>0</v>
      </c>
      <c r="HB8" s="297">
        <f>'30'!$G5</f>
        <v>0</v>
      </c>
      <c r="HC8" s="297">
        <f>'30'!$H5</f>
        <v>0</v>
      </c>
      <c r="HD8" s="297">
        <f>'30'!$I5</f>
        <v>0</v>
      </c>
      <c r="HE8" s="297">
        <f>'30'!$J5</f>
        <v>0</v>
      </c>
      <c r="HF8" s="297">
        <f>'30'!$K5</f>
        <v>0</v>
      </c>
      <c r="HG8" s="297">
        <f>'31'!$E5</f>
        <v>0</v>
      </c>
      <c r="HH8" s="297">
        <f>'31'!$F5</f>
        <v>0</v>
      </c>
      <c r="HI8" s="297">
        <f>'31'!$G5</f>
        <v>0</v>
      </c>
      <c r="HJ8" s="297">
        <f>'31'!$H5</f>
        <v>0</v>
      </c>
      <c r="HK8" s="297">
        <f>'31'!$I5</f>
        <v>0</v>
      </c>
      <c r="HL8" s="297">
        <f>'31'!$J5</f>
        <v>0</v>
      </c>
      <c r="HM8" s="297">
        <f>'31'!$K5</f>
        <v>0</v>
      </c>
      <c r="HN8" s="297">
        <f>'32'!$E5</f>
        <v>0</v>
      </c>
      <c r="HO8" s="297">
        <f>'32'!$F5</f>
        <v>0</v>
      </c>
      <c r="HP8" s="297">
        <f>'32'!$G5</f>
        <v>0</v>
      </c>
      <c r="HQ8" s="297">
        <f>'32'!$H5</f>
        <v>0</v>
      </c>
      <c r="HR8" s="297">
        <f>'32'!$I5</f>
        <v>0</v>
      </c>
      <c r="HS8" s="297">
        <f>'32'!$J5</f>
        <v>0</v>
      </c>
      <c r="HT8" s="297">
        <f>'32'!$K5</f>
        <v>0</v>
      </c>
      <c r="HU8" s="297">
        <f>'33'!$E5</f>
        <v>0</v>
      </c>
      <c r="HV8" s="297">
        <f>'33'!$F5</f>
        <v>0</v>
      </c>
      <c r="HW8" s="297">
        <f>'33'!$G5</f>
        <v>0</v>
      </c>
      <c r="HX8" s="297">
        <f>'33'!$H5</f>
        <v>0</v>
      </c>
      <c r="HY8" s="297">
        <f>'33'!$I5</f>
        <v>0</v>
      </c>
      <c r="HZ8" s="297">
        <f>'33'!$J5</f>
        <v>0</v>
      </c>
      <c r="IA8" s="297">
        <f>'33'!$K5</f>
        <v>0</v>
      </c>
      <c r="IB8" s="297">
        <f>'34'!$E5</f>
        <v>0</v>
      </c>
      <c r="IC8" s="297">
        <f>'34'!$F5</f>
        <v>0</v>
      </c>
      <c r="ID8" s="297">
        <f>'34'!$G5</f>
        <v>0</v>
      </c>
      <c r="IE8" s="297">
        <f>'34'!$H5</f>
        <v>0</v>
      </c>
      <c r="IF8" s="297">
        <f>'34'!$I5</f>
        <v>0</v>
      </c>
      <c r="IG8" s="297">
        <f>'34'!$J5</f>
        <v>0</v>
      </c>
      <c r="IH8" s="297">
        <f>'34'!$K5</f>
        <v>0</v>
      </c>
      <c r="II8" s="297">
        <f>'35'!$E5</f>
        <v>0</v>
      </c>
      <c r="IJ8" s="297">
        <f>'35'!$F5</f>
        <v>0</v>
      </c>
      <c r="IK8" s="297">
        <f>'35'!$G5</f>
        <v>0</v>
      </c>
      <c r="IL8" s="297">
        <f>'35'!$H5</f>
        <v>0</v>
      </c>
      <c r="IM8" s="297">
        <f>'35'!$I5</f>
        <v>0</v>
      </c>
      <c r="IN8" s="297">
        <f>'35'!$J5</f>
        <v>0</v>
      </c>
      <c r="IO8" s="297">
        <f>'35'!$K5</f>
        <v>0</v>
      </c>
      <c r="IP8" s="297">
        <f>'36'!$E5</f>
        <v>0</v>
      </c>
      <c r="IQ8" s="297">
        <f>'36'!$F5</f>
        <v>0</v>
      </c>
      <c r="IR8" s="297">
        <f>'36'!$G5</f>
        <v>0</v>
      </c>
      <c r="IS8" s="297">
        <f>'36'!$H5</f>
        <v>0</v>
      </c>
      <c r="IT8" s="297">
        <f>'36'!$I5</f>
        <v>0</v>
      </c>
      <c r="IU8" s="297">
        <f>'36'!$J5</f>
        <v>0</v>
      </c>
      <c r="IV8" s="297">
        <f>'36'!$K5</f>
        <v>0</v>
      </c>
      <c r="IW8" s="297">
        <f>'37'!$E5</f>
        <v>0</v>
      </c>
      <c r="IX8" s="297">
        <f>'37'!$F5</f>
        <v>0</v>
      </c>
      <c r="IY8" s="297">
        <f>'37'!$G5</f>
        <v>0</v>
      </c>
      <c r="IZ8" s="297">
        <f>'37'!$H5</f>
        <v>0</v>
      </c>
      <c r="JA8" s="297">
        <f>'37'!$I5</f>
        <v>0</v>
      </c>
      <c r="JB8" s="297">
        <f>'37'!$J5</f>
        <v>0</v>
      </c>
      <c r="JC8" s="297">
        <f>'37'!$K5</f>
        <v>0</v>
      </c>
      <c r="JD8" s="297">
        <f>'38'!$E5</f>
        <v>0</v>
      </c>
      <c r="JE8" s="297">
        <f>'38'!$F5</f>
        <v>0</v>
      </c>
      <c r="JF8" s="297">
        <f>'38'!$G5</f>
        <v>0</v>
      </c>
      <c r="JG8" s="297">
        <f>'38'!$H5</f>
        <v>0</v>
      </c>
      <c r="JH8" s="297">
        <f>'38'!$I5</f>
        <v>0</v>
      </c>
      <c r="JI8" s="297">
        <f>'38'!$J5</f>
        <v>0</v>
      </c>
      <c r="JJ8" s="297">
        <f>'38'!$K5</f>
        <v>0</v>
      </c>
      <c r="JK8" s="297">
        <f>'39'!$E5</f>
        <v>0</v>
      </c>
      <c r="JL8" s="297">
        <f>'39'!$F5</f>
        <v>0</v>
      </c>
      <c r="JM8" s="297">
        <f>'39'!$G5</f>
        <v>0</v>
      </c>
      <c r="JN8" s="297">
        <f>'39'!$H5</f>
        <v>0</v>
      </c>
      <c r="JO8" s="297">
        <f>'39'!$I5</f>
        <v>0</v>
      </c>
      <c r="JP8" s="297">
        <f>'39'!$J5</f>
        <v>0</v>
      </c>
      <c r="JQ8" s="297">
        <f>'39'!$K5</f>
        <v>0</v>
      </c>
      <c r="JR8" s="297">
        <f>'40'!$E5</f>
        <v>0</v>
      </c>
      <c r="JS8" s="297">
        <f>'40'!$F5</f>
        <v>0</v>
      </c>
      <c r="JT8" s="297">
        <f>'40'!$G5</f>
        <v>0</v>
      </c>
      <c r="JU8" s="297">
        <f>'40'!$H5</f>
        <v>0</v>
      </c>
      <c r="JV8" s="297">
        <f>'40'!$I5</f>
        <v>0</v>
      </c>
      <c r="JW8" s="297">
        <f>'40'!$J5</f>
        <v>0</v>
      </c>
      <c r="JX8" s="297">
        <f>'40'!$K5</f>
        <v>0</v>
      </c>
      <c r="JY8" s="297">
        <f>'41'!$E5</f>
        <v>0</v>
      </c>
      <c r="JZ8" s="297">
        <f>'41'!$F5</f>
        <v>0</v>
      </c>
      <c r="KA8" s="297">
        <f>'41'!$G5</f>
        <v>0</v>
      </c>
      <c r="KB8" s="297">
        <f>'41'!$H5</f>
        <v>0</v>
      </c>
      <c r="KC8" s="297">
        <f>'41'!$I5</f>
        <v>0</v>
      </c>
      <c r="KD8" s="297">
        <f>'41'!$J5</f>
        <v>0</v>
      </c>
      <c r="KE8" s="297">
        <f>'41'!$K5</f>
        <v>0</v>
      </c>
      <c r="KF8" s="297">
        <f>'42'!$E5</f>
        <v>0</v>
      </c>
      <c r="KG8" s="297">
        <f>'42'!$F5</f>
        <v>0</v>
      </c>
      <c r="KH8" s="297">
        <f>'42'!$G5</f>
        <v>0</v>
      </c>
      <c r="KI8" s="297">
        <f>'42'!$H5</f>
        <v>0</v>
      </c>
      <c r="KJ8" s="297">
        <f>'42'!$I5</f>
        <v>0</v>
      </c>
      <c r="KK8" s="297">
        <f>'42'!$J5</f>
        <v>0</v>
      </c>
      <c r="KL8" s="297">
        <f>'42'!$K5</f>
        <v>0</v>
      </c>
      <c r="KM8" s="297">
        <f>'43'!$E5</f>
        <v>0</v>
      </c>
      <c r="KN8" s="297">
        <f>'43'!$F5</f>
        <v>0</v>
      </c>
      <c r="KO8" s="297">
        <f>'43'!$G5</f>
        <v>0</v>
      </c>
      <c r="KP8" s="297">
        <f>'43'!$H5</f>
        <v>0</v>
      </c>
      <c r="KQ8" s="297">
        <f>'43'!$I5</f>
        <v>0</v>
      </c>
      <c r="KR8" s="297">
        <f>'43'!$J5</f>
        <v>0</v>
      </c>
      <c r="KS8" s="297">
        <f>'43'!$K5</f>
        <v>0</v>
      </c>
      <c r="KT8" s="297">
        <f>'44'!$E5</f>
        <v>0</v>
      </c>
      <c r="KU8" s="297">
        <f>'44'!$F5</f>
        <v>0</v>
      </c>
      <c r="KV8" s="297">
        <f>'44'!$G5</f>
        <v>0</v>
      </c>
      <c r="KW8" s="297">
        <f>'44'!$H5</f>
        <v>0</v>
      </c>
      <c r="KX8" s="297">
        <f>'44'!$I5</f>
        <v>0</v>
      </c>
      <c r="KY8" s="297">
        <f>'44'!$J5</f>
        <v>0</v>
      </c>
      <c r="KZ8" s="297">
        <f>'44'!$K5</f>
        <v>0</v>
      </c>
      <c r="LA8" s="297">
        <f>'45'!$E5</f>
        <v>0</v>
      </c>
      <c r="LB8" s="297">
        <f>'45'!$F5</f>
        <v>0</v>
      </c>
      <c r="LC8" s="297">
        <f>'45'!$G5</f>
        <v>0</v>
      </c>
      <c r="LD8" s="297">
        <f>'45'!$H5</f>
        <v>0</v>
      </c>
      <c r="LE8" s="297">
        <f>'45'!$I5</f>
        <v>0</v>
      </c>
      <c r="LF8" s="297">
        <f>'45'!$J5</f>
        <v>0</v>
      </c>
      <c r="LG8" s="297">
        <f>'45'!$K5</f>
        <v>0</v>
      </c>
      <c r="LH8" s="297">
        <f>'46'!$E5</f>
        <v>0</v>
      </c>
      <c r="LI8" s="297">
        <f>'46'!$F5</f>
        <v>0</v>
      </c>
      <c r="LJ8" s="297">
        <f>'46'!$G5</f>
        <v>0</v>
      </c>
      <c r="LK8" s="297">
        <f>'46'!$H5</f>
        <v>0</v>
      </c>
      <c r="LL8" s="297">
        <f>'46'!$I5</f>
        <v>0</v>
      </c>
      <c r="LM8" s="297">
        <f>'46'!$J5</f>
        <v>0</v>
      </c>
      <c r="LN8" s="297">
        <f>'46'!$K5</f>
        <v>0</v>
      </c>
      <c r="LO8" s="297">
        <f>'47'!$E5</f>
        <v>0</v>
      </c>
      <c r="LP8" s="297">
        <f>'47'!$F5</f>
        <v>0</v>
      </c>
      <c r="LQ8" s="297">
        <f>'47'!$G5</f>
        <v>0</v>
      </c>
      <c r="LR8" s="297">
        <f>'47'!$H5</f>
        <v>0</v>
      </c>
      <c r="LS8" s="297">
        <f>'47'!$I5</f>
        <v>0</v>
      </c>
      <c r="LT8" s="297">
        <f>'47'!$J5</f>
        <v>0</v>
      </c>
      <c r="LU8" s="297">
        <f>'47'!$K5</f>
        <v>0</v>
      </c>
      <c r="LV8" s="297">
        <f>'48'!$E5</f>
        <v>0</v>
      </c>
      <c r="LW8" s="297">
        <f>'48'!$F5</f>
        <v>0</v>
      </c>
      <c r="LX8" s="297">
        <f>'48'!$G5</f>
        <v>0</v>
      </c>
      <c r="LY8" s="297">
        <f>'48'!$H5</f>
        <v>0</v>
      </c>
      <c r="LZ8" s="297">
        <f>'48'!$I5</f>
        <v>0</v>
      </c>
      <c r="MA8" s="297">
        <f>'48'!$J5</f>
        <v>0</v>
      </c>
      <c r="MB8" s="297">
        <f>'48'!$K5</f>
        <v>0</v>
      </c>
      <c r="MC8" s="297">
        <f>'49'!$E5</f>
        <v>0</v>
      </c>
      <c r="MD8" s="297">
        <f>'49'!$F5</f>
        <v>0</v>
      </c>
      <c r="ME8" s="297">
        <f>'49'!$G5</f>
        <v>0</v>
      </c>
      <c r="MF8" s="297">
        <f>'49'!$H5</f>
        <v>0</v>
      </c>
      <c r="MG8" s="297">
        <f>'49'!$I5</f>
        <v>0</v>
      </c>
      <c r="MH8" s="297">
        <f>'49'!$J5</f>
        <v>0</v>
      </c>
      <c r="MI8" s="297">
        <f>'49'!$K5</f>
        <v>0</v>
      </c>
      <c r="MJ8" s="297">
        <f>'50'!$E5</f>
        <v>0</v>
      </c>
      <c r="MK8" s="297">
        <f>'50'!$F5</f>
        <v>0</v>
      </c>
      <c r="ML8" s="297">
        <f>'50'!$G5</f>
        <v>0</v>
      </c>
      <c r="MM8" s="297">
        <f>'50'!$H5</f>
        <v>0</v>
      </c>
      <c r="MN8" s="297">
        <f>'50'!$I5</f>
        <v>0</v>
      </c>
      <c r="MO8" s="297">
        <f>'50'!$J5</f>
        <v>0</v>
      </c>
      <c r="MP8" s="297">
        <f>'50'!$K5</f>
        <v>0</v>
      </c>
      <c r="MQ8" s="297">
        <f>'51'!$E5</f>
        <v>0</v>
      </c>
      <c r="MR8" s="297">
        <f>'51'!$F5</f>
        <v>0</v>
      </c>
      <c r="MS8" s="297">
        <f>'51'!$G5</f>
        <v>0</v>
      </c>
      <c r="MT8" s="297">
        <f>'51'!$H5</f>
        <v>0</v>
      </c>
      <c r="MU8" s="297">
        <f>'51'!$I5</f>
        <v>0</v>
      </c>
      <c r="MV8" s="297">
        <f>'51'!$J5</f>
        <v>0</v>
      </c>
      <c r="MW8" s="297">
        <f>'51'!$K5</f>
        <v>0</v>
      </c>
      <c r="MX8" s="297">
        <f>'52'!$E5</f>
        <v>0</v>
      </c>
      <c r="MY8" s="297">
        <f>'52'!$F5</f>
        <v>0</v>
      </c>
      <c r="MZ8" s="297">
        <f>'52'!$G5</f>
        <v>0</v>
      </c>
      <c r="NA8" s="297">
        <f>'52'!$H5</f>
        <v>0</v>
      </c>
      <c r="NB8" s="297">
        <f>'52'!$I5</f>
        <v>0</v>
      </c>
      <c r="NC8" s="297">
        <f>'52'!$J5</f>
        <v>0</v>
      </c>
      <c r="ND8" s="297">
        <f>'52'!$K5</f>
        <v>0</v>
      </c>
    </row>
    <row r="9" spans="1:369" ht="19.5" customHeight="1" x14ac:dyDescent="0.3">
      <c r="A9" s="1006"/>
      <c r="B9" s="1007"/>
      <c r="C9" s="791"/>
      <c r="D9" s="792" t="s">
        <v>132</v>
      </c>
      <c r="E9" s="254">
        <f>'1'!$E6</f>
        <v>0</v>
      </c>
      <c r="F9" s="254">
        <f>'1'!$F6</f>
        <v>0</v>
      </c>
      <c r="G9" s="254">
        <f>'1'!$G6</f>
        <v>0</v>
      </c>
      <c r="H9" s="298">
        <f>'1'!$H6</f>
        <v>0</v>
      </c>
      <c r="I9" s="298">
        <f>'1'!$I6</f>
        <v>0</v>
      </c>
      <c r="J9" s="298">
        <f>'1'!$J6</f>
        <v>0</v>
      </c>
      <c r="K9" s="298">
        <f>'1'!$K6</f>
        <v>0</v>
      </c>
      <c r="L9" s="298">
        <f>'2'!$E6</f>
        <v>0</v>
      </c>
      <c r="M9" s="298">
        <f>'2'!$F6</f>
        <v>0</v>
      </c>
      <c r="N9" s="298">
        <f>'2'!$G6</f>
        <v>0</v>
      </c>
      <c r="O9" s="298">
        <f>'2'!$H6</f>
        <v>0</v>
      </c>
      <c r="P9" s="298">
        <f>'2'!$I6</f>
        <v>0</v>
      </c>
      <c r="Q9" s="298">
        <f>'2'!$J6</f>
        <v>0</v>
      </c>
      <c r="R9" s="298">
        <f>'2'!$K6</f>
        <v>0</v>
      </c>
      <c r="S9" s="298">
        <f>'3'!$E6</f>
        <v>0</v>
      </c>
      <c r="T9" s="298">
        <f>'3'!$F6</f>
        <v>0</v>
      </c>
      <c r="U9" s="298">
        <f>'3'!$G6</f>
        <v>0</v>
      </c>
      <c r="V9" s="298">
        <f>'3'!$H6</f>
        <v>0</v>
      </c>
      <c r="W9" s="298">
        <f>'3'!$I6</f>
        <v>0</v>
      </c>
      <c r="X9" s="298">
        <f>'3'!$J6</f>
        <v>0</v>
      </c>
      <c r="Y9" s="298">
        <f>'3'!$K6</f>
        <v>0</v>
      </c>
      <c r="Z9" s="298">
        <f>'4'!$E6</f>
        <v>0</v>
      </c>
      <c r="AA9" s="298">
        <f>'4'!$F6</f>
        <v>0</v>
      </c>
      <c r="AB9" s="298">
        <f>'4'!$G6</f>
        <v>0</v>
      </c>
      <c r="AC9" s="298">
        <f>'4'!$H6</f>
        <v>0</v>
      </c>
      <c r="AD9" s="298">
        <f>'4'!$I6</f>
        <v>0</v>
      </c>
      <c r="AE9" s="298">
        <f>'4'!$J6</f>
        <v>0</v>
      </c>
      <c r="AF9" s="298">
        <f>'4'!$K6</f>
        <v>0</v>
      </c>
      <c r="AG9" s="298">
        <f>'5'!$E6</f>
        <v>0</v>
      </c>
      <c r="AH9" s="298">
        <f>'5'!$F6</f>
        <v>0</v>
      </c>
      <c r="AI9" s="298">
        <f>'5'!$G6</f>
        <v>0</v>
      </c>
      <c r="AJ9" s="298">
        <f>'5'!$H6</f>
        <v>0</v>
      </c>
      <c r="AK9" s="298">
        <f>'5'!$I6</f>
        <v>0</v>
      </c>
      <c r="AL9" s="298">
        <f>'5'!$J6</f>
        <v>0</v>
      </c>
      <c r="AM9" s="298">
        <f>'5'!$K6</f>
        <v>0</v>
      </c>
      <c r="AN9" s="298">
        <f>'6'!$E6</f>
        <v>0</v>
      </c>
      <c r="AO9" s="298">
        <f>'6'!$F6</f>
        <v>0</v>
      </c>
      <c r="AP9" s="298">
        <f>'6'!$G6</f>
        <v>0</v>
      </c>
      <c r="AQ9" s="298">
        <f>'6'!$H6</f>
        <v>0</v>
      </c>
      <c r="AR9" s="298">
        <f>'6'!$I6</f>
        <v>0</v>
      </c>
      <c r="AS9" s="298">
        <f>'6'!$J6</f>
        <v>0</v>
      </c>
      <c r="AT9" s="298">
        <f>'6'!$K6</f>
        <v>0</v>
      </c>
      <c r="AU9" s="298">
        <f>'7'!$E6</f>
        <v>0</v>
      </c>
      <c r="AV9" s="298">
        <f>'7'!$F6</f>
        <v>0</v>
      </c>
      <c r="AW9" s="298">
        <f>'7'!$G6</f>
        <v>0</v>
      </c>
      <c r="AX9" s="298">
        <f>'7'!$H6</f>
        <v>0</v>
      </c>
      <c r="AY9" s="298">
        <f>'7'!$I6</f>
        <v>0</v>
      </c>
      <c r="AZ9" s="298">
        <f>'7'!$J6</f>
        <v>0</v>
      </c>
      <c r="BA9" s="298">
        <f>'7'!$K6</f>
        <v>0</v>
      </c>
      <c r="BB9" s="298">
        <f>'8'!$E6</f>
        <v>0</v>
      </c>
      <c r="BC9" s="298">
        <f>'8'!$F6</f>
        <v>0</v>
      </c>
      <c r="BD9" s="298">
        <f>'8'!$G6</f>
        <v>0</v>
      </c>
      <c r="BE9" s="298">
        <f>'8'!$H6</f>
        <v>0</v>
      </c>
      <c r="BF9" s="298">
        <f>'8'!$I6</f>
        <v>0</v>
      </c>
      <c r="BG9" s="298">
        <f>'8'!$J6</f>
        <v>0</v>
      </c>
      <c r="BH9" s="298">
        <f>'8'!$K6</f>
        <v>0</v>
      </c>
      <c r="BI9" s="298">
        <f>'9'!$E6</f>
        <v>0</v>
      </c>
      <c r="BJ9" s="298">
        <f>'9'!$F6</f>
        <v>0</v>
      </c>
      <c r="BK9" s="298">
        <f>'9'!$G6</f>
        <v>0</v>
      </c>
      <c r="BL9" s="298">
        <f>'9'!$H6</f>
        <v>0</v>
      </c>
      <c r="BM9" s="298">
        <f>'9'!$I6</f>
        <v>0</v>
      </c>
      <c r="BN9" s="298">
        <f>'9'!$J6</f>
        <v>0</v>
      </c>
      <c r="BO9" s="298">
        <f>'9'!$K6</f>
        <v>0</v>
      </c>
      <c r="BP9" s="298">
        <f>'10'!$E6</f>
        <v>0</v>
      </c>
      <c r="BQ9" s="298">
        <f>'10'!$F6</f>
        <v>0</v>
      </c>
      <c r="BR9" s="298">
        <f>'10'!$G6</f>
        <v>0</v>
      </c>
      <c r="BS9" s="298">
        <f>'10'!$H6</f>
        <v>0</v>
      </c>
      <c r="BT9" s="298">
        <f>'10'!$I6</f>
        <v>0</v>
      </c>
      <c r="BU9" s="298">
        <f>'10'!$J6</f>
        <v>0</v>
      </c>
      <c r="BV9" s="298">
        <f>'10'!$K6</f>
        <v>0</v>
      </c>
      <c r="BW9" s="298">
        <f>'11'!$E6</f>
        <v>0</v>
      </c>
      <c r="BX9" s="298">
        <f>'11'!$F6</f>
        <v>0</v>
      </c>
      <c r="BY9" s="298">
        <f>'11'!$G6</f>
        <v>0</v>
      </c>
      <c r="BZ9" s="298">
        <f>'11'!$H6</f>
        <v>0</v>
      </c>
      <c r="CA9" s="298">
        <f>'11'!$I6</f>
        <v>0</v>
      </c>
      <c r="CB9" s="298">
        <f>'11'!$J6</f>
        <v>0</v>
      </c>
      <c r="CC9" s="298">
        <f>'11'!$K6</f>
        <v>0</v>
      </c>
      <c r="CD9" s="298">
        <f>'12'!$E6</f>
        <v>0</v>
      </c>
      <c r="CE9" s="298">
        <f>'12'!$F6</f>
        <v>0</v>
      </c>
      <c r="CF9" s="298">
        <f>'12'!$G6</f>
        <v>0</v>
      </c>
      <c r="CG9" s="298">
        <f>'12'!$H6</f>
        <v>0</v>
      </c>
      <c r="CH9" s="298">
        <f>'12'!$I6</f>
        <v>0</v>
      </c>
      <c r="CI9" s="298">
        <f>'12'!$J6</f>
        <v>0</v>
      </c>
      <c r="CJ9" s="298">
        <f>'12'!$K6</f>
        <v>0</v>
      </c>
      <c r="CK9" s="298">
        <f>'13'!$E6</f>
        <v>0</v>
      </c>
      <c r="CL9" s="298">
        <f>'13'!$F6</f>
        <v>0</v>
      </c>
      <c r="CM9" s="298">
        <f>'13'!$G6</f>
        <v>0</v>
      </c>
      <c r="CN9" s="298">
        <f>'13'!$H6</f>
        <v>0</v>
      </c>
      <c r="CO9" s="298">
        <f>'13'!$I6</f>
        <v>0</v>
      </c>
      <c r="CP9" s="298">
        <f>'13'!$J6</f>
        <v>0</v>
      </c>
      <c r="CQ9" s="298">
        <f>'13'!$K6</f>
        <v>0</v>
      </c>
      <c r="CR9" s="298">
        <f>'14'!$E6</f>
        <v>0</v>
      </c>
      <c r="CS9" s="298">
        <f>'14'!$F6</f>
        <v>0</v>
      </c>
      <c r="CT9" s="298">
        <f>'14'!$G6</f>
        <v>0</v>
      </c>
      <c r="CU9" s="298">
        <f>'14'!$H6</f>
        <v>0</v>
      </c>
      <c r="CV9" s="298">
        <f>'14'!$I6</f>
        <v>0</v>
      </c>
      <c r="CW9" s="298">
        <f>'14'!$J6</f>
        <v>0</v>
      </c>
      <c r="CX9" s="298">
        <f>'14'!$K6</f>
        <v>0</v>
      </c>
      <c r="CY9" s="298">
        <f>'15'!$E6</f>
        <v>0</v>
      </c>
      <c r="CZ9" s="298">
        <f>'15'!$F6</f>
        <v>0</v>
      </c>
      <c r="DA9" s="298">
        <f>'15'!$G6</f>
        <v>0</v>
      </c>
      <c r="DB9" s="298">
        <f>'15'!$H6</f>
        <v>0</v>
      </c>
      <c r="DC9" s="298">
        <f>'15'!$I6</f>
        <v>0</v>
      </c>
      <c r="DD9" s="298">
        <f>'15'!$J6</f>
        <v>0</v>
      </c>
      <c r="DE9" s="298">
        <f>'15'!$K6</f>
        <v>0</v>
      </c>
      <c r="DF9" s="298">
        <f>'16'!$E6</f>
        <v>0</v>
      </c>
      <c r="DG9" s="298">
        <f>'16'!$F6</f>
        <v>0</v>
      </c>
      <c r="DH9" s="298">
        <f>'16'!$G6</f>
        <v>0</v>
      </c>
      <c r="DI9" s="298">
        <f>'16'!$H6</f>
        <v>0</v>
      </c>
      <c r="DJ9" s="298">
        <f>'16'!$I6</f>
        <v>0</v>
      </c>
      <c r="DK9" s="298">
        <f>'16'!$J6</f>
        <v>0</v>
      </c>
      <c r="DL9" s="298">
        <f>'16'!$K6</f>
        <v>0</v>
      </c>
      <c r="DM9" s="298">
        <f>'17'!$E6</f>
        <v>0</v>
      </c>
      <c r="DN9" s="298">
        <f>'17'!$F6</f>
        <v>0</v>
      </c>
      <c r="DO9" s="298">
        <f>'17'!$G6</f>
        <v>0</v>
      </c>
      <c r="DP9" s="298">
        <f>'17'!$H6</f>
        <v>0</v>
      </c>
      <c r="DQ9" s="298">
        <f>'17'!$I6</f>
        <v>0</v>
      </c>
      <c r="DR9" s="298">
        <f>'17'!$J6</f>
        <v>0</v>
      </c>
      <c r="DS9" s="298">
        <f>'17'!$K6</f>
        <v>0</v>
      </c>
      <c r="DT9" s="298">
        <f>'18'!$E6</f>
        <v>0</v>
      </c>
      <c r="DU9" s="298">
        <f>'18'!$F6</f>
        <v>0</v>
      </c>
      <c r="DV9" s="298">
        <f>'18'!$G6</f>
        <v>0</v>
      </c>
      <c r="DW9" s="298">
        <f>'18'!$H6</f>
        <v>0</v>
      </c>
      <c r="DX9" s="298">
        <f>'18'!$I6</f>
        <v>0</v>
      </c>
      <c r="DY9" s="298">
        <f>'18'!$J6</f>
        <v>0</v>
      </c>
      <c r="DZ9" s="298">
        <f>'18'!$K6</f>
        <v>0</v>
      </c>
      <c r="EA9" s="298">
        <f>'19'!$E6</f>
        <v>0</v>
      </c>
      <c r="EB9" s="298">
        <f>'19'!$F6</f>
        <v>0</v>
      </c>
      <c r="EC9" s="298">
        <f>'19'!$G6</f>
        <v>0</v>
      </c>
      <c r="ED9" s="298">
        <f>'19'!$H6</f>
        <v>0</v>
      </c>
      <c r="EE9" s="298">
        <f>'19'!$I6</f>
        <v>0</v>
      </c>
      <c r="EF9" s="298">
        <f>'19'!$J6</f>
        <v>0</v>
      </c>
      <c r="EG9" s="298">
        <f>'19'!$K6</f>
        <v>0</v>
      </c>
      <c r="EH9" s="298">
        <f>'20'!$E6</f>
        <v>0</v>
      </c>
      <c r="EI9" s="298">
        <f>'20'!$F6</f>
        <v>0</v>
      </c>
      <c r="EJ9" s="298">
        <f>'20'!$G6</f>
        <v>0</v>
      </c>
      <c r="EK9" s="298">
        <f>'20'!$H6</f>
        <v>0</v>
      </c>
      <c r="EL9" s="298">
        <f>'20'!$I6</f>
        <v>0</v>
      </c>
      <c r="EM9" s="298">
        <f>'20'!$J6</f>
        <v>0</v>
      </c>
      <c r="EN9" s="298">
        <f>'20'!$K6</f>
        <v>0</v>
      </c>
      <c r="EO9" s="298">
        <f>'21'!$E6</f>
        <v>0</v>
      </c>
      <c r="EP9" s="298">
        <f>'21'!$F6</f>
        <v>0</v>
      </c>
      <c r="EQ9" s="298">
        <f>'21'!$G6</f>
        <v>0</v>
      </c>
      <c r="ER9" s="298">
        <f>'21'!$H6</f>
        <v>0</v>
      </c>
      <c r="ES9" s="298">
        <f>'21'!$I6</f>
        <v>0</v>
      </c>
      <c r="ET9" s="298">
        <f>'21'!$J6</f>
        <v>0</v>
      </c>
      <c r="EU9" s="298">
        <f>'21'!$K6</f>
        <v>0</v>
      </c>
      <c r="EV9" s="298">
        <f>'22'!$E6</f>
        <v>0</v>
      </c>
      <c r="EW9" s="298">
        <f>'22'!$F6</f>
        <v>0</v>
      </c>
      <c r="EX9" s="298">
        <f>'22'!$G6</f>
        <v>0</v>
      </c>
      <c r="EY9" s="298">
        <f>'22'!$H6</f>
        <v>0</v>
      </c>
      <c r="EZ9" s="298">
        <f>'22'!$I6</f>
        <v>0</v>
      </c>
      <c r="FA9" s="298">
        <f>'22'!$J6</f>
        <v>0</v>
      </c>
      <c r="FB9" s="298">
        <f>'22'!$K6</f>
        <v>0</v>
      </c>
      <c r="FC9" s="298">
        <f>'23'!$E6</f>
        <v>0</v>
      </c>
      <c r="FD9" s="298">
        <f>'23'!$F6</f>
        <v>0</v>
      </c>
      <c r="FE9" s="298">
        <f>'23'!$G6</f>
        <v>0</v>
      </c>
      <c r="FF9" s="298">
        <f>'23'!$H6</f>
        <v>0</v>
      </c>
      <c r="FG9" s="298">
        <f>'23'!$I6</f>
        <v>0</v>
      </c>
      <c r="FH9" s="298">
        <f>'23'!$J6</f>
        <v>0</v>
      </c>
      <c r="FI9" s="298">
        <f>'23'!$K6</f>
        <v>0</v>
      </c>
      <c r="FJ9" s="298">
        <f>'24'!$E6</f>
        <v>0</v>
      </c>
      <c r="FK9" s="298">
        <f>'24'!$F6</f>
        <v>0</v>
      </c>
      <c r="FL9" s="298">
        <f>'24'!$G6</f>
        <v>0</v>
      </c>
      <c r="FM9" s="298">
        <f>'24'!$H6</f>
        <v>0</v>
      </c>
      <c r="FN9" s="298">
        <f>'24'!$I6</f>
        <v>0</v>
      </c>
      <c r="FO9" s="298">
        <f>'24'!$J6</f>
        <v>0</v>
      </c>
      <c r="FP9" s="298">
        <f>'24'!$K6</f>
        <v>0</v>
      </c>
      <c r="FQ9" s="298">
        <f>'25'!$E6</f>
        <v>0</v>
      </c>
      <c r="FR9" s="298">
        <f>'25'!$F6</f>
        <v>0</v>
      </c>
      <c r="FS9" s="298">
        <f>'25'!$G6</f>
        <v>0</v>
      </c>
      <c r="FT9" s="298">
        <f>'25'!$H6</f>
        <v>0</v>
      </c>
      <c r="FU9" s="298">
        <f>'25'!$I6</f>
        <v>0</v>
      </c>
      <c r="FV9" s="298">
        <f>'25'!$J6</f>
        <v>0</v>
      </c>
      <c r="FW9" s="298">
        <f>'25'!$K6</f>
        <v>0</v>
      </c>
      <c r="FX9" s="298">
        <f>'26'!$E6</f>
        <v>0</v>
      </c>
      <c r="FY9" s="298">
        <f>'26'!$F6</f>
        <v>0</v>
      </c>
      <c r="FZ9" s="298">
        <f>'26'!$G6</f>
        <v>0</v>
      </c>
      <c r="GA9" s="298">
        <f>'26'!$H6</f>
        <v>0</v>
      </c>
      <c r="GB9" s="298">
        <f>'26'!$I6</f>
        <v>0</v>
      </c>
      <c r="GC9" s="298">
        <f>'26'!$J6</f>
        <v>0</v>
      </c>
      <c r="GD9" s="298">
        <f>'26'!$K6</f>
        <v>0</v>
      </c>
      <c r="GE9" s="298">
        <f>'27'!$E6</f>
        <v>0</v>
      </c>
      <c r="GF9" s="298">
        <f>'27'!$F6</f>
        <v>0</v>
      </c>
      <c r="GG9" s="298">
        <f>'27'!$G6</f>
        <v>0</v>
      </c>
      <c r="GH9" s="298">
        <f>'27'!$H6</f>
        <v>0</v>
      </c>
      <c r="GI9" s="298">
        <f>'27'!$I6</f>
        <v>0</v>
      </c>
      <c r="GJ9" s="298">
        <f>'27'!$J6</f>
        <v>0</v>
      </c>
      <c r="GK9" s="298">
        <f>'27'!$K6</f>
        <v>0</v>
      </c>
      <c r="GL9" s="298">
        <f>'28'!$E6</f>
        <v>0</v>
      </c>
      <c r="GM9" s="298">
        <f>'28'!$F6</f>
        <v>0</v>
      </c>
      <c r="GN9" s="298">
        <f>'28'!$G6</f>
        <v>0</v>
      </c>
      <c r="GO9" s="298">
        <f>'28'!$H6</f>
        <v>0</v>
      </c>
      <c r="GP9" s="298">
        <f>'28'!$I6</f>
        <v>0</v>
      </c>
      <c r="GQ9" s="298">
        <f>'28'!$J6</f>
        <v>0</v>
      </c>
      <c r="GR9" s="298">
        <f>'28'!$K6</f>
        <v>0</v>
      </c>
      <c r="GS9" s="298">
        <f>'29'!$E6</f>
        <v>0</v>
      </c>
      <c r="GT9" s="298">
        <f>'29'!$F6</f>
        <v>0</v>
      </c>
      <c r="GU9" s="298">
        <f>'29'!$G6</f>
        <v>0</v>
      </c>
      <c r="GV9" s="298">
        <f>'29'!$H6</f>
        <v>0</v>
      </c>
      <c r="GW9" s="298">
        <f>'29'!$I6</f>
        <v>0</v>
      </c>
      <c r="GX9" s="298">
        <f>'29'!$J6</f>
        <v>0</v>
      </c>
      <c r="GY9" s="298">
        <f>'29'!$K6</f>
        <v>0</v>
      </c>
      <c r="GZ9" s="298">
        <f>'30'!$E6</f>
        <v>0</v>
      </c>
      <c r="HA9" s="298">
        <f>'30'!$F6</f>
        <v>0</v>
      </c>
      <c r="HB9" s="298">
        <f>'30'!$G6</f>
        <v>0</v>
      </c>
      <c r="HC9" s="298">
        <f>'30'!$H6</f>
        <v>0</v>
      </c>
      <c r="HD9" s="298">
        <f>'30'!$I6</f>
        <v>0</v>
      </c>
      <c r="HE9" s="298">
        <f>'30'!$J6</f>
        <v>0</v>
      </c>
      <c r="HF9" s="298">
        <f>'30'!$K6</f>
        <v>0</v>
      </c>
      <c r="HG9" s="298">
        <f>'31'!$E6</f>
        <v>0</v>
      </c>
      <c r="HH9" s="298">
        <f>'31'!$F6</f>
        <v>0</v>
      </c>
      <c r="HI9" s="298">
        <f>'31'!$G6</f>
        <v>0</v>
      </c>
      <c r="HJ9" s="298">
        <f>'31'!$H6</f>
        <v>0</v>
      </c>
      <c r="HK9" s="298">
        <f>'31'!$I6</f>
        <v>0</v>
      </c>
      <c r="HL9" s="298">
        <f>'31'!$J6</f>
        <v>0</v>
      </c>
      <c r="HM9" s="298">
        <f>'31'!$K6</f>
        <v>0</v>
      </c>
      <c r="HN9" s="298">
        <f>'32'!$E6</f>
        <v>0</v>
      </c>
      <c r="HO9" s="298">
        <f>'32'!$F6</f>
        <v>0</v>
      </c>
      <c r="HP9" s="298">
        <f>'32'!$G6</f>
        <v>0</v>
      </c>
      <c r="HQ9" s="298">
        <f>'32'!$H6</f>
        <v>0</v>
      </c>
      <c r="HR9" s="298">
        <f>'32'!$I6</f>
        <v>0</v>
      </c>
      <c r="HS9" s="298">
        <f>'32'!$J6</f>
        <v>0</v>
      </c>
      <c r="HT9" s="298">
        <f>'32'!$K6</f>
        <v>0</v>
      </c>
      <c r="HU9" s="298">
        <f>'33'!$E6</f>
        <v>0</v>
      </c>
      <c r="HV9" s="298">
        <f>'33'!$F6</f>
        <v>0</v>
      </c>
      <c r="HW9" s="298">
        <f>'33'!$G6</f>
        <v>0</v>
      </c>
      <c r="HX9" s="298">
        <f>'33'!$H6</f>
        <v>0</v>
      </c>
      <c r="HY9" s="298">
        <f>'33'!$I6</f>
        <v>0</v>
      </c>
      <c r="HZ9" s="298">
        <f>'33'!$J6</f>
        <v>0</v>
      </c>
      <c r="IA9" s="298">
        <f>'33'!$K6</f>
        <v>0</v>
      </c>
      <c r="IB9" s="298">
        <f>'34'!$E6</f>
        <v>0</v>
      </c>
      <c r="IC9" s="298">
        <f>'34'!$F6</f>
        <v>0</v>
      </c>
      <c r="ID9" s="298">
        <f>'34'!$G6</f>
        <v>0</v>
      </c>
      <c r="IE9" s="298">
        <f>'34'!$H6</f>
        <v>0</v>
      </c>
      <c r="IF9" s="298">
        <f>'34'!$I6</f>
        <v>0</v>
      </c>
      <c r="IG9" s="298">
        <f>'34'!$J6</f>
        <v>0</v>
      </c>
      <c r="IH9" s="298">
        <f>'34'!$K6</f>
        <v>0</v>
      </c>
      <c r="II9" s="298">
        <f>'35'!$E6</f>
        <v>0</v>
      </c>
      <c r="IJ9" s="298">
        <f>'35'!$F6</f>
        <v>0</v>
      </c>
      <c r="IK9" s="298">
        <f>'35'!$G6</f>
        <v>0</v>
      </c>
      <c r="IL9" s="298">
        <f>'35'!$H6</f>
        <v>0</v>
      </c>
      <c r="IM9" s="298">
        <f>'35'!$I6</f>
        <v>0</v>
      </c>
      <c r="IN9" s="298">
        <f>'35'!$J6</f>
        <v>0</v>
      </c>
      <c r="IO9" s="298">
        <f>'35'!$K6</f>
        <v>0</v>
      </c>
      <c r="IP9" s="298">
        <f>'36'!$E6</f>
        <v>0</v>
      </c>
      <c r="IQ9" s="298">
        <f>'36'!$F6</f>
        <v>0</v>
      </c>
      <c r="IR9" s="298">
        <f>'36'!$G6</f>
        <v>0</v>
      </c>
      <c r="IS9" s="298">
        <f>'36'!$H6</f>
        <v>0</v>
      </c>
      <c r="IT9" s="298">
        <f>'36'!$I6</f>
        <v>0</v>
      </c>
      <c r="IU9" s="298">
        <f>'36'!$J6</f>
        <v>0</v>
      </c>
      <c r="IV9" s="298">
        <f>'36'!$K6</f>
        <v>0</v>
      </c>
      <c r="IW9" s="298">
        <f>'37'!$E6</f>
        <v>0</v>
      </c>
      <c r="IX9" s="298">
        <f>'37'!$F6</f>
        <v>0</v>
      </c>
      <c r="IY9" s="298">
        <f>'37'!$G6</f>
        <v>0</v>
      </c>
      <c r="IZ9" s="298">
        <f>'37'!$H6</f>
        <v>0</v>
      </c>
      <c r="JA9" s="298">
        <f>'37'!$I6</f>
        <v>0</v>
      </c>
      <c r="JB9" s="298">
        <f>'37'!$J6</f>
        <v>0</v>
      </c>
      <c r="JC9" s="298">
        <f>'37'!$K6</f>
        <v>0</v>
      </c>
      <c r="JD9" s="298">
        <f>'38'!$E6</f>
        <v>0</v>
      </c>
      <c r="JE9" s="298">
        <f>'38'!$F6</f>
        <v>0</v>
      </c>
      <c r="JF9" s="298">
        <f>'38'!$G6</f>
        <v>0</v>
      </c>
      <c r="JG9" s="298">
        <f>'38'!$H6</f>
        <v>0</v>
      </c>
      <c r="JH9" s="298">
        <f>'38'!$I6</f>
        <v>0</v>
      </c>
      <c r="JI9" s="298">
        <f>'38'!$J6</f>
        <v>0</v>
      </c>
      <c r="JJ9" s="298">
        <f>'38'!$K6</f>
        <v>0</v>
      </c>
      <c r="JK9" s="298">
        <f>'39'!$E6</f>
        <v>0</v>
      </c>
      <c r="JL9" s="298">
        <f>'39'!$F6</f>
        <v>0</v>
      </c>
      <c r="JM9" s="298">
        <f>'39'!$G6</f>
        <v>0</v>
      </c>
      <c r="JN9" s="298">
        <f>'39'!$H6</f>
        <v>0</v>
      </c>
      <c r="JO9" s="298">
        <f>'39'!$I6</f>
        <v>0</v>
      </c>
      <c r="JP9" s="298">
        <f>'39'!$J6</f>
        <v>0</v>
      </c>
      <c r="JQ9" s="298">
        <f>'39'!$K6</f>
        <v>0</v>
      </c>
      <c r="JR9" s="298">
        <f>'40'!$E6</f>
        <v>0</v>
      </c>
      <c r="JS9" s="298">
        <f>'40'!$F6</f>
        <v>0</v>
      </c>
      <c r="JT9" s="298">
        <f>'40'!$G6</f>
        <v>0</v>
      </c>
      <c r="JU9" s="298">
        <f>'40'!$H6</f>
        <v>0</v>
      </c>
      <c r="JV9" s="298">
        <f>'40'!$I6</f>
        <v>0</v>
      </c>
      <c r="JW9" s="298">
        <f>'40'!$J6</f>
        <v>0</v>
      </c>
      <c r="JX9" s="298">
        <f>'40'!$K6</f>
        <v>0</v>
      </c>
      <c r="JY9" s="298">
        <f>'41'!$E6</f>
        <v>0</v>
      </c>
      <c r="JZ9" s="298">
        <f>'41'!$F6</f>
        <v>0</v>
      </c>
      <c r="KA9" s="298">
        <f>'41'!$G6</f>
        <v>0</v>
      </c>
      <c r="KB9" s="298">
        <f>'41'!$H6</f>
        <v>0</v>
      </c>
      <c r="KC9" s="298">
        <f>'41'!$I6</f>
        <v>0</v>
      </c>
      <c r="KD9" s="298">
        <f>'41'!$J6</f>
        <v>0</v>
      </c>
      <c r="KE9" s="298">
        <f>'41'!$K6</f>
        <v>0</v>
      </c>
      <c r="KF9" s="298">
        <f>'42'!$E6</f>
        <v>0</v>
      </c>
      <c r="KG9" s="298">
        <f>'42'!$F6</f>
        <v>0</v>
      </c>
      <c r="KH9" s="298">
        <f>'42'!$G6</f>
        <v>0</v>
      </c>
      <c r="KI9" s="298">
        <f>'42'!$H6</f>
        <v>0</v>
      </c>
      <c r="KJ9" s="298">
        <f>'42'!$I6</f>
        <v>0</v>
      </c>
      <c r="KK9" s="298">
        <f>'42'!$J6</f>
        <v>0</v>
      </c>
      <c r="KL9" s="298">
        <f>'42'!$K6</f>
        <v>0</v>
      </c>
      <c r="KM9" s="298">
        <f>'43'!$E6</f>
        <v>0</v>
      </c>
      <c r="KN9" s="298">
        <f>'43'!$F6</f>
        <v>0</v>
      </c>
      <c r="KO9" s="298">
        <f>'43'!$G6</f>
        <v>0</v>
      </c>
      <c r="KP9" s="298">
        <f>'43'!$H6</f>
        <v>0</v>
      </c>
      <c r="KQ9" s="298">
        <f>'43'!$I6</f>
        <v>0</v>
      </c>
      <c r="KR9" s="298">
        <f>'43'!$J6</f>
        <v>0</v>
      </c>
      <c r="KS9" s="298">
        <f>'43'!$K6</f>
        <v>0</v>
      </c>
      <c r="KT9" s="298">
        <f>'44'!$E6</f>
        <v>0</v>
      </c>
      <c r="KU9" s="298">
        <f>'44'!$F6</f>
        <v>0</v>
      </c>
      <c r="KV9" s="298">
        <f>'44'!$G6</f>
        <v>0</v>
      </c>
      <c r="KW9" s="298">
        <f>'44'!$H6</f>
        <v>0</v>
      </c>
      <c r="KX9" s="298">
        <f>'44'!$I6</f>
        <v>0</v>
      </c>
      <c r="KY9" s="298">
        <f>'44'!$J6</f>
        <v>0</v>
      </c>
      <c r="KZ9" s="298">
        <f>'44'!$K6</f>
        <v>0</v>
      </c>
      <c r="LA9" s="298">
        <f>'45'!$E6</f>
        <v>0</v>
      </c>
      <c r="LB9" s="298">
        <f>'45'!$F6</f>
        <v>0</v>
      </c>
      <c r="LC9" s="298">
        <f>'45'!$G6</f>
        <v>0</v>
      </c>
      <c r="LD9" s="298">
        <f>'45'!$H6</f>
        <v>0</v>
      </c>
      <c r="LE9" s="298">
        <f>'45'!$I6</f>
        <v>0</v>
      </c>
      <c r="LF9" s="298">
        <f>'45'!$J6</f>
        <v>0</v>
      </c>
      <c r="LG9" s="298">
        <f>'45'!$K6</f>
        <v>0</v>
      </c>
      <c r="LH9" s="298">
        <f>'46'!$E6</f>
        <v>0</v>
      </c>
      <c r="LI9" s="298">
        <f>'46'!$F6</f>
        <v>0</v>
      </c>
      <c r="LJ9" s="298">
        <f>'46'!$G6</f>
        <v>0</v>
      </c>
      <c r="LK9" s="298">
        <f>'46'!$H6</f>
        <v>0</v>
      </c>
      <c r="LL9" s="298">
        <f>'46'!$I6</f>
        <v>0</v>
      </c>
      <c r="LM9" s="298">
        <f>'46'!$J6</f>
        <v>0</v>
      </c>
      <c r="LN9" s="298">
        <f>'46'!$K6</f>
        <v>0</v>
      </c>
      <c r="LO9" s="298">
        <f>'47'!$E6</f>
        <v>0</v>
      </c>
      <c r="LP9" s="298">
        <f>'47'!$F6</f>
        <v>0</v>
      </c>
      <c r="LQ9" s="298">
        <f>'47'!$G6</f>
        <v>0</v>
      </c>
      <c r="LR9" s="298">
        <f>'47'!$H6</f>
        <v>0</v>
      </c>
      <c r="LS9" s="298">
        <f>'47'!$I6</f>
        <v>0</v>
      </c>
      <c r="LT9" s="298">
        <f>'47'!$J6</f>
        <v>0</v>
      </c>
      <c r="LU9" s="298">
        <f>'47'!$K6</f>
        <v>0</v>
      </c>
      <c r="LV9" s="298">
        <f>'48'!$E6</f>
        <v>0</v>
      </c>
      <c r="LW9" s="298">
        <f>'48'!$F6</f>
        <v>0</v>
      </c>
      <c r="LX9" s="298">
        <f>'48'!$G6</f>
        <v>0</v>
      </c>
      <c r="LY9" s="298">
        <f>'48'!$H6</f>
        <v>0</v>
      </c>
      <c r="LZ9" s="298">
        <f>'48'!$I6</f>
        <v>0</v>
      </c>
      <c r="MA9" s="298">
        <f>'48'!$J6</f>
        <v>0</v>
      </c>
      <c r="MB9" s="298">
        <f>'48'!$K6</f>
        <v>0</v>
      </c>
      <c r="MC9" s="298">
        <f>'49'!$E6</f>
        <v>0</v>
      </c>
      <c r="MD9" s="298">
        <f>'49'!$F6</f>
        <v>0</v>
      </c>
      <c r="ME9" s="298">
        <f>'49'!$G6</f>
        <v>0</v>
      </c>
      <c r="MF9" s="298">
        <f>'49'!$H6</f>
        <v>0</v>
      </c>
      <c r="MG9" s="298">
        <f>'49'!$I6</f>
        <v>0</v>
      </c>
      <c r="MH9" s="298">
        <f>'49'!$J6</f>
        <v>0</v>
      </c>
      <c r="MI9" s="298">
        <f>'49'!$K6</f>
        <v>0</v>
      </c>
      <c r="MJ9" s="298">
        <f>'50'!$E6</f>
        <v>0</v>
      </c>
      <c r="MK9" s="298">
        <f>'50'!$F6</f>
        <v>0</v>
      </c>
      <c r="ML9" s="298">
        <f>'50'!$G6</f>
        <v>0</v>
      </c>
      <c r="MM9" s="298">
        <f>'50'!$H6</f>
        <v>0</v>
      </c>
      <c r="MN9" s="298">
        <f>'50'!$I6</f>
        <v>0</v>
      </c>
      <c r="MO9" s="298">
        <f>'50'!$J6</f>
        <v>0</v>
      </c>
      <c r="MP9" s="298">
        <f>'50'!$K6</f>
        <v>0</v>
      </c>
      <c r="MQ9" s="298">
        <f>'51'!$E6</f>
        <v>0</v>
      </c>
      <c r="MR9" s="298">
        <f>'51'!$F6</f>
        <v>0</v>
      </c>
      <c r="MS9" s="298">
        <f>'51'!$G6</f>
        <v>0</v>
      </c>
      <c r="MT9" s="298">
        <f>'51'!$H6</f>
        <v>0</v>
      </c>
      <c r="MU9" s="298">
        <f>'51'!$I6</f>
        <v>0</v>
      </c>
      <c r="MV9" s="298">
        <f>'51'!$J6</f>
        <v>0</v>
      </c>
      <c r="MW9" s="298">
        <f>'51'!$K6</f>
        <v>0</v>
      </c>
      <c r="MX9" s="298">
        <f>'52'!$E6</f>
        <v>0</v>
      </c>
      <c r="MY9" s="298">
        <f>'52'!$F6</f>
        <v>0</v>
      </c>
      <c r="MZ9" s="298">
        <f>'52'!$G6</f>
        <v>0</v>
      </c>
      <c r="NA9" s="298">
        <f>'52'!$H6</f>
        <v>0</v>
      </c>
      <c r="NB9" s="298">
        <f>'52'!$I6</f>
        <v>0</v>
      </c>
      <c r="NC9" s="298">
        <f>'52'!$J6</f>
        <v>0</v>
      </c>
      <c r="ND9" s="298">
        <f>'52'!$K6</f>
        <v>0</v>
      </c>
    </row>
    <row r="10" spans="1:369" ht="19.5" customHeight="1" x14ac:dyDescent="0.3">
      <c r="A10" s="1006"/>
      <c r="B10" s="1007"/>
      <c r="C10" s="1014" t="s">
        <v>127</v>
      </c>
      <c r="D10" s="1015"/>
      <c r="E10" s="296">
        <f>'1'!$E7</f>
        <v>0</v>
      </c>
      <c r="F10" s="296">
        <f>'1'!$F7</f>
        <v>0</v>
      </c>
      <c r="G10" s="296">
        <f>'1'!$G7</f>
        <v>0</v>
      </c>
      <c r="H10" s="296">
        <f>'1'!$H7</f>
        <v>0</v>
      </c>
      <c r="I10" s="296">
        <f>'1'!$I7</f>
        <v>0</v>
      </c>
      <c r="J10" s="296">
        <f>'1'!$J7</f>
        <v>0</v>
      </c>
      <c r="K10" s="296">
        <f>'1'!$K7</f>
        <v>0</v>
      </c>
      <c r="L10" s="296">
        <f>'2'!$E7</f>
        <v>0</v>
      </c>
      <c r="M10" s="296">
        <f>'2'!$F7</f>
        <v>0</v>
      </c>
      <c r="N10" s="296">
        <f>'2'!$G7</f>
        <v>0</v>
      </c>
      <c r="O10" s="296">
        <f>'2'!$H7</f>
        <v>0</v>
      </c>
      <c r="P10" s="296">
        <f>'2'!$I7</f>
        <v>0</v>
      </c>
      <c r="Q10" s="296">
        <f>'2'!$J7</f>
        <v>0</v>
      </c>
      <c r="R10" s="296">
        <f>'2'!$K7</f>
        <v>0</v>
      </c>
      <c r="S10" s="296">
        <f>'3'!$E7</f>
        <v>0</v>
      </c>
      <c r="T10" s="296">
        <f>'3'!$F7</f>
        <v>0</v>
      </c>
      <c r="U10" s="296">
        <f>'3'!$G7</f>
        <v>0</v>
      </c>
      <c r="V10" s="296">
        <f>'3'!$H7</f>
        <v>0</v>
      </c>
      <c r="W10" s="296">
        <f>'3'!$I7</f>
        <v>0</v>
      </c>
      <c r="X10" s="296">
        <f>'3'!$J7</f>
        <v>0</v>
      </c>
      <c r="Y10" s="296">
        <f>'3'!$K7</f>
        <v>0</v>
      </c>
      <c r="Z10" s="296">
        <f>'4'!$E7</f>
        <v>0</v>
      </c>
      <c r="AA10" s="296">
        <f>'4'!$F7</f>
        <v>0</v>
      </c>
      <c r="AB10" s="296">
        <f>'4'!$G7</f>
        <v>0</v>
      </c>
      <c r="AC10" s="296">
        <f>'4'!$H7</f>
        <v>0</v>
      </c>
      <c r="AD10" s="296">
        <f>'4'!$I7</f>
        <v>0</v>
      </c>
      <c r="AE10" s="296">
        <f>'4'!$J7</f>
        <v>0</v>
      </c>
      <c r="AF10" s="296">
        <f>'4'!$K7</f>
        <v>0</v>
      </c>
      <c r="AG10" s="296">
        <f>'5'!$E7</f>
        <v>0</v>
      </c>
      <c r="AH10" s="296">
        <f>'5'!$F7</f>
        <v>0</v>
      </c>
      <c r="AI10" s="296">
        <f>'5'!$G7</f>
        <v>0</v>
      </c>
      <c r="AJ10" s="296">
        <f>'5'!$H7</f>
        <v>0</v>
      </c>
      <c r="AK10" s="296">
        <f>'5'!$I7</f>
        <v>0</v>
      </c>
      <c r="AL10" s="296">
        <f>'5'!$J7</f>
        <v>0</v>
      </c>
      <c r="AM10" s="296">
        <f>'5'!$K7</f>
        <v>0</v>
      </c>
      <c r="AN10" s="296">
        <f>'6'!$E7</f>
        <v>0</v>
      </c>
      <c r="AO10" s="296">
        <f>'6'!$F7</f>
        <v>0</v>
      </c>
      <c r="AP10" s="296">
        <f>'6'!$G7</f>
        <v>0</v>
      </c>
      <c r="AQ10" s="296">
        <f>'6'!$H7</f>
        <v>0</v>
      </c>
      <c r="AR10" s="296">
        <f>'6'!$I7</f>
        <v>0</v>
      </c>
      <c r="AS10" s="296">
        <f>'6'!$J7</f>
        <v>0</v>
      </c>
      <c r="AT10" s="296">
        <f>'6'!$K7</f>
        <v>0</v>
      </c>
      <c r="AU10" s="296">
        <f>'7'!$E7</f>
        <v>0</v>
      </c>
      <c r="AV10" s="296">
        <f>'7'!$F7</f>
        <v>0</v>
      </c>
      <c r="AW10" s="296">
        <f>'7'!$G7</f>
        <v>0</v>
      </c>
      <c r="AX10" s="296">
        <f>'7'!$H7</f>
        <v>0</v>
      </c>
      <c r="AY10" s="296">
        <f>'7'!$I7</f>
        <v>0</v>
      </c>
      <c r="AZ10" s="296">
        <f>'7'!$J7</f>
        <v>0</v>
      </c>
      <c r="BA10" s="296">
        <f>'7'!$K7</f>
        <v>0</v>
      </c>
      <c r="BB10" s="296">
        <f>'8'!$E7</f>
        <v>0</v>
      </c>
      <c r="BC10" s="296">
        <f>'8'!$F7</f>
        <v>0</v>
      </c>
      <c r="BD10" s="296">
        <f>'8'!$G7</f>
        <v>0</v>
      </c>
      <c r="BE10" s="296">
        <f>'8'!$H7</f>
        <v>0</v>
      </c>
      <c r="BF10" s="296">
        <f>'8'!$I7</f>
        <v>0</v>
      </c>
      <c r="BG10" s="296">
        <f>'8'!$J7</f>
        <v>0</v>
      </c>
      <c r="BH10" s="296">
        <f>'8'!$K7</f>
        <v>0</v>
      </c>
      <c r="BI10" s="296">
        <f>'9'!$E7</f>
        <v>0</v>
      </c>
      <c r="BJ10" s="296">
        <f>'9'!$F7</f>
        <v>0</v>
      </c>
      <c r="BK10" s="296">
        <f>'9'!$G7</f>
        <v>0</v>
      </c>
      <c r="BL10" s="296">
        <f>'9'!$H7</f>
        <v>0</v>
      </c>
      <c r="BM10" s="296">
        <f>'9'!$I7</f>
        <v>0</v>
      </c>
      <c r="BN10" s="296">
        <f>'9'!$J7</f>
        <v>0</v>
      </c>
      <c r="BO10" s="296">
        <f>'9'!$K7</f>
        <v>0</v>
      </c>
      <c r="BP10" s="296">
        <f>'10'!$E7</f>
        <v>0</v>
      </c>
      <c r="BQ10" s="296">
        <f>'10'!$F7</f>
        <v>0</v>
      </c>
      <c r="BR10" s="296">
        <f>'10'!$G7</f>
        <v>0</v>
      </c>
      <c r="BS10" s="296">
        <f>'10'!$H7</f>
        <v>0</v>
      </c>
      <c r="BT10" s="296">
        <f>'10'!$I7</f>
        <v>0</v>
      </c>
      <c r="BU10" s="296">
        <f>'10'!$J7</f>
        <v>0</v>
      </c>
      <c r="BV10" s="296">
        <f>'10'!$K7</f>
        <v>0</v>
      </c>
      <c r="BW10" s="296">
        <f>'11'!$E7</f>
        <v>0</v>
      </c>
      <c r="BX10" s="296">
        <f>'11'!$F7</f>
        <v>0</v>
      </c>
      <c r="BY10" s="296">
        <f>'11'!$G7</f>
        <v>0</v>
      </c>
      <c r="BZ10" s="296">
        <f>'11'!$H7</f>
        <v>0</v>
      </c>
      <c r="CA10" s="296">
        <f>'11'!$I7</f>
        <v>0</v>
      </c>
      <c r="CB10" s="296">
        <f>'11'!$J7</f>
        <v>0</v>
      </c>
      <c r="CC10" s="296">
        <f>'11'!$K7</f>
        <v>0</v>
      </c>
      <c r="CD10" s="296">
        <f>'12'!$E7</f>
        <v>0</v>
      </c>
      <c r="CE10" s="296">
        <f>'12'!$F7</f>
        <v>0</v>
      </c>
      <c r="CF10" s="296">
        <f>'12'!$G7</f>
        <v>0</v>
      </c>
      <c r="CG10" s="296">
        <f>'12'!$H7</f>
        <v>0</v>
      </c>
      <c r="CH10" s="296">
        <f>'12'!$I7</f>
        <v>0</v>
      </c>
      <c r="CI10" s="296">
        <f>'12'!$J7</f>
        <v>0</v>
      </c>
      <c r="CJ10" s="296">
        <f>'12'!$K7</f>
        <v>0</v>
      </c>
      <c r="CK10" s="296">
        <f>'13'!$E7</f>
        <v>0</v>
      </c>
      <c r="CL10" s="296">
        <f>'13'!$F7</f>
        <v>0</v>
      </c>
      <c r="CM10" s="296">
        <f>'13'!$G7</f>
        <v>0</v>
      </c>
      <c r="CN10" s="296">
        <f>'13'!$H7</f>
        <v>0</v>
      </c>
      <c r="CO10" s="296">
        <f>'13'!$I7</f>
        <v>0</v>
      </c>
      <c r="CP10" s="296">
        <f>'13'!$J7</f>
        <v>0</v>
      </c>
      <c r="CQ10" s="296">
        <f>'13'!$K7</f>
        <v>0</v>
      </c>
      <c r="CR10" s="296">
        <f>'14'!$E7</f>
        <v>0</v>
      </c>
      <c r="CS10" s="296">
        <f>'14'!$F7</f>
        <v>0</v>
      </c>
      <c r="CT10" s="296">
        <f>'14'!$G7</f>
        <v>0</v>
      </c>
      <c r="CU10" s="296">
        <f>'14'!$H7</f>
        <v>0</v>
      </c>
      <c r="CV10" s="296">
        <f>'14'!$I7</f>
        <v>0</v>
      </c>
      <c r="CW10" s="296">
        <f>'14'!$J7</f>
        <v>0</v>
      </c>
      <c r="CX10" s="296">
        <f>'14'!$K7</f>
        <v>0</v>
      </c>
      <c r="CY10" s="296">
        <f>'15'!$E7</f>
        <v>0</v>
      </c>
      <c r="CZ10" s="296">
        <f>'15'!$F7</f>
        <v>0</v>
      </c>
      <c r="DA10" s="296">
        <f>'15'!$G7</f>
        <v>0</v>
      </c>
      <c r="DB10" s="296">
        <f>'15'!$H7</f>
        <v>0</v>
      </c>
      <c r="DC10" s="296">
        <f>'15'!$I7</f>
        <v>0</v>
      </c>
      <c r="DD10" s="296">
        <f>'15'!$J7</f>
        <v>0</v>
      </c>
      <c r="DE10" s="296">
        <f>'15'!$K7</f>
        <v>0</v>
      </c>
      <c r="DF10" s="296">
        <f>'16'!$E7</f>
        <v>0</v>
      </c>
      <c r="DG10" s="296">
        <f>'16'!$F7</f>
        <v>0</v>
      </c>
      <c r="DH10" s="296">
        <f>'16'!$G7</f>
        <v>0</v>
      </c>
      <c r="DI10" s="296">
        <f>'16'!$H7</f>
        <v>0</v>
      </c>
      <c r="DJ10" s="296">
        <f>'16'!$I7</f>
        <v>0</v>
      </c>
      <c r="DK10" s="296">
        <f>'16'!$J7</f>
        <v>0</v>
      </c>
      <c r="DL10" s="296">
        <f>'16'!$K7</f>
        <v>0</v>
      </c>
      <c r="DM10" s="296">
        <f>'17'!$E7</f>
        <v>0</v>
      </c>
      <c r="DN10" s="296">
        <f>'17'!$F7</f>
        <v>0</v>
      </c>
      <c r="DO10" s="296">
        <f>'17'!$G7</f>
        <v>0</v>
      </c>
      <c r="DP10" s="296">
        <f>'17'!$H7</f>
        <v>0</v>
      </c>
      <c r="DQ10" s="296">
        <f>'17'!$I7</f>
        <v>0</v>
      </c>
      <c r="DR10" s="296">
        <f>'17'!$J7</f>
        <v>0</v>
      </c>
      <c r="DS10" s="296">
        <f>'17'!$K7</f>
        <v>0</v>
      </c>
      <c r="DT10" s="296">
        <f>'18'!$E7</f>
        <v>0</v>
      </c>
      <c r="DU10" s="296">
        <f>'18'!$F7</f>
        <v>0</v>
      </c>
      <c r="DV10" s="296">
        <f>'18'!$G7</f>
        <v>0</v>
      </c>
      <c r="DW10" s="296">
        <f>'18'!$H7</f>
        <v>0</v>
      </c>
      <c r="DX10" s="296">
        <f>'18'!$I7</f>
        <v>0</v>
      </c>
      <c r="DY10" s="296">
        <f>'18'!$J7</f>
        <v>0</v>
      </c>
      <c r="DZ10" s="296">
        <f>'18'!$K7</f>
        <v>0</v>
      </c>
      <c r="EA10" s="296">
        <f>'19'!$E7</f>
        <v>0</v>
      </c>
      <c r="EB10" s="296">
        <f>'19'!$F7</f>
        <v>0</v>
      </c>
      <c r="EC10" s="296">
        <f>'19'!$G7</f>
        <v>0</v>
      </c>
      <c r="ED10" s="296">
        <f>'19'!$H7</f>
        <v>0</v>
      </c>
      <c r="EE10" s="296">
        <f>'19'!$I7</f>
        <v>0</v>
      </c>
      <c r="EF10" s="296">
        <f>'19'!$J7</f>
        <v>0</v>
      </c>
      <c r="EG10" s="296">
        <f>'19'!$K7</f>
        <v>0</v>
      </c>
      <c r="EH10" s="296">
        <f>'20'!$E7</f>
        <v>0</v>
      </c>
      <c r="EI10" s="296">
        <f>'20'!$F7</f>
        <v>0</v>
      </c>
      <c r="EJ10" s="296">
        <f>'20'!$G7</f>
        <v>0</v>
      </c>
      <c r="EK10" s="296">
        <f>'20'!$H7</f>
        <v>0</v>
      </c>
      <c r="EL10" s="296">
        <f>'20'!$I7</f>
        <v>0</v>
      </c>
      <c r="EM10" s="296">
        <f>'20'!$J7</f>
        <v>0</v>
      </c>
      <c r="EN10" s="296">
        <f>'20'!$K7</f>
        <v>0</v>
      </c>
      <c r="EO10" s="296">
        <f>'21'!$E7</f>
        <v>0</v>
      </c>
      <c r="EP10" s="296">
        <f>'21'!$F7</f>
        <v>0</v>
      </c>
      <c r="EQ10" s="296">
        <f>'21'!$G7</f>
        <v>0</v>
      </c>
      <c r="ER10" s="296">
        <f>'21'!$H7</f>
        <v>0</v>
      </c>
      <c r="ES10" s="296">
        <f>'21'!$I7</f>
        <v>0</v>
      </c>
      <c r="ET10" s="296">
        <f>'21'!$J7</f>
        <v>0</v>
      </c>
      <c r="EU10" s="296">
        <f>'21'!$K7</f>
        <v>0</v>
      </c>
      <c r="EV10" s="296">
        <f>'22'!$E7</f>
        <v>0</v>
      </c>
      <c r="EW10" s="296">
        <f>'22'!$F7</f>
        <v>0</v>
      </c>
      <c r="EX10" s="296">
        <f>'22'!$G7</f>
        <v>0</v>
      </c>
      <c r="EY10" s="296">
        <f>'22'!$H7</f>
        <v>0</v>
      </c>
      <c r="EZ10" s="296">
        <f>'22'!$I7</f>
        <v>0</v>
      </c>
      <c r="FA10" s="296">
        <f>'22'!$J7</f>
        <v>0</v>
      </c>
      <c r="FB10" s="296">
        <f>'22'!$K7</f>
        <v>0</v>
      </c>
      <c r="FC10" s="296">
        <f>'23'!$E7</f>
        <v>0</v>
      </c>
      <c r="FD10" s="296">
        <f>'23'!$F7</f>
        <v>0</v>
      </c>
      <c r="FE10" s="296">
        <f>'23'!$G7</f>
        <v>0</v>
      </c>
      <c r="FF10" s="296">
        <f>'23'!$H7</f>
        <v>0</v>
      </c>
      <c r="FG10" s="296">
        <f>'23'!$I7</f>
        <v>0</v>
      </c>
      <c r="FH10" s="296">
        <f>'23'!$J7</f>
        <v>0</v>
      </c>
      <c r="FI10" s="296">
        <f>'23'!$K7</f>
        <v>0</v>
      </c>
      <c r="FJ10" s="296">
        <f>'24'!$E7</f>
        <v>0</v>
      </c>
      <c r="FK10" s="296">
        <f>'24'!$F7</f>
        <v>0</v>
      </c>
      <c r="FL10" s="296">
        <f>'24'!$G7</f>
        <v>0</v>
      </c>
      <c r="FM10" s="296">
        <f>'24'!$H7</f>
        <v>0</v>
      </c>
      <c r="FN10" s="296">
        <f>'24'!$I7</f>
        <v>0</v>
      </c>
      <c r="FO10" s="296">
        <f>'24'!$J7</f>
        <v>0</v>
      </c>
      <c r="FP10" s="296">
        <f>'24'!$K7</f>
        <v>0</v>
      </c>
      <c r="FQ10" s="296">
        <f>'25'!$E7</f>
        <v>0</v>
      </c>
      <c r="FR10" s="296">
        <f>'25'!$F7</f>
        <v>0</v>
      </c>
      <c r="FS10" s="296">
        <f>'25'!$G7</f>
        <v>0</v>
      </c>
      <c r="FT10" s="296">
        <f>'25'!$H7</f>
        <v>0</v>
      </c>
      <c r="FU10" s="296">
        <f>'25'!$I7</f>
        <v>0</v>
      </c>
      <c r="FV10" s="296">
        <f>'25'!$J7</f>
        <v>0</v>
      </c>
      <c r="FW10" s="296">
        <f>'25'!$K7</f>
        <v>0</v>
      </c>
      <c r="FX10" s="296">
        <f>'26'!$E7</f>
        <v>0</v>
      </c>
      <c r="FY10" s="296">
        <f>'26'!$F7</f>
        <v>0</v>
      </c>
      <c r="FZ10" s="296">
        <f>'26'!$G7</f>
        <v>0</v>
      </c>
      <c r="GA10" s="296">
        <f>'26'!$H7</f>
        <v>0</v>
      </c>
      <c r="GB10" s="296">
        <f>'26'!$I7</f>
        <v>0</v>
      </c>
      <c r="GC10" s="296">
        <f>'26'!$J7</f>
        <v>0</v>
      </c>
      <c r="GD10" s="296">
        <f>'26'!$K7</f>
        <v>0</v>
      </c>
      <c r="GE10" s="296">
        <f>'27'!$E7</f>
        <v>0</v>
      </c>
      <c r="GF10" s="296">
        <f>'27'!$F7</f>
        <v>0</v>
      </c>
      <c r="GG10" s="296">
        <f>'27'!$G7</f>
        <v>0</v>
      </c>
      <c r="GH10" s="296">
        <f>'27'!$H7</f>
        <v>0</v>
      </c>
      <c r="GI10" s="296">
        <f>'27'!$I7</f>
        <v>0</v>
      </c>
      <c r="GJ10" s="296">
        <f>'27'!$J7</f>
        <v>0</v>
      </c>
      <c r="GK10" s="296">
        <f>'27'!$K7</f>
        <v>0</v>
      </c>
      <c r="GL10" s="296">
        <f>'28'!$E7</f>
        <v>0</v>
      </c>
      <c r="GM10" s="296">
        <f>'28'!$F7</f>
        <v>0</v>
      </c>
      <c r="GN10" s="296">
        <f>'28'!$G7</f>
        <v>0</v>
      </c>
      <c r="GO10" s="296">
        <f>'28'!$H7</f>
        <v>0</v>
      </c>
      <c r="GP10" s="296">
        <f>'28'!$I7</f>
        <v>0</v>
      </c>
      <c r="GQ10" s="296">
        <f>'28'!$J7</f>
        <v>0</v>
      </c>
      <c r="GR10" s="296">
        <f>'28'!$K7</f>
        <v>0</v>
      </c>
      <c r="GS10" s="296">
        <f>'29'!$E7</f>
        <v>0</v>
      </c>
      <c r="GT10" s="296">
        <f>'29'!$F7</f>
        <v>0</v>
      </c>
      <c r="GU10" s="296">
        <f>'29'!$G7</f>
        <v>0</v>
      </c>
      <c r="GV10" s="296">
        <f>'29'!$H7</f>
        <v>0</v>
      </c>
      <c r="GW10" s="296">
        <f>'29'!$I7</f>
        <v>0</v>
      </c>
      <c r="GX10" s="296">
        <f>'29'!$J7</f>
        <v>0</v>
      </c>
      <c r="GY10" s="296">
        <f>'29'!$K7</f>
        <v>0</v>
      </c>
      <c r="GZ10" s="296">
        <f>'30'!$E7</f>
        <v>0</v>
      </c>
      <c r="HA10" s="296">
        <f>'30'!$F7</f>
        <v>0</v>
      </c>
      <c r="HB10" s="296">
        <f>'30'!$G7</f>
        <v>0</v>
      </c>
      <c r="HC10" s="296">
        <f>'30'!$H7</f>
        <v>0</v>
      </c>
      <c r="HD10" s="296">
        <f>'30'!$I7</f>
        <v>0</v>
      </c>
      <c r="HE10" s="296">
        <f>'30'!$J7</f>
        <v>0</v>
      </c>
      <c r="HF10" s="296">
        <f>'30'!$K7</f>
        <v>0</v>
      </c>
      <c r="HG10" s="296">
        <f>'31'!$E7</f>
        <v>0</v>
      </c>
      <c r="HH10" s="296">
        <f>'31'!$F7</f>
        <v>0</v>
      </c>
      <c r="HI10" s="296">
        <f>'31'!$G7</f>
        <v>0</v>
      </c>
      <c r="HJ10" s="296">
        <f>'31'!$H7</f>
        <v>0</v>
      </c>
      <c r="HK10" s="296">
        <f>'31'!$I7</f>
        <v>0</v>
      </c>
      <c r="HL10" s="296">
        <f>'31'!$J7</f>
        <v>0</v>
      </c>
      <c r="HM10" s="296">
        <f>'31'!$K7</f>
        <v>0</v>
      </c>
      <c r="HN10" s="296">
        <f>'32'!$E7</f>
        <v>0</v>
      </c>
      <c r="HO10" s="296">
        <f>'32'!$F7</f>
        <v>0</v>
      </c>
      <c r="HP10" s="296">
        <f>'32'!$G7</f>
        <v>0</v>
      </c>
      <c r="HQ10" s="296">
        <f>'32'!$H7</f>
        <v>0</v>
      </c>
      <c r="HR10" s="296">
        <f>'32'!$I7</f>
        <v>0</v>
      </c>
      <c r="HS10" s="296">
        <f>'32'!$J7</f>
        <v>0</v>
      </c>
      <c r="HT10" s="296">
        <f>'32'!$K7</f>
        <v>0</v>
      </c>
      <c r="HU10" s="296">
        <f>'33'!$E7</f>
        <v>0</v>
      </c>
      <c r="HV10" s="296">
        <f>'33'!$F7</f>
        <v>0</v>
      </c>
      <c r="HW10" s="296">
        <f>'33'!$G7</f>
        <v>0</v>
      </c>
      <c r="HX10" s="296">
        <f>'33'!$H7</f>
        <v>0</v>
      </c>
      <c r="HY10" s="296">
        <f>'33'!$I7</f>
        <v>0</v>
      </c>
      <c r="HZ10" s="296">
        <f>'33'!$J7</f>
        <v>0</v>
      </c>
      <c r="IA10" s="296">
        <f>'33'!$K7</f>
        <v>0</v>
      </c>
      <c r="IB10" s="296">
        <f>'34'!$E7</f>
        <v>0</v>
      </c>
      <c r="IC10" s="296">
        <f>'34'!$F7</f>
        <v>0</v>
      </c>
      <c r="ID10" s="296">
        <f>'34'!$G7</f>
        <v>0</v>
      </c>
      <c r="IE10" s="296">
        <f>'34'!$H7</f>
        <v>0</v>
      </c>
      <c r="IF10" s="296">
        <f>'34'!$I7</f>
        <v>0</v>
      </c>
      <c r="IG10" s="296">
        <f>'34'!$J7</f>
        <v>0</v>
      </c>
      <c r="IH10" s="296">
        <f>'34'!$K7</f>
        <v>0</v>
      </c>
      <c r="II10" s="296">
        <f>'35'!$E7</f>
        <v>0</v>
      </c>
      <c r="IJ10" s="296">
        <f>'35'!$F7</f>
        <v>0</v>
      </c>
      <c r="IK10" s="296">
        <f>'35'!$G7</f>
        <v>0</v>
      </c>
      <c r="IL10" s="296">
        <f>'35'!$H7</f>
        <v>0</v>
      </c>
      <c r="IM10" s="296">
        <f>'35'!$I7</f>
        <v>0</v>
      </c>
      <c r="IN10" s="296">
        <f>'35'!$J7</f>
        <v>0</v>
      </c>
      <c r="IO10" s="296">
        <f>'35'!$K7</f>
        <v>0</v>
      </c>
      <c r="IP10" s="296">
        <f>'36'!$E7</f>
        <v>0</v>
      </c>
      <c r="IQ10" s="296">
        <f>'36'!$F7</f>
        <v>0</v>
      </c>
      <c r="IR10" s="296">
        <f>'36'!$G7</f>
        <v>0</v>
      </c>
      <c r="IS10" s="296">
        <f>'36'!$H7</f>
        <v>0</v>
      </c>
      <c r="IT10" s="296">
        <f>'36'!$I7</f>
        <v>0</v>
      </c>
      <c r="IU10" s="296">
        <f>'36'!$J7</f>
        <v>0</v>
      </c>
      <c r="IV10" s="296">
        <f>'36'!$K7</f>
        <v>0</v>
      </c>
      <c r="IW10" s="296">
        <f>'37'!$E7</f>
        <v>0</v>
      </c>
      <c r="IX10" s="296">
        <f>'37'!$F7</f>
        <v>0</v>
      </c>
      <c r="IY10" s="296">
        <f>'37'!$G7</f>
        <v>0</v>
      </c>
      <c r="IZ10" s="296">
        <f>'37'!$H7</f>
        <v>0</v>
      </c>
      <c r="JA10" s="296">
        <f>'37'!$I7</f>
        <v>0</v>
      </c>
      <c r="JB10" s="296">
        <f>'37'!$J7</f>
        <v>0</v>
      </c>
      <c r="JC10" s="296">
        <f>'37'!$K7</f>
        <v>0</v>
      </c>
      <c r="JD10" s="296">
        <f>'38'!$E7</f>
        <v>0</v>
      </c>
      <c r="JE10" s="296">
        <f>'38'!$F7</f>
        <v>0</v>
      </c>
      <c r="JF10" s="296">
        <f>'38'!$G7</f>
        <v>0</v>
      </c>
      <c r="JG10" s="296">
        <f>'38'!$H7</f>
        <v>0</v>
      </c>
      <c r="JH10" s="296">
        <f>'38'!$I7</f>
        <v>0</v>
      </c>
      <c r="JI10" s="296">
        <f>'38'!$J7</f>
        <v>0</v>
      </c>
      <c r="JJ10" s="296">
        <f>'38'!$K7</f>
        <v>0</v>
      </c>
      <c r="JK10" s="296">
        <f>'39'!$E7</f>
        <v>0</v>
      </c>
      <c r="JL10" s="296">
        <f>'39'!$F7</f>
        <v>0</v>
      </c>
      <c r="JM10" s="296">
        <f>'39'!$G7</f>
        <v>0</v>
      </c>
      <c r="JN10" s="296">
        <f>'39'!$H7</f>
        <v>0</v>
      </c>
      <c r="JO10" s="296">
        <f>'39'!$I7</f>
        <v>0</v>
      </c>
      <c r="JP10" s="296">
        <f>'39'!$J7</f>
        <v>0</v>
      </c>
      <c r="JQ10" s="296">
        <f>'39'!$K7</f>
        <v>0</v>
      </c>
      <c r="JR10" s="296">
        <f>'40'!$E7</f>
        <v>0</v>
      </c>
      <c r="JS10" s="296">
        <f>'40'!$F7</f>
        <v>0</v>
      </c>
      <c r="JT10" s="296">
        <f>'40'!$G7</f>
        <v>0</v>
      </c>
      <c r="JU10" s="296">
        <f>'40'!$H7</f>
        <v>0</v>
      </c>
      <c r="JV10" s="296">
        <f>'40'!$I7</f>
        <v>0</v>
      </c>
      <c r="JW10" s="296">
        <f>'40'!$J7</f>
        <v>0</v>
      </c>
      <c r="JX10" s="296">
        <f>'40'!$K7</f>
        <v>0</v>
      </c>
      <c r="JY10" s="296">
        <f>'41'!$E7</f>
        <v>0</v>
      </c>
      <c r="JZ10" s="296">
        <f>'41'!$F7</f>
        <v>0</v>
      </c>
      <c r="KA10" s="296">
        <f>'41'!$G7</f>
        <v>0</v>
      </c>
      <c r="KB10" s="296">
        <f>'41'!$H7</f>
        <v>0</v>
      </c>
      <c r="KC10" s="296">
        <f>'41'!$I7</f>
        <v>0</v>
      </c>
      <c r="KD10" s="296">
        <f>'41'!$J7</f>
        <v>0</v>
      </c>
      <c r="KE10" s="296">
        <f>'41'!$K7</f>
        <v>0</v>
      </c>
      <c r="KF10" s="296">
        <f>'42'!$E7</f>
        <v>0</v>
      </c>
      <c r="KG10" s="296">
        <f>'42'!$F7</f>
        <v>0</v>
      </c>
      <c r="KH10" s="296">
        <f>'42'!$G7</f>
        <v>0</v>
      </c>
      <c r="KI10" s="296">
        <f>'42'!$H7</f>
        <v>0</v>
      </c>
      <c r="KJ10" s="296">
        <f>'42'!$I7</f>
        <v>0</v>
      </c>
      <c r="KK10" s="296">
        <f>'42'!$J7</f>
        <v>0</v>
      </c>
      <c r="KL10" s="296">
        <f>'42'!$K7</f>
        <v>0</v>
      </c>
      <c r="KM10" s="296">
        <f>'43'!$E7</f>
        <v>0</v>
      </c>
      <c r="KN10" s="296">
        <f>'43'!$F7</f>
        <v>0</v>
      </c>
      <c r="KO10" s="296">
        <f>'43'!$G7</f>
        <v>0</v>
      </c>
      <c r="KP10" s="296">
        <f>'43'!$H7</f>
        <v>0</v>
      </c>
      <c r="KQ10" s="296">
        <f>'43'!$I7</f>
        <v>0</v>
      </c>
      <c r="KR10" s="296">
        <f>'43'!$J7</f>
        <v>0</v>
      </c>
      <c r="KS10" s="296">
        <f>'43'!$K7</f>
        <v>0</v>
      </c>
      <c r="KT10" s="296">
        <f>'44'!$E7</f>
        <v>0</v>
      </c>
      <c r="KU10" s="296">
        <f>'44'!$F7</f>
        <v>0</v>
      </c>
      <c r="KV10" s="296">
        <f>'44'!$G7</f>
        <v>0</v>
      </c>
      <c r="KW10" s="296">
        <f>'44'!$H7</f>
        <v>0</v>
      </c>
      <c r="KX10" s="296">
        <f>'44'!$I7</f>
        <v>0</v>
      </c>
      <c r="KY10" s="296">
        <f>'44'!$J7</f>
        <v>0</v>
      </c>
      <c r="KZ10" s="296">
        <f>'44'!$K7</f>
        <v>0</v>
      </c>
      <c r="LA10" s="296">
        <f>'45'!$E7</f>
        <v>0</v>
      </c>
      <c r="LB10" s="296">
        <f>'45'!$F7</f>
        <v>0</v>
      </c>
      <c r="LC10" s="296">
        <f>'45'!$G7</f>
        <v>0</v>
      </c>
      <c r="LD10" s="296">
        <f>'45'!$H7</f>
        <v>0</v>
      </c>
      <c r="LE10" s="296">
        <f>'45'!$I7</f>
        <v>0</v>
      </c>
      <c r="LF10" s="296">
        <f>'45'!$J7</f>
        <v>0</v>
      </c>
      <c r="LG10" s="296">
        <f>'45'!$K7</f>
        <v>0</v>
      </c>
      <c r="LH10" s="296">
        <f>'46'!$E7</f>
        <v>0</v>
      </c>
      <c r="LI10" s="296">
        <f>'46'!$F7</f>
        <v>0</v>
      </c>
      <c r="LJ10" s="296">
        <f>'46'!$G7</f>
        <v>0</v>
      </c>
      <c r="LK10" s="296">
        <f>'46'!$H7</f>
        <v>0</v>
      </c>
      <c r="LL10" s="296">
        <f>'46'!$I7</f>
        <v>0</v>
      </c>
      <c r="LM10" s="296">
        <f>'46'!$J7</f>
        <v>0</v>
      </c>
      <c r="LN10" s="296">
        <f>'46'!$K7</f>
        <v>0</v>
      </c>
      <c r="LO10" s="296">
        <f>'47'!$E7</f>
        <v>0</v>
      </c>
      <c r="LP10" s="296">
        <f>'47'!$F7</f>
        <v>0</v>
      </c>
      <c r="LQ10" s="296">
        <f>'47'!$G7</f>
        <v>0</v>
      </c>
      <c r="LR10" s="296">
        <f>'47'!$H7</f>
        <v>0</v>
      </c>
      <c r="LS10" s="296">
        <f>'47'!$I7</f>
        <v>0</v>
      </c>
      <c r="LT10" s="296">
        <f>'47'!$J7</f>
        <v>0</v>
      </c>
      <c r="LU10" s="296">
        <f>'47'!$K7</f>
        <v>0</v>
      </c>
      <c r="LV10" s="296">
        <f>'48'!$E7</f>
        <v>0</v>
      </c>
      <c r="LW10" s="296">
        <f>'48'!$F7</f>
        <v>0</v>
      </c>
      <c r="LX10" s="296">
        <f>'48'!$G7</f>
        <v>0</v>
      </c>
      <c r="LY10" s="296">
        <f>'48'!$H7</f>
        <v>0</v>
      </c>
      <c r="LZ10" s="296">
        <f>'48'!$I7</f>
        <v>0</v>
      </c>
      <c r="MA10" s="296">
        <f>'48'!$J7</f>
        <v>0</v>
      </c>
      <c r="MB10" s="296">
        <f>'48'!$K7</f>
        <v>0</v>
      </c>
      <c r="MC10" s="296">
        <f>'49'!$E7</f>
        <v>0</v>
      </c>
      <c r="MD10" s="296">
        <f>'49'!$F7</f>
        <v>0</v>
      </c>
      <c r="ME10" s="296">
        <f>'49'!$G7</f>
        <v>0</v>
      </c>
      <c r="MF10" s="296">
        <f>'49'!$H7</f>
        <v>0</v>
      </c>
      <c r="MG10" s="296">
        <f>'49'!$I7</f>
        <v>0</v>
      </c>
      <c r="MH10" s="296">
        <f>'49'!$J7</f>
        <v>0</v>
      </c>
      <c r="MI10" s="296">
        <f>'49'!$K7</f>
        <v>0</v>
      </c>
      <c r="MJ10" s="296">
        <f>'50'!$E7</f>
        <v>0</v>
      </c>
      <c r="MK10" s="296">
        <f>'50'!$F7</f>
        <v>0</v>
      </c>
      <c r="ML10" s="296">
        <f>'50'!$G7</f>
        <v>0</v>
      </c>
      <c r="MM10" s="296">
        <f>'50'!$H7</f>
        <v>0</v>
      </c>
      <c r="MN10" s="296">
        <f>'50'!$I7</f>
        <v>0</v>
      </c>
      <c r="MO10" s="296">
        <f>'50'!$J7</f>
        <v>0</v>
      </c>
      <c r="MP10" s="296">
        <f>'50'!$K7</f>
        <v>0</v>
      </c>
      <c r="MQ10" s="296">
        <f>'51'!$E7</f>
        <v>0</v>
      </c>
      <c r="MR10" s="296">
        <f>'51'!$F7</f>
        <v>0</v>
      </c>
      <c r="MS10" s="296">
        <f>'51'!$G7</f>
        <v>0</v>
      </c>
      <c r="MT10" s="296">
        <f>'51'!$H7</f>
        <v>0</v>
      </c>
      <c r="MU10" s="296">
        <f>'51'!$I7</f>
        <v>0</v>
      </c>
      <c r="MV10" s="296">
        <f>'51'!$J7</f>
        <v>0</v>
      </c>
      <c r="MW10" s="296">
        <f>'51'!$K7</f>
        <v>0</v>
      </c>
      <c r="MX10" s="296">
        <f>'52'!$E7</f>
        <v>0</v>
      </c>
      <c r="MY10" s="296">
        <f>'52'!$F7</f>
        <v>0</v>
      </c>
      <c r="MZ10" s="296">
        <f>'52'!$G7</f>
        <v>0</v>
      </c>
      <c r="NA10" s="296">
        <f>'52'!$H7</f>
        <v>0</v>
      </c>
      <c r="NB10" s="296">
        <f>'52'!$I7</f>
        <v>0</v>
      </c>
      <c r="NC10" s="296">
        <f>'52'!$J7</f>
        <v>0</v>
      </c>
      <c r="ND10" s="296">
        <f>'52'!$K7</f>
        <v>0</v>
      </c>
    </row>
    <row r="11" spans="1:369" ht="19.5" customHeight="1" x14ac:dyDescent="0.3">
      <c r="A11" s="1008"/>
      <c r="B11" s="1009"/>
      <c r="C11" s="1016" t="s">
        <v>128</v>
      </c>
      <c r="D11" s="1017"/>
      <c r="E11" s="296">
        <f>'1'!$E8</f>
        <v>0</v>
      </c>
      <c r="F11" s="296">
        <f>'1'!$F8</f>
        <v>0</v>
      </c>
      <c r="G11" s="296">
        <f>'1'!$G8</f>
        <v>0</v>
      </c>
      <c r="H11" s="296">
        <f>'1'!$H8</f>
        <v>0</v>
      </c>
      <c r="I11" s="296">
        <f>'1'!$I8</f>
        <v>0</v>
      </c>
      <c r="J11" s="296">
        <f>'1'!$J8</f>
        <v>0</v>
      </c>
      <c r="K11" s="296">
        <f>'1'!$K8</f>
        <v>0</v>
      </c>
      <c r="L11" s="296">
        <f>'2'!$E8</f>
        <v>0</v>
      </c>
      <c r="M11" s="296">
        <f>'2'!$F8</f>
        <v>0</v>
      </c>
      <c r="N11" s="296">
        <f>'2'!$G8</f>
        <v>0</v>
      </c>
      <c r="O11" s="296">
        <f>'2'!$H8</f>
        <v>0</v>
      </c>
      <c r="P11" s="296">
        <f>'2'!$I8</f>
        <v>0</v>
      </c>
      <c r="Q11" s="296">
        <f>'2'!$J8</f>
        <v>0</v>
      </c>
      <c r="R11" s="296">
        <f>'2'!$K8</f>
        <v>0</v>
      </c>
      <c r="S11" s="296">
        <f>'3'!$E8</f>
        <v>0</v>
      </c>
      <c r="T11" s="296">
        <f>'3'!$F8</f>
        <v>0</v>
      </c>
      <c r="U11" s="296">
        <f>'3'!$G8</f>
        <v>0</v>
      </c>
      <c r="V11" s="296">
        <f>'3'!$H8</f>
        <v>0</v>
      </c>
      <c r="W11" s="296">
        <f>'3'!$I8</f>
        <v>0</v>
      </c>
      <c r="X11" s="296">
        <f>'3'!$J8</f>
        <v>0</v>
      </c>
      <c r="Y11" s="296">
        <f>'3'!$K8</f>
        <v>0</v>
      </c>
      <c r="Z11" s="296">
        <f>'4'!$E8</f>
        <v>0</v>
      </c>
      <c r="AA11" s="296">
        <f>'4'!$F8</f>
        <v>0</v>
      </c>
      <c r="AB11" s="296">
        <f>'4'!$G8</f>
        <v>0</v>
      </c>
      <c r="AC11" s="296">
        <f>'4'!$H8</f>
        <v>0</v>
      </c>
      <c r="AD11" s="296">
        <f>'4'!$I8</f>
        <v>0</v>
      </c>
      <c r="AE11" s="296">
        <f>'4'!$J8</f>
        <v>0</v>
      </c>
      <c r="AF11" s="296">
        <f>'4'!$K8</f>
        <v>0</v>
      </c>
      <c r="AG11" s="296">
        <f>'5'!$E8</f>
        <v>0</v>
      </c>
      <c r="AH11" s="296">
        <f>'5'!$F8</f>
        <v>0</v>
      </c>
      <c r="AI11" s="296">
        <f>'5'!$G8</f>
        <v>0</v>
      </c>
      <c r="AJ11" s="296">
        <f>'5'!$H8</f>
        <v>0</v>
      </c>
      <c r="AK11" s="296">
        <f>'5'!$I8</f>
        <v>0</v>
      </c>
      <c r="AL11" s="296">
        <f>'5'!$J8</f>
        <v>0</v>
      </c>
      <c r="AM11" s="296">
        <f>'5'!$K8</f>
        <v>0</v>
      </c>
      <c r="AN11" s="296">
        <f>'6'!$E8</f>
        <v>0</v>
      </c>
      <c r="AO11" s="296">
        <f>'6'!$F8</f>
        <v>0</v>
      </c>
      <c r="AP11" s="296">
        <f>'6'!$G8</f>
        <v>0</v>
      </c>
      <c r="AQ11" s="296">
        <f>'6'!$H8</f>
        <v>0</v>
      </c>
      <c r="AR11" s="296">
        <f>'6'!$I8</f>
        <v>0</v>
      </c>
      <c r="AS11" s="296">
        <f>'6'!$J8</f>
        <v>0</v>
      </c>
      <c r="AT11" s="296">
        <f>'6'!$K8</f>
        <v>0</v>
      </c>
      <c r="AU11" s="296">
        <f>'7'!$E8</f>
        <v>0</v>
      </c>
      <c r="AV11" s="296">
        <f>'7'!$F8</f>
        <v>0</v>
      </c>
      <c r="AW11" s="296">
        <f>'7'!$G8</f>
        <v>0</v>
      </c>
      <c r="AX11" s="296">
        <f>'7'!$H8</f>
        <v>0</v>
      </c>
      <c r="AY11" s="296">
        <f>'7'!$I8</f>
        <v>0</v>
      </c>
      <c r="AZ11" s="296">
        <f>'7'!$J8</f>
        <v>0</v>
      </c>
      <c r="BA11" s="296">
        <f>'7'!$K8</f>
        <v>0</v>
      </c>
      <c r="BB11" s="296">
        <f>'8'!$E8</f>
        <v>0</v>
      </c>
      <c r="BC11" s="296">
        <f>'8'!$F8</f>
        <v>0</v>
      </c>
      <c r="BD11" s="296">
        <f>'8'!$G8</f>
        <v>0</v>
      </c>
      <c r="BE11" s="296">
        <f>'8'!$H8</f>
        <v>0</v>
      </c>
      <c r="BF11" s="296">
        <f>'8'!$I8</f>
        <v>0</v>
      </c>
      <c r="BG11" s="296">
        <f>'8'!$J8</f>
        <v>0</v>
      </c>
      <c r="BH11" s="296">
        <f>'8'!$K8</f>
        <v>0</v>
      </c>
      <c r="BI11" s="296">
        <f>'9'!$E8</f>
        <v>0</v>
      </c>
      <c r="BJ11" s="296">
        <f>'9'!$F8</f>
        <v>0</v>
      </c>
      <c r="BK11" s="296">
        <f>'9'!$G8</f>
        <v>0</v>
      </c>
      <c r="BL11" s="296">
        <f>'9'!$H8</f>
        <v>0</v>
      </c>
      <c r="BM11" s="296">
        <f>'9'!$I8</f>
        <v>0</v>
      </c>
      <c r="BN11" s="296">
        <f>'9'!$J8</f>
        <v>0</v>
      </c>
      <c r="BO11" s="296">
        <f>'9'!$K8</f>
        <v>0</v>
      </c>
      <c r="BP11" s="296">
        <f>'10'!$E8</f>
        <v>0</v>
      </c>
      <c r="BQ11" s="296">
        <f>'10'!$F8</f>
        <v>0</v>
      </c>
      <c r="BR11" s="296">
        <f>'10'!$G8</f>
        <v>0</v>
      </c>
      <c r="BS11" s="296">
        <f>'10'!$H8</f>
        <v>0</v>
      </c>
      <c r="BT11" s="296">
        <f>'10'!$I8</f>
        <v>0</v>
      </c>
      <c r="BU11" s="296">
        <f>'10'!$J8</f>
        <v>0</v>
      </c>
      <c r="BV11" s="296">
        <f>'10'!$K8</f>
        <v>0</v>
      </c>
      <c r="BW11" s="296">
        <f>'11'!$E8</f>
        <v>0</v>
      </c>
      <c r="BX11" s="296">
        <f>'11'!$F8</f>
        <v>0</v>
      </c>
      <c r="BY11" s="296">
        <f>'11'!$G8</f>
        <v>0</v>
      </c>
      <c r="BZ11" s="296">
        <f>'11'!$H8</f>
        <v>0</v>
      </c>
      <c r="CA11" s="296">
        <f>'11'!$I8</f>
        <v>0</v>
      </c>
      <c r="CB11" s="296">
        <f>'11'!$J8</f>
        <v>0</v>
      </c>
      <c r="CC11" s="296">
        <f>'11'!$K8</f>
        <v>0</v>
      </c>
      <c r="CD11" s="296">
        <f>'12'!$E8</f>
        <v>0</v>
      </c>
      <c r="CE11" s="296">
        <f>'12'!$F8</f>
        <v>0</v>
      </c>
      <c r="CF11" s="296">
        <f>'12'!$G8</f>
        <v>0</v>
      </c>
      <c r="CG11" s="296">
        <f>'12'!$H8</f>
        <v>0</v>
      </c>
      <c r="CH11" s="296">
        <f>'12'!$I8</f>
        <v>0</v>
      </c>
      <c r="CI11" s="296">
        <f>'12'!$J8</f>
        <v>0</v>
      </c>
      <c r="CJ11" s="296">
        <f>'12'!$K8</f>
        <v>0</v>
      </c>
      <c r="CK11" s="296">
        <f>'13'!$E8</f>
        <v>0</v>
      </c>
      <c r="CL11" s="296">
        <f>'13'!$F8</f>
        <v>0</v>
      </c>
      <c r="CM11" s="296">
        <f>'13'!$G8</f>
        <v>0</v>
      </c>
      <c r="CN11" s="296">
        <f>'13'!$H8</f>
        <v>0</v>
      </c>
      <c r="CO11" s="296">
        <f>'13'!$I8</f>
        <v>0</v>
      </c>
      <c r="CP11" s="296">
        <f>'13'!$J8</f>
        <v>0</v>
      </c>
      <c r="CQ11" s="296">
        <f>'13'!$K8</f>
        <v>0</v>
      </c>
      <c r="CR11" s="296">
        <f>'14'!$E8</f>
        <v>0</v>
      </c>
      <c r="CS11" s="296">
        <f>'14'!$F8</f>
        <v>0</v>
      </c>
      <c r="CT11" s="296">
        <f>'14'!$G8</f>
        <v>0</v>
      </c>
      <c r="CU11" s="296">
        <f>'14'!$H8</f>
        <v>0</v>
      </c>
      <c r="CV11" s="296">
        <f>'14'!$I8</f>
        <v>0</v>
      </c>
      <c r="CW11" s="296">
        <f>'14'!$J8</f>
        <v>0</v>
      </c>
      <c r="CX11" s="296">
        <f>'14'!$K8</f>
        <v>0</v>
      </c>
      <c r="CY11" s="296">
        <f>'15'!$E8</f>
        <v>0</v>
      </c>
      <c r="CZ11" s="296">
        <f>'15'!$F8</f>
        <v>0</v>
      </c>
      <c r="DA11" s="296">
        <f>'15'!$G8</f>
        <v>0</v>
      </c>
      <c r="DB11" s="296">
        <f>'15'!$H8</f>
        <v>0</v>
      </c>
      <c r="DC11" s="296">
        <f>'15'!$I8</f>
        <v>0</v>
      </c>
      <c r="DD11" s="296">
        <f>'15'!$J8</f>
        <v>0</v>
      </c>
      <c r="DE11" s="296">
        <f>'15'!$K8</f>
        <v>0</v>
      </c>
      <c r="DF11" s="296">
        <f>'16'!$E8</f>
        <v>0</v>
      </c>
      <c r="DG11" s="296">
        <f>'16'!$F8</f>
        <v>0</v>
      </c>
      <c r="DH11" s="296">
        <f>'16'!$G8</f>
        <v>0</v>
      </c>
      <c r="DI11" s="296">
        <f>'16'!$H8</f>
        <v>0</v>
      </c>
      <c r="DJ11" s="296">
        <f>'16'!$I8</f>
        <v>0</v>
      </c>
      <c r="DK11" s="296">
        <f>'16'!$J8</f>
        <v>0</v>
      </c>
      <c r="DL11" s="296">
        <f>'16'!$K8</f>
        <v>0</v>
      </c>
      <c r="DM11" s="296">
        <f>'17'!$E8</f>
        <v>0</v>
      </c>
      <c r="DN11" s="296">
        <f>'17'!$F8</f>
        <v>0</v>
      </c>
      <c r="DO11" s="296">
        <f>'17'!$G8</f>
        <v>0</v>
      </c>
      <c r="DP11" s="296">
        <f>'17'!$H8</f>
        <v>0</v>
      </c>
      <c r="DQ11" s="296">
        <f>'17'!$I8</f>
        <v>0</v>
      </c>
      <c r="DR11" s="296">
        <f>'17'!$J8</f>
        <v>0</v>
      </c>
      <c r="DS11" s="296">
        <f>'17'!$K8</f>
        <v>0</v>
      </c>
      <c r="DT11" s="296">
        <f>'18'!$E8</f>
        <v>0</v>
      </c>
      <c r="DU11" s="296">
        <f>'18'!$F8</f>
        <v>0</v>
      </c>
      <c r="DV11" s="296">
        <f>'18'!$G8</f>
        <v>0</v>
      </c>
      <c r="DW11" s="296">
        <f>'18'!$H8</f>
        <v>0</v>
      </c>
      <c r="DX11" s="296">
        <f>'18'!$I8</f>
        <v>0</v>
      </c>
      <c r="DY11" s="296">
        <f>'18'!$J8</f>
        <v>0</v>
      </c>
      <c r="DZ11" s="296">
        <f>'18'!$K8</f>
        <v>0</v>
      </c>
      <c r="EA11" s="296">
        <f>'19'!$E8</f>
        <v>0</v>
      </c>
      <c r="EB11" s="296">
        <f>'19'!$F8</f>
        <v>0</v>
      </c>
      <c r="EC11" s="296">
        <f>'19'!$G8</f>
        <v>0</v>
      </c>
      <c r="ED11" s="296">
        <f>'19'!$H8</f>
        <v>0</v>
      </c>
      <c r="EE11" s="296">
        <f>'19'!$I8</f>
        <v>0</v>
      </c>
      <c r="EF11" s="296">
        <f>'19'!$J8</f>
        <v>0</v>
      </c>
      <c r="EG11" s="296">
        <f>'19'!$K8</f>
        <v>0</v>
      </c>
      <c r="EH11" s="296">
        <f>'20'!$E8</f>
        <v>0</v>
      </c>
      <c r="EI11" s="296">
        <f>'20'!$F8</f>
        <v>0</v>
      </c>
      <c r="EJ11" s="296">
        <f>'20'!$G8</f>
        <v>0</v>
      </c>
      <c r="EK11" s="296">
        <f>'20'!$H8</f>
        <v>0</v>
      </c>
      <c r="EL11" s="296">
        <f>'20'!$I8</f>
        <v>0</v>
      </c>
      <c r="EM11" s="296">
        <f>'20'!$J8</f>
        <v>0</v>
      </c>
      <c r="EN11" s="296">
        <f>'20'!$K8</f>
        <v>0</v>
      </c>
      <c r="EO11" s="296">
        <f>'21'!$E8</f>
        <v>0</v>
      </c>
      <c r="EP11" s="296">
        <f>'21'!$F8</f>
        <v>0</v>
      </c>
      <c r="EQ11" s="296">
        <f>'21'!$G8</f>
        <v>0</v>
      </c>
      <c r="ER11" s="296">
        <f>'21'!$H8</f>
        <v>0</v>
      </c>
      <c r="ES11" s="296">
        <f>'21'!$I8</f>
        <v>0</v>
      </c>
      <c r="ET11" s="296">
        <f>'21'!$J8</f>
        <v>0</v>
      </c>
      <c r="EU11" s="296">
        <f>'21'!$K8</f>
        <v>0</v>
      </c>
      <c r="EV11" s="296">
        <f>'22'!$E8</f>
        <v>0</v>
      </c>
      <c r="EW11" s="296">
        <f>'22'!$F8</f>
        <v>0</v>
      </c>
      <c r="EX11" s="296">
        <f>'22'!$G8</f>
        <v>0</v>
      </c>
      <c r="EY11" s="296">
        <f>'22'!$H8</f>
        <v>0</v>
      </c>
      <c r="EZ11" s="296">
        <f>'22'!$I8</f>
        <v>0</v>
      </c>
      <c r="FA11" s="296">
        <f>'22'!$J8</f>
        <v>0</v>
      </c>
      <c r="FB11" s="296">
        <f>'22'!$K8</f>
        <v>0</v>
      </c>
      <c r="FC11" s="296">
        <f>'23'!$E8</f>
        <v>0</v>
      </c>
      <c r="FD11" s="296">
        <f>'23'!$F8</f>
        <v>0</v>
      </c>
      <c r="FE11" s="296">
        <f>'23'!$G8</f>
        <v>0</v>
      </c>
      <c r="FF11" s="296">
        <f>'23'!$H8</f>
        <v>0</v>
      </c>
      <c r="FG11" s="296">
        <f>'23'!$I8</f>
        <v>0</v>
      </c>
      <c r="FH11" s="296">
        <f>'23'!$J8</f>
        <v>0</v>
      </c>
      <c r="FI11" s="296">
        <f>'23'!$K8</f>
        <v>0</v>
      </c>
      <c r="FJ11" s="296">
        <f>'24'!$E8</f>
        <v>0</v>
      </c>
      <c r="FK11" s="296">
        <f>'24'!$F8</f>
        <v>0</v>
      </c>
      <c r="FL11" s="296">
        <f>'24'!$G8</f>
        <v>0</v>
      </c>
      <c r="FM11" s="296">
        <f>'24'!$H8</f>
        <v>0</v>
      </c>
      <c r="FN11" s="296">
        <f>'24'!$I8</f>
        <v>0</v>
      </c>
      <c r="FO11" s="296">
        <f>'24'!$J8</f>
        <v>0</v>
      </c>
      <c r="FP11" s="296">
        <f>'24'!$K8</f>
        <v>0</v>
      </c>
      <c r="FQ11" s="296">
        <f>'25'!$E8</f>
        <v>0</v>
      </c>
      <c r="FR11" s="296">
        <f>'25'!$F8</f>
        <v>0</v>
      </c>
      <c r="FS11" s="296">
        <f>'25'!$G8</f>
        <v>0</v>
      </c>
      <c r="FT11" s="296">
        <f>'25'!$H8</f>
        <v>0</v>
      </c>
      <c r="FU11" s="296">
        <f>'25'!$I8</f>
        <v>0</v>
      </c>
      <c r="FV11" s="296">
        <f>'25'!$J8</f>
        <v>0</v>
      </c>
      <c r="FW11" s="296">
        <f>'25'!$K8</f>
        <v>0</v>
      </c>
      <c r="FX11" s="296">
        <f>'26'!$E8</f>
        <v>0</v>
      </c>
      <c r="FY11" s="296">
        <f>'26'!$F8</f>
        <v>0</v>
      </c>
      <c r="FZ11" s="296">
        <f>'26'!$G8</f>
        <v>0</v>
      </c>
      <c r="GA11" s="296">
        <f>'26'!$H8</f>
        <v>0</v>
      </c>
      <c r="GB11" s="296">
        <f>'26'!$I8</f>
        <v>0</v>
      </c>
      <c r="GC11" s="296">
        <f>'26'!$J8</f>
        <v>0</v>
      </c>
      <c r="GD11" s="296">
        <f>'26'!$K8</f>
        <v>0</v>
      </c>
      <c r="GE11" s="296">
        <f>'27'!$E8</f>
        <v>0</v>
      </c>
      <c r="GF11" s="296">
        <f>'27'!$F8</f>
        <v>0</v>
      </c>
      <c r="GG11" s="296">
        <f>'27'!$G8</f>
        <v>0</v>
      </c>
      <c r="GH11" s="296">
        <f>'27'!$H8</f>
        <v>0</v>
      </c>
      <c r="GI11" s="296">
        <f>'27'!$I8</f>
        <v>0</v>
      </c>
      <c r="GJ11" s="296">
        <f>'27'!$J8</f>
        <v>0</v>
      </c>
      <c r="GK11" s="296">
        <f>'27'!$K8</f>
        <v>0</v>
      </c>
      <c r="GL11" s="296">
        <f>'28'!$E8</f>
        <v>0</v>
      </c>
      <c r="GM11" s="296">
        <f>'28'!$F8</f>
        <v>0</v>
      </c>
      <c r="GN11" s="296">
        <f>'28'!$G8</f>
        <v>0</v>
      </c>
      <c r="GO11" s="296">
        <f>'28'!$H8</f>
        <v>0</v>
      </c>
      <c r="GP11" s="296">
        <f>'28'!$I8</f>
        <v>0</v>
      </c>
      <c r="GQ11" s="296">
        <f>'28'!$J8</f>
        <v>0</v>
      </c>
      <c r="GR11" s="296">
        <f>'28'!$K8</f>
        <v>0</v>
      </c>
      <c r="GS11" s="296">
        <f>'29'!$E8</f>
        <v>0</v>
      </c>
      <c r="GT11" s="296">
        <f>'29'!$F8</f>
        <v>0</v>
      </c>
      <c r="GU11" s="296">
        <f>'29'!$G8</f>
        <v>0</v>
      </c>
      <c r="GV11" s="296">
        <f>'29'!$H8</f>
        <v>0</v>
      </c>
      <c r="GW11" s="296">
        <f>'29'!$I8</f>
        <v>0</v>
      </c>
      <c r="GX11" s="296">
        <f>'29'!$J8</f>
        <v>0</v>
      </c>
      <c r="GY11" s="296">
        <f>'29'!$K8</f>
        <v>0</v>
      </c>
      <c r="GZ11" s="296">
        <f>'30'!$E8</f>
        <v>0</v>
      </c>
      <c r="HA11" s="296">
        <f>'30'!$F8</f>
        <v>0</v>
      </c>
      <c r="HB11" s="296">
        <f>'30'!$G8</f>
        <v>0</v>
      </c>
      <c r="HC11" s="296">
        <f>'30'!$H8</f>
        <v>0</v>
      </c>
      <c r="HD11" s="296">
        <f>'30'!$I8</f>
        <v>0</v>
      </c>
      <c r="HE11" s="296">
        <f>'30'!$J8</f>
        <v>0</v>
      </c>
      <c r="HF11" s="296">
        <f>'30'!$K8</f>
        <v>0</v>
      </c>
      <c r="HG11" s="296">
        <f>'31'!$E8</f>
        <v>0</v>
      </c>
      <c r="HH11" s="296">
        <f>'31'!$F8</f>
        <v>0</v>
      </c>
      <c r="HI11" s="296">
        <f>'31'!$G8</f>
        <v>0</v>
      </c>
      <c r="HJ11" s="296">
        <f>'31'!$H8</f>
        <v>0</v>
      </c>
      <c r="HK11" s="296">
        <f>'31'!$I8</f>
        <v>0</v>
      </c>
      <c r="HL11" s="296">
        <f>'31'!$J8</f>
        <v>0</v>
      </c>
      <c r="HM11" s="296">
        <f>'31'!$K8</f>
        <v>0</v>
      </c>
      <c r="HN11" s="296">
        <f>'32'!$E8</f>
        <v>0</v>
      </c>
      <c r="HO11" s="296">
        <f>'32'!$F8</f>
        <v>0</v>
      </c>
      <c r="HP11" s="296">
        <f>'32'!$G8</f>
        <v>0</v>
      </c>
      <c r="HQ11" s="296">
        <f>'32'!$H8</f>
        <v>0</v>
      </c>
      <c r="HR11" s="296">
        <f>'32'!$I8</f>
        <v>0</v>
      </c>
      <c r="HS11" s="296">
        <f>'32'!$J8</f>
        <v>0</v>
      </c>
      <c r="HT11" s="296">
        <f>'32'!$K8</f>
        <v>0</v>
      </c>
      <c r="HU11" s="296">
        <f>'33'!$E8</f>
        <v>0</v>
      </c>
      <c r="HV11" s="296">
        <f>'33'!$F8</f>
        <v>0</v>
      </c>
      <c r="HW11" s="296">
        <f>'33'!$G8</f>
        <v>0</v>
      </c>
      <c r="HX11" s="296">
        <f>'33'!$H8</f>
        <v>0</v>
      </c>
      <c r="HY11" s="296">
        <f>'33'!$I8</f>
        <v>0</v>
      </c>
      <c r="HZ11" s="296">
        <f>'33'!$J8</f>
        <v>0</v>
      </c>
      <c r="IA11" s="296">
        <f>'33'!$K8</f>
        <v>0</v>
      </c>
      <c r="IB11" s="296">
        <f>'34'!$E8</f>
        <v>0</v>
      </c>
      <c r="IC11" s="296">
        <f>'34'!$F8</f>
        <v>0</v>
      </c>
      <c r="ID11" s="296">
        <f>'34'!$G8</f>
        <v>0</v>
      </c>
      <c r="IE11" s="296">
        <f>'34'!$H8</f>
        <v>0</v>
      </c>
      <c r="IF11" s="296">
        <f>'34'!$I8</f>
        <v>0</v>
      </c>
      <c r="IG11" s="296">
        <f>'34'!$J8</f>
        <v>0</v>
      </c>
      <c r="IH11" s="296">
        <f>'34'!$K8</f>
        <v>0</v>
      </c>
      <c r="II11" s="296">
        <f>'35'!$E8</f>
        <v>0</v>
      </c>
      <c r="IJ11" s="296">
        <f>'35'!$F8</f>
        <v>0</v>
      </c>
      <c r="IK11" s="296">
        <f>'35'!$G8</f>
        <v>0</v>
      </c>
      <c r="IL11" s="296">
        <f>'35'!$H8</f>
        <v>0</v>
      </c>
      <c r="IM11" s="296">
        <f>'35'!$I8</f>
        <v>0</v>
      </c>
      <c r="IN11" s="296">
        <f>'35'!$J8</f>
        <v>0</v>
      </c>
      <c r="IO11" s="296">
        <f>'35'!$K8</f>
        <v>0</v>
      </c>
      <c r="IP11" s="296">
        <f>'36'!$E8</f>
        <v>0</v>
      </c>
      <c r="IQ11" s="296">
        <f>'36'!$F8</f>
        <v>0</v>
      </c>
      <c r="IR11" s="296">
        <f>'36'!$G8</f>
        <v>0</v>
      </c>
      <c r="IS11" s="296">
        <f>'36'!$H8</f>
        <v>0</v>
      </c>
      <c r="IT11" s="296">
        <f>'36'!$I8</f>
        <v>0</v>
      </c>
      <c r="IU11" s="296">
        <f>'36'!$J8</f>
        <v>0</v>
      </c>
      <c r="IV11" s="296">
        <f>'36'!$K8</f>
        <v>0</v>
      </c>
      <c r="IW11" s="296">
        <f>'37'!$E8</f>
        <v>0</v>
      </c>
      <c r="IX11" s="296">
        <f>'37'!$F8</f>
        <v>0</v>
      </c>
      <c r="IY11" s="296">
        <f>'37'!$G8</f>
        <v>0</v>
      </c>
      <c r="IZ11" s="296">
        <f>'37'!$H8</f>
        <v>0</v>
      </c>
      <c r="JA11" s="296">
        <f>'37'!$I8</f>
        <v>0</v>
      </c>
      <c r="JB11" s="296">
        <f>'37'!$J8</f>
        <v>0</v>
      </c>
      <c r="JC11" s="296">
        <f>'37'!$K8</f>
        <v>0</v>
      </c>
      <c r="JD11" s="296">
        <f>'38'!$E8</f>
        <v>0</v>
      </c>
      <c r="JE11" s="296">
        <f>'38'!$F8</f>
        <v>0</v>
      </c>
      <c r="JF11" s="296">
        <f>'38'!$G8</f>
        <v>0</v>
      </c>
      <c r="JG11" s="296">
        <f>'38'!$H8</f>
        <v>0</v>
      </c>
      <c r="JH11" s="296">
        <f>'38'!$I8</f>
        <v>0</v>
      </c>
      <c r="JI11" s="296">
        <f>'38'!$J8</f>
        <v>0</v>
      </c>
      <c r="JJ11" s="296">
        <f>'38'!$K8</f>
        <v>0</v>
      </c>
      <c r="JK11" s="296">
        <f>'39'!$E8</f>
        <v>0</v>
      </c>
      <c r="JL11" s="296">
        <f>'39'!$F8</f>
        <v>0</v>
      </c>
      <c r="JM11" s="296">
        <f>'39'!$G8</f>
        <v>0</v>
      </c>
      <c r="JN11" s="296">
        <f>'39'!$H8</f>
        <v>0</v>
      </c>
      <c r="JO11" s="296">
        <f>'39'!$I8</f>
        <v>0</v>
      </c>
      <c r="JP11" s="296">
        <f>'39'!$J8</f>
        <v>0</v>
      </c>
      <c r="JQ11" s="296">
        <f>'39'!$K8</f>
        <v>0</v>
      </c>
      <c r="JR11" s="296">
        <f>'40'!$E8</f>
        <v>0</v>
      </c>
      <c r="JS11" s="296">
        <f>'40'!$F8</f>
        <v>0</v>
      </c>
      <c r="JT11" s="296">
        <f>'40'!$G8</f>
        <v>0</v>
      </c>
      <c r="JU11" s="296">
        <f>'40'!$H8</f>
        <v>0</v>
      </c>
      <c r="JV11" s="296">
        <f>'40'!$I8</f>
        <v>0</v>
      </c>
      <c r="JW11" s="296">
        <f>'40'!$J8</f>
        <v>0</v>
      </c>
      <c r="JX11" s="296">
        <f>'40'!$K8</f>
        <v>0</v>
      </c>
      <c r="JY11" s="296">
        <f>'41'!$E8</f>
        <v>0</v>
      </c>
      <c r="JZ11" s="296">
        <f>'41'!$F8</f>
        <v>0</v>
      </c>
      <c r="KA11" s="296">
        <f>'41'!$G8</f>
        <v>0</v>
      </c>
      <c r="KB11" s="296">
        <f>'41'!$H8</f>
        <v>0</v>
      </c>
      <c r="KC11" s="296">
        <f>'41'!$I8</f>
        <v>0</v>
      </c>
      <c r="KD11" s="296">
        <f>'41'!$J8</f>
        <v>0</v>
      </c>
      <c r="KE11" s="296">
        <f>'41'!$K8</f>
        <v>0</v>
      </c>
      <c r="KF11" s="296">
        <f>'42'!$E8</f>
        <v>0</v>
      </c>
      <c r="KG11" s="296">
        <f>'42'!$F8</f>
        <v>0</v>
      </c>
      <c r="KH11" s="296">
        <f>'42'!$G8</f>
        <v>0</v>
      </c>
      <c r="KI11" s="296">
        <f>'42'!$H8</f>
        <v>0</v>
      </c>
      <c r="KJ11" s="296">
        <f>'42'!$I8</f>
        <v>0</v>
      </c>
      <c r="KK11" s="296">
        <f>'42'!$J8</f>
        <v>0</v>
      </c>
      <c r="KL11" s="296">
        <f>'42'!$K8</f>
        <v>0</v>
      </c>
      <c r="KM11" s="296">
        <f>'43'!$E8</f>
        <v>0</v>
      </c>
      <c r="KN11" s="296">
        <f>'43'!$F8</f>
        <v>0</v>
      </c>
      <c r="KO11" s="296">
        <f>'43'!$G8</f>
        <v>0</v>
      </c>
      <c r="KP11" s="296">
        <f>'43'!$H8</f>
        <v>0</v>
      </c>
      <c r="KQ11" s="296">
        <f>'43'!$I8</f>
        <v>0</v>
      </c>
      <c r="KR11" s="296">
        <f>'43'!$J8</f>
        <v>0</v>
      </c>
      <c r="KS11" s="296">
        <f>'43'!$K8</f>
        <v>0</v>
      </c>
      <c r="KT11" s="296">
        <f>'44'!$E8</f>
        <v>0</v>
      </c>
      <c r="KU11" s="296">
        <f>'44'!$F8</f>
        <v>0</v>
      </c>
      <c r="KV11" s="296">
        <f>'44'!$G8</f>
        <v>0</v>
      </c>
      <c r="KW11" s="296">
        <f>'44'!$H8</f>
        <v>0</v>
      </c>
      <c r="KX11" s="296">
        <f>'44'!$I8</f>
        <v>0</v>
      </c>
      <c r="KY11" s="296">
        <f>'44'!$J8</f>
        <v>0</v>
      </c>
      <c r="KZ11" s="296">
        <f>'44'!$K8</f>
        <v>0</v>
      </c>
      <c r="LA11" s="296">
        <f>'45'!$E8</f>
        <v>0</v>
      </c>
      <c r="LB11" s="296">
        <f>'45'!$F8</f>
        <v>0</v>
      </c>
      <c r="LC11" s="296">
        <f>'45'!$G8</f>
        <v>0</v>
      </c>
      <c r="LD11" s="296">
        <f>'45'!$H8</f>
        <v>0</v>
      </c>
      <c r="LE11" s="296">
        <f>'45'!$I8</f>
        <v>0</v>
      </c>
      <c r="LF11" s="296">
        <f>'45'!$J8</f>
        <v>0</v>
      </c>
      <c r="LG11" s="296">
        <f>'45'!$K8</f>
        <v>0</v>
      </c>
      <c r="LH11" s="296">
        <f>'46'!$E8</f>
        <v>0</v>
      </c>
      <c r="LI11" s="296">
        <f>'46'!$F8</f>
        <v>0</v>
      </c>
      <c r="LJ11" s="296">
        <f>'46'!$G8</f>
        <v>0</v>
      </c>
      <c r="LK11" s="296">
        <f>'46'!$H8</f>
        <v>0</v>
      </c>
      <c r="LL11" s="296">
        <f>'46'!$I8</f>
        <v>0</v>
      </c>
      <c r="LM11" s="296">
        <f>'46'!$J8</f>
        <v>0</v>
      </c>
      <c r="LN11" s="296">
        <f>'46'!$K8</f>
        <v>0</v>
      </c>
      <c r="LO11" s="296">
        <f>'47'!$E8</f>
        <v>0</v>
      </c>
      <c r="LP11" s="296">
        <f>'47'!$F8</f>
        <v>0</v>
      </c>
      <c r="LQ11" s="296">
        <f>'47'!$G8</f>
        <v>0</v>
      </c>
      <c r="LR11" s="296">
        <f>'47'!$H8</f>
        <v>0</v>
      </c>
      <c r="LS11" s="296">
        <f>'47'!$I8</f>
        <v>0</v>
      </c>
      <c r="LT11" s="296">
        <f>'47'!$J8</f>
        <v>0</v>
      </c>
      <c r="LU11" s="296">
        <f>'47'!$K8</f>
        <v>0</v>
      </c>
      <c r="LV11" s="296">
        <f>'48'!$E8</f>
        <v>0</v>
      </c>
      <c r="LW11" s="296">
        <f>'48'!$F8</f>
        <v>0</v>
      </c>
      <c r="LX11" s="296">
        <f>'48'!$G8</f>
        <v>0</v>
      </c>
      <c r="LY11" s="296">
        <f>'48'!$H8</f>
        <v>0</v>
      </c>
      <c r="LZ11" s="296">
        <f>'48'!$I8</f>
        <v>0</v>
      </c>
      <c r="MA11" s="296">
        <f>'48'!$J8</f>
        <v>0</v>
      </c>
      <c r="MB11" s="296">
        <f>'48'!$K8</f>
        <v>0</v>
      </c>
      <c r="MC11" s="296">
        <f>'49'!$E8</f>
        <v>0</v>
      </c>
      <c r="MD11" s="296">
        <f>'49'!$F8</f>
        <v>0</v>
      </c>
      <c r="ME11" s="296">
        <f>'49'!$G8</f>
        <v>0</v>
      </c>
      <c r="MF11" s="296">
        <f>'49'!$H8</f>
        <v>0</v>
      </c>
      <c r="MG11" s="296">
        <f>'49'!$I8</f>
        <v>0</v>
      </c>
      <c r="MH11" s="296">
        <f>'49'!$J8</f>
        <v>0</v>
      </c>
      <c r="MI11" s="296">
        <f>'49'!$K8</f>
        <v>0</v>
      </c>
      <c r="MJ11" s="296">
        <f>'50'!$E8</f>
        <v>0</v>
      </c>
      <c r="MK11" s="296">
        <f>'50'!$F8</f>
        <v>0</v>
      </c>
      <c r="ML11" s="296">
        <f>'50'!$G8</f>
        <v>0</v>
      </c>
      <c r="MM11" s="296">
        <f>'50'!$H8</f>
        <v>0</v>
      </c>
      <c r="MN11" s="296">
        <f>'50'!$I8</f>
        <v>0</v>
      </c>
      <c r="MO11" s="296">
        <f>'50'!$J8</f>
        <v>0</v>
      </c>
      <c r="MP11" s="296">
        <f>'50'!$K8</f>
        <v>0</v>
      </c>
      <c r="MQ11" s="296">
        <f>'51'!$E8</f>
        <v>0</v>
      </c>
      <c r="MR11" s="296">
        <f>'51'!$F8</f>
        <v>0</v>
      </c>
      <c r="MS11" s="296">
        <f>'51'!$G8</f>
        <v>0</v>
      </c>
      <c r="MT11" s="296">
        <f>'51'!$H8</f>
        <v>0</v>
      </c>
      <c r="MU11" s="296">
        <f>'51'!$I8</f>
        <v>0</v>
      </c>
      <c r="MV11" s="296">
        <f>'51'!$J8</f>
        <v>0</v>
      </c>
      <c r="MW11" s="296">
        <f>'51'!$K8</f>
        <v>0</v>
      </c>
      <c r="MX11" s="296">
        <f>'52'!$E8</f>
        <v>0</v>
      </c>
      <c r="MY11" s="296">
        <f>'52'!$F8</f>
        <v>0</v>
      </c>
      <c r="MZ11" s="296">
        <f>'52'!$G8</f>
        <v>0</v>
      </c>
      <c r="NA11" s="296">
        <f>'52'!$H8</f>
        <v>0</v>
      </c>
      <c r="NB11" s="296">
        <f>'52'!$I8</f>
        <v>0</v>
      </c>
      <c r="NC11" s="296">
        <f>'52'!$J8</f>
        <v>0</v>
      </c>
      <c r="ND11" s="296">
        <f>'52'!$K8</f>
        <v>0</v>
      </c>
    </row>
    <row r="12" spans="1:369" ht="30" customHeight="1" x14ac:dyDescent="0.3">
      <c r="A12" s="965" t="s">
        <v>133</v>
      </c>
      <c r="B12" s="966"/>
      <c r="C12" s="65" t="s">
        <v>134</v>
      </c>
      <c r="D12" s="158" t="s">
        <v>80</v>
      </c>
      <c r="E12" s="233">
        <f>'1'!$E9</f>
        <v>0</v>
      </c>
      <c r="F12" s="233">
        <f>'1'!$F9</f>
        <v>0</v>
      </c>
      <c r="G12" s="233">
        <f>'1'!$G9</f>
        <v>0</v>
      </c>
      <c r="H12" s="299">
        <f>'1'!$H9</f>
        <v>0</v>
      </c>
      <c r="I12" s="299">
        <f>'1'!$I9</f>
        <v>0</v>
      </c>
      <c r="J12" s="299">
        <f>'1'!$J9</f>
        <v>0</v>
      </c>
      <c r="K12" s="299">
        <f>'1'!$K9</f>
        <v>0</v>
      </c>
      <c r="L12" s="299">
        <f>'2'!$E9</f>
        <v>0</v>
      </c>
      <c r="M12" s="299">
        <f>'2'!$F9</f>
        <v>0</v>
      </c>
      <c r="N12" s="299">
        <f>'2'!$G9</f>
        <v>0</v>
      </c>
      <c r="O12" s="299">
        <f>'2'!$H9</f>
        <v>0</v>
      </c>
      <c r="P12" s="299">
        <f>'2'!$I9</f>
        <v>0</v>
      </c>
      <c r="Q12" s="299">
        <f>'2'!$J9</f>
        <v>0</v>
      </c>
      <c r="R12" s="299">
        <f>'2'!$K9</f>
        <v>0</v>
      </c>
      <c r="S12" s="299">
        <f>'3'!$E9</f>
        <v>0</v>
      </c>
      <c r="T12" s="299">
        <f>'3'!$F9</f>
        <v>0</v>
      </c>
      <c r="U12" s="299">
        <f>'3'!$G9</f>
        <v>0</v>
      </c>
      <c r="V12" s="299">
        <f>'3'!$H9</f>
        <v>0</v>
      </c>
      <c r="W12" s="299">
        <f>'3'!$I9</f>
        <v>0</v>
      </c>
      <c r="X12" s="299">
        <f>'3'!$J9</f>
        <v>0</v>
      </c>
      <c r="Y12" s="299">
        <f>'3'!$K9</f>
        <v>0</v>
      </c>
      <c r="Z12" s="299">
        <f>'4'!$E9</f>
        <v>0</v>
      </c>
      <c r="AA12" s="299">
        <f>'4'!$F9</f>
        <v>0</v>
      </c>
      <c r="AB12" s="299">
        <f>'4'!$G9</f>
        <v>0</v>
      </c>
      <c r="AC12" s="299">
        <f>'4'!$H9</f>
        <v>0</v>
      </c>
      <c r="AD12" s="299">
        <f>'4'!$I9</f>
        <v>0</v>
      </c>
      <c r="AE12" s="299">
        <f>'4'!$J9</f>
        <v>0</v>
      </c>
      <c r="AF12" s="299">
        <f>'4'!$K9</f>
        <v>0</v>
      </c>
      <c r="AG12" s="299">
        <f>'5'!$E9</f>
        <v>0</v>
      </c>
      <c r="AH12" s="299">
        <f>'5'!$F9</f>
        <v>0</v>
      </c>
      <c r="AI12" s="299">
        <f>'5'!$G9</f>
        <v>0</v>
      </c>
      <c r="AJ12" s="299">
        <f>'5'!$H9</f>
        <v>0</v>
      </c>
      <c r="AK12" s="299">
        <f>'5'!$I9</f>
        <v>0</v>
      </c>
      <c r="AL12" s="299">
        <f>'5'!$J9</f>
        <v>0</v>
      </c>
      <c r="AM12" s="299">
        <f>'5'!$K9</f>
        <v>0</v>
      </c>
      <c r="AN12" s="299">
        <f>'6'!$E9</f>
        <v>0</v>
      </c>
      <c r="AO12" s="299">
        <f>'6'!$F9</f>
        <v>0</v>
      </c>
      <c r="AP12" s="299">
        <f>'6'!$G9</f>
        <v>0</v>
      </c>
      <c r="AQ12" s="299">
        <f>'6'!$H9</f>
        <v>0</v>
      </c>
      <c r="AR12" s="299">
        <f>'6'!$I9</f>
        <v>0</v>
      </c>
      <c r="AS12" s="299">
        <f>'6'!$J9</f>
        <v>0</v>
      </c>
      <c r="AT12" s="299">
        <f>'6'!$K9</f>
        <v>0</v>
      </c>
      <c r="AU12" s="299">
        <f>'7'!$E9</f>
        <v>0</v>
      </c>
      <c r="AV12" s="299">
        <f>'7'!$F9</f>
        <v>0</v>
      </c>
      <c r="AW12" s="299">
        <f>'7'!$G9</f>
        <v>0</v>
      </c>
      <c r="AX12" s="299">
        <f>'7'!$H9</f>
        <v>0</v>
      </c>
      <c r="AY12" s="299">
        <f>'7'!$I9</f>
        <v>0</v>
      </c>
      <c r="AZ12" s="299">
        <f>'7'!$J9</f>
        <v>0</v>
      </c>
      <c r="BA12" s="299">
        <f>'7'!$K9</f>
        <v>0</v>
      </c>
      <c r="BB12" s="299">
        <f>'8'!$E9</f>
        <v>0</v>
      </c>
      <c r="BC12" s="299">
        <f>'8'!$F9</f>
        <v>0</v>
      </c>
      <c r="BD12" s="299">
        <f>'8'!$G9</f>
        <v>0</v>
      </c>
      <c r="BE12" s="299">
        <f>'8'!$H9</f>
        <v>0</v>
      </c>
      <c r="BF12" s="299">
        <f>'8'!$I9</f>
        <v>0</v>
      </c>
      <c r="BG12" s="299">
        <f>'8'!$J9</f>
        <v>0</v>
      </c>
      <c r="BH12" s="299">
        <f>'8'!$K9</f>
        <v>0</v>
      </c>
      <c r="BI12" s="299">
        <f>'9'!$E9</f>
        <v>0</v>
      </c>
      <c r="BJ12" s="299">
        <f>'9'!$F9</f>
        <v>0</v>
      </c>
      <c r="BK12" s="299">
        <f>'9'!$G9</f>
        <v>0</v>
      </c>
      <c r="BL12" s="299">
        <f>'9'!$H9</f>
        <v>0</v>
      </c>
      <c r="BM12" s="299">
        <f>'9'!$I9</f>
        <v>0</v>
      </c>
      <c r="BN12" s="299">
        <f>'9'!$J9</f>
        <v>0</v>
      </c>
      <c r="BO12" s="299">
        <f>'9'!$K9</f>
        <v>0</v>
      </c>
      <c r="BP12" s="299">
        <f>'10'!$E9</f>
        <v>0</v>
      </c>
      <c r="BQ12" s="299">
        <f>'10'!$F9</f>
        <v>0</v>
      </c>
      <c r="BR12" s="299">
        <f>'10'!$G9</f>
        <v>0</v>
      </c>
      <c r="BS12" s="299">
        <f>'10'!$H9</f>
        <v>0</v>
      </c>
      <c r="BT12" s="299">
        <f>'10'!$I9</f>
        <v>0</v>
      </c>
      <c r="BU12" s="299">
        <f>'10'!$J9</f>
        <v>0</v>
      </c>
      <c r="BV12" s="299">
        <f>'10'!$K9</f>
        <v>0</v>
      </c>
      <c r="BW12" s="299">
        <f>'11'!$E9</f>
        <v>0</v>
      </c>
      <c r="BX12" s="299">
        <f>'11'!$F9</f>
        <v>0</v>
      </c>
      <c r="BY12" s="299">
        <f>'11'!$G9</f>
        <v>0</v>
      </c>
      <c r="BZ12" s="299">
        <f>'11'!$H9</f>
        <v>0</v>
      </c>
      <c r="CA12" s="299">
        <f>'11'!$I9</f>
        <v>0</v>
      </c>
      <c r="CB12" s="299">
        <f>'11'!$J9</f>
        <v>0</v>
      </c>
      <c r="CC12" s="299">
        <f>'11'!$K9</f>
        <v>0</v>
      </c>
      <c r="CD12" s="299">
        <f>'12'!$E9</f>
        <v>0</v>
      </c>
      <c r="CE12" s="299">
        <f>'12'!$F9</f>
        <v>0</v>
      </c>
      <c r="CF12" s="299">
        <f>'12'!$G9</f>
        <v>0</v>
      </c>
      <c r="CG12" s="299">
        <f>'12'!$H9</f>
        <v>0</v>
      </c>
      <c r="CH12" s="299">
        <f>'12'!$I9</f>
        <v>0</v>
      </c>
      <c r="CI12" s="299">
        <f>'12'!$J9</f>
        <v>0</v>
      </c>
      <c r="CJ12" s="299">
        <f>'12'!$K9</f>
        <v>0</v>
      </c>
      <c r="CK12" s="299">
        <f>'13'!$E9</f>
        <v>0</v>
      </c>
      <c r="CL12" s="299">
        <f>'13'!$F9</f>
        <v>0</v>
      </c>
      <c r="CM12" s="299">
        <f>'13'!$G9</f>
        <v>0</v>
      </c>
      <c r="CN12" s="299">
        <f>'13'!$H9</f>
        <v>0</v>
      </c>
      <c r="CO12" s="299">
        <f>'13'!$I9</f>
        <v>0</v>
      </c>
      <c r="CP12" s="299">
        <f>'13'!$J9</f>
        <v>0</v>
      </c>
      <c r="CQ12" s="299">
        <f>'13'!$K9</f>
        <v>0</v>
      </c>
      <c r="CR12" s="299">
        <f>'14'!$E9</f>
        <v>0</v>
      </c>
      <c r="CS12" s="299">
        <f>'14'!$F9</f>
        <v>0</v>
      </c>
      <c r="CT12" s="299">
        <f>'14'!$G9</f>
        <v>0</v>
      </c>
      <c r="CU12" s="299">
        <f>'14'!$H9</f>
        <v>0</v>
      </c>
      <c r="CV12" s="299">
        <f>'14'!$I9</f>
        <v>0</v>
      </c>
      <c r="CW12" s="299">
        <f>'14'!$J9</f>
        <v>0</v>
      </c>
      <c r="CX12" s="299">
        <f>'14'!$K9</f>
        <v>0</v>
      </c>
      <c r="CY12" s="299">
        <f>'15'!$E9</f>
        <v>0</v>
      </c>
      <c r="CZ12" s="299">
        <f>'15'!$F9</f>
        <v>0</v>
      </c>
      <c r="DA12" s="299">
        <f>'15'!$G9</f>
        <v>0</v>
      </c>
      <c r="DB12" s="299">
        <f>'15'!$H9</f>
        <v>0</v>
      </c>
      <c r="DC12" s="299">
        <f>'15'!$I9</f>
        <v>0</v>
      </c>
      <c r="DD12" s="299">
        <f>'15'!$J9</f>
        <v>0</v>
      </c>
      <c r="DE12" s="299">
        <f>'15'!$K9</f>
        <v>0</v>
      </c>
      <c r="DF12" s="299">
        <f>'16'!$E9</f>
        <v>0</v>
      </c>
      <c r="DG12" s="299">
        <f>'16'!$F9</f>
        <v>0</v>
      </c>
      <c r="DH12" s="299">
        <f>'16'!$G9</f>
        <v>0</v>
      </c>
      <c r="DI12" s="299">
        <f>'16'!$H9</f>
        <v>0</v>
      </c>
      <c r="DJ12" s="299">
        <f>'16'!$I9</f>
        <v>0</v>
      </c>
      <c r="DK12" s="299">
        <f>'16'!$J9</f>
        <v>0</v>
      </c>
      <c r="DL12" s="299">
        <f>'16'!$K9</f>
        <v>0</v>
      </c>
      <c r="DM12" s="299">
        <f>'17'!$E9</f>
        <v>0</v>
      </c>
      <c r="DN12" s="299">
        <f>'17'!$F9</f>
        <v>0</v>
      </c>
      <c r="DO12" s="299">
        <f>'17'!$G9</f>
        <v>0</v>
      </c>
      <c r="DP12" s="299">
        <f>'17'!$H9</f>
        <v>0</v>
      </c>
      <c r="DQ12" s="299">
        <f>'17'!$I9</f>
        <v>0</v>
      </c>
      <c r="DR12" s="299">
        <f>'17'!$J9</f>
        <v>0</v>
      </c>
      <c r="DS12" s="299">
        <f>'17'!$K9</f>
        <v>0</v>
      </c>
      <c r="DT12" s="299">
        <f>'18'!$E9</f>
        <v>0</v>
      </c>
      <c r="DU12" s="299">
        <f>'18'!$F9</f>
        <v>0</v>
      </c>
      <c r="DV12" s="299">
        <f>'18'!$G9</f>
        <v>0</v>
      </c>
      <c r="DW12" s="299">
        <f>'18'!$H9</f>
        <v>0</v>
      </c>
      <c r="DX12" s="299">
        <f>'18'!$I9</f>
        <v>0</v>
      </c>
      <c r="DY12" s="299">
        <f>'18'!$J9</f>
        <v>0</v>
      </c>
      <c r="DZ12" s="299">
        <f>'18'!$K9</f>
        <v>0</v>
      </c>
      <c r="EA12" s="299">
        <f>'19'!$E9</f>
        <v>0</v>
      </c>
      <c r="EB12" s="299">
        <f>'19'!$F9</f>
        <v>0</v>
      </c>
      <c r="EC12" s="299">
        <f>'19'!$G9</f>
        <v>0</v>
      </c>
      <c r="ED12" s="299">
        <f>'19'!$H9</f>
        <v>0</v>
      </c>
      <c r="EE12" s="299">
        <f>'19'!$I9</f>
        <v>0</v>
      </c>
      <c r="EF12" s="299">
        <f>'19'!$J9</f>
        <v>0</v>
      </c>
      <c r="EG12" s="299">
        <f>'19'!$K9</f>
        <v>0</v>
      </c>
      <c r="EH12" s="299">
        <f>'20'!$E9</f>
        <v>0</v>
      </c>
      <c r="EI12" s="299">
        <f>'20'!$F9</f>
        <v>0</v>
      </c>
      <c r="EJ12" s="299">
        <f>'20'!$G9</f>
        <v>0</v>
      </c>
      <c r="EK12" s="299">
        <f>'20'!$H9</f>
        <v>0</v>
      </c>
      <c r="EL12" s="299">
        <f>'20'!$I9</f>
        <v>0</v>
      </c>
      <c r="EM12" s="299">
        <f>'20'!$J9</f>
        <v>0</v>
      </c>
      <c r="EN12" s="299">
        <f>'20'!$K9</f>
        <v>0</v>
      </c>
      <c r="EO12" s="299">
        <f>'21'!$E9</f>
        <v>0</v>
      </c>
      <c r="EP12" s="299">
        <f>'21'!$F9</f>
        <v>0</v>
      </c>
      <c r="EQ12" s="299">
        <f>'21'!$G9</f>
        <v>0</v>
      </c>
      <c r="ER12" s="299">
        <f>'21'!$H9</f>
        <v>0</v>
      </c>
      <c r="ES12" s="299">
        <f>'21'!$I9</f>
        <v>0</v>
      </c>
      <c r="ET12" s="299">
        <f>'21'!$J9</f>
        <v>0</v>
      </c>
      <c r="EU12" s="299">
        <f>'21'!$K9</f>
        <v>0</v>
      </c>
      <c r="EV12" s="299">
        <f>'22'!$E9</f>
        <v>0</v>
      </c>
      <c r="EW12" s="299">
        <f>'22'!$F9</f>
        <v>0</v>
      </c>
      <c r="EX12" s="299">
        <f>'22'!$G9</f>
        <v>0</v>
      </c>
      <c r="EY12" s="299">
        <f>'22'!$H9</f>
        <v>0</v>
      </c>
      <c r="EZ12" s="299">
        <f>'22'!$I9</f>
        <v>0</v>
      </c>
      <c r="FA12" s="299">
        <f>'22'!$J9</f>
        <v>0</v>
      </c>
      <c r="FB12" s="299">
        <f>'22'!$K9</f>
        <v>0</v>
      </c>
      <c r="FC12" s="299">
        <f>'23'!$E9</f>
        <v>0</v>
      </c>
      <c r="FD12" s="299">
        <f>'23'!$F9</f>
        <v>0</v>
      </c>
      <c r="FE12" s="299">
        <f>'23'!$G9</f>
        <v>0</v>
      </c>
      <c r="FF12" s="299">
        <f>'23'!$H9</f>
        <v>0</v>
      </c>
      <c r="FG12" s="299">
        <f>'23'!$I9</f>
        <v>0</v>
      </c>
      <c r="FH12" s="299">
        <f>'23'!$J9</f>
        <v>0</v>
      </c>
      <c r="FI12" s="299">
        <f>'23'!$K9</f>
        <v>0</v>
      </c>
      <c r="FJ12" s="299">
        <f>'24'!$E9</f>
        <v>0</v>
      </c>
      <c r="FK12" s="299">
        <f>'24'!$F9</f>
        <v>0</v>
      </c>
      <c r="FL12" s="299">
        <f>'24'!$G9</f>
        <v>0</v>
      </c>
      <c r="FM12" s="299">
        <f>'24'!$H9</f>
        <v>0</v>
      </c>
      <c r="FN12" s="299">
        <f>'24'!$I9</f>
        <v>0</v>
      </c>
      <c r="FO12" s="299">
        <f>'24'!$J9</f>
        <v>0</v>
      </c>
      <c r="FP12" s="299">
        <f>'24'!$K9</f>
        <v>0</v>
      </c>
      <c r="FQ12" s="299">
        <f>'25'!$E9</f>
        <v>0</v>
      </c>
      <c r="FR12" s="299">
        <f>'25'!$F9</f>
        <v>0</v>
      </c>
      <c r="FS12" s="299">
        <f>'25'!$G9</f>
        <v>0</v>
      </c>
      <c r="FT12" s="299">
        <f>'25'!$H9</f>
        <v>0</v>
      </c>
      <c r="FU12" s="299">
        <f>'25'!$I9</f>
        <v>0</v>
      </c>
      <c r="FV12" s="299">
        <f>'25'!$J9</f>
        <v>0</v>
      </c>
      <c r="FW12" s="299">
        <f>'25'!$K9</f>
        <v>0</v>
      </c>
      <c r="FX12" s="299">
        <f>'26'!$E9</f>
        <v>0</v>
      </c>
      <c r="FY12" s="299">
        <f>'26'!$F9</f>
        <v>0</v>
      </c>
      <c r="FZ12" s="299">
        <f>'26'!$G9</f>
        <v>0</v>
      </c>
      <c r="GA12" s="299">
        <f>'26'!$H9</f>
        <v>0</v>
      </c>
      <c r="GB12" s="299">
        <f>'26'!$I9</f>
        <v>0</v>
      </c>
      <c r="GC12" s="299">
        <f>'26'!$J9</f>
        <v>0</v>
      </c>
      <c r="GD12" s="299">
        <f>'26'!$K9</f>
        <v>0</v>
      </c>
      <c r="GE12" s="299">
        <f>'27'!$E9</f>
        <v>0</v>
      </c>
      <c r="GF12" s="299">
        <f>'27'!$F9</f>
        <v>0</v>
      </c>
      <c r="GG12" s="299">
        <f>'27'!$G9</f>
        <v>0</v>
      </c>
      <c r="GH12" s="299">
        <f>'27'!$H9</f>
        <v>0</v>
      </c>
      <c r="GI12" s="299">
        <f>'27'!$I9</f>
        <v>0</v>
      </c>
      <c r="GJ12" s="299">
        <f>'27'!$J9</f>
        <v>0</v>
      </c>
      <c r="GK12" s="299">
        <f>'27'!$K9</f>
        <v>0</v>
      </c>
      <c r="GL12" s="299">
        <f>'28'!$E9</f>
        <v>0</v>
      </c>
      <c r="GM12" s="299">
        <f>'28'!$F9</f>
        <v>0</v>
      </c>
      <c r="GN12" s="299">
        <f>'28'!$G9</f>
        <v>0</v>
      </c>
      <c r="GO12" s="299">
        <f>'28'!$H9</f>
        <v>0</v>
      </c>
      <c r="GP12" s="299">
        <f>'28'!$I9</f>
        <v>0</v>
      </c>
      <c r="GQ12" s="299">
        <f>'28'!$J9</f>
        <v>0</v>
      </c>
      <c r="GR12" s="299">
        <f>'28'!$K9</f>
        <v>0</v>
      </c>
      <c r="GS12" s="299">
        <f>'29'!$E9</f>
        <v>0</v>
      </c>
      <c r="GT12" s="299">
        <f>'29'!$F9</f>
        <v>0</v>
      </c>
      <c r="GU12" s="299">
        <f>'29'!$G9</f>
        <v>0</v>
      </c>
      <c r="GV12" s="299">
        <f>'29'!$H9</f>
        <v>0</v>
      </c>
      <c r="GW12" s="299">
        <f>'29'!$I9</f>
        <v>0</v>
      </c>
      <c r="GX12" s="299">
        <f>'29'!$J9</f>
        <v>0</v>
      </c>
      <c r="GY12" s="299">
        <f>'29'!$K9</f>
        <v>0</v>
      </c>
      <c r="GZ12" s="299">
        <f>'30'!$E9</f>
        <v>0</v>
      </c>
      <c r="HA12" s="299">
        <f>'30'!$F9</f>
        <v>0</v>
      </c>
      <c r="HB12" s="299">
        <f>'30'!$G9</f>
        <v>0</v>
      </c>
      <c r="HC12" s="299">
        <f>'30'!$H9</f>
        <v>0</v>
      </c>
      <c r="HD12" s="299">
        <f>'30'!$I9</f>
        <v>0</v>
      </c>
      <c r="HE12" s="299">
        <f>'30'!$J9</f>
        <v>0</v>
      </c>
      <c r="HF12" s="299">
        <f>'30'!$K9</f>
        <v>0</v>
      </c>
      <c r="HG12" s="299">
        <f>'31'!$E9</f>
        <v>0</v>
      </c>
      <c r="HH12" s="299">
        <f>'31'!$F9</f>
        <v>0</v>
      </c>
      <c r="HI12" s="299">
        <f>'31'!$G9</f>
        <v>0</v>
      </c>
      <c r="HJ12" s="299">
        <f>'31'!$H9</f>
        <v>0</v>
      </c>
      <c r="HK12" s="299">
        <f>'31'!$I9</f>
        <v>0</v>
      </c>
      <c r="HL12" s="299">
        <f>'31'!$J9</f>
        <v>0</v>
      </c>
      <c r="HM12" s="299">
        <f>'31'!$K9</f>
        <v>0</v>
      </c>
      <c r="HN12" s="299">
        <f>'32'!$E9</f>
        <v>0</v>
      </c>
      <c r="HO12" s="299">
        <f>'32'!$F9</f>
        <v>0</v>
      </c>
      <c r="HP12" s="299">
        <f>'32'!$G9</f>
        <v>0</v>
      </c>
      <c r="HQ12" s="299">
        <f>'32'!$H9</f>
        <v>0</v>
      </c>
      <c r="HR12" s="299">
        <f>'32'!$I9</f>
        <v>0</v>
      </c>
      <c r="HS12" s="299">
        <f>'32'!$J9</f>
        <v>0</v>
      </c>
      <c r="HT12" s="299">
        <f>'32'!$K9</f>
        <v>0</v>
      </c>
      <c r="HU12" s="299">
        <f>'33'!$E9</f>
        <v>0</v>
      </c>
      <c r="HV12" s="299">
        <f>'33'!$F9</f>
        <v>0</v>
      </c>
      <c r="HW12" s="299">
        <f>'33'!$G9</f>
        <v>0</v>
      </c>
      <c r="HX12" s="299">
        <f>'33'!$H9</f>
        <v>0</v>
      </c>
      <c r="HY12" s="299">
        <f>'33'!$I9</f>
        <v>0</v>
      </c>
      <c r="HZ12" s="299">
        <f>'33'!$J9</f>
        <v>0</v>
      </c>
      <c r="IA12" s="299">
        <f>'33'!$K9</f>
        <v>0</v>
      </c>
      <c r="IB12" s="299">
        <f>'34'!$E9</f>
        <v>0</v>
      </c>
      <c r="IC12" s="299">
        <f>'34'!$F9</f>
        <v>0</v>
      </c>
      <c r="ID12" s="299">
        <f>'34'!$G9</f>
        <v>0</v>
      </c>
      <c r="IE12" s="299">
        <f>'34'!$H9</f>
        <v>0</v>
      </c>
      <c r="IF12" s="299">
        <f>'34'!$I9</f>
        <v>0</v>
      </c>
      <c r="IG12" s="299">
        <f>'34'!$J9</f>
        <v>0</v>
      </c>
      <c r="IH12" s="299">
        <f>'34'!$K9</f>
        <v>0</v>
      </c>
      <c r="II12" s="299">
        <f>'35'!$E9</f>
        <v>0</v>
      </c>
      <c r="IJ12" s="299">
        <f>'35'!$F9</f>
        <v>0</v>
      </c>
      <c r="IK12" s="299">
        <f>'35'!$G9</f>
        <v>0</v>
      </c>
      <c r="IL12" s="299">
        <f>'35'!$H9</f>
        <v>0</v>
      </c>
      <c r="IM12" s="299">
        <f>'35'!$I9</f>
        <v>0</v>
      </c>
      <c r="IN12" s="299">
        <f>'35'!$J9</f>
        <v>0</v>
      </c>
      <c r="IO12" s="299">
        <f>'35'!$K9</f>
        <v>0</v>
      </c>
      <c r="IP12" s="299">
        <f>'36'!$E9</f>
        <v>0</v>
      </c>
      <c r="IQ12" s="299">
        <f>'36'!$F9</f>
        <v>0</v>
      </c>
      <c r="IR12" s="299">
        <f>'36'!$G9</f>
        <v>0</v>
      </c>
      <c r="IS12" s="299">
        <f>'36'!$H9</f>
        <v>0</v>
      </c>
      <c r="IT12" s="299">
        <f>'36'!$I9</f>
        <v>0</v>
      </c>
      <c r="IU12" s="299">
        <f>'36'!$J9</f>
        <v>0</v>
      </c>
      <c r="IV12" s="299">
        <f>'36'!$K9</f>
        <v>0</v>
      </c>
      <c r="IW12" s="299">
        <f>'37'!$E9</f>
        <v>0</v>
      </c>
      <c r="IX12" s="299">
        <f>'37'!$F9</f>
        <v>0</v>
      </c>
      <c r="IY12" s="299">
        <f>'37'!$G9</f>
        <v>0</v>
      </c>
      <c r="IZ12" s="299">
        <f>'37'!$H9</f>
        <v>0</v>
      </c>
      <c r="JA12" s="299">
        <f>'37'!$I9</f>
        <v>0</v>
      </c>
      <c r="JB12" s="299">
        <f>'37'!$J9</f>
        <v>0</v>
      </c>
      <c r="JC12" s="299">
        <f>'37'!$K9</f>
        <v>0</v>
      </c>
      <c r="JD12" s="299">
        <f>'38'!$E9</f>
        <v>0</v>
      </c>
      <c r="JE12" s="299">
        <f>'38'!$F9</f>
        <v>0</v>
      </c>
      <c r="JF12" s="299">
        <f>'38'!$G9</f>
        <v>0</v>
      </c>
      <c r="JG12" s="299">
        <f>'38'!$H9</f>
        <v>0</v>
      </c>
      <c r="JH12" s="299">
        <f>'38'!$I9</f>
        <v>0</v>
      </c>
      <c r="JI12" s="299">
        <f>'38'!$J9</f>
        <v>0</v>
      </c>
      <c r="JJ12" s="299">
        <f>'38'!$K9</f>
        <v>0</v>
      </c>
      <c r="JK12" s="299">
        <f>'39'!$E9</f>
        <v>0</v>
      </c>
      <c r="JL12" s="299">
        <f>'39'!$F9</f>
        <v>0</v>
      </c>
      <c r="JM12" s="299">
        <f>'39'!$G9</f>
        <v>0</v>
      </c>
      <c r="JN12" s="299">
        <f>'39'!$H9</f>
        <v>0</v>
      </c>
      <c r="JO12" s="299">
        <f>'39'!$I9</f>
        <v>0</v>
      </c>
      <c r="JP12" s="299">
        <f>'39'!$J9</f>
        <v>0</v>
      </c>
      <c r="JQ12" s="299">
        <f>'39'!$K9</f>
        <v>0</v>
      </c>
      <c r="JR12" s="299">
        <f>'40'!$E9</f>
        <v>0</v>
      </c>
      <c r="JS12" s="299">
        <f>'40'!$F9</f>
        <v>0</v>
      </c>
      <c r="JT12" s="299">
        <f>'40'!$G9</f>
        <v>0</v>
      </c>
      <c r="JU12" s="299">
        <f>'40'!$H9</f>
        <v>0</v>
      </c>
      <c r="JV12" s="299">
        <f>'40'!$I9</f>
        <v>0</v>
      </c>
      <c r="JW12" s="299">
        <f>'40'!$J9</f>
        <v>0</v>
      </c>
      <c r="JX12" s="299">
        <f>'40'!$K9</f>
        <v>0</v>
      </c>
      <c r="JY12" s="299">
        <f>'41'!$E9</f>
        <v>0</v>
      </c>
      <c r="JZ12" s="299">
        <f>'41'!$F9</f>
        <v>0</v>
      </c>
      <c r="KA12" s="299">
        <f>'41'!$G9</f>
        <v>0</v>
      </c>
      <c r="KB12" s="299">
        <f>'41'!$H9</f>
        <v>0</v>
      </c>
      <c r="KC12" s="299">
        <f>'41'!$I9</f>
        <v>0</v>
      </c>
      <c r="KD12" s="299">
        <f>'41'!$J9</f>
        <v>0</v>
      </c>
      <c r="KE12" s="299">
        <f>'41'!$K9</f>
        <v>0</v>
      </c>
      <c r="KF12" s="299">
        <f>'42'!$E9</f>
        <v>0</v>
      </c>
      <c r="KG12" s="299">
        <f>'42'!$F9</f>
        <v>0</v>
      </c>
      <c r="KH12" s="299">
        <f>'42'!$G9</f>
        <v>0</v>
      </c>
      <c r="KI12" s="299">
        <f>'42'!$H9</f>
        <v>0</v>
      </c>
      <c r="KJ12" s="299">
        <f>'42'!$I9</f>
        <v>0</v>
      </c>
      <c r="KK12" s="299">
        <f>'42'!$J9</f>
        <v>0</v>
      </c>
      <c r="KL12" s="299">
        <f>'42'!$K9</f>
        <v>0</v>
      </c>
      <c r="KM12" s="299">
        <f>'43'!$E9</f>
        <v>0</v>
      </c>
      <c r="KN12" s="299">
        <f>'43'!$F9</f>
        <v>0</v>
      </c>
      <c r="KO12" s="299">
        <f>'43'!$G9</f>
        <v>0</v>
      </c>
      <c r="KP12" s="299">
        <f>'43'!$H9</f>
        <v>0</v>
      </c>
      <c r="KQ12" s="299">
        <f>'43'!$I9</f>
        <v>0</v>
      </c>
      <c r="KR12" s="299">
        <f>'43'!$J9</f>
        <v>0</v>
      </c>
      <c r="KS12" s="299">
        <f>'43'!$K9</f>
        <v>0</v>
      </c>
      <c r="KT12" s="299">
        <f>'44'!$E9</f>
        <v>0</v>
      </c>
      <c r="KU12" s="299">
        <f>'44'!$F9</f>
        <v>0</v>
      </c>
      <c r="KV12" s="299">
        <f>'44'!$G9</f>
        <v>0</v>
      </c>
      <c r="KW12" s="299">
        <f>'44'!$H9</f>
        <v>0</v>
      </c>
      <c r="KX12" s="299">
        <f>'44'!$I9</f>
        <v>0</v>
      </c>
      <c r="KY12" s="299">
        <f>'44'!$J9</f>
        <v>0</v>
      </c>
      <c r="KZ12" s="299">
        <f>'44'!$K9</f>
        <v>0</v>
      </c>
      <c r="LA12" s="299">
        <f>'45'!$E9</f>
        <v>0</v>
      </c>
      <c r="LB12" s="299">
        <f>'45'!$F9</f>
        <v>0</v>
      </c>
      <c r="LC12" s="299">
        <f>'45'!$G9</f>
        <v>0</v>
      </c>
      <c r="LD12" s="299">
        <f>'45'!$H9</f>
        <v>0</v>
      </c>
      <c r="LE12" s="299">
        <f>'45'!$I9</f>
        <v>0</v>
      </c>
      <c r="LF12" s="299">
        <f>'45'!$J9</f>
        <v>0</v>
      </c>
      <c r="LG12" s="299">
        <f>'45'!$K9</f>
        <v>0</v>
      </c>
      <c r="LH12" s="299">
        <f>'46'!$E9</f>
        <v>0</v>
      </c>
      <c r="LI12" s="299">
        <f>'46'!$F9</f>
        <v>0</v>
      </c>
      <c r="LJ12" s="299">
        <f>'46'!$G9</f>
        <v>0</v>
      </c>
      <c r="LK12" s="299">
        <f>'46'!$H9</f>
        <v>0</v>
      </c>
      <c r="LL12" s="299">
        <f>'46'!$I9</f>
        <v>0</v>
      </c>
      <c r="LM12" s="299">
        <f>'46'!$J9</f>
        <v>0</v>
      </c>
      <c r="LN12" s="299">
        <f>'46'!$K9</f>
        <v>0</v>
      </c>
      <c r="LO12" s="299">
        <f>'47'!$E9</f>
        <v>0</v>
      </c>
      <c r="LP12" s="299">
        <f>'47'!$F9</f>
        <v>0</v>
      </c>
      <c r="LQ12" s="299">
        <f>'47'!$G9</f>
        <v>0</v>
      </c>
      <c r="LR12" s="299">
        <f>'47'!$H9</f>
        <v>0</v>
      </c>
      <c r="LS12" s="299">
        <f>'47'!$I9</f>
        <v>0</v>
      </c>
      <c r="LT12" s="299">
        <f>'47'!$J9</f>
        <v>0</v>
      </c>
      <c r="LU12" s="299">
        <f>'47'!$K9</f>
        <v>0</v>
      </c>
      <c r="LV12" s="299">
        <f>'48'!$E9</f>
        <v>0</v>
      </c>
      <c r="LW12" s="299">
        <f>'48'!$F9</f>
        <v>0</v>
      </c>
      <c r="LX12" s="299">
        <f>'48'!$G9</f>
        <v>0</v>
      </c>
      <c r="LY12" s="299">
        <f>'48'!$H9</f>
        <v>0</v>
      </c>
      <c r="LZ12" s="299">
        <f>'48'!$I9</f>
        <v>0</v>
      </c>
      <c r="MA12" s="299">
        <f>'48'!$J9</f>
        <v>0</v>
      </c>
      <c r="MB12" s="299">
        <f>'48'!$K9</f>
        <v>0</v>
      </c>
      <c r="MC12" s="299">
        <f>'49'!$E9</f>
        <v>0</v>
      </c>
      <c r="MD12" s="299">
        <f>'49'!$F9</f>
        <v>0</v>
      </c>
      <c r="ME12" s="299">
        <f>'49'!$G9</f>
        <v>0</v>
      </c>
      <c r="MF12" s="299">
        <f>'49'!$H9</f>
        <v>0</v>
      </c>
      <c r="MG12" s="299">
        <f>'49'!$I9</f>
        <v>0</v>
      </c>
      <c r="MH12" s="299">
        <f>'49'!$J9</f>
        <v>0</v>
      </c>
      <c r="MI12" s="299">
        <f>'49'!$K9</f>
        <v>0</v>
      </c>
      <c r="MJ12" s="299">
        <f>'50'!$E9</f>
        <v>0</v>
      </c>
      <c r="MK12" s="299">
        <f>'50'!$F9</f>
        <v>0</v>
      </c>
      <c r="ML12" s="299">
        <f>'50'!$G9</f>
        <v>0</v>
      </c>
      <c r="MM12" s="299">
        <f>'50'!$H9</f>
        <v>0</v>
      </c>
      <c r="MN12" s="299">
        <f>'50'!$I9</f>
        <v>0</v>
      </c>
      <c r="MO12" s="299">
        <f>'50'!$J9</f>
        <v>0</v>
      </c>
      <c r="MP12" s="299">
        <f>'50'!$K9</f>
        <v>0</v>
      </c>
      <c r="MQ12" s="299">
        <f>'51'!$E9</f>
        <v>0</v>
      </c>
      <c r="MR12" s="299">
        <f>'51'!$F9</f>
        <v>0</v>
      </c>
      <c r="MS12" s="299">
        <f>'51'!$G9</f>
        <v>0</v>
      </c>
      <c r="MT12" s="299">
        <f>'51'!$H9</f>
        <v>0</v>
      </c>
      <c r="MU12" s="299">
        <f>'51'!$I9</f>
        <v>0</v>
      </c>
      <c r="MV12" s="299">
        <f>'51'!$J9</f>
        <v>0</v>
      </c>
      <c r="MW12" s="299">
        <f>'51'!$K9</f>
        <v>0</v>
      </c>
      <c r="MX12" s="299">
        <f>'52'!$E9</f>
        <v>0</v>
      </c>
      <c r="MY12" s="299">
        <f>'52'!$F9</f>
        <v>0</v>
      </c>
      <c r="MZ12" s="299">
        <f>'52'!$G9</f>
        <v>0</v>
      </c>
      <c r="NA12" s="299">
        <f>'52'!$H9</f>
        <v>0</v>
      </c>
      <c r="NB12" s="299">
        <f>'52'!$I9</f>
        <v>0</v>
      </c>
      <c r="NC12" s="299">
        <f>'52'!$J9</f>
        <v>0</v>
      </c>
      <c r="ND12" s="299">
        <f>'52'!$K9</f>
        <v>0</v>
      </c>
    </row>
    <row r="13" spans="1:369" ht="30" customHeight="1" x14ac:dyDescent="0.3">
      <c r="A13" s="967"/>
      <c r="B13" s="968"/>
      <c r="C13" s="65" t="s">
        <v>135</v>
      </c>
      <c r="D13" s="158" t="s">
        <v>80</v>
      </c>
      <c r="E13" s="233">
        <f>'1'!$E10</f>
        <v>0</v>
      </c>
      <c r="F13" s="233">
        <f>'1'!$F10</f>
        <v>0</v>
      </c>
      <c r="G13" s="233">
        <f>'1'!$G10</f>
        <v>0</v>
      </c>
      <c r="H13" s="299">
        <f>'1'!$H10</f>
        <v>0</v>
      </c>
      <c r="I13" s="299">
        <f>'1'!$I10</f>
        <v>0</v>
      </c>
      <c r="J13" s="299">
        <f>'1'!$J10</f>
        <v>0</v>
      </c>
      <c r="K13" s="299">
        <f>'1'!$K10</f>
        <v>0</v>
      </c>
      <c r="L13" s="299">
        <f>'2'!$E10</f>
        <v>0</v>
      </c>
      <c r="M13" s="299">
        <f>'2'!$F10</f>
        <v>0</v>
      </c>
      <c r="N13" s="299">
        <f>'2'!$G10</f>
        <v>0</v>
      </c>
      <c r="O13" s="299">
        <f>'2'!$H10</f>
        <v>0</v>
      </c>
      <c r="P13" s="299">
        <f>'2'!$I10</f>
        <v>0</v>
      </c>
      <c r="Q13" s="299">
        <f>'2'!$J10</f>
        <v>0</v>
      </c>
      <c r="R13" s="299">
        <f>'2'!$K10</f>
        <v>0</v>
      </c>
      <c r="S13" s="299">
        <f>'3'!$E10</f>
        <v>0</v>
      </c>
      <c r="T13" s="299">
        <f>'3'!$F10</f>
        <v>0</v>
      </c>
      <c r="U13" s="299">
        <f>'3'!$G10</f>
        <v>0</v>
      </c>
      <c r="V13" s="299">
        <f>'3'!$H10</f>
        <v>0</v>
      </c>
      <c r="W13" s="299">
        <f>'3'!$I10</f>
        <v>0</v>
      </c>
      <c r="X13" s="299">
        <f>'3'!$J10</f>
        <v>0</v>
      </c>
      <c r="Y13" s="299">
        <f>'3'!$K10</f>
        <v>0</v>
      </c>
      <c r="Z13" s="299">
        <f>'4'!$E10</f>
        <v>0</v>
      </c>
      <c r="AA13" s="299">
        <f>'4'!$F10</f>
        <v>0</v>
      </c>
      <c r="AB13" s="299">
        <f>'4'!$G10</f>
        <v>0</v>
      </c>
      <c r="AC13" s="299">
        <f>'4'!$H10</f>
        <v>0</v>
      </c>
      <c r="AD13" s="299">
        <f>'4'!$I10</f>
        <v>0</v>
      </c>
      <c r="AE13" s="299">
        <f>'4'!$J10</f>
        <v>0</v>
      </c>
      <c r="AF13" s="299">
        <f>'4'!$K10</f>
        <v>0</v>
      </c>
      <c r="AG13" s="299">
        <f>'5'!$E10</f>
        <v>0</v>
      </c>
      <c r="AH13" s="299">
        <f>'5'!$F10</f>
        <v>0</v>
      </c>
      <c r="AI13" s="299">
        <f>'5'!$G10</f>
        <v>0</v>
      </c>
      <c r="AJ13" s="299">
        <f>'5'!$H10</f>
        <v>0</v>
      </c>
      <c r="AK13" s="299">
        <f>'5'!$I10</f>
        <v>0</v>
      </c>
      <c r="AL13" s="299">
        <f>'5'!$J10</f>
        <v>0</v>
      </c>
      <c r="AM13" s="299">
        <f>'5'!$K10</f>
        <v>0</v>
      </c>
      <c r="AN13" s="299">
        <f>'6'!$E10</f>
        <v>0</v>
      </c>
      <c r="AO13" s="299">
        <f>'6'!$F10</f>
        <v>0</v>
      </c>
      <c r="AP13" s="299">
        <f>'6'!$G10</f>
        <v>0</v>
      </c>
      <c r="AQ13" s="299">
        <f>'6'!$H10</f>
        <v>0</v>
      </c>
      <c r="AR13" s="299">
        <f>'6'!$I10</f>
        <v>0</v>
      </c>
      <c r="AS13" s="299">
        <f>'6'!$J10</f>
        <v>0</v>
      </c>
      <c r="AT13" s="299">
        <f>'6'!$K10</f>
        <v>0</v>
      </c>
      <c r="AU13" s="299">
        <f>'7'!$E10</f>
        <v>0</v>
      </c>
      <c r="AV13" s="299">
        <f>'7'!$F10</f>
        <v>0</v>
      </c>
      <c r="AW13" s="299">
        <f>'7'!$G10</f>
        <v>0</v>
      </c>
      <c r="AX13" s="299">
        <f>'7'!$H10</f>
        <v>0</v>
      </c>
      <c r="AY13" s="299">
        <f>'7'!$I10</f>
        <v>0</v>
      </c>
      <c r="AZ13" s="299">
        <f>'7'!$J10</f>
        <v>0</v>
      </c>
      <c r="BA13" s="299">
        <f>'7'!$K10</f>
        <v>0</v>
      </c>
      <c r="BB13" s="299">
        <f>'8'!$E10</f>
        <v>0</v>
      </c>
      <c r="BC13" s="299">
        <f>'8'!$F10</f>
        <v>0</v>
      </c>
      <c r="BD13" s="299">
        <f>'8'!$G10</f>
        <v>0</v>
      </c>
      <c r="BE13" s="299">
        <f>'8'!$H10</f>
        <v>0</v>
      </c>
      <c r="BF13" s="299">
        <f>'8'!$I10</f>
        <v>0</v>
      </c>
      <c r="BG13" s="299">
        <f>'8'!$J10</f>
        <v>0</v>
      </c>
      <c r="BH13" s="299">
        <f>'8'!$K10</f>
        <v>0</v>
      </c>
      <c r="BI13" s="299">
        <f>'9'!$E10</f>
        <v>0</v>
      </c>
      <c r="BJ13" s="299">
        <f>'9'!$F10</f>
        <v>0</v>
      </c>
      <c r="BK13" s="299">
        <f>'9'!$G10</f>
        <v>0</v>
      </c>
      <c r="BL13" s="299">
        <f>'9'!$H10</f>
        <v>0</v>
      </c>
      <c r="BM13" s="299">
        <f>'9'!$I10</f>
        <v>0</v>
      </c>
      <c r="BN13" s="299">
        <f>'9'!$J10</f>
        <v>0</v>
      </c>
      <c r="BO13" s="299">
        <f>'9'!$K10</f>
        <v>0</v>
      </c>
      <c r="BP13" s="299">
        <f>'10'!$E10</f>
        <v>0</v>
      </c>
      <c r="BQ13" s="299">
        <f>'10'!$F10</f>
        <v>0</v>
      </c>
      <c r="BR13" s="299">
        <f>'10'!$G10</f>
        <v>0</v>
      </c>
      <c r="BS13" s="299">
        <f>'10'!$H10</f>
        <v>0</v>
      </c>
      <c r="BT13" s="299">
        <f>'10'!$I10</f>
        <v>0</v>
      </c>
      <c r="BU13" s="299">
        <f>'10'!$J10</f>
        <v>0</v>
      </c>
      <c r="BV13" s="299">
        <f>'10'!$K10</f>
        <v>0</v>
      </c>
      <c r="BW13" s="299">
        <f>'11'!$E10</f>
        <v>0</v>
      </c>
      <c r="BX13" s="299">
        <f>'11'!$F10</f>
        <v>0</v>
      </c>
      <c r="BY13" s="299">
        <f>'11'!$G10</f>
        <v>0</v>
      </c>
      <c r="BZ13" s="299">
        <f>'11'!$H10</f>
        <v>0</v>
      </c>
      <c r="CA13" s="299">
        <f>'11'!$I10</f>
        <v>0</v>
      </c>
      <c r="CB13" s="299">
        <f>'11'!$J10</f>
        <v>0</v>
      </c>
      <c r="CC13" s="299">
        <f>'11'!$K10</f>
        <v>0</v>
      </c>
      <c r="CD13" s="299">
        <f>'12'!$E10</f>
        <v>0</v>
      </c>
      <c r="CE13" s="299">
        <f>'12'!$F10</f>
        <v>0</v>
      </c>
      <c r="CF13" s="299">
        <f>'12'!$G10</f>
        <v>0</v>
      </c>
      <c r="CG13" s="299">
        <f>'12'!$H10</f>
        <v>0</v>
      </c>
      <c r="CH13" s="299">
        <f>'12'!$I10</f>
        <v>0</v>
      </c>
      <c r="CI13" s="299">
        <f>'12'!$J10</f>
        <v>0</v>
      </c>
      <c r="CJ13" s="299">
        <f>'12'!$K10</f>
        <v>0</v>
      </c>
      <c r="CK13" s="299">
        <f>'13'!$E10</f>
        <v>0</v>
      </c>
      <c r="CL13" s="299">
        <f>'13'!$F10</f>
        <v>0</v>
      </c>
      <c r="CM13" s="299">
        <f>'13'!$G10</f>
        <v>0</v>
      </c>
      <c r="CN13" s="299">
        <f>'13'!$H10</f>
        <v>0</v>
      </c>
      <c r="CO13" s="299">
        <f>'13'!$I10</f>
        <v>0</v>
      </c>
      <c r="CP13" s="299">
        <f>'13'!$J10</f>
        <v>0</v>
      </c>
      <c r="CQ13" s="299">
        <f>'13'!$K10</f>
        <v>0</v>
      </c>
      <c r="CR13" s="299">
        <f>'14'!$E10</f>
        <v>0</v>
      </c>
      <c r="CS13" s="299">
        <f>'14'!$F10</f>
        <v>0</v>
      </c>
      <c r="CT13" s="299">
        <f>'14'!$G10</f>
        <v>0</v>
      </c>
      <c r="CU13" s="299">
        <f>'14'!$H10</f>
        <v>0</v>
      </c>
      <c r="CV13" s="299">
        <f>'14'!$I10</f>
        <v>0</v>
      </c>
      <c r="CW13" s="299">
        <f>'14'!$J10</f>
        <v>0</v>
      </c>
      <c r="CX13" s="299">
        <f>'14'!$K10</f>
        <v>0</v>
      </c>
      <c r="CY13" s="299">
        <f>'15'!$E10</f>
        <v>0</v>
      </c>
      <c r="CZ13" s="299">
        <f>'15'!$F10</f>
        <v>0</v>
      </c>
      <c r="DA13" s="299">
        <f>'15'!$G10</f>
        <v>0</v>
      </c>
      <c r="DB13" s="299">
        <f>'15'!$H10</f>
        <v>0</v>
      </c>
      <c r="DC13" s="299">
        <f>'15'!$I10</f>
        <v>0</v>
      </c>
      <c r="DD13" s="299">
        <f>'15'!$J10</f>
        <v>0</v>
      </c>
      <c r="DE13" s="299">
        <f>'15'!$K10</f>
        <v>0</v>
      </c>
      <c r="DF13" s="299">
        <f>'16'!$E10</f>
        <v>0</v>
      </c>
      <c r="DG13" s="299">
        <f>'16'!$F10</f>
        <v>0</v>
      </c>
      <c r="DH13" s="299">
        <f>'16'!$G10</f>
        <v>0</v>
      </c>
      <c r="DI13" s="299">
        <f>'16'!$H10</f>
        <v>0</v>
      </c>
      <c r="DJ13" s="299">
        <f>'16'!$I10</f>
        <v>0</v>
      </c>
      <c r="DK13" s="299">
        <f>'16'!$J10</f>
        <v>0</v>
      </c>
      <c r="DL13" s="299">
        <f>'16'!$K10</f>
        <v>0</v>
      </c>
      <c r="DM13" s="299">
        <f>'17'!$E10</f>
        <v>0</v>
      </c>
      <c r="DN13" s="299">
        <f>'17'!$F10</f>
        <v>0</v>
      </c>
      <c r="DO13" s="299">
        <f>'17'!$G10</f>
        <v>0</v>
      </c>
      <c r="DP13" s="299">
        <f>'17'!$H10</f>
        <v>0</v>
      </c>
      <c r="DQ13" s="299">
        <f>'17'!$I10</f>
        <v>0</v>
      </c>
      <c r="DR13" s="299">
        <f>'17'!$J10</f>
        <v>0</v>
      </c>
      <c r="DS13" s="299">
        <f>'17'!$K10</f>
        <v>0</v>
      </c>
      <c r="DT13" s="299">
        <f>'18'!$E10</f>
        <v>0</v>
      </c>
      <c r="DU13" s="299">
        <f>'18'!$F10</f>
        <v>0</v>
      </c>
      <c r="DV13" s="299">
        <f>'18'!$G10</f>
        <v>0</v>
      </c>
      <c r="DW13" s="299">
        <f>'18'!$H10</f>
        <v>0</v>
      </c>
      <c r="DX13" s="299">
        <f>'18'!$I10</f>
        <v>0</v>
      </c>
      <c r="DY13" s="299">
        <f>'18'!$J10</f>
        <v>0</v>
      </c>
      <c r="DZ13" s="299">
        <f>'18'!$K10</f>
        <v>0</v>
      </c>
      <c r="EA13" s="299">
        <f>'19'!$E10</f>
        <v>0</v>
      </c>
      <c r="EB13" s="299">
        <f>'19'!$F10</f>
        <v>0</v>
      </c>
      <c r="EC13" s="299">
        <f>'19'!$G10</f>
        <v>0</v>
      </c>
      <c r="ED13" s="299">
        <f>'19'!$H10</f>
        <v>0</v>
      </c>
      <c r="EE13" s="299">
        <f>'19'!$I10</f>
        <v>0</v>
      </c>
      <c r="EF13" s="299">
        <f>'19'!$J10</f>
        <v>0</v>
      </c>
      <c r="EG13" s="299">
        <f>'19'!$K10</f>
        <v>0</v>
      </c>
      <c r="EH13" s="299">
        <f>'20'!$E10</f>
        <v>0</v>
      </c>
      <c r="EI13" s="299">
        <f>'20'!$F10</f>
        <v>0</v>
      </c>
      <c r="EJ13" s="299">
        <f>'20'!$G10</f>
        <v>0</v>
      </c>
      <c r="EK13" s="299">
        <f>'20'!$H10</f>
        <v>0</v>
      </c>
      <c r="EL13" s="299">
        <f>'20'!$I10</f>
        <v>0</v>
      </c>
      <c r="EM13" s="299">
        <f>'20'!$J10</f>
        <v>0</v>
      </c>
      <c r="EN13" s="299">
        <f>'20'!$K10</f>
        <v>0</v>
      </c>
      <c r="EO13" s="299">
        <f>'21'!$E10</f>
        <v>0</v>
      </c>
      <c r="EP13" s="299">
        <f>'21'!$F10</f>
        <v>0</v>
      </c>
      <c r="EQ13" s="299">
        <f>'21'!$G10</f>
        <v>0</v>
      </c>
      <c r="ER13" s="299">
        <f>'21'!$H10</f>
        <v>0</v>
      </c>
      <c r="ES13" s="299">
        <f>'21'!$I10</f>
        <v>0</v>
      </c>
      <c r="ET13" s="299">
        <f>'21'!$J10</f>
        <v>0</v>
      </c>
      <c r="EU13" s="299">
        <f>'21'!$K10</f>
        <v>0</v>
      </c>
      <c r="EV13" s="299">
        <f>'22'!$E10</f>
        <v>0</v>
      </c>
      <c r="EW13" s="299">
        <f>'22'!$F10</f>
        <v>0</v>
      </c>
      <c r="EX13" s="299">
        <f>'22'!$G10</f>
        <v>0</v>
      </c>
      <c r="EY13" s="299">
        <f>'22'!$H10</f>
        <v>0</v>
      </c>
      <c r="EZ13" s="299">
        <f>'22'!$I10</f>
        <v>0</v>
      </c>
      <c r="FA13" s="299">
        <f>'22'!$J10</f>
        <v>0</v>
      </c>
      <c r="FB13" s="299">
        <f>'22'!$K10</f>
        <v>0</v>
      </c>
      <c r="FC13" s="299">
        <f>'23'!$E10</f>
        <v>0</v>
      </c>
      <c r="FD13" s="299">
        <f>'23'!$F10</f>
        <v>0</v>
      </c>
      <c r="FE13" s="299">
        <f>'23'!$G10</f>
        <v>0</v>
      </c>
      <c r="FF13" s="299">
        <f>'23'!$H10</f>
        <v>0</v>
      </c>
      <c r="FG13" s="299">
        <f>'23'!$I10</f>
        <v>0</v>
      </c>
      <c r="FH13" s="299">
        <f>'23'!$J10</f>
        <v>0</v>
      </c>
      <c r="FI13" s="299">
        <f>'23'!$K10</f>
        <v>0</v>
      </c>
      <c r="FJ13" s="299">
        <f>'24'!$E10</f>
        <v>0</v>
      </c>
      <c r="FK13" s="299">
        <f>'24'!$F10</f>
        <v>0</v>
      </c>
      <c r="FL13" s="299">
        <f>'24'!$G10</f>
        <v>0</v>
      </c>
      <c r="FM13" s="299">
        <f>'24'!$H10</f>
        <v>0</v>
      </c>
      <c r="FN13" s="299">
        <f>'24'!$I10</f>
        <v>0</v>
      </c>
      <c r="FO13" s="299">
        <f>'24'!$J10</f>
        <v>0</v>
      </c>
      <c r="FP13" s="299">
        <f>'24'!$K10</f>
        <v>0</v>
      </c>
      <c r="FQ13" s="299">
        <f>'25'!$E10</f>
        <v>0</v>
      </c>
      <c r="FR13" s="299">
        <f>'25'!$F10</f>
        <v>0</v>
      </c>
      <c r="FS13" s="299">
        <f>'25'!$G10</f>
        <v>0</v>
      </c>
      <c r="FT13" s="299">
        <f>'25'!$H10</f>
        <v>0</v>
      </c>
      <c r="FU13" s="299">
        <f>'25'!$I10</f>
        <v>0</v>
      </c>
      <c r="FV13" s="299">
        <f>'25'!$J10</f>
        <v>0</v>
      </c>
      <c r="FW13" s="299">
        <f>'25'!$K10</f>
        <v>0</v>
      </c>
      <c r="FX13" s="299">
        <f>'26'!$E10</f>
        <v>0</v>
      </c>
      <c r="FY13" s="299">
        <f>'26'!$F10</f>
        <v>0</v>
      </c>
      <c r="FZ13" s="299">
        <f>'26'!$G10</f>
        <v>0</v>
      </c>
      <c r="GA13" s="299">
        <f>'26'!$H10</f>
        <v>0</v>
      </c>
      <c r="GB13" s="299">
        <f>'26'!$I10</f>
        <v>0</v>
      </c>
      <c r="GC13" s="299">
        <f>'26'!$J10</f>
        <v>0</v>
      </c>
      <c r="GD13" s="299">
        <f>'26'!$K10</f>
        <v>0</v>
      </c>
      <c r="GE13" s="299">
        <f>'27'!$E10</f>
        <v>0</v>
      </c>
      <c r="GF13" s="299">
        <f>'27'!$F10</f>
        <v>0</v>
      </c>
      <c r="GG13" s="299">
        <f>'27'!$G10</f>
        <v>0</v>
      </c>
      <c r="GH13" s="299">
        <f>'27'!$H10</f>
        <v>0</v>
      </c>
      <c r="GI13" s="299">
        <f>'27'!$I10</f>
        <v>0</v>
      </c>
      <c r="GJ13" s="299">
        <f>'27'!$J10</f>
        <v>0</v>
      </c>
      <c r="GK13" s="299">
        <f>'27'!$K10</f>
        <v>0</v>
      </c>
      <c r="GL13" s="299">
        <f>'28'!$E10</f>
        <v>0</v>
      </c>
      <c r="GM13" s="299">
        <f>'28'!$F10</f>
        <v>0</v>
      </c>
      <c r="GN13" s="299">
        <f>'28'!$G10</f>
        <v>0</v>
      </c>
      <c r="GO13" s="299">
        <f>'28'!$H10</f>
        <v>0</v>
      </c>
      <c r="GP13" s="299">
        <f>'28'!$I10</f>
        <v>0</v>
      </c>
      <c r="GQ13" s="299">
        <f>'28'!$J10</f>
        <v>0</v>
      </c>
      <c r="GR13" s="299">
        <f>'28'!$K10</f>
        <v>0</v>
      </c>
      <c r="GS13" s="299">
        <f>'29'!$E10</f>
        <v>0</v>
      </c>
      <c r="GT13" s="299">
        <f>'29'!$F10</f>
        <v>0</v>
      </c>
      <c r="GU13" s="299">
        <f>'29'!$G10</f>
        <v>0</v>
      </c>
      <c r="GV13" s="299">
        <f>'29'!$H10</f>
        <v>0</v>
      </c>
      <c r="GW13" s="299">
        <f>'29'!$I10</f>
        <v>0</v>
      </c>
      <c r="GX13" s="299">
        <f>'29'!$J10</f>
        <v>0</v>
      </c>
      <c r="GY13" s="299">
        <f>'29'!$K10</f>
        <v>0</v>
      </c>
      <c r="GZ13" s="299">
        <f>'30'!$E10</f>
        <v>0</v>
      </c>
      <c r="HA13" s="299">
        <f>'30'!$F10</f>
        <v>0</v>
      </c>
      <c r="HB13" s="299">
        <f>'30'!$G10</f>
        <v>0</v>
      </c>
      <c r="HC13" s="299">
        <f>'30'!$H10</f>
        <v>0</v>
      </c>
      <c r="HD13" s="299">
        <f>'30'!$I10</f>
        <v>0</v>
      </c>
      <c r="HE13" s="299">
        <f>'30'!$J10</f>
        <v>0</v>
      </c>
      <c r="HF13" s="299">
        <f>'30'!$K10</f>
        <v>0</v>
      </c>
      <c r="HG13" s="299">
        <f>'31'!$E10</f>
        <v>0</v>
      </c>
      <c r="HH13" s="299">
        <f>'31'!$F10</f>
        <v>0</v>
      </c>
      <c r="HI13" s="299">
        <f>'31'!$G10</f>
        <v>0</v>
      </c>
      <c r="HJ13" s="299">
        <f>'31'!$H10</f>
        <v>0</v>
      </c>
      <c r="HK13" s="299">
        <f>'31'!$I10</f>
        <v>0</v>
      </c>
      <c r="HL13" s="299">
        <f>'31'!$J10</f>
        <v>0</v>
      </c>
      <c r="HM13" s="299">
        <f>'31'!$K10</f>
        <v>0</v>
      </c>
      <c r="HN13" s="299">
        <f>'32'!$E10</f>
        <v>0</v>
      </c>
      <c r="HO13" s="299">
        <f>'32'!$F10</f>
        <v>0</v>
      </c>
      <c r="HP13" s="299">
        <f>'32'!$G10</f>
        <v>0</v>
      </c>
      <c r="HQ13" s="299">
        <f>'32'!$H10</f>
        <v>0</v>
      </c>
      <c r="HR13" s="299">
        <f>'32'!$I10</f>
        <v>0</v>
      </c>
      <c r="HS13" s="299">
        <f>'32'!$J10</f>
        <v>0</v>
      </c>
      <c r="HT13" s="299">
        <f>'32'!$K10</f>
        <v>0</v>
      </c>
      <c r="HU13" s="299">
        <f>'33'!$E10</f>
        <v>0</v>
      </c>
      <c r="HV13" s="299">
        <f>'33'!$F10</f>
        <v>0</v>
      </c>
      <c r="HW13" s="299">
        <f>'33'!$G10</f>
        <v>0</v>
      </c>
      <c r="HX13" s="299">
        <f>'33'!$H10</f>
        <v>0</v>
      </c>
      <c r="HY13" s="299">
        <f>'33'!$I10</f>
        <v>0</v>
      </c>
      <c r="HZ13" s="299">
        <f>'33'!$J10</f>
        <v>0</v>
      </c>
      <c r="IA13" s="299">
        <f>'33'!$K10</f>
        <v>0</v>
      </c>
      <c r="IB13" s="299">
        <f>'34'!$E10</f>
        <v>0</v>
      </c>
      <c r="IC13" s="299">
        <f>'34'!$F10</f>
        <v>0</v>
      </c>
      <c r="ID13" s="299">
        <f>'34'!$G10</f>
        <v>0</v>
      </c>
      <c r="IE13" s="299">
        <f>'34'!$H10</f>
        <v>0</v>
      </c>
      <c r="IF13" s="299">
        <f>'34'!$I10</f>
        <v>0</v>
      </c>
      <c r="IG13" s="299">
        <f>'34'!$J10</f>
        <v>0</v>
      </c>
      <c r="IH13" s="299">
        <f>'34'!$K10</f>
        <v>0</v>
      </c>
      <c r="II13" s="299">
        <f>'35'!$E10</f>
        <v>0</v>
      </c>
      <c r="IJ13" s="299">
        <f>'35'!$F10</f>
        <v>0</v>
      </c>
      <c r="IK13" s="299">
        <f>'35'!$G10</f>
        <v>0</v>
      </c>
      <c r="IL13" s="299">
        <f>'35'!$H10</f>
        <v>0</v>
      </c>
      <c r="IM13" s="299">
        <f>'35'!$I10</f>
        <v>0</v>
      </c>
      <c r="IN13" s="299">
        <f>'35'!$J10</f>
        <v>0</v>
      </c>
      <c r="IO13" s="299">
        <f>'35'!$K10</f>
        <v>0</v>
      </c>
      <c r="IP13" s="299">
        <f>'36'!$E10</f>
        <v>0</v>
      </c>
      <c r="IQ13" s="299">
        <f>'36'!$F10</f>
        <v>0</v>
      </c>
      <c r="IR13" s="299">
        <f>'36'!$G10</f>
        <v>0</v>
      </c>
      <c r="IS13" s="299">
        <f>'36'!$H10</f>
        <v>0</v>
      </c>
      <c r="IT13" s="299">
        <f>'36'!$I10</f>
        <v>0</v>
      </c>
      <c r="IU13" s="299">
        <f>'36'!$J10</f>
        <v>0</v>
      </c>
      <c r="IV13" s="299">
        <f>'36'!$K10</f>
        <v>0</v>
      </c>
      <c r="IW13" s="299">
        <f>'37'!$E10</f>
        <v>0</v>
      </c>
      <c r="IX13" s="299">
        <f>'37'!$F10</f>
        <v>0</v>
      </c>
      <c r="IY13" s="299">
        <f>'37'!$G10</f>
        <v>0</v>
      </c>
      <c r="IZ13" s="299">
        <f>'37'!$H10</f>
        <v>0</v>
      </c>
      <c r="JA13" s="299">
        <f>'37'!$I10</f>
        <v>0</v>
      </c>
      <c r="JB13" s="299">
        <f>'37'!$J10</f>
        <v>0</v>
      </c>
      <c r="JC13" s="299">
        <f>'37'!$K10</f>
        <v>0</v>
      </c>
      <c r="JD13" s="299">
        <f>'38'!$E10</f>
        <v>0</v>
      </c>
      <c r="JE13" s="299">
        <f>'38'!$F10</f>
        <v>0</v>
      </c>
      <c r="JF13" s="299">
        <f>'38'!$G10</f>
        <v>0</v>
      </c>
      <c r="JG13" s="299">
        <f>'38'!$H10</f>
        <v>0</v>
      </c>
      <c r="JH13" s="299">
        <f>'38'!$I10</f>
        <v>0</v>
      </c>
      <c r="JI13" s="299">
        <f>'38'!$J10</f>
        <v>0</v>
      </c>
      <c r="JJ13" s="299">
        <f>'38'!$K10</f>
        <v>0</v>
      </c>
      <c r="JK13" s="299">
        <f>'39'!$E10</f>
        <v>0</v>
      </c>
      <c r="JL13" s="299">
        <f>'39'!$F10</f>
        <v>0</v>
      </c>
      <c r="JM13" s="299">
        <f>'39'!$G10</f>
        <v>0</v>
      </c>
      <c r="JN13" s="299">
        <f>'39'!$H10</f>
        <v>0</v>
      </c>
      <c r="JO13" s="299">
        <f>'39'!$I10</f>
        <v>0</v>
      </c>
      <c r="JP13" s="299">
        <f>'39'!$J10</f>
        <v>0</v>
      </c>
      <c r="JQ13" s="299">
        <f>'39'!$K10</f>
        <v>0</v>
      </c>
      <c r="JR13" s="299">
        <f>'40'!$E10</f>
        <v>0</v>
      </c>
      <c r="JS13" s="299">
        <f>'40'!$F10</f>
        <v>0</v>
      </c>
      <c r="JT13" s="299">
        <f>'40'!$G10</f>
        <v>0</v>
      </c>
      <c r="JU13" s="299">
        <f>'40'!$H10</f>
        <v>0</v>
      </c>
      <c r="JV13" s="299">
        <f>'40'!$I10</f>
        <v>0</v>
      </c>
      <c r="JW13" s="299">
        <f>'40'!$J10</f>
        <v>0</v>
      </c>
      <c r="JX13" s="299">
        <f>'40'!$K10</f>
        <v>0</v>
      </c>
      <c r="JY13" s="299">
        <f>'41'!$E10</f>
        <v>0</v>
      </c>
      <c r="JZ13" s="299">
        <f>'41'!$F10</f>
        <v>0</v>
      </c>
      <c r="KA13" s="299">
        <f>'41'!$G10</f>
        <v>0</v>
      </c>
      <c r="KB13" s="299">
        <f>'41'!$H10</f>
        <v>0</v>
      </c>
      <c r="KC13" s="299">
        <f>'41'!$I10</f>
        <v>0</v>
      </c>
      <c r="KD13" s="299">
        <f>'41'!$J10</f>
        <v>0</v>
      </c>
      <c r="KE13" s="299">
        <f>'41'!$K10</f>
        <v>0</v>
      </c>
      <c r="KF13" s="299">
        <f>'42'!$E10</f>
        <v>0</v>
      </c>
      <c r="KG13" s="299">
        <f>'42'!$F10</f>
        <v>0</v>
      </c>
      <c r="KH13" s="299">
        <f>'42'!$G10</f>
        <v>0</v>
      </c>
      <c r="KI13" s="299">
        <f>'42'!$H10</f>
        <v>0</v>
      </c>
      <c r="KJ13" s="299">
        <f>'42'!$I10</f>
        <v>0</v>
      </c>
      <c r="KK13" s="299">
        <f>'42'!$J10</f>
        <v>0</v>
      </c>
      <c r="KL13" s="299">
        <f>'42'!$K10</f>
        <v>0</v>
      </c>
      <c r="KM13" s="299">
        <f>'43'!$E10</f>
        <v>0</v>
      </c>
      <c r="KN13" s="299">
        <f>'43'!$F10</f>
        <v>0</v>
      </c>
      <c r="KO13" s="299">
        <f>'43'!$G10</f>
        <v>0</v>
      </c>
      <c r="KP13" s="299">
        <f>'43'!$H10</f>
        <v>0</v>
      </c>
      <c r="KQ13" s="299">
        <f>'43'!$I10</f>
        <v>0</v>
      </c>
      <c r="KR13" s="299">
        <f>'43'!$J10</f>
        <v>0</v>
      </c>
      <c r="KS13" s="299">
        <f>'43'!$K10</f>
        <v>0</v>
      </c>
      <c r="KT13" s="299">
        <f>'44'!$E10</f>
        <v>0</v>
      </c>
      <c r="KU13" s="299">
        <f>'44'!$F10</f>
        <v>0</v>
      </c>
      <c r="KV13" s="299">
        <f>'44'!$G10</f>
        <v>0</v>
      </c>
      <c r="KW13" s="299">
        <f>'44'!$H10</f>
        <v>0</v>
      </c>
      <c r="KX13" s="299">
        <f>'44'!$I10</f>
        <v>0</v>
      </c>
      <c r="KY13" s="299">
        <f>'44'!$J10</f>
        <v>0</v>
      </c>
      <c r="KZ13" s="299">
        <f>'44'!$K10</f>
        <v>0</v>
      </c>
      <c r="LA13" s="299">
        <f>'45'!$E10</f>
        <v>0</v>
      </c>
      <c r="LB13" s="299">
        <f>'45'!$F10</f>
        <v>0</v>
      </c>
      <c r="LC13" s="299">
        <f>'45'!$G10</f>
        <v>0</v>
      </c>
      <c r="LD13" s="299">
        <f>'45'!$H10</f>
        <v>0</v>
      </c>
      <c r="LE13" s="299">
        <f>'45'!$I10</f>
        <v>0</v>
      </c>
      <c r="LF13" s="299">
        <f>'45'!$J10</f>
        <v>0</v>
      </c>
      <c r="LG13" s="299">
        <f>'45'!$K10</f>
        <v>0</v>
      </c>
      <c r="LH13" s="299">
        <f>'46'!$E10</f>
        <v>0</v>
      </c>
      <c r="LI13" s="299">
        <f>'46'!$F10</f>
        <v>0</v>
      </c>
      <c r="LJ13" s="299">
        <f>'46'!$G10</f>
        <v>0</v>
      </c>
      <c r="LK13" s="299">
        <f>'46'!$H10</f>
        <v>0</v>
      </c>
      <c r="LL13" s="299">
        <f>'46'!$I10</f>
        <v>0</v>
      </c>
      <c r="LM13" s="299">
        <f>'46'!$J10</f>
        <v>0</v>
      </c>
      <c r="LN13" s="299">
        <f>'46'!$K10</f>
        <v>0</v>
      </c>
      <c r="LO13" s="299">
        <f>'47'!$E10</f>
        <v>0</v>
      </c>
      <c r="LP13" s="299">
        <f>'47'!$F10</f>
        <v>0</v>
      </c>
      <c r="LQ13" s="299">
        <f>'47'!$G10</f>
        <v>0</v>
      </c>
      <c r="LR13" s="299">
        <f>'47'!$H10</f>
        <v>0</v>
      </c>
      <c r="LS13" s="299">
        <f>'47'!$I10</f>
        <v>0</v>
      </c>
      <c r="LT13" s="299">
        <f>'47'!$J10</f>
        <v>0</v>
      </c>
      <c r="LU13" s="299">
        <f>'47'!$K10</f>
        <v>0</v>
      </c>
      <c r="LV13" s="299">
        <f>'48'!$E10</f>
        <v>0</v>
      </c>
      <c r="LW13" s="299">
        <f>'48'!$F10</f>
        <v>0</v>
      </c>
      <c r="LX13" s="299">
        <f>'48'!$G10</f>
        <v>0</v>
      </c>
      <c r="LY13" s="299">
        <f>'48'!$H10</f>
        <v>0</v>
      </c>
      <c r="LZ13" s="299">
        <f>'48'!$I10</f>
        <v>0</v>
      </c>
      <c r="MA13" s="299">
        <f>'48'!$J10</f>
        <v>0</v>
      </c>
      <c r="MB13" s="299">
        <f>'48'!$K10</f>
        <v>0</v>
      </c>
      <c r="MC13" s="299">
        <f>'49'!$E10</f>
        <v>0</v>
      </c>
      <c r="MD13" s="299">
        <f>'49'!$F10</f>
        <v>0</v>
      </c>
      <c r="ME13" s="299">
        <f>'49'!$G10</f>
        <v>0</v>
      </c>
      <c r="MF13" s="299">
        <f>'49'!$H10</f>
        <v>0</v>
      </c>
      <c r="MG13" s="299">
        <f>'49'!$I10</f>
        <v>0</v>
      </c>
      <c r="MH13" s="299">
        <f>'49'!$J10</f>
        <v>0</v>
      </c>
      <c r="MI13" s="299">
        <f>'49'!$K10</f>
        <v>0</v>
      </c>
      <c r="MJ13" s="299">
        <f>'50'!$E10</f>
        <v>0</v>
      </c>
      <c r="MK13" s="299">
        <f>'50'!$F10</f>
        <v>0</v>
      </c>
      <c r="ML13" s="299">
        <f>'50'!$G10</f>
        <v>0</v>
      </c>
      <c r="MM13" s="299">
        <f>'50'!$H10</f>
        <v>0</v>
      </c>
      <c r="MN13" s="299">
        <f>'50'!$I10</f>
        <v>0</v>
      </c>
      <c r="MO13" s="299">
        <f>'50'!$J10</f>
        <v>0</v>
      </c>
      <c r="MP13" s="299">
        <f>'50'!$K10</f>
        <v>0</v>
      </c>
      <c r="MQ13" s="299">
        <f>'51'!$E10</f>
        <v>0</v>
      </c>
      <c r="MR13" s="299">
        <f>'51'!$F10</f>
        <v>0</v>
      </c>
      <c r="MS13" s="299">
        <f>'51'!$G10</f>
        <v>0</v>
      </c>
      <c r="MT13" s="299">
        <f>'51'!$H10</f>
        <v>0</v>
      </c>
      <c r="MU13" s="299">
        <f>'51'!$I10</f>
        <v>0</v>
      </c>
      <c r="MV13" s="299">
        <f>'51'!$J10</f>
        <v>0</v>
      </c>
      <c r="MW13" s="299">
        <f>'51'!$K10</f>
        <v>0</v>
      </c>
      <c r="MX13" s="299">
        <f>'52'!$E10</f>
        <v>0</v>
      </c>
      <c r="MY13" s="299">
        <f>'52'!$F10</f>
        <v>0</v>
      </c>
      <c r="MZ13" s="299">
        <f>'52'!$G10</f>
        <v>0</v>
      </c>
      <c r="NA13" s="299">
        <f>'52'!$H10</f>
        <v>0</v>
      </c>
      <c r="NB13" s="299">
        <f>'52'!$I10</f>
        <v>0</v>
      </c>
      <c r="NC13" s="299">
        <f>'52'!$J10</f>
        <v>0</v>
      </c>
      <c r="ND13" s="299">
        <f>'52'!$K10</f>
        <v>0</v>
      </c>
    </row>
    <row r="14" spans="1:369" ht="30" customHeight="1" x14ac:dyDescent="0.3">
      <c r="A14" s="967"/>
      <c r="B14" s="968"/>
      <c r="C14" s="65" t="s">
        <v>136</v>
      </c>
      <c r="D14" s="158" t="s">
        <v>80</v>
      </c>
      <c r="E14" s="233">
        <f>'1'!$E11</f>
        <v>0</v>
      </c>
      <c r="F14" s="233">
        <f>'1'!$F11</f>
        <v>0</v>
      </c>
      <c r="G14" s="233">
        <f>'1'!$G11</f>
        <v>0</v>
      </c>
      <c r="H14" s="299">
        <f>'1'!$H11</f>
        <v>0</v>
      </c>
      <c r="I14" s="299">
        <f>'1'!$I11</f>
        <v>0</v>
      </c>
      <c r="J14" s="299">
        <f>'1'!$J11</f>
        <v>0</v>
      </c>
      <c r="K14" s="299">
        <f>'1'!$K11</f>
        <v>0</v>
      </c>
      <c r="L14" s="299">
        <f>'2'!$E11</f>
        <v>0</v>
      </c>
      <c r="M14" s="299">
        <f>'2'!$F11</f>
        <v>0</v>
      </c>
      <c r="N14" s="299">
        <f>'2'!$G11</f>
        <v>0</v>
      </c>
      <c r="O14" s="299">
        <f>'2'!$H11</f>
        <v>0</v>
      </c>
      <c r="P14" s="299">
        <f>'2'!$I11</f>
        <v>0</v>
      </c>
      <c r="Q14" s="299">
        <f>'2'!$J11</f>
        <v>0</v>
      </c>
      <c r="R14" s="299">
        <f>'2'!$K11</f>
        <v>0</v>
      </c>
      <c r="S14" s="299">
        <f>'3'!$E11</f>
        <v>0</v>
      </c>
      <c r="T14" s="299">
        <f>'3'!$F11</f>
        <v>0</v>
      </c>
      <c r="U14" s="299">
        <f>'3'!$G11</f>
        <v>0</v>
      </c>
      <c r="V14" s="299">
        <f>'3'!$H11</f>
        <v>0</v>
      </c>
      <c r="W14" s="299">
        <f>'3'!$I11</f>
        <v>0</v>
      </c>
      <c r="X14" s="299">
        <f>'3'!$J11</f>
        <v>0</v>
      </c>
      <c r="Y14" s="299">
        <f>'3'!$K11</f>
        <v>0</v>
      </c>
      <c r="Z14" s="299">
        <f>'4'!$E11</f>
        <v>0</v>
      </c>
      <c r="AA14" s="299">
        <f>'4'!$F11</f>
        <v>0</v>
      </c>
      <c r="AB14" s="299">
        <f>'4'!$G11</f>
        <v>0</v>
      </c>
      <c r="AC14" s="299">
        <f>'4'!$H11</f>
        <v>0</v>
      </c>
      <c r="AD14" s="299">
        <f>'4'!$I11</f>
        <v>0</v>
      </c>
      <c r="AE14" s="299">
        <f>'4'!$J11</f>
        <v>0</v>
      </c>
      <c r="AF14" s="299">
        <f>'4'!$K11</f>
        <v>0</v>
      </c>
      <c r="AG14" s="299">
        <f>'5'!$E11</f>
        <v>0</v>
      </c>
      <c r="AH14" s="299">
        <f>'5'!$F11</f>
        <v>0</v>
      </c>
      <c r="AI14" s="299">
        <f>'5'!$G11</f>
        <v>0</v>
      </c>
      <c r="AJ14" s="299">
        <f>'5'!$H11</f>
        <v>0</v>
      </c>
      <c r="AK14" s="299">
        <f>'5'!$I11</f>
        <v>0</v>
      </c>
      <c r="AL14" s="299">
        <f>'5'!$J11</f>
        <v>0</v>
      </c>
      <c r="AM14" s="299">
        <f>'5'!$K11</f>
        <v>0</v>
      </c>
      <c r="AN14" s="299">
        <f>'6'!$E11</f>
        <v>0</v>
      </c>
      <c r="AO14" s="299">
        <f>'6'!$F11</f>
        <v>0</v>
      </c>
      <c r="AP14" s="299">
        <f>'6'!$G11</f>
        <v>0</v>
      </c>
      <c r="AQ14" s="299">
        <f>'6'!$H11</f>
        <v>0</v>
      </c>
      <c r="AR14" s="299">
        <f>'6'!$I11</f>
        <v>0</v>
      </c>
      <c r="AS14" s="299">
        <f>'6'!$J11</f>
        <v>0</v>
      </c>
      <c r="AT14" s="299">
        <f>'6'!$K11</f>
        <v>0</v>
      </c>
      <c r="AU14" s="299">
        <f>'7'!$E11</f>
        <v>0</v>
      </c>
      <c r="AV14" s="299">
        <f>'7'!$F11</f>
        <v>0</v>
      </c>
      <c r="AW14" s="299">
        <f>'7'!$G11</f>
        <v>0</v>
      </c>
      <c r="AX14" s="299">
        <f>'7'!$H11</f>
        <v>0</v>
      </c>
      <c r="AY14" s="299">
        <f>'7'!$I11</f>
        <v>0</v>
      </c>
      <c r="AZ14" s="299">
        <f>'7'!$J11</f>
        <v>0</v>
      </c>
      <c r="BA14" s="299">
        <f>'7'!$K11</f>
        <v>0</v>
      </c>
      <c r="BB14" s="299">
        <f>'8'!$E11</f>
        <v>0</v>
      </c>
      <c r="BC14" s="299">
        <f>'8'!$F11</f>
        <v>0</v>
      </c>
      <c r="BD14" s="299">
        <f>'8'!$G11</f>
        <v>0</v>
      </c>
      <c r="BE14" s="299">
        <f>'8'!$H11</f>
        <v>0</v>
      </c>
      <c r="BF14" s="299">
        <f>'8'!$I11</f>
        <v>0</v>
      </c>
      <c r="BG14" s="299">
        <f>'8'!$J11</f>
        <v>0</v>
      </c>
      <c r="BH14" s="299">
        <f>'8'!$K11</f>
        <v>0</v>
      </c>
      <c r="BI14" s="299">
        <f>'9'!$E11</f>
        <v>0</v>
      </c>
      <c r="BJ14" s="299">
        <f>'9'!$F11</f>
        <v>0</v>
      </c>
      <c r="BK14" s="299">
        <f>'9'!$G11</f>
        <v>0</v>
      </c>
      <c r="BL14" s="299">
        <f>'9'!$H11</f>
        <v>0</v>
      </c>
      <c r="BM14" s="299">
        <f>'9'!$I11</f>
        <v>0</v>
      </c>
      <c r="BN14" s="299">
        <f>'9'!$J11</f>
        <v>0</v>
      </c>
      <c r="BO14" s="299">
        <f>'9'!$K11</f>
        <v>0</v>
      </c>
      <c r="BP14" s="299">
        <f>'10'!$E11</f>
        <v>0</v>
      </c>
      <c r="BQ14" s="299">
        <f>'10'!$F11</f>
        <v>0</v>
      </c>
      <c r="BR14" s="299">
        <f>'10'!$G11</f>
        <v>0</v>
      </c>
      <c r="BS14" s="299">
        <f>'10'!$H11</f>
        <v>0</v>
      </c>
      <c r="BT14" s="299">
        <f>'10'!$I11</f>
        <v>0</v>
      </c>
      <c r="BU14" s="299">
        <f>'10'!$J11</f>
        <v>0</v>
      </c>
      <c r="BV14" s="299">
        <f>'10'!$K11</f>
        <v>0</v>
      </c>
      <c r="BW14" s="299">
        <f>'11'!$E11</f>
        <v>0</v>
      </c>
      <c r="BX14" s="299">
        <f>'11'!$F11</f>
        <v>0</v>
      </c>
      <c r="BY14" s="299">
        <f>'11'!$G11</f>
        <v>0</v>
      </c>
      <c r="BZ14" s="299">
        <f>'11'!$H11</f>
        <v>0</v>
      </c>
      <c r="CA14" s="299">
        <f>'11'!$I11</f>
        <v>0</v>
      </c>
      <c r="CB14" s="299">
        <f>'11'!$J11</f>
        <v>0</v>
      </c>
      <c r="CC14" s="299">
        <f>'11'!$K11</f>
        <v>0</v>
      </c>
      <c r="CD14" s="299">
        <f>'12'!$E11</f>
        <v>0</v>
      </c>
      <c r="CE14" s="299">
        <f>'12'!$F11</f>
        <v>0</v>
      </c>
      <c r="CF14" s="299">
        <f>'12'!$G11</f>
        <v>0</v>
      </c>
      <c r="CG14" s="299">
        <f>'12'!$H11</f>
        <v>0</v>
      </c>
      <c r="CH14" s="299">
        <f>'12'!$I11</f>
        <v>0</v>
      </c>
      <c r="CI14" s="299">
        <f>'12'!$J11</f>
        <v>0</v>
      </c>
      <c r="CJ14" s="299">
        <f>'12'!$K11</f>
        <v>0</v>
      </c>
      <c r="CK14" s="299">
        <f>'13'!$E11</f>
        <v>0</v>
      </c>
      <c r="CL14" s="299">
        <f>'13'!$F11</f>
        <v>0</v>
      </c>
      <c r="CM14" s="299">
        <f>'13'!$G11</f>
        <v>0</v>
      </c>
      <c r="CN14" s="299">
        <f>'13'!$H11</f>
        <v>0</v>
      </c>
      <c r="CO14" s="299">
        <f>'13'!$I11</f>
        <v>0</v>
      </c>
      <c r="CP14" s="299">
        <f>'13'!$J11</f>
        <v>0</v>
      </c>
      <c r="CQ14" s="299">
        <f>'13'!$K11</f>
        <v>0</v>
      </c>
      <c r="CR14" s="299">
        <f>'14'!$E11</f>
        <v>0</v>
      </c>
      <c r="CS14" s="299">
        <f>'14'!$F11</f>
        <v>0</v>
      </c>
      <c r="CT14" s="299">
        <f>'14'!$G11</f>
        <v>0</v>
      </c>
      <c r="CU14" s="299">
        <f>'14'!$H11</f>
        <v>0</v>
      </c>
      <c r="CV14" s="299">
        <f>'14'!$I11</f>
        <v>0</v>
      </c>
      <c r="CW14" s="299">
        <f>'14'!$J11</f>
        <v>0</v>
      </c>
      <c r="CX14" s="299">
        <f>'14'!$K11</f>
        <v>0</v>
      </c>
      <c r="CY14" s="299">
        <f>'15'!$E11</f>
        <v>0</v>
      </c>
      <c r="CZ14" s="299">
        <f>'15'!$F11</f>
        <v>0</v>
      </c>
      <c r="DA14" s="299">
        <f>'15'!$G11</f>
        <v>0</v>
      </c>
      <c r="DB14" s="299">
        <f>'15'!$H11</f>
        <v>0</v>
      </c>
      <c r="DC14" s="299">
        <f>'15'!$I11</f>
        <v>0</v>
      </c>
      <c r="DD14" s="299">
        <f>'15'!$J11</f>
        <v>0</v>
      </c>
      <c r="DE14" s="299">
        <f>'15'!$K11</f>
        <v>0</v>
      </c>
      <c r="DF14" s="299">
        <f>'16'!$E11</f>
        <v>0</v>
      </c>
      <c r="DG14" s="299">
        <f>'16'!$F11</f>
        <v>0</v>
      </c>
      <c r="DH14" s="299">
        <f>'16'!$G11</f>
        <v>0</v>
      </c>
      <c r="DI14" s="299">
        <f>'16'!$H11</f>
        <v>0</v>
      </c>
      <c r="DJ14" s="299">
        <f>'16'!$I11</f>
        <v>0</v>
      </c>
      <c r="DK14" s="299">
        <f>'16'!$J11</f>
        <v>0</v>
      </c>
      <c r="DL14" s="299">
        <f>'16'!$K11</f>
        <v>0</v>
      </c>
      <c r="DM14" s="299">
        <f>'17'!$E11</f>
        <v>0</v>
      </c>
      <c r="DN14" s="299">
        <f>'17'!$F11</f>
        <v>0</v>
      </c>
      <c r="DO14" s="299">
        <f>'17'!$G11</f>
        <v>0</v>
      </c>
      <c r="DP14" s="299">
        <f>'17'!$H11</f>
        <v>0</v>
      </c>
      <c r="DQ14" s="299">
        <f>'17'!$I11</f>
        <v>0</v>
      </c>
      <c r="DR14" s="299">
        <f>'17'!$J11</f>
        <v>0</v>
      </c>
      <c r="DS14" s="299">
        <f>'17'!$K11</f>
        <v>0</v>
      </c>
      <c r="DT14" s="299">
        <f>'18'!$E11</f>
        <v>0</v>
      </c>
      <c r="DU14" s="299">
        <f>'18'!$F11</f>
        <v>0</v>
      </c>
      <c r="DV14" s="299">
        <f>'18'!$G11</f>
        <v>0</v>
      </c>
      <c r="DW14" s="299">
        <f>'18'!$H11</f>
        <v>0</v>
      </c>
      <c r="DX14" s="299">
        <f>'18'!$I11</f>
        <v>0</v>
      </c>
      <c r="DY14" s="299">
        <f>'18'!$J11</f>
        <v>0</v>
      </c>
      <c r="DZ14" s="299">
        <f>'18'!$K11</f>
        <v>0</v>
      </c>
      <c r="EA14" s="299">
        <f>'19'!$E11</f>
        <v>0</v>
      </c>
      <c r="EB14" s="299">
        <f>'19'!$F11</f>
        <v>0</v>
      </c>
      <c r="EC14" s="299">
        <f>'19'!$G11</f>
        <v>0</v>
      </c>
      <c r="ED14" s="299">
        <f>'19'!$H11</f>
        <v>0</v>
      </c>
      <c r="EE14" s="299">
        <f>'19'!$I11</f>
        <v>0</v>
      </c>
      <c r="EF14" s="299">
        <f>'19'!$J11</f>
        <v>0</v>
      </c>
      <c r="EG14" s="299">
        <f>'19'!$K11</f>
        <v>0</v>
      </c>
      <c r="EH14" s="299">
        <f>'20'!$E11</f>
        <v>0</v>
      </c>
      <c r="EI14" s="299">
        <f>'20'!$F11</f>
        <v>0</v>
      </c>
      <c r="EJ14" s="299">
        <f>'20'!$G11</f>
        <v>0</v>
      </c>
      <c r="EK14" s="299">
        <f>'20'!$H11</f>
        <v>0</v>
      </c>
      <c r="EL14" s="299">
        <f>'20'!$I11</f>
        <v>0</v>
      </c>
      <c r="EM14" s="299">
        <f>'20'!$J11</f>
        <v>0</v>
      </c>
      <c r="EN14" s="299">
        <f>'20'!$K11</f>
        <v>0</v>
      </c>
      <c r="EO14" s="299">
        <f>'21'!$E11</f>
        <v>0</v>
      </c>
      <c r="EP14" s="299">
        <f>'21'!$F11</f>
        <v>0</v>
      </c>
      <c r="EQ14" s="299">
        <f>'21'!$G11</f>
        <v>0</v>
      </c>
      <c r="ER14" s="299">
        <f>'21'!$H11</f>
        <v>0</v>
      </c>
      <c r="ES14" s="299">
        <f>'21'!$I11</f>
        <v>0</v>
      </c>
      <c r="ET14" s="299">
        <f>'21'!$J11</f>
        <v>0</v>
      </c>
      <c r="EU14" s="299">
        <f>'21'!$K11</f>
        <v>0</v>
      </c>
      <c r="EV14" s="299">
        <f>'22'!$E11</f>
        <v>0</v>
      </c>
      <c r="EW14" s="299">
        <f>'22'!$F11</f>
        <v>0</v>
      </c>
      <c r="EX14" s="299">
        <f>'22'!$G11</f>
        <v>0</v>
      </c>
      <c r="EY14" s="299">
        <f>'22'!$H11</f>
        <v>0</v>
      </c>
      <c r="EZ14" s="299">
        <f>'22'!$I11</f>
        <v>0</v>
      </c>
      <c r="FA14" s="299">
        <f>'22'!$J11</f>
        <v>0</v>
      </c>
      <c r="FB14" s="299">
        <f>'22'!$K11</f>
        <v>0</v>
      </c>
      <c r="FC14" s="299">
        <f>'23'!$E11</f>
        <v>0</v>
      </c>
      <c r="FD14" s="299">
        <f>'23'!$F11</f>
        <v>0</v>
      </c>
      <c r="FE14" s="299">
        <f>'23'!$G11</f>
        <v>0</v>
      </c>
      <c r="FF14" s="299">
        <f>'23'!$H11</f>
        <v>0</v>
      </c>
      <c r="FG14" s="299">
        <f>'23'!$I11</f>
        <v>0</v>
      </c>
      <c r="FH14" s="299">
        <f>'23'!$J11</f>
        <v>0</v>
      </c>
      <c r="FI14" s="299">
        <f>'23'!$K11</f>
        <v>0</v>
      </c>
      <c r="FJ14" s="299">
        <f>'24'!$E11</f>
        <v>0</v>
      </c>
      <c r="FK14" s="299">
        <f>'24'!$F11</f>
        <v>0</v>
      </c>
      <c r="FL14" s="299">
        <f>'24'!$G11</f>
        <v>0</v>
      </c>
      <c r="FM14" s="299">
        <f>'24'!$H11</f>
        <v>0</v>
      </c>
      <c r="FN14" s="299">
        <f>'24'!$I11</f>
        <v>0</v>
      </c>
      <c r="FO14" s="299">
        <f>'24'!$J11</f>
        <v>0</v>
      </c>
      <c r="FP14" s="299">
        <f>'24'!$K11</f>
        <v>0</v>
      </c>
      <c r="FQ14" s="299">
        <f>'25'!$E11</f>
        <v>0</v>
      </c>
      <c r="FR14" s="299">
        <f>'25'!$F11</f>
        <v>0</v>
      </c>
      <c r="FS14" s="299">
        <f>'25'!$G11</f>
        <v>0</v>
      </c>
      <c r="FT14" s="299">
        <f>'25'!$H11</f>
        <v>0</v>
      </c>
      <c r="FU14" s="299">
        <f>'25'!$I11</f>
        <v>0</v>
      </c>
      <c r="FV14" s="299">
        <f>'25'!$J11</f>
        <v>0</v>
      </c>
      <c r="FW14" s="299">
        <f>'25'!$K11</f>
        <v>0</v>
      </c>
      <c r="FX14" s="299">
        <f>'26'!$E11</f>
        <v>0</v>
      </c>
      <c r="FY14" s="299">
        <f>'26'!$F11</f>
        <v>0</v>
      </c>
      <c r="FZ14" s="299">
        <f>'26'!$G11</f>
        <v>0</v>
      </c>
      <c r="GA14" s="299">
        <f>'26'!$H11</f>
        <v>0</v>
      </c>
      <c r="GB14" s="299">
        <f>'26'!$I11</f>
        <v>0</v>
      </c>
      <c r="GC14" s="299">
        <f>'26'!$J11</f>
        <v>0</v>
      </c>
      <c r="GD14" s="299">
        <f>'26'!$K11</f>
        <v>0</v>
      </c>
      <c r="GE14" s="299">
        <f>'27'!$E11</f>
        <v>0</v>
      </c>
      <c r="GF14" s="299">
        <f>'27'!$F11</f>
        <v>0</v>
      </c>
      <c r="GG14" s="299">
        <f>'27'!$G11</f>
        <v>0</v>
      </c>
      <c r="GH14" s="299">
        <f>'27'!$H11</f>
        <v>0</v>
      </c>
      <c r="GI14" s="299">
        <f>'27'!$I11</f>
        <v>0</v>
      </c>
      <c r="GJ14" s="299">
        <f>'27'!$J11</f>
        <v>0</v>
      </c>
      <c r="GK14" s="299">
        <f>'27'!$K11</f>
        <v>0</v>
      </c>
      <c r="GL14" s="299">
        <f>'28'!$E11</f>
        <v>0</v>
      </c>
      <c r="GM14" s="299">
        <f>'28'!$F11</f>
        <v>0</v>
      </c>
      <c r="GN14" s="299">
        <f>'28'!$G11</f>
        <v>0</v>
      </c>
      <c r="GO14" s="299">
        <f>'28'!$H11</f>
        <v>0</v>
      </c>
      <c r="GP14" s="299">
        <f>'28'!$I11</f>
        <v>0</v>
      </c>
      <c r="GQ14" s="299">
        <f>'28'!$J11</f>
        <v>0</v>
      </c>
      <c r="GR14" s="299">
        <f>'28'!$K11</f>
        <v>0</v>
      </c>
      <c r="GS14" s="299">
        <f>'29'!$E11</f>
        <v>0</v>
      </c>
      <c r="GT14" s="299">
        <f>'29'!$F11</f>
        <v>0</v>
      </c>
      <c r="GU14" s="299">
        <f>'29'!$G11</f>
        <v>0</v>
      </c>
      <c r="GV14" s="299">
        <f>'29'!$H11</f>
        <v>0</v>
      </c>
      <c r="GW14" s="299">
        <f>'29'!$I11</f>
        <v>0</v>
      </c>
      <c r="GX14" s="299">
        <f>'29'!$J11</f>
        <v>0</v>
      </c>
      <c r="GY14" s="299">
        <f>'29'!$K11</f>
        <v>0</v>
      </c>
      <c r="GZ14" s="299">
        <f>'30'!$E11</f>
        <v>0</v>
      </c>
      <c r="HA14" s="299">
        <f>'30'!$F11</f>
        <v>0</v>
      </c>
      <c r="HB14" s="299">
        <f>'30'!$G11</f>
        <v>0</v>
      </c>
      <c r="HC14" s="299">
        <f>'30'!$H11</f>
        <v>0</v>
      </c>
      <c r="HD14" s="299">
        <f>'30'!$I11</f>
        <v>0</v>
      </c>
      <c r="HE14" s="299">
        <f>'30'!$J11</f>
        <v>0</v>
      </c>
      <c r="HF14" s="299">
        <f>'30'!$K11</f>
        <v>0</v>
      </c>
      <c r="HG14" s="299">
        <f>'31'!$E11</f>
        <v>0</v>
      </c>
      <c r="HH14" s="299">
        <f>'31'!$F11</f>
        <v>0</v>
      </c>
      <c r="HI14" s="299">
        <f>'31'!$G11</f>
        <v>0</v>
      </c>
      <c r="HJ14" s="299">
        <f>'31'!$H11</f>
        <v>0</v>
      </c>
      <c r="HK14" s="299">
        <f>'31'!$I11</f>
        <v>0</v>
      </c>
      <c r="HL14" s="299">
        <f>'31'!$J11</f>
        <v>0</v>
      </c>
      <c r="HM14" s="299">
        <f>'31'!$K11</f>
        <v>0</v>
      </c>
      <c r="HN14" s="299">
        <f>'32'!$E11</f>
        <v>0</v>
      </c>
      <c r="HO14" s="299">
        <f>'32'!$F11</f>
        <v>0</v>
      </c>
      <c r="HP14" s="299">
        <f>'32'!$G11</f>
        <v>0</v>
      </c>
      <c r="HQ14" s="299">
        <f>'32'!$H11</f>
        <v>0</v>
      </c>
      <c r="HR14" s="299">
        <f>'32'!$I11</f>
        <v>0</v>
      </c>
      <c r="HS14" s="299">
        <f>'32'!$J11</f>
        <v>0</v>
      </c>
      <c r="HT14" s="299">
        <f>'32'!$K11</f>
        <v>0</v>
      </c>
      <c r="HU14" s="299">
        <f>'33'!$E11</f>
        <v>0</v>
      </c>
      <c r="HV14" s="299">
        <f>'33'!$F11</f>
        <v>0</v>
      </c>
      <c r="HW14" s="299">
        <f>'33'!$G11</f>
        <v>0</v>
      </c>
      <c r="HX14" s="299">
        <f>'33'!$H11</f>
        <v>0</v>
      </c>
      <c r="HY14" s="299">
        <f>'33'!$I11</f>
        <v>0</v>
      </c>
      <c r="HZ14" s="299">
        <f>'33'!$J11</f>
        <v>0</v>
      </c>
      <c r="IA14" s="299">
        <f>'33'!$K11</f>
        <v>0</v>
      </c>
      <c r="IB14" s="299">
        <f>'34'!$E11</f>
        <v>0</v>
      </c>
      <c r="IC14" s="299">
        <f>'34'!$F11</f>
        <v>0</v>
      </c>
      <c r="ID14" s="299">
        <f>'34'!$G11</f>
        <v>0</v>
      </c>
      <c r="IE14" s="299">
        <f>'34'!$H11</f>
        <v>0</v>
      </c>
      <c r="IF14" s="299">
        <f>'34'!$I11</f>
        <v>0</v>
      </c>
      <c r="IG14" s="299">
        <f>'34'!$J11</f>
        <v>0</v>
      </c>
      <c r="IH14" s="299">
        <f>'34'!$K11</f>
        <v>0</v>
      </c>
      <c r="II14" s="299">
        <f>'35'!$E11</f>
        <v>0</v>
      </c>
      <c r="IJ14" s="299">
        <f>'35'!$F11</f>
        <v>0</v>
      </c>
      <c r="IK14" s="299">
        <f>'35'!$G11</f>
        <v>0</v>
      </c>
      <c r="IL14" s="299">
        <f>'35'!$H11</f>
        <v>0</v>
      </c>
      <c r="IM14" s="299">
        <f>'35'!$I11</f>
        <v>0</v>
      </c>
      <c r="IN14" s="299">
        <f>'35'!$J11</f>
        <v>0</v>
      </c>
      <c r="IO14" s="299">
        <f>'35'!$K11</f>
        <v>0</v>
      </c>
      <c r="IP14" s="299">
        <f>'36'!$E11</f>
        <v>0</v>
      </c>
      <c r="IQ14" s="299">
        <f>'36'!$F11</f>
        <v>0</v>
      </c>
      <c r="IR14" s="299">
        <f>'36'!$G11</f>
        <v>0</v>
      </c>
      <c r="IS14" s="299">
        <f>'36'!$H11</f>
        <v>0</v>
      </c>
      <c r="IT14" s="299">
        <f>'36'!$I11</f>
        <v>0</v>
      </c>
      <c r="IU14" s="299">
        <f>'36'!$J11</f>
        <v>0</v>
      </c>
      <c r="IV14" s="299">
        <f>'36'!$K11</f>
        <v>0</v>
      </c>
      <c r="IW14" s="299">
        <f>'37'!$E11</f>
        <v>0</v>
      </c>
      <c r="IX14" s="299">
        <f>'37'!$F11</f>
        <v>0</v>
      </c>
      <c r="IY14" s="299">
        <f>'37'!$G11</f>
        <v>0</v>
      </c>
      <c r="IZ14" s="299">
        <f>'37'!$H11</f>
        <v>0</v>
      </c>
      <c r="JA14" s="299">
        <f>'37'!$I11</f>
        <v>0</v>
      </c>
      <c r="JB14" s="299">
        <f>'37'!$J11</f>
        <v>0</v>
      </c>
      <c r="JC14" s="299">
        <f>'37'!$K11</f>
        <v>0</v>
      </c>
      <c r="JD14" s="299">
        <f>'38'!$E11</f>
        <v>0</v>
      </c>
      <c r="JE14" s="299">
        <f>'38'!$F11</f>
        <v>0</v>
      </c>
      <c r="JF14" s="299">
        <f>'38'!$G11</f>
        <v>0</v>
      </c>
      <c r="JG14" s="299">
        <f>'38'!$H11</f>
        <v>0</v>
      </c>
      <c r="JH14" s="299">
        <f>'38'!$I11</f>
        <v>0</v>
      </c>
      <c r="JI14" s="299">
        <f>'38'!$J11</f>
        <v>0</v>
      </c>
      <c r="JJ14" s="299">
        <f>'38'!$K11</f>
        <v>0</v>
      </c>
      <c r="JK14" s="299">
        <f>'39'!$E11</f>
        <v>0</v>
      </c>
      <c r="JL14" s="299">
        <f>'39'!$F11</f>
        <v>0</v>
      </c>
      <c r="JM14" s="299">
        <f>'39'!$G11</f>
        <v>0</v>
      </c>
      <c r="JN14" s="299">
        <f>'39'!$H11</f>
        <v>0</v>
      </c>
      <c r="JO14" s="299">
        <f>'39'!$I11</f>
        <v>0</v>
      </c>
      <c r="JP14" s="299">
        <f>'39'!$J11</f>
        <v>0</v>
      </c>
      <c r="JQ14" s="299">
        <f>'39'!$K11</f>
        <v>0</v>
      </c>
      <c r="JR14" s="299">
        <f>'40'!$E11</f>
        <v>0</v>
      </c>
      <c r="JS14" s="299">
        <f>'40'!$F11</f>
        <v>0</v>
      </c>
      <c r="JT14" s="299">
        <f>'40'!$G11</f>
        <v>0</v>
      </c>
      <c r="JU14" s="299">
        <f>'40'!$H11</f>
        <v>0</v>
      </c>
      <c r="JV14" s="299">
        <f>'40'!$I11</f>
        <v>0</v>
      </c>
      <c r="JW14" s="299">
        <f>'40'!$J11</f>
        <v>0</v>
      </c>
      <c r="JX14" s="299">
        <f>'40'!$K11</f>
        <v>0</v>
      </c>
      <c r="JY14" s="299">
        <f>'41'!$E11</f>
        <v>0</v>
      </c>
      <c r="JZ14" s="299">
        <f>'41'!$F11</f>
        <v>0</v>
      </c>
      <c r="KA14" s="299">
        <f>'41'!$G11</f>
        <v>0</v>
      </c>
      <c r="KB14" s="299">
        <f>'41'!$H11</f>
        <v>0</v>
      </c>
      <c r="KC14" s="299">
        <f>'41'!$I11</f>
        <v>0</v>
      </c>
      <c r="KD14" s="299">
        <f>'41'!$J11</f>
        <v>0</v>
      </c>
      <c r="KE14" s="299">
        <f>'41'!$K11</f>
        <v>0</v>
      </c>
      <c r="KF14" s="299">
        <f>'42'!$E11</f>
        <v>0</v>
      </c>
      <c r="KG14" s="299">
        <f>'42'!$F11</f>
        <v>0</v>
      </c>
      <c r="KH14" s="299">
        <f>'42'!$G11</f>
        <v>0</v>
      </c>
      <c r="KI14" s="299">
        <f>'42'!$H11</f>
        <v>0</v>
      </c>
      <c r="KJ14" s="299">
        <f>'42'!$I11</f>
        <v>0</v>
      </c>
      <c r="KK14" s="299">
        <f>'42'!$J11</f>
        <v>0</v>
      </c>
      <c r="KL14" s="299">
        <f>'42'!$K11</f>
        <v>0</v>
      </c>
      <c r="KM14" s="299">
        <f>'43'!$E11</f>
        <v>0</v>
      </c>
      <c r="KN14" s="299">
        <f>'43'!$F11</f>
        <v>0</v>
      </c>
      <c r="KO14" s="299">
        <f>'43'!$G11</f>
        <v>0</v>
      </c>
      <c r="KP14" s="299">
        <f>'43'!$H11</f>
        <v>0</v>
      </c>
      <c r="KQ14" s="299">
        <f>'43'!$I11</f>
        <v>0</v>
      </c>
      <c r="KR14" s="299">
        <f>'43'!$J11</f>
        <v>0</v>
      </c>
      <c r="KS14" s="299">
        <f>'43'!$K11</f>
        <v>0</v>
      </c>
      <c r="KT14" s="299">
        <f>'44'!$E11</f>
        <v>0</v>
      </c>
      <c r="KU14" s="299">
        <f>'44'!$F11</f>
        <v>0</v>
      </c>
      <c r="KV14" s="299">
        <f>'44'!$G11</f>
        <v>0</v>
      </c>
      <c r="KW14" s="299">
        <f>'44'!$H11</f>
        <v>0</v>
      </c>
      <c r="KX14" s="299">
        <f>'44'!$I11</f>
        <v>0</v>
      </c>
      <c r="KY14" s="299">
        <f>'44'!$J11</f>
        <v>0</v>
      </c>
      <c r="KZ14" s="299">
        <f>'44'!$K11</f>
        <v>0</v>
      </c>
      <c r="LA14" s="299">
        <f>'45'!$E11</f>
        <v>0</v>
      </c>
      <c r="LB14" s="299">
        <f>'45'!$F11</f>
        <v>0</v>
      </c>
      <c r="LC14" s="299">
        <f>'45'!$G11</f>
        <v>0</v>
      </c>
      <c r="LD14" s="299">
        <f>'45'!$H11</f>
        <v>0</v>
      </c>
      <c r="LE14" s="299">
        <f>'45'!$I11</f>
        <v>0</v>
      </c>
      <c r="LF14" s="299">
        <f>'45'!$J11</f>
        <v>0</v>
      </c>
      <c r="LG14" s="299">
        <f>'45'!$K11</f>
        <v>0</v>
      </c>
      <c r="LH14" s="299">
        <f>'46'!$E11</f>
        <v>0</v>
      </c>
      <c r="LI14" s="299">
        <f>'46'!$F11</f>
        <v>0</v>
      </c>
      <c r="LJ14" s="299">
        <f>'46'!$G11</f>
        <v>0</v>
      </c>
      <c r="LK14" s="299">
        <f>'46'!$H11</f>
        <v>0</v>
      </c>
      <c r="LL14" s="299">
        <f>'46'!$I11</f>
        <v>0</v>
      </c>
      <c r="LM14" s="299">
        <f>'46'!$J11</f>
        <v>0</v>
      </c>
      <c r="LN14" s="299">
        <f>'46'!$K11</f>
        <v>0</v>
      </c>
      <c r="LO14" s="299">
        <f>'47'!$E11</f>
        <v>0</v>
      </c>
      <c r="LP14" s="299">
        <f>'47'!$F11</f>
        <v>0</v>
      </c>
      <c r="LQ14" s="299">
        <f>'47'!$G11</f>
        <v>0</v>
      </c>
      <c r="LR14" s="299">
        <f>'47'!$H11</f>
        <v>0</v>
      </c>
      <c r="LS14" s="299">
        <f>'47'!$I11</f>
        <v>0</v>
      </c>
      <c r="LT14" s="299">
        <f>'47'!$J11</f>
        <v>0</v>
      </c>
      <c r="LU14" s="299">
        <f>'47'!$K11</f>
        <v>0</v>
      </c>
      <c r="LV14" s="299">
        <f>'48'!$E11</f>
        <v>0</v>
      </c>
      <c r="LW14" s="299">
        <f>'48'!$F11</f>
        <v>0</v>
      </c>
      <c r="LX14" s="299">
        <f>'48'!$G11</f>
        <v>0</v>
      </c>
      <c r="LY14" s="299">
        <f>'48'!$H11</f>
        <v>0</v>
      </c>
      <c r="LZ14" s="299">
        <f>'48'!$I11</f>
        <v>0</v>
      </c>
      <c r="MA14" s="299">
        <f>'48'!$J11</f>
        <v>0</v>
      </c>
      <c r="MB14" s="299">
        <f>'48'!$K11</f>
        <v>0</v>
      </c>
      <c r="MC14" s="299">
        <f>'49'!$E11</f>
        <v>0</v>
      </c>
      <c r="MD14" s="299">
        <f>'49'!$F11</f>
        <v>0</v>
      </c>
      <c r="ME14" s="299">
        <f>'49'!$G11</f>
        <v>0</v>
      </c>
      <c r="MF14" s="299">
        <f>'49'!$H11</f>
        <v>0</v>
      </c>
      <c r="MG14" s="299">
        <f>'49'!$I11</f>
        <v>0</v>
      </c>
      <c r="MH14" s="299">
        <f>'49'!$J11</f>
        <v>0</v>
      </c>
      <c r="MI14" s="299">
        <f>'49'!$K11</f>
        <v>0</v>
      </c>
      <c r="MJ14" s="299">
        <f>'50'!$E11</f>
        <v>0</v>
      </c>
      <c r="MK14" s="299">
        <f>'50'!$F11</f>
        <v>0</v>
      </c>
      <c r="ML14" s="299">
        <f>'50'!$G11</f>
        <v>0</v>
      </c>
      <c r="MM14" s="299">
        <f>'50'!$H11</f>
        <v>0</v>
      </c>
      <c r="MN14" s="299">
        <f>'50'!$I11</f>
        <v>0</v>
      </c>
      <c r="MO14" s="299">
        <f>'50'!$J11</f>
        <v>0</v>
      </c>
      <c r="MP14" s="299">
        <f>'50'!$K11</f>
        <v>0</v>
      </c>
      <c r="MQ14" s="299">
        <f>'51'!$E11</f>
        <v>0</v>
      </c>
      <c r="MR14" s="299">
        <f>'51'!$F11</f>
        <v>0</v>
      </c>
      <c r="MS14" s="299">
        <f>'51'!$G11</f>
        <v>0</v>
      </c>
      <c r="MT14" s="299">
        <f>'51'!$H11</f>
        <v>0</v>
      </c>
      <c r="MU14" s="299">
        <f>'51'!$I11</f>
        <v>0</v>
      </c>
      <c r="MV14" s="299">
        <f>'51'!$J11</f>
        <v>0</v>
      </c>
      <c r="MW14" s="299">
        <f>'51'!$K11</f>
        <v>0</v>
      </c>
      <c r="MX14" s="299">
        <f>'52'!$E11</f>
        <v>0</v>
      </c>
      <c r="MY14" s="299">
        <f>'52'!$F11</f>
        <v>0</v>
      </c>
      <c r="MZ14" s="299">
        <f>'52'!$G11</f>
        <v>0</v>
      </c>
      <c r="NA14" s="299">
        <f>'52'!$H11</f>
        <v>0</v>
      </c>
      <c r="NB14" s="299">
        <f>'52'!$I11</f>
        <v>0</v>
      </c>
      <c r="NC14" s="299">
        <f>'52'!$J11</f>
        <v>0</v>
      </c>
      <c r="ND14" s="299">
        <f>'52'!$K11</f>
        <v>0</v>
      </c>
    </row>
    <row r="15" spans="1:369" ht="30" customHeight="1" x14ac:dyDescent="0.3">
      <c r="A15" s="967"/>
      <c r="B15" s="968"/>
      <c r="C15" s="65" t="s">
        <v>137</v>
      </c>
      <c r="D15" s="158" t="s">
        <v>80</v>
      </c>
      <c r="E15" s="233">
        <f>'1'!$E12</f>
        <v>0</v>
      </c>
      <c r="F15" s="233">
        <f>'1'!$F12</f>
        <v>0</v>
      </c>
      <c r="G15" s="233">
        <f>'1'!$G12</f>
        <v>0</v>
      </c>
      <c r="H15" s="299">
        <f>'1'!$H12</f>
        <v>0</v>
      </c>
      <c r="I15" s="299">
        <f>'1'!$I12</f>
        <v>0</v>
      </c>
      <c r="J15" s="299">
        <f>'1'!$J12</f>
        <v>0</v>
      </c>
      <c r="K15" s="299">
        <f>'1'!$K12</f>
        <v>0</v>
      </c>
      <c r="L15" s="299">
        <f>'2'!$E12</f>
        <v>0</v>
      </c>
      <c r="M15" s="299">
        <f>'2'!$F12</f>
        <v>0</v>
      </c>
      <c r="N15" s="299">
        <f>'2'!$G12</f>
        <v>0</v>
      </c>
      <c r="O15" s="299">
        <f>'2'!$H12</f>
        <v>0</v>
      </c>
      <c r="P15" s="299">
        <f>'2'!$I12</f>
        <v>0</v>
      </c>
      <c r="Q15" s="299">
        <f>'2'!$J12</f>
        <v>0</v>
      </c>
      <c r="R15" s="299">
        <f>'2'!$K12</f>
        <v>0</v>
      </c>
      <c r="S15" s="299">
        <f>'3'!$E12</f>
        <v>0</v>
      </c>
      <c r="T15" s="299">
        <f>'3'!$F12</f>
        <v>0</v>
      </c>
      <c r="U15" s="299">
        <f>'3'!$G12</f>
        <v>0</v>
      </c>
      <c r="V15" s="299">
        <f>'3'!$H12</f>
        <v>0</v>
      </c>
      <c r="W15" s="299">
        <f>'3'!$I12</f>
        <v>0</v>
      </c>
      <c r="X15" s="299">
        <f>'3'!$J12</f>
        <v>0</v>
      </c>
      <c r="Y15" s="299">
        <f>'3'!$K12</f>
        <v>0</v>
      </c>
      <c r="Z15" s="299">
        <f>'4'!$E12</f>
        <v>0</v>
      </c>
      <c r="AA15" s="299">
        <f>'4'!$F12</f>
        <v>0</v>
      </c>
      <c r="AB15" s="299">
        <f>'4'!$G12</f>
        <v>0</v>
      </c>
      <c r="AC15" s="299">
        <f>'4'!$H12</f>
        <v>0</v>
      </c>
      <c r="AD15" s="299">
        <f>'4'!$I12</f>
        <v>0</v>
      </c>
      <c r="AE15" s="299">
        <f>'4'!$J12</f>
        <v>0</v>
      </c>
      <c r="AF15" s="299">
        <f>'4'!$K12</f>
        <v>0</v>
      </c>
      <c r="AG15" s="299">
        <f>'5'!$E12</f>
        <v>0</v>
      </c>
      <c r="AH15" s="299">
        <f>'5'!$F12</f>
        <v>0</v>
      </c>
      <c r="AI15" s="299">
        <f>'5'!$G12</f>
        <v>0</v>
      </c>
      <c r="AJ15" s="299">
        <f>'5'!$H12</f>
        <v>0</v>
      </c>
      <c r="AK15" s="299">
        <f>'5'!$I12</f>
        <v>0</v>
      </c>
      <c r="AL15" s="299">
        <f>'5'!$J12</f>
        <v>0</v>
      </c>
      <c r="AM15" s="299">
        <f>'5'!$K12</f>
        <v>0</v>
      </c>
      <c r="AN15" s="299">
        <f>'6'!$E12</f>
        <v>0</v>
      </c>
      <c r="AO15" s="299">
        <f>'6'!$F12</f>
        <v>0</v>
      </c>
      <c r="AP15" s="299">
        <f>'6'!$G12</f>
        <v>0</v>
      </c>
      <c r="AQ15" s="299">
        <f>'6'!$H12</f>
        <v>0</v>
      </c>
      <c r="AR15" s="299">
        <f>'6'!$I12</f>
        <v>0</v>
      </c>
      <c r="AS15" s="299">
        <f>'6'!$J12</f>
        <v>0</v>
      </c>
      <c r="AT15" s="299">
        <f>'6'!$K12</f>
        <v>0</v>
      </c>
      <c r="AU15" s="299">
        <f>'7'!$E12</f>
        <v>0</v>
      </c>
      <c r="AV15" s="299">
        <f>'7'!$F12</f>
        <v>0</v>
      </c>
      <c r="AW15" s="299">
        <f>'7'!$G12</f>
        <v>0</v>
      </c>
      <c r="AX15" s="299">
        <f>'7'!$H12</f>
        <v>0</v>
      </c>
      <c r="AY15" s="299">
        <f>'7'!$I12</f>
        <v>0</v>
      </c>
      <c r="AZ15" s="299">
        <f>'7'!$J12</f>
        <v>0</v>
      </c>
      <c r="BA15" s="299">
        <f>'7'!$K12</f>
        <v>0</v>
      </c>
      <c r="BB15" s="299">
        <f>'8'!$E12</f>
        <v>0</v>
      </c>
      <c r="BC15" s="299">
        <f>'8'!$F12</f>
        <v>0</v>
      </c>
      <c r="BD15" s="299">
        <f>'8'!$G12</f>
        <v>0</v>
      </c>
      <c r="BE15" s="299">
        <f>'8'!$H12</f>
        <v>0</v>
      </c>
      <c r="BF15" s="299">
        <f>'8'!$I12</f>
        <v>0</v>
      </c>
      <c r="BG15" s="299">
        <f>'8'!$J12</f>
        <v>0</v>
      </c>
      <c r="BH15" s="299">
        <f>'8'!$K12</f>
        <v>0</v>
      </c>
      <c r="BI15" s="299">
        <f>'9'!$E12</f>
        <v>0</v>
      </c>
      <c r="BJ15" s="299">
        <f>'9'!$F12</f>
        <v>0</v>
      </c>
      <c r="BK15" s="299">
        <f>'9'!$G12</f>
        <v>0</v>
      </c>
      <c r="BL15" s="299">
        <f>'9'!$H12</f>
        <v>0</v>
      </c>
      <c r="BM15" s="299">
        <f>'9'!$I12</f>
        <v>0</v>
      </c>
      <c r="BN15" s="299">
        <f>'9'!$J12</f>
        <v>0</v>
      </c>
      <c r="BO15" s="299">
        <f>'9'!$K12</f>
        <v>0</v>
      </c>
      <c r="BP15" s="299">
        <f>'10'!$E12</f>
        <v>0</v>
      </c>
      <c r="BQ15" s="299">
        <f>'10'!$F12</f>
        <v>0</v>
      </c>
      <c r="BR15" s="299">
        <f>'10'!$G12</f>
        <v>0</v>
      </c>
      <c r="BS15" s="299">
        <f>'10'!$H12</f>
        <v>0</v>
      </c>
      <c r="BT15" s="299">
        <f>'10'!$I12</f>
        <v>0</v>
      </c>
      <c r="BU15" s="299">
        <f>'10'!$J12</f>
        <v>0</v>
      </c>
      <c r="BV15" s="299">
        <f>'10'!$K12</f>
        <v>0</v>
      </c>
      <c r="BW15" s="299">
        <f>'11'!$E12</f>
        <v>0</v>
      </c>
      <c r="BX15" s="299">
        <f>'11'!$F12</f>
        <v>0</v>
      </c>
      <c r="BY15" s="299">
        <f>'11'!$G12</f>
        <v>0</v>
      </c>
      <c r="BZ15" s="299">
        <f>'11'!$H12</f>
        <v>0</v>
      </c>
      <c r="CA15" s="299">
        <f>'11'!$I12</f>
        <v>0</v>
      </c>
      <c r="CB15" s="299">
        <f>'11'!$J12</f>
        <v>0</v>
      </c>
      <c r="CC15" s="299">
        <f>'11'!$K12</f>
        <v>0</v>
      </c>
      <c r="CD15" s="299">
        <f>'12'!$E12</f>
        <v>0</v>
      </c>
      <c r="CE15" s="299">
        <f>'12'!$F12</f>
        <v>0</v>
      </c>
      <c r="CF15" s="299">
        <f>'12'!$G12</f>
        <v>0</v>
      </c>
      <c r="CG15" s="299">
        <f>'12'!$H12</f>
        <v>0</v>
      </c>
      <c r="CH15" s="299">
        <f>'12'!$I12</f>
        <v>0</v>
      </c>
      <c r="CI15" s="299">
        <f>'12'!$J12</f>
        <v>0</v>
      </c>
      <c r="CJ15" s="299">
        <f>'12'!$K12</f>
        <v>0</v>
      </c>
      <c r="CK15" s="299">
        <f>'13'!$E12</f>
        <v>0</v>
      </c>
      <c r="CL15" s="299">
        <f>'13'!$F12</f>
        <v>0</v>
      </c>
      <c r="CM15" s="299">
        <f>'13'!$G12</f>
        <v>0</v>
      </c>
      <c r="CN15" s="299">
        <f>'13'!$H12</f>
        <v>0</v>
      </c>
      <c r="CO15" s="299">
        <f>'13'!$I12</f>
        <v>0</v>
      </c>
      <c r="CP15" s="299">
        <f>'13'!$J12</f>
        <v>0</v>
      </c>
      <c r="CQ15" s="299">
        <f>'13'!$K12</f>
        <v>0</v>
      </c>
      <c r="CR15" s="299">
        <f>'14'!$E12</f>
        <v>0</v>
      </c>
      <c r="CS15" s="299">
        <f>'14'!$F12</f>
        <v>0</v>
      </c>
      <c r="CT15" s="299">
        <f>'14'!$G12</f>
        <v>0</v>
      </c>
      <c r="CU15" s="299">
        <f>'14'!$H12</f>
        <v>0</v>
      </c>
      <c r="CV15" s="299">
        <f>'14'!$I12</f>
        <v>0</v>
      </c>
      <c r="CW15" s="299">
        <f>'14'!$J12</f>
        <v>0</v>
      </c>
      <c r="CX15" s="299">
        <f>'14'!$K12</f>
        <v>0</v>
      </c>
      <c r="CY15" s="299">
        <f>'15'!$E12</f>
        <v>0</v>
      </c>
      <c r="CZ15" s="299">
        <f>'15'!$F12</f>
        <v>0</v>
      </c>
      <c r="DA15" s="299">
        <f>'15'!$G12</f>
        <v>0</v>
      </c>
      <c r="DB15" s="299">
        <f>'15'!$H12</f>
        <v>0</v>
      </c>
      <c r="DC15" s="299">
        <f>'15'!$I12</f>
        <v>0</v>
      </c>
      <c r="DD15" s="299">
        <f>'15'!$J12</f>
        <v>0</v>
      </c>
      <c r="DE15" s="299">
        <f>'15'!$K12</f>
        <v>0</v>
      </c>
      <c r="DF15" s="299">
        <f>'16'!$E12</f>
        <v>0</v>
      </c>
      <c r="DG15" s="299">
        <f>'16'!$F12</f>
        <v>0</v>
      </c>
      <c r="DH15" s="299">
        <f>'16'!$G12</f>
        <v>0</v>
      </c>
      <c r="DI15" s="299">
        <f>'16'!$H12</f>
        <v>0</v>
      </c>
      <c r="DJ15" s="299">
        <f>'16'!$I12</f>
        <v>0</v>
      </c>
      <c r="DK15" s="299">
        <f>'16'!$J12</f>
        <v>0</v>
      </c>
      <c r="DL15" s="299">
        <f>'16'!$K12</f>
        <v>0</v>
      </c>
      <c r="DM15" s="299">
        <f>'17'!$E12</f>
        <v>0</v>
      </c>
      <c r="DN15" s="299">
        <f>'17'!$F12</f>
        <v>0</v>
      </c>
      <c r="DO15" s="299">
        <f>'17'!$G12</f>
        <v>0</v>
      </c>
      <c r="DP15" s="299">
        <f>'17'!$H12</f>
        <v>0</v>
      </c>
      <c r="DQ15" s="299">
        <f>'17'!$I12</f>
        <v>0</v>
      </c>
      <c r="DR15" s="299">
        <f>'17'!$J12</f>
        <v>0</v>
      </c>
      <c r="DS15" s="299">
        <f>'17'!$K12</f>
        <v>0</v>
      </c>
      <c r="DT15" s="299">
        <f>'18'!$E12</f>
        <v>0</v>
      </c>
      <c r="DU15" s="299">
        <f>'18'!$F12</f>
        <v>0</v>
      </c>
      <c r="DV15" s="299">
        <f>'18'!$G12</f>
        <v>0</v>
      </c>
      <c r="DW15" s="299">
        <f>'18'!$H12</f>
        <v>0</v>
      </c>
      <c r="DX15" s="299">
        <f>'18'!$I12</f>
        <v>0</v>
      </c>
      <c r="DY15" s="299">
        <f>'18'!$J12</f>
        <v>0</v>
      </c>
      <c r="DZ15" s="299">
        <f>'18'!$K12</f>
        <v>0</v>
      </c>
      <c r="EA15" s="299">
        <f>'19'!$E12</f>
        <v>0</v>
      </c>
      <c r="EB15" s="299">
        <f>'19'!$F12</f>
        <v>0</v>
      </c>
      <c r="EC15" s="299">
        <f>'19'!$G12</f>
        <v>0</v>
      </c>
      <c r="ED15" s="299">
        <f>'19'!$H12</f>
        <v>0</v>
      </c>
      <c r="EE15" s="299">
        <f>'19'!$I12</f>
        <v>0</v>
      </c>
      <c r="EF15" s="299">
        <f>'19'!$J12</f>
        <v>0</v>
      </c>
      <c r="EG15" s="299">
        <f>'19'!$K12</f>
        <v>0</v>
      </c>
      <c r="EH15" s="299">
        <f>'20'!$E12</f>
        <v>0</v>
      </c>
      <c r="EI15" s="299">
        <f>'20'!$F12</f>
        <v>0</v>
      </c>
      <c r="EJ15" s="299">
        <f>'20'!$G12</f>
        <v>0</v>
      </c>
      <c r="EK15" s="299">
        <f>'20'!$H12</f>
        <v>0</v>
      </c>
      <c r="EL15" s="299">
        <f>'20'!$I12</f>
        <v>0</v>
      </c>
      <c r="EM15" s="299">
        <f>'20'!$J12</f>
        <v>0</v>
      </c>
      <c r="EN15" s="299">
        <f>'20'!$K12</f>
        <v>0</v>
      </c>
      <c r="EO15" s="299">
        <f>'21'!$E12</f>
        <v>0</v>
      </c>
      <c r="EP15" s="299">
        <f>'21'!$F12</f>
        <v>0</v>
      </c>
      <c r="EQ15" s="299">
        <f>'21'!$G12</f>
        <v>0</v>
      </c>
      <c r="ER15" s="299">
        <f>'21'!$H12</f>
        <v>0</v>
      </c>
      <c r="ES15" s="299">
        <f>'21'!$I12</f>
        <v>0</v>
      </c>
      <c r="ET15" s="299">
        <f>'21'!$J12</f>
        <v>0</v>
      </c>
      <c r="EU15" s="299">
        <f>'21'!$K12</f>
        <v>0</v>
      </c>
      <c r="EV15" s="299">
        <f>'22'!$E12</f>
        <v>0</v>
      </c>
      <c r="EW15" s="299">
        <f>'22'!$F12</f>
        <v>0</v>
      </c>
      <c r="EX15" s="299">
        <f>'22'!$G12</f>
        <v>0</v>
      </c>
      <c r="EY15" s="299">
        <f>'22'!$H12</f>
        <v>0</v>
      </c>
      <c r="EZ15" s="299">
        <f>'22'!$I12</f>
        <v>0</v>
      </c>
      <c r="FA15" s="299">
        <f>'22'!$J12</f>
        <v>0</v>
      </c>
      <c r="FB15" s="299">
        <f>'22'!$K12</f>
        <v>0</v>
      </c>
      <c r="FC15" s="299">
        <f>'23'!$E12</f>
        <v>0</v>
      </c>
      <c r="FD15" s="299">
        <f>'23'!$F12</f>
        <v>0</v>
      </c>
      <c r="FE15" s="299">
        <f>'23'!$G12</f>
        <v>0</v>
      </c>
      <c r="FF15" s="299">
        <f>'23'!$H12</f>
        <v>0</v>
      </c>
      <c r="FG15" s="299">
        <f>'23'!$I12</f>
        <v>0</v>
      </c>
      <c r="FH15" s="299">
        <f>'23'!$J12</f>
        <v>0</v>
      </c>
      <c r="FI15" s="299">
        <f>'23'!$K12</f>
        <v>0</v>
      </c>
      <c r="FJ15" s="299">
        <f>'24'!$E12</f>
        <v>0</v>
      </c>
      <c r="FK15" s="299">
        <f>'24'!$F12</f>
        <v>0</v>
      </c>
      <c r="FL15" s="299">
        <f>'24'!$G12</f>
        <v>0</v>
      </c>
      <c r="FM15" s="299">
        <f>'24'!$H12</f>
        <v>0</v>
      </c>
      <c r="FN15" s="299">
        <f>'24'!$I12</f>
        <v>0</v>
      </c>
      <c r="FO15" s="299">
        <f>'24'!$J12</f>
        <v>0</v>
      </c>
      <c r="FP15" s="299">
        <f>'24'!$K12</f>
        <v>0</v>
      </c>
      <c r="FQ15" s="299">
        <f>'25'!$E12</f>
        <v>0</v>
      </c>
      <c r="FR15" s="299">
        <f>'25'!$F12</f>
        <v>0</v>
      </c>
      <c r="FS15" s="299">
        <f>'25'!$G12</f>
        <v>0</v>
      </c>
      <c r="FT15" s="299">
        <f>'25'!$H12</f>
        <v>0</v>
      </c>
      <c r="FU15" s="299">
        <f>'25'!$I12</f>
        <v>0</v>
      </c>
      <c r="FV15" s="299">
        <f>'25'!$J12</f>
        <v>0</v>
      </c>
      <c r="FW15" s="299">
        <f>'25'!$K12</f>
        <v>0</v>
      </c>
      <c r="FX15" s="299">
        <f>'26'!$E12</f>
        <v>0</v>
      </c>
      <c r="FY15" s="299">
        <f>'26'!$F12</f>
        <v>0</v>
      </c>
      <c r="FZ15" s="299">
        <f>'26'!$G12</f>
        <v>0</v>
      </c>
      <c r="GA15" s="299">
        <f>'26'!$H12</f>
        <v>0</v>
      </c>
      <c r="GB15" s="299">
        <f>'26'!$I12</f>
        <v>0</v>
      </c>
      <c r="GC15" s="299">
        <f>'26'!$J12</f>
        <v>0</v>
      </c>
      <c r="GD15" s="299">
        <f>'26'!$K12</f>
        <v>0</v>
      </c>
      <c r="GE15" s="299">
        <f>'27'!$E12</f>
        <v>0</v>
      </c>
      <c r="GF15" s="299">
        <f>'27'!$F12</f>
        <v>0</v>
      </c>
      <c r="GG15" s="299">
        <f>'27'!$G12</f>
        <v>0</v>
      </c>
      <c r="GH15" s="299">
        <f>'27'!$H12</f>
        <v>0</v>
      </c>
      <c r="GI15" s="299">
        <f>'27'!$I12</f>
        <v>0</v>
      </c>
      <c r="GJ15" s="299">
        <f>'27'!$J12</f>
        <v>0</v>
      </c>
      <c r="GK15" s="299">
        <f>'27'!$K12</f>
        <v>0</v>
      </c>
      <c r="GL15" s="299">
        <f>'28'!$E12</f>
        <v>0</v>
      </c>
      <c r="GM15" s="299">
        <f>'28'!$F12</f>
        <v>0</v>
      </c>
      <c r="GN15" s="299">
        <f>'28'!$G12</f>
        <v>0</v>
      </c>
      <c r="GO15" s="299">
        <f>'28'!$H12</f>
        <v>0</v>
      </c>
      <c r="GP15" s="299">
        <f>'28'!$I12</f>
        <v>0</v>
      </c>
      <c r="GQ15" s="299">
        <f>'28'!$J12</f>
        <v>0</v>
      </c>
      <c r="GR15" s="299">
        <f>'28'!$K12</f>
        <v>0</v>
      </c>
      <c r="GS15" s="299">
        <f>'29'!$E12</f>
        <v>0</v>
      </c>
      <c r="GT15" s="299">
        <f>'29'!$F12</f>
        <v>0</v>
      </c>
      <c r="GU15" s="299">
        <f>'29'!$G12</f>
        <v>0</v>
      </c>
      <c r="GV15" s="299">
        <f>'29'!$H12</f>
        <v>0</v>
      </c>
      <c r="GW15" s="299">
        <f>'29'!$I12</f>
        <v>0</v>
      </c>
      <c r="GX15" s="299">
        <f>'29'!$J12</f>
        <v>0</v>
      </c>
      <c r="GY15" s="299">
        <f>'29'!$K12</f>
        <v>0</v>
      </c>
      <c r="GZ15" s="299">
        <f>'30'!$E12</f>
        <v>0</v>
      </c>
      <c r="HA15" s="299">
        <f>'30'!$F12</f>
        <v>0</v>
      </c>
      <c r="HB15" s="299">
        <f>'30'!$G12</f>
        <v>0</v>
      </c>
      <c r="HC15" s="299">
        <f>'30'!$H12</f>
        <v>0</v>
      </c>
      <c r="HD15" s="299">
        <f>'30'!$I12</f>
        <v>0</v>
      </c>
      <c r="HE15" s="299">
        <f>'30'!$J12</f>
        <v>0</v>
      </c>
      <c r="HF15" s="299">
        <f>'30'!$K12</f>
        <v>0</v>
      </c>
      <c r="HG15" s="299">
        <f>'31'!$E12</f>
        <v>0</v>
      </c>
      <c r="HH15" s="299">
        <f>'31'!$F12</f>
        <v>0</v>
      </c>
      <c r="HI15" s="299">
        <f>'31'!$G12</f>
        <v>0</v>
      </c>
      <c r="HJ15" s="299">
        <f>'31'!$H12</f>
        <v>0</v>
      </c>
      <c r="HK15" s="299">
        <f>'31'!$I12</f>
        <v>0</v>
      </c>
      <c r="HL15" s="299">
        <f>'31'!$J12</f>
        <v>0</v>
      </c>
      <c r="HM15" s="299">
        <f>'31'!$K12</f>
        <v>0</v>
      </c>
      <c r="HN15" s="299">
        <f>'32'!$E12</f>
        <v>0</v>
      </c>
      <c r="HO15" s="299">
        <f>'32'!$F12</f>
        <v>0</v>
      </c>
      <c r="HP15" s="299">
        <f>'32'!$G12</f>
        <v>0</v>
      </c>
      <c r="HQ15" s="299">
        <f>'32'!$H12</f>
        <v>0</v>
      </c>
      <c r="HR15" s="299">
        <f>'32'!$I12</f>
        <v>0</v>
      </c>
      <c r="HS15" s="299">
        <f>'32'!$J12</f>
        <v>0</v>
      </c>
      <c r="HT15" s="299">
        <f>'32'!$K12</f>
        <v>0</v>
      </c>
      <c r="HU15" s="299">
        <f>'33'!$E12</f>
        <v>0</v>
      </c>
      <c r="HV15" s="299">
        <f>'33'!$F12</f>
        <v>0</v>
      </c>
      <c r="HW15" s="299">
        <f>'33'!$G12</f>
        <v>0</v>
      </c>
      <c r="HX15" s="299">
        <f>'33'!$H12</f>
        <v>0</v>
      </c>
      <c r="HY15" s="299">
        <f>'33'!$I12</f>
        <v>0</v>
      </c>
      <c r="HZ15" s="299">
        <f>'33'!$J12</f>
        <v>0</v>
      </c>
      <c r="IA15" s="299">
        <f>'33'!$K12</f>
        <v>0</v>
      </c>
      <c r="IB15" s="299">
        <f>'34'!$E12</f>
        <v>0</v>
      </c>
      <c r="IC15" s="299">
        <f>'34'!$F12</f>
        <v>0</v>
      </c>
      <c r="ID15" s="299">
        <f>'34'!$G12</f>
        <v>0</v>
      </c>
      <c r="IE15" s="299">
        <f>'34'!$H12</f>
        <v>0</v>
      </c>
      <c r="IF15" s="299">
        <f>'34'!$I12</f>
        <v>0</v>
      </c>
      <c r="IG15" s="299">
        <f>'34'!$J12</f>
        <v>0</v>
      </c>
      <c r="IH15" s="299">
        <f>'34'!$K12</f>
        <v>0</v>
      </c>
      <c r="II15" s="299">
        <f>'35'!$E12</f>
        <v>0</v>
      </c>
      <c r="IJ15" s="299">
        <f>'35'!$F12</f>
        <v>0</v>
      </c>
      <c r="IK15" s="299">
        <f>'35'!$G12</f>
        <v>0</v>
      </c>
      <c r="IL15" s="299">
        <f>'35'!$H12</f>
        <v>0</v>
      </c>
      <c r="IM15" s="299">
        <f>'35'!$I12</f>
        <v>0</v>
      </c>
      <c r="IN15" s="299">
        <f>'35'!$J12</f>
        <v>0</v>
      </c>
      <c r="IO15" s="299">
        <f>'35'!$K12</f>
        <v>0</v>
      </c>
      <c r="IP15" s="299">
        <f>'36'!$E12</f>
        <v>0</v>
      </c>
      <c r="IQ15" s="299">
        <f>'36'!$F12</f>
        <v>0</v>
      </c>
      <c r="IR15" s="299">
        <f>'36'!$G12</f>
        <v>0</v>
      </c>
      <c r="IS15" s="299">
        <f>'36'!$H12</f>
        <v>0</v>
      </c>
      <c r="IT15" s="299">
        <f>'36'!$I12</f>
        <v>0</v>
      </c>
      <c r="IU15" s="299">
        <f>'36'!$J12</f>
        <v>0</v>
      </c>
      <c r="IV15" s="299">
        <f>'36'!$K12</f>
        <v>0</v>
      </c>
      <c r="IW15" s="299">
        <f>'37'!$E12</f>
        <v>0</v>
      </c>
      <c r="IX15" s="299">
        <f>'37'!$F12</f>
        <v>0</v>
      </c>
      <c r="IY15" s="299">
        <f>'37'!$G12</f>
        <v>0</v>
      </c>
      <c r="IZ15" s="299">
        <f>'37'!$H12</f>
        <v>0</v>
      </c>
      <c r="JA15" s="299">
        <f>'37'!$I12</f>
        <v>0</v>
      </c>
      <c r="JB15" s="299">
        <f>'37'!$J12</f>
        <v>0</v>
      </c>
      <c r="JC15" s="299">
        <f>'37'!$K12</f>
        <v>0</v>
      </c>
      <c r="JD15" s="299">
        <f>'38'!$E12</f>
        <v>0</v>
      </c>
      <c r="JE15" s="299">
        <f>'38'!$F12</f>
        <v>0</v>
      </c>
      <c r="JF15" s="299">
        <f>'38'!$G12</f>
        <v>0</v>
      </c>
      <c r="JG15" s="299">
        <f>'38'!$H12</f>
        <v>0</v>
      </c>
      <c r="JH15" s="299">
        <f>'38'!$I12</f>
        <v>0</v>
      </c>
      <c r="JI15" s="299">
        <f>'38'!$J12</f>
        <v>0</v>
      </c>
      <c r="JJ15" s="299">
        <f>'38'!$K12</f>
        <v>0</v>
      </c>
      <c r="JK15" s="299">
        <f>'39'!$E12</f>
        <v>0</v>
      </c>
      <c r="JL15" s="299">
        <f>'39'!$F12</f>
        <v>0</v>
      </c>
      <c r="JM15" s="299">
        <f>'39'!$G12</f>
        <v>0</v>
      </c>
      <c r="JN15" s="299">
        <f>'39'!$H12</f>
        <v>0</v>
      </c>
      <c r="JO15" s="299">
        <f>'39'!$I12</f>
        <v>0</v>
      </c>
      <c r="JP15" s="299">
        <f>'39'!$J12</f>
        <v>0</v>
      </c>
      <c r="JQ15" s="299">
        <f>'39'!$K12</f>
        <v>0</v>
      </c>
      <c r="JR15" s="299">
        <f>'40'!$E12</f>
        <v>0</v>
      </c>
      <c r="JS15" s="299">
        <f>'40'!$F12</f>
        <v>0</v>
      </c>
      <c r="JT15" s="299">
        <f>'40'!$G12</f>
        <v>0</v>
      </c>
      <c r="JU15" s="299">
        <f>'40'!$H12</f>
        <v>0</v>
      </c>
      <c r="JV15" s="299">
        <f>'40'!$I12</f>
        <v>0</v>
      </c>
      <c r="JW15" s="299">
        <f>'40'!$J12</f>
        <v>0</v>
      </c>
      <c r="JX15" s="299">
        <f>'40'!$K12</f>
        <v>0</v>
      </c>
      <c r="JY15" s="299">
        <f>'41'!$E12</f>
        <v>0</v>
      </c>
      <c r="JZ15" s="299">
        <f>'41'!$F12</f>
        <v>0</v>
      </c>
      <c r="KA15" s="299">
        <f>'41'!$G12</f>
        <v>0</v>
      </c>
      <c r="KB15" s="299">
        <f>'41'!$H12</f>
        <v>0</v>
      </c>
      <c r="KC15" s="299">
        <f>'41'!$I12</f>
        <v>0</v>
      </c>
      <c r="KD15" s="299">
        <f>'41'!$J12</f>
        <v>0</v>
      </c>
      <c r="KE15" s="299">
        <f>'41'!$K12</f>
        <v>0</v>
      </c>
      <c r="KF15" s="299">
        <f>'42'!$E12</f>
        <v>0</v>
      </c>
      <c r="KG15" s="299">
        <f>'42'!$F12</f>
        <v>0</v>
      </c>
      <c r="KH15" s="299">
        <f>'42'!$G12</f>
        <v>0</v>
      </c>
      <c r="KI15" s="299">
        <f>'42'!$H12</f>
        <v>0</v>
      </c>
      <c r="KJ15" s="299">
        <f>'42'!$I12</f>
        <v>0</v>
      </c>
      <c r="KK15" s="299">
        <f>'42'!$J12</f>
        <v>0</v>
      </c>
      <c r="KL15" s="299">
        <f>'42'!$K12</f>
        <v>0</v>
      </c>
      <c r="KM15" s="299">
        <f>'43'!$E12</f>
        <v>0</v>
      </c>
      <c r="KN15" s="299">
        <f>'43'!$F12</f>
        <v>0</v>
      </c>
      <c r="KO15" s="299">
        <f>'43'!$G12</f>
        <v>0</v>
      </c>
      <c r="KP15" s="299">
        <f>'43'!$H12</f>
        <v>0</v>
      </c>
      <c r="KQ15" s="299">
        <f>'43'!$I12</f>
        <v>0</v>
      </c>
      <c r="KR15" s="299">
        <f>'43'!$J12</f>
        <v>0</v>
      </c>
      <c r="KS15" s="299">
        <f>'43'!$K12</f>
        <v>0</v>
      </c>
      <c r="KT15" s="299">
        <f>'44'!$E12</f>
        <v>0</v>
      </c>
      <c r="KU15" s="299">
        <f>'44'!$F12</f>
        <v>0</v>
      </c>
      <c r="KV15" s="299">
        <f>'44'!$G12</f>
        <v>0</v>
      </c>
      <c r="KW15" s="299">
        <f>'44'!$H12</f>
        <v>0</v>
      </c>
      <c r="KX15" s="299">
        <f>'44'!$I12</f>
        <v>0</v>
      </c>
      <c r="KY15" s="299">
        <f>'44'!$J12</f>
        <v>0</v>
      </c>
      <c r="KZ15" s="299">
        <f>'44'!$K12</f>
        <v>0</v>
      </c>
      <c r="LA15" s="299">
        <f>'45'!$E12</f>
        <v>0</v>
      </c>
      <c r="LB15" s="299">
        <f>'45'!$F12</f>
        <v>0</v>
      </c>
      <c r="LC15" s="299">
        <f>'45'!$G12</f>
        <v>0</v>
      </c>
      <c r="LD15" s="299">
        <f>'45'!$H12</f>
        <v>0</v>
      </c>
      <c r="LE15" s="299">
        <f>'45'!$I12</f>
        <v>0</v>
      </c>
      <c r="LF15" s="299">
        <f>'45'!$J12</f>
        <v>0</v>
      </c>
      <c r="LG15" s="299">
        <f>'45'!$K12</f>
        <v>0</v>
      </c>
      <c r="LH15" s="299">
        <f>'46'!$E12</f>
        <v>0</v>
      </c>
      <c r="LI15" s="299">
        <f>'46'!$F12</f>
        <v>0</v>
      </c>
      <c r="LJ15" s="299">
        <f>'46'!$G12</f>
        <v>0</v>
      </c>
      <c r="LK15" s="299">
        <f>'46'!$H12</f>
        <v>0</v>
      </c>
      <c r="LL15" s="299">
        <f>'46'!$I12</f>
        <v>0</v>
      </c>
      <c r="LM15" s="299">
        <f>'46'!$J12</f>
        <v>0</v>
      </c>
      <c r="LN15" s="299">
        <f>'46'!$K12</f>
        <v>0</v>
      </c>
      <c r="LO15" s="299">
        <f>'47'!$E12</f>
        <v>0</v>
      </c>
      <c r="LP15" s="299">
        <f>'47'!$F12</f>
        <v>0</v>
      </c>
      <c r="LQ15" s="299">
        <f>'47'!$G12</f>
        <v>0</v>
      </c>
      <c r="LR15" s="299">
        <f>'47'!$H12</f>
        <v>0</v>
      </c>
      <c r="LS15" s="299">
        <f>'47'!$I12</f>
        <v>0</v>
      </c>
      <c r="LT15" s="299">
        <f>'47'!$J12</f>
        <v>0</v>
      </c>
      <c r="LU15" s="299">
        <f>'47'!$K12</f>
        <v>0</v>
      </c>
      <c r="LV15" s="299">
        <f>'48'!$E12</f>
        <v>0</v>
      </c>
      <c r="LW15" s="299">
        <f>'48'!$F12</f>
        <v>0</v>
      </c>
      <c r="LX15" s="299">
        <f>'48'!$G12</f>
        <v>0</v>
      </c>
      <c r="LY15" s="299">
        <f>'48'!$H12</f>
        <v>0</v>
      </c>
      <c r="LZ15" s="299">
        <f>'48'!$I12</f>
        <v>0</v>
      </c>
      <c r="MA15" s="299">
        <f>'48'!$J12</f>
        <v>0</v>
      </c>
      <c r="MB15" s="299">
        <f>'48'!$K12</f>
        <v>0</v>
      </c>
      <c r="MC15" s="299">
        <f>'49'!$E12</f>
        <v>0</v>
      </c>
      <c r="MD15" s="299">
        <f>'49'!$F12</f>
        <v>0</v>
      </c>
      <c r="ME15" s="299">
        <f>'49'!$G12</f>
        <v>0</v>
      </c>
      <c r="MF15" s="299">
        <f>'49'!$H12</f>
        <v>0</v>
      </c>
      <c r="MG15" s="299">
        <f>'49'!$I12</f>
        <v>0</v>
      </c>
      <c r="MH15" s="299">
        <f>'49'!$J12</f>
        <v>0</v>
      </c>
      <c r="MI15" s="299">
        <f>'49'!$K12</f>
        <v>0</v>
      </c>
      <c r="MJ15" s="299">
        <f>'50'!$E12</f>
        <v>0</v>
      </c>
      <c r="MK15" s="299">
        <f>'50'!$F12</f>
        <v>0</v>
      </c>
      <c r="ML15" s="299">
        <f>'50'!$G12</f>
        <v>0</v>
      </c>
      <c r="MM15" s="299">
        <f>'50'!$H12</f>
        <v>0</v>
      </c>
      <c r="MN15" s="299">
        <f>'50'!$I12</f>
        <v>0</v>
      </c>
      <c r="MO15" s="299">
        <f>'50'!$J12</f>
        <v>0</v>
      </c>
      <c r="MP15" s="299">
        <f>'50'!$K12</f>
        <v>0</v>
      </c>
      <c r="MQ15" s="299">
        <f>'51'!$E12</f>
        <v>0</v>
      </c>
      <c r="MR15" s="299">
        <f>'51'!$F12</f>
        <v>0</v>
      </c>
      <c r="MS15" s="299">
        <f>'51'!$G12</f>
        <v>0</v>
      </c>
      <c r="MT15" s="299">
        <f>'51'!$H12</f>
        <v>0</v>
      </c>
      <c r="MU15" s="299">
        <f>'51'!$I12</f>
        <v>0</v>
      </c>
      <c r="MV15" s="299">
        <f>'51'!$J12</f>
        <v>0</v>
      </c>
      <c r="MW15" s="299">
        <f>'51'!$K12</f>
        <v>0</v>
      </c>
      <c r="MX15" s="299">
        <f>'52'!$E12</f>
        <v>0</v>
      </c>
      <c r="MY15" s="299">
        <f>'52'!$F12</f>
        <v>0</v>
      </c>
      <c r="MZ15" s="299">
        <f>'52'!$G12</f>
        <v>0</v>
      </c>
      <c r="NA15" s="299">
        <f>'52'!$H12</f>
        <v>0</v>
      </c>
      <c r="NB15" s="299">
        <f>'52'!$I12</f>
        <v>0</v>
      </c>
      <c r="NC15" s="299">
        <f>'52'!$J12</f>
        <v>0</v>
      </c>
      <c r="ND15" s="299">
        <f>'52'!$K12</f>
        <v>0</v>
      </c>
    </row>
    <row r="16" spans="1:369" ht="30" customHeight="1" x14ac:dyDescent="0.3">
      <c r="A16" s="967"/>
      <c r="B16" s="968"/>
      <c r="C16" s="65" t="s">
        <v>138</v>
      </c>
      <c r="D16" s="158" t="s">
        <v>80</v>
      </c>
      <c r="E16" s="233">
        <f>'1'!$E13</f>
        <v>0</v>
      </c>
      <c r="F16" s="233">
        <f>'1'!$F13</f>
        <v>0</v>
      </c>
      <c r="G16" s="233">
        <f>'1'!$G13</f>
        <v>0</v>
      </c>
      <c r="H16" s="299">
        <f>'1'!$H13</f>
        <v>0</v>
      </c>
      <c r="I16" s="299">
        <f>'1'!$I13</f>
        <v>0</v>
      </c>
      <c r="J16" s="299">
        <f>'1'!$J13</f>
        <v>0</v>
      </c>
      <c r="K16" s="299">
        <f>'1'!$K13</f>
        <v>0</v>
      </c>
      <c r="L16" s="299">
        <f>'2'!$E13</f>
        <v>0</v>
      </c>
      <c r="M16" s="299">
        <f>'2'!$F13</f>
        <v>0</v>
      </c>
      <c r="N16" s="299">
        <f>'2'!$G13</f>
        <v>0</v>
      </c>
      <c r="O16" s="299">
        <f>'2'!$H13</f>
        <v>0</v>
      </c>
      <c r="P16" s="299">
        <f>'2'!$I13</f>
        <v>0</v>
      </c>
      <c r="Q16" s="299">
        <f>'2'!$J13</f>
        <v>0</v>
      </c>
      <c r="R16" s="299">
        <f>'2'!$K13</f>
        <v>0</v>
      </c>
      <c r="S16" s="299">
        <f>'3'!$E13</f>
        <v>0</v>
      </c>
      <c r="T16" s="299">
        <f>'3'!$F13</f>
        <v>0</v>
      </c>
      <c r="U16" s="299">
        <f>'3'!$G13</f>
        <v>0</v>
      </c>
      <c r="V16" s="299">
        <f>'3'!$H13</f>
        <v>0</v>
      </c>
      <c r="W16" s="299">
        <f>'3'!$I13</f>
        <v>0</v>
      </c>
      <c r="X16" s="299">
        <f>'3'!$J13</f>
        <v>0</v>
      </c>
      <c r="Y16" s="299">
        <f>'3'!$K13</f>
        <v>0</v>
      </c>
      <c r="Z16" s="299">
        <f>'4'!$E13</f>
        <v>0</v>
      </c>
      <c r="AA16" s="299">
        <f>'4'!$F13</f>
        <v>0</v>
      </c>
      <c r="AB16" s="299">
        <f>'4'!$G13</f>
        <v>0</v>
      </c>
      <c r="AC16" s="299">
        <f>'4'!$H13</f>
        <v>0</v>
      </c>
      <c r="AD16" s="299">
        <f>'4'!$I13</f>
        <v>0</v>
      </c>
      <c r="AE16" s="299">
        <f>'4'!$J13</f>
        <v>0</v>
      </c>
      <c r="AF16" s="299">
        <f>'4'!$K13</f>
        <v>0</v>
      </c>
      <c r="AG16" s="299">
        <f>'5'!$E13</f>
        <v>0</v>
      </c>
      <c r="AH16" s="299">
        <f>'5'!$F13</f>
        <v>0</v>
      </c>
      <c r="AI16" s="299">
        <f>'5'!$G13</f>
        <v>0</v>
      </c>
      <c r="AJ16" s="299">
        <f>'5'!$H13</f>
        <v>0</v>
      </c>
      <c r="AK16" s="299">
        <f>'5'!$I13</f>
        <v>0</v>
      </c>
      <c r="AL16" s="299">
        <f>'5'!$J13</f>
        <v>0</v>
      </c>
      <c r="AM16" s="299">
        <f>'5'!$K13</f>
        <v>0</v>
      </c>
      <c r="AN16" s="299">
        <f>'6'!$E13</f>
        <v>0</v>
      </c>
      <c r="AO16" s="299">
        <f>'6'!$F13</f>
        <v>0</v>
      </c>
      <c r="AP16" s="299">
        <f>'6'!$G13</f>
        <v>0</v>
      </c>
      <c r="AQ16" s="299">
        <f>'6'!$H13</f>
        <v>0</v>
      </c>
      <c r="AR16" s="299">
        <f>'6'!$I13</f>
        <v>0</v>
      </c>
      <c r="AS16" s="299">
        <f>'6'!$J13</f>
        <v>0</v>
      </c>
      <c r="AT16" s="299">
        <f>'6'!$K13</f>
        <v>0</v>
      </c>
      <c r="AU16" s="299">
        <f>'7'!$E13</f>
        <v>0</v>
      </c>
      <c r="AV16" s="299">
        <f>'7'!$F13</f>
        <v>0</v>
      </c>
      <c r="AW16" s="299">
        <f>'7'!$G13</f>
        <v>0</v>
      </c>
      <c r="AX16" s="299">
        <f>'7'!$H13</f>
        <v>0</v>
      </c>
      <c r="AY16" s="299">
        <f>'7'!$I13</f>
        <v>0</v>
      </c>
      <c r="AZ16" s="299">
        <f>'7'!$J13</f>
        <v>0</v>
      </c>
      <c r="BA16" s="299">
        <f>'7'!$K13</f>
        <v>0</v>
      </c>
      <c r="BB16" s="299">
        <f>'8'!$E13</f>
        <v>0</v>
      </c>
      <c r="BC16" s="299">
        <f>'8'!$F13</f>
        <v>0</v>
      </c>
      <c r="BD16" s="299">
        <f>'8'!$G13</f>
        <v>0</v>
      </c>
      <c r="BE16" s="299">
        <f>'8'!$H13</f>
        <v>0</v>
      </c>
      <c r="BF16" s="299">
        <f>'8'!$I13</f>
        <v>0</v>
      </c>
      <c r="BG16" s="299">
        <f>'8'!$J13</f>
        <v>0</v>
      </c>
      <c r="BH16" s="299">
        <f>'8'!$K13</f>
        <v>0</v>
      </c>
      <c r="BI16" s="299">
        <f>'9'!$E13</f>
        <v>0</v>
      </c>
      <c r="BJ16" s="299">
        <f>'9'!$F13</f>
        <v>0</v>
      </c>
      <c r="BK16" s="299">
        <f>'9'!$G13</f>
        <v>0</v>
      </c>
      <c r="BL16" s="299">
        <f>'9'!$H13</f>
        <v>0</v>
      </c>
      <c r="BM16" s="299">
        <f>'9'!$I13</f>
        <v>0</v>
      </c>
      <c r="BN16" s="299">
        <f>'9'!$J13</f>
        <v>0</v>
      </c>
      <c r="BO16" s="299">
        <f>'9'!$K13</f>
        <v>0</v>
      </c>
      <c r="BP16" s="299">
        <f>'10'!$E13</f>
        <v>0</v>
      </c>
      <c r="BQ16" s="299">
        <f>'10'!$F13</f>
        <v>0</v>
      </c>
      <c r="BR16" s="299">
        <f>'10'!$G13</f>
        <v>0</v>
      </c>
      <c r="BS16" s="299">
        <f>'10'!$H13</f>
        <v>0</v>
      </c>
      <c r="BT16" s="299">
        <f>'10'!$I13</f>
        <v>0</v>
      </c>
      <c r="BU16" s="299">
        <f>'10'!$J13</f>
        <v>0</v>
      </c>
      <c r="BV16" s="299">
        <f>'10'!$K13</f>
        <v>0</v>
      </c>
      <c r="BW16" s="299">
        <f>'11'!$E13</f>
        <v>0</v>
      </c>
      <c r="BX16" s="299">
        <f>'11'!$F13</f>
        <v>0</v>
      </c>
      <c r="BY16" s="299">
        <f>'11'!$G13</f>
        <v>0</v>
      </c>
      <c r="BZ16" s="299">
        <f>'11'!$H13</f>
        <v>0</v>
      </c>
      <c r="CA16" s="299">
        <f>'11'!$I13</f>
        <v>0</v>
      </c>
      <c r="CB16" s="299">
        <f>'11'!$J13</f>
        <v>0</v>
      </c>
      <c r="CC16" s="299">
        <f>'11'!$K13</f>
        <v>0</v>
      </c>
      <c r="CD16" s="299">
        <f>'12'!$E13</f>
        <v>0</v>
      </c>
      <c r="CE16" s="299">
        <f>'12'!$F13</f>
        <v>0</v>
      </c>
      <c r="CF16" s="299">
        <f>'12'!$G13</f>
        <v>0</v>
      </c>
      <c r="CG16" s="299">
        <f>'12'!$H13</f>
        <v>0</v>
      </c>
      <c r="CH16" s="299">
        <f>'12'!$I13</f>
        <v>0</v>
      </c>
      <c r="CI16" s="299">
        <f>'12'!$J13</f>
        <v>0</v>
      </c>
      <c r="CJ16" s="299">
        <f>'12'!$K13</f>
        <v>0</v>
      </c>
      <c r="CK16" s="299">
        <f>'13'!$E13</f>
        <v>0</v>
      </c>
      <c r="CL16" s="299">
        <f>'13'!$F13</f>
        <v>0</v>
      </c>
      <c r="CM16" s="299">
        <f>'13'!$G13</f>
        <v>0</v>
      </c>
      <c r="CN16" s="299">
        <f>'13'!$H13</f>
        <v>0</v>
      </c>
      <c r="CO16" s="299">
        <f>'13'!$I13</f>
        <v>0</v>
      </c>
      <c r="CP16" s="299">
        <f>'13'!$J13</f>
        <v>0</v>
      </c>
      <c r="CQ16" s="299">
        <f>'13'!$K13</f>
        <v>0</v>
      </c>
      <c r="CR16" s="299">
        <f>'14'!$E13</f>
        <v>0</v>
      </c>
      <c r="CS16" s="299">
        <f>'14'!$F13</f>
        <v>0</v>
      </c>
      <c r="CT16" s="299">
        <f>'14'!$G13</f>
        <v>0</v>
      </c>
      <c r="CU16" s="299">
        <f>'14'!$H13</f>
        <v>0</v>
      </c>
      <c r="CV16" s="299">
        <f>'14'!$I13</f>
        <v>0</v>
      </c>
      <c r="CW16" s="299">
        <f>'14'!$J13</f>
        <v>0</v>
      </c>
      <c r="CX16" s="299">
        <f>'14'!$K13</f>
        <v>0</v>
      </c>
      <c r="CY16" s="299">
        <f>'15'!$E13</f>
        <v>0</v>
      </c>
      <c r="CZ16" s="299">
        <f>'15'!$F13</f>
        <v>0</v>
      </c>
      <c r="DA16" s="299">
        <f>'15'!$G13</f>
        <v>0</v>
      </c>
      <c r="DB16" s="299">
        <f>'15'!$H13</f>
        <v>0</v>
      </c>
      <c r="DC16" s="299">
        <f>'15'!$I13</f>
        <v>0</v>
      </c>
      <c r="DD16" s="299">
        <f>'15'!$J13</f>
        <v>0</v>
      </c>
      <c r="DE16" s="299">
        <f>'15'!$K13</f>
        <v>0</v>
      </c>
      <c r="DF16" s="299">
        <f>'16'!$E13</f>
        <v>0</v>
      </c>
      <c r="DG16" s="299">
        <f>'16'!$F13</f>
        <v>0</v>
      </c>
      <c r="DH16" s="299">
        <f>'16'!$G13</f>
        <v>0</v>
      </c>
      <c r="DI16" s="299">
        <f>'16'!$H13</f>
        <v>0</v>
      </c>
      <c r="DJ16" s="299">
        <f>'16'!$I13</f>
        <v>0</v>
      </c>
      <c r="DK16" s="299">
        <f>'16'!$J13</f>
        <v>0</v>
      </c>
      <c r="DL16" s="299">
        <f>'16'!$K13</f>
        <v>0</v>
      </c>
      <c r="DM16" s="299">
        <f>'17'!$E13</f>
        <v>0</v>
      </c>
      <c r="DN16" s="299">
        <f>'17'!$F13</f>
        <v>0</v>
      </c>
      <c r="DO16" s="299">
        <f>'17'!$G13</f>
        <v>0</v>
      </c>
      <c r="DP16" s="299">
        <f>'17'!$H13</f>
        <v>0</v>
      </c>
      <c r="DQ16" s="299">
        <f>'17'!$I13</f>
        <v>0</v>
      </c>
      <c r="DR16" s="299">
        <f>'17'!$J13</f>
        <v>0</v>
      </c>
      <c r="DS16" s="299">
        <f>'17'!$K13</f>
        <v>0</v>
      </c>
      <c r="DT16" s="299">
        <f>'18'!$E13</f>
        <v>0</v>
      </c>
      <c r="DU16" s="299">
        <f>'18'!$F13</f>
        <v>0</v>
      </c>
      <c r="DV16" s="299">
        <f>'18'!$G13</f>
        <v>0</v>
      </c>
      <c r="DW16" s="299">
        <f>'18'!$H13</f>
        <v>0</v>
      </c>
      <c r="DX16" s="299">
        <f>'18'!$I13</f>
        <v>0</v>
      </c>
      <c r="DY16" s="299">
        <f>'18'!$J13</f>
        <v>0</v>
      </c>
      <c r="DZ16" s="299">
        <f>'18'!$K13</f>
        <v>0</v>
      </c>
      <c r="EA16" s="299">
        <f>'19'!$E13</f>
        <v>0</v>
      </c>
      <c r="EB16" s="299">
        <f>'19'!$F13</f>
        <v>0</v>
      </c>
      <c r="EC16" s="299">
        <f>'19'!$G13</f>
        <v>0</v>
      </c>
      <c r="ED16" s="299">
        <f>'19'!$H13</f>
        <v>0</v>
      </c>
      <c r="EE16" s="299">
        <f>'19'!$I13</f>
        <v>0</v>
      </c>
      <c r="EF16" s="299">
        <f>'19'!$J13</f>
        <v>0</v>
      </c>
      <c r="EG16" s="299">
        <f>'19'!$K13</f>
        <v>0</v>
      </c>
      <c r="EH16" s="299">
        <f>'20'!$E13</f>
        <v>0</v>
      </c>
      <c r="EI16" s="299">
        <f>'20'!$F13</f>
        <v>0</v>
      </c>
      <c r="EJ16" s="299">
        <f>'20'!$G13</f>
        <v>0</v>
      </c>
      <c r="EK16" s="299">
        <f>'20'!$H13</f>
        <v>0</v>
      </c>
      <c r="EL16" s="299">
        <f>'20'!$I13</f>
        <v>0</v>
      </c>
      <c r="EM16" s="299">
        <f>'20'!$J13</f>
        <v>0</v>
      </c>
      <c r="EN16" s="299">
        <f>'20'!$K13</f>
        <v>0</v>
      </c>
      <c r="EO16" s="299">
        <f>'21'!$E13</f>
        <v>0</v>
      </c>
      <c r="EP16" s="299">
        <f>'21'!$F13</f>
        <v>0</v>
      </c>
      <c r="EQ16" s="299">
        <f>'21'!$G13</f>
        <v>0</v>
      </c>
      <c r="ER16" s="299">
        <f>'21'!$H13</f>
        <v>0</v>
      </c>
      <c r="ES16" s="299">
        <f>'21'!$I13</f>
        <v>0</v>
      </c>
      <c r="ET16" s="299">
        <f>'21'!$J13</f>
        <v>0</v>
      </c>
      <c r="EU16" s="299">
        <f>'21'!$K13</f>
        <v>0</v>
      </c>
      <c r="EV16" s="299">
        <f>'22'!$E13</f>
        <v>0</v>
      </c>
      <c r="EW16" s="299">
        <f>'22'!$F13</f>
        <v>0</v>
      </c>
      <c r="EX16" s="299">
        <f>'22'!$G13</f>
        <v>0</v>
      </c>
      <c r="EY16" s="299">
        <f>'22'!$H13</f>
        <v>0</v>
      </c>
      <c r="EZ16" s="299">
        <f>'22'!$I13</f>
        <v>0</v>
      </c>
      <c r="FA16" s="299">
        <f>'22'!$J13</f>
        <v>0</v>
      </c>
      <c r="FB16" s="299">
        <f>'22'!$K13</f>
        <v>0</v>
      </c>
      <c r="FC16" s="299">
        <f>'23'!$E13</f>
        <v>0</v>
      </c>
      <c r="FD16" s="299">
        <f>'23'!$F13</f>
        <v>0</v>
      </c>
      <c r="FE16" s="299">
        <f>'23'!$G13</f>
        <v>0</v>
      </c>
      <c r="FF16" s="299">
        <f>'23'!$H13</f>
        <v>0</v>
      </c>
      <c r="FG16" s="299">
        <f>'23'!$I13</f>
        <v>0</v>
      </c>
      <c r="FH16" s="299">
        <f>'23'!$J13</f>
        <v>0</v>
      </c>
      <c r="FI16" s="299">
        <f>'23'!$K13</f>
        <v>0</v>
      </c>
      <c r="FJ16" s="299">
        <f>'24'!$E13</f>
        <v>0</v>
      </c>
      <c r="FK16" s="299">
        <f>'24'!$F13</f>
        <v>0</v>
      </c>
      <c r="FL16" s="299">
        <f>'24'!$G13</f>
        <v>0</v>
      </c>
      <c r="FM16" s="299">
        <f>'24'!$H13</f>
        <v>0</v>
      </c>
      <c r="FN16" s="299">
        <f>'24'!$I13</f>
        <v>0</v>
      </c>
      <c r="FO16" s="299">
        <f>'24'!$J13</f>
        <v>0</v>
      </c>
      <c r="FP16" s="299">
        <f>'24'!$K13</f>
        <v>0</v>
      </c>
      <c r="FQ16" s="299">
        <f>'25'!$E13</f>
        <v>0</v>
      </c>
      <c r="FR16" s="299">
        <f>'25'!$F13</f>
        <v>0</v>
      </c>
      <c r="FS16" s="299">
        <f>'25'!$G13</f>
        <v>0</v>
      </c>
      <c r="FT16" s="299">
        <f>'25'!$H13</f>
        <v>0</v>
      </c>
      <c r="FU16" s="299">
        <f>'25'!$I13</f>
        <v>0</v>
      </c>
      <c r="FV16" s="299">
        <f>'25'!$J13</f>
        <v>0</v>
      </c>
      <c r="FW16" s="299">
        <f>'25'!$K13</f>
        <v>0</v>
      </c>
      <c r="FX16" s="299">
        <f>'26'!$E13</f>
        <v>0</v>
      </c>
      <c r="FY16" s="299">
        <f>'26'!$F13</f>
        <v>0</v>
      </c>
      <c r="FZ16" s="299">
        <f>'26'!$G13</f>
        <v>0</v>
      </c>
      <c r="GA16" s="299">
        <f>'26'!$H13</f>
        <v>0</v>
      </c>
      <c r="GB16" s="299">
        <f>'26'!$I13</f>
        <v>0</v>
      </c>
      <c r="GC16" s="299">
        <f>'26'!$J13</f>
        <v>0</v>
      </c>
      <c r="GD16" s="299">
        <f>'26'!$K13</f>
        <v>0</v>
      </c>
      <c r="GE16" s="299">
        <f>'27'!$E13</f>
        <v>0</v>
      </c>
      <c r="GF16" s="299">
        <f>'27'!$F13</f>
        <v>0</v>
      </c>
      <c r="GG16" s="299">
        <f>'27'!$G13</f>
        <v>0</v>
      </c>
      <c r="GH16" s="299">
        <f>'27'!$H13</f>
        <v>0</v>
      </c>
      <c r="GI16" s="299">
        <f>'27'!$I13</f>
        <v>0</v>
      </c>
      <c r="GJ16" s="299">
        <f>'27'!$J13</f>
        <v>0</v>
      </c>
      <c r="GK16" s="299">
        <f>'27'!$K13</f>
        <v>0</v>
      </c>
      <c r="GL16" s="299">
        <f>'28'!$E13</f>
        <v>0</v>
      </c>
      <c r="GM16" s="299">
        <f>'28'!$F13</f>
        <v>0</v>
      </c>
      <c r="GN16" s="299">
        <f>'28'!$G13</f>
        <v>0</v>
      </c>
      <c r="GO16" s="299">
        <f>'28'!$H13</f>
        <v>0</v>
      </c>
      <c r="GP16" s="299">
        <f>'28'!$I13</f>
        <v>0</v>
      </c>
      <c r="GQ16" s="299">
        <f>'28'!$J13</f>
        <v>0</v>
      </c>
      <c r="GR16" s="299">
        <f>'28'!$K13</f>
        <v>0</v>
      </c>
      <c r="GS16" s="299">
        <f>'29'!$E13</f>
        <v>0</v>
      </c>
      <c r="GT16" s="299">
        <f>'29'!$F13</f>
        <v>0</v>
      </c>
      <c r="GU16" s="299">
        <f>'29'!$G13</f>
        <v>0</v>
      </c>
      <c r="GV16" s="299">
        <f>'29'!$H13</f>
        <v>0</v>
      </c>
      <c r="GW16" s="299">
        <f>'29'!$I13</f>
        <v>0</v>
      </c>
      <c r="GX16" s="299">
        <f>'29'!$J13</f>
        <v>0</v>
      </c>
      <c r="GY16" s="299">
        <f>'29'!$K13</f>
        <v>0</v>
      </c>
      <c r="GZ16" s="299">
        <f>'30'!$E13</f>
        <v>0</v>
      </c>
      <c r="HA16" s="299">
        <f>'30'!$F13</f>
        <v>0</v>
      </c>
      <c r="HB16" s="299">
        <f>'30'!$G13</f>
        <v>0</v>
      </c>
      <c r="HC16" s="299">
        <f>'30'!$H13</f>
        <v>0</v>
      </c>
      <c r="HD16" s="299">
        <f>'30'!$I13</f>
        <v>0</v>
      </c>
      <c r="HE16" s="299">
        <f>'30'!$J13</f>
        <v>0</v>
      </c>
      <c r="HF16" s="299">
        <f>'30'!$K13</f>
        <v>0</v>
      </c>
      <c r="HG16" s="299">
        <f>'31'!$E13</f>
        <v>0</v>
      </c>
      <c r="HH16" s="299">
        <f>'31'!$F13</f>
        <v>0</v>
      </c>
      <c r="HI16" s="299">
        <f>'31'!$G13</f>
        <v>0</v>
      </c>
      <c r="HJ16" s="299">
        <f>'31'!$H13</f>
        <v>0</v>
      </c>
      <c r="HK16" s="299">
        <f>'31'!$I13</f>
        <v>0</v>
      </c>
      <c r="HL16" s="299">
        <f>'31'!$J13</f>
        <v>0</v>
      </c>
      <c r="HM16" s="299">
        <f>'31'!$K13</f>
        <v>0</v>
      </c>
      <c r="HN16" s="299">
        <f>'32'!$E13</f>
        <v>0</v>
      </c>
      <c r="HO16" s="299">
        <f>'32'!$F13</f>
        <v>0</v>
      </c>
      <c r="HP16" s="299">
        <f>'32'!$G13</f>
        <v>0</v>
      </c>
      <c r="HQ16" s="299">
        <f>'32'!$H13</f>
        <v>0</v>
      </c>
      <c r="HR16" s="299">
        <f>'32'!$I13</f>
        <v>0</v>
      </c>
      <c r="HS16" s="299">
        <f>'32'!$J13</f>
        <v>0</v>
      </c>
      <c r="HT16" s="299">
        <f>'32'!$K13</f>
        <v>0</v>
      </c>
      <c r="HU16" s="299">
        <f>'33'!$E13</f>
        <v>0</v>
      </c>
      <c r="HV16" s="299">
        <f>'33'!$F13</f>
        <v>0</v>
      </c>
      <c r="HW16" s="299">
        <f>'33'!$G13</f>
        <v>0</v>
      </c>
      <c r="HX16" s="299">
        <f>'33'!$H13</f>
        <v>0</v>
      </c>
      <c r="HY16" s="299">
        <f>'33'!$I13</f>
        <v>0</v>
      </c>
      <c r="HZ16" s="299">
        <f>'33'!$J13</f>
        <v>0</v>
      </c>
      <c r="IA16" s="299">
        <f>'33'!$K13</f>
        <v>0</v>
      </c>
      <c r="IB16" s="299">
        <f>'34'!$E13</f>
        <v>0</v>
      </c>
      <c r="IC16" s="299">
        <f>'34'!$F13</f>
        <v>0</v>
      </c>
      <c r="ID16" s="299">
        <f>'34'!$G13</f>
        <v>0</v>
      </c>
      <c r="IE16" s="299">
        <f>'34'!$H13</f>
        <v>0</v>
      </c>
      <c r="IF16" s="299">
        <f>'34'!$I13</f>
        <v>0</v>
      </c>
      <c r="IG16" s="299">
        <f>'34'!$J13</f>
        <v>0</v>
      </c>
      <c r="IH16" s="299">
        <f>'34'!$K13</f>
        <v>0</v>
      </c>
      <c r="II16" s="299">
        <f>'35'!$E13</f>
        <v>0</v>
      </c>
      <c r="IJ16" s="299">
        <f>'35'!$F13</f>
        <v>0</v>
      </c>
      <c r="IK16" s="299">
        <f>'35'!$G13</f>
        <v>0</v>
      </c>
      <c r="IL16" s="299">
        <f>'35'!$H13</f>
        <v>0</v>
      </c>
      <c r="IM16" s="299">
        <f>'35'!$I13</f>
        <v>0</v>
      </c>
      <c r="IN16" s="299">
        <f>'35'!$J13</f>
        <v>0</v>
      </c>
      <c r="IO16" s="299">
        <f>'35'!$K13</f>
        <v>0</v>
      </c>
      <c r="IP16" s="299">
        <f>'36'!$E13</f>
        <v>0</v>
      </c>
      <c r="IQ16" s="299">
        <f>'36'!$F13</f>
        <v>0</v>
      </c>
      <c r="IR16" s="299">
        <f>'36'!$G13</f>
        <v>0</v>
      </c>
      <c r="IS16" s="299">
        <f>'36'!$H13</f>
        <v>0</v>
      </c>
      <c r="IT16" s="299">
        <f>'36'!$I13</f>
        <v>0</v>
      </c>
      <c r="IU16" s="299">
        <f>'36'!$J13</f>
        <v>0</v>
      </c>
      <c r="IV16" s="299">
        <f>'36'!$K13</f>
        <v>0</v>
      </c>
      <c r="IW16" s="299">
        <f>'37'!$E13</f>
        <v>0</v>
      </c>
      <c r="IX16" s="299">
        <f>'37'!$F13</f>
        <v>0</v>
      </c>
      <c r="IY16" s="299">
        <f>'37'!$G13</f>
        <v>0</v>
      </c>
      <c r="IZ16" s="299">
        <f>'37'!$H13</f>
        <v>0</v>
      </c>
      <c r="JA16" s="299">
        <f>'37'!$I13</f>
        <v>0</v>
      </c>
      <c r="JB16" s="299">
        <f>'37'!$J13</f>
        <v>0</v>
      </c>
      <c r="JC16" s="299">
        <f>'37'!$K13</f>
        <v>0</v>
      </c>
      <c r="JD16" s="299">
        <f>'38'!$E13</f>
        <v>0</v>
      </c>
      <c r="JE16" s="299">
        <f>'38'!$F13</f>
        <v>0</v>
      </c>
      <c r="JF16" s="299">
        <f>'38'!$G13</f>
        <v>0</v>
      </c>
      <c r="JG16" s="299">
        <f>'38'!$H13</f>
        <v>0</v>
      </c>
      <c r="JH16" s="299">
        <f>'38'!$I13</f>
        <v>0</v>
      </c>
      <c r="JI16" s="299">
        <f>'38'!$J13</f>
        <v>0</v>
      </c>
      <c r="JJ16" s="299">
        <f>'38'!$K13</f>
        <v>0</v>
      </c>
      <c r="JK16" s="299">
        <f>'39'!$E13</f>
        <v>0</v>
      </c>
      <c r="JL16" s="299">
        <f>'39'!$F13</f>
        <v>0</v>
      </c>
      <c r="JM16" s="299">
        <f>'39'!$G13</f>
        <v>0</v>
      </c>
      <c r="JN16" s="299">
        <f>'39'!$H13</f>
        <v>0</v>
      </c>
      <c r="JO16" s="299">
        <f>'39'!$I13</f>
        <v>0</v>
      </c>
      <c r="JP16" s="299">
        <f>'39'!$J13</f>
        <v>0</v>
      </c>
      <c r="JQ16" s="299">
        <f>'39'!$K13</f>
        <v>0</v>
      </c>
      <c r="JR16" s="299">
        <f>'40'!$E13</f>
        <v>0</v>
      </c>
      <c r="JS16" s="299">
        <f>'40'!$F13</f>
        <v>0</v>
      </c>
      <c r="JT16" s="299">
        <f>'40'!$G13</f>
        <v>0</v>
      </c>
      <c r="JU16" s="299">
        <f>'40'!$H13</f>
        <v>0</v>
      </c>
      <c r="JV16" s="299">
        <f>'40'!$I13</f>
        <v>0</v>
      </c>
      <c r="JW16" s="299">
        <f>'40'!$J13</f>
        <v>0</v>
      </c>
      <c r="JX16" s="299">
        <f>'40'!$K13</f>
        <v>0</v>
      </c>
      <c r="JY16" s="299">
        <f>'41'!$E13</f>
        <v>0</v>
      </c>
      <c r="JZ16" s="299">
        <f>'41'!$F13</f>
        <v>0</v>
      </c>
      <c r="KA16" s="299">
        <f>'41'!$G13</f>
        <v>0</v>
      </c>
      <c r="KB16" s="299">
        <f>'41'!$H13</f>
        <v>0</v>
      </c>
      <c r="KC16" s="299">
        <f>'41'!$I13</f>
        <v>0</v>
      </c>
      <c r="KD16" s="299">
        <f>'41'!$J13</f>
        <v>0</v>
      </c>
      <c r="KE16" s="299">
        <f>'41'!$K13</f>
        <v>0</v>
      </c>
      <c r="KF16" s="299">
        <f>'42'!$E13</f>
        <v>0</v>
      </c>
      <c r="KG16" s="299">
        <f>'42'!$F13</f>
        <v>0</v>
      </c>
      <c r="KH16" s="299">
        <f>'42'!$G13</f>
        <v>0</v>
      </c>
      <c r="KI16" s="299">
        <f>'42'!$H13</f>
        <v>0</v>
      </c>
      <c r="KJ16" s="299">
        <f>'42'!$I13</f>
        <v>0</v>
      </c>
      <c r="KK16" s="299">
        <f>'42'!$J13</f>
        <v>0</v>
      </c>
      <c r="KL16" s="299">
        <f>'42'!$K13</f>
        <v>0</v>
      </c>
      <c r="KM16" s="299">
        <f>'43'!$E13</f>
        <v>0</v>
      </c>
      <c r="KN16" s="299">
        <f>'43'!$F13</f>
        <v>0</v>
      </c>
      <c r="KO16" s="299">
        <f>'43'!$G13</f>
        <v>0</v>
      </c>
      <c r="KP16" s="299">
        <f>'43'!$H13</f>
        <v>0</v>
      </c>
      <c r="KQ16" s="299">
        <f>'43'!$I13</f>
        <v>0</v>
      </c>
      <c r="KR16" s="299">
        <f>'43'!$J13</f>
        <v>0</v>
      </c>
      <c r="KS16" s="299">
        <f>'43'!$K13</f>
        <v>0</v>
      </c>
      <c r="KT16" s="299">
        <f>'44'!$E13</f>
        <v>0</v>
      </c>
      <c r="KU16" s="299">
        <f>'44'!$F13</f>
        <v>0</v>
      </c>
      <c r="KV16" s="299">
        <f>'44'!$G13</f>
        <v>0</v>
      </c>
      <c r="KW16" s="299">
        <f>'44'!$H13</f>
        <v>0</v>
      </c>
      <c r="KX16" s="299">
        <f>'44'!$I13</f>
        <v>0</v>
      </c>
      <c r="KY16" s="299">
        <f>'44'!$J13</f>
        <v>0</v>
      </c>
      <c r="KZ16" s="299">
        <f>'44'!$K13</f>
        <v>0</v>
      </c>
      <c r="LA16" s="299">
        <f>'45'!$E13</f>
        <v>0</v>
      </c>
      <c r="LB16" s="299">
        <f>'45'!$F13</f>
        <v>0</v>
      </c>
      <c r="LC16" s="299">
        <f>'45'!$G13</f>
        <v>0</v>
      </c>
      <c r="LD16" s="299">
        <f>'45'!$H13</f>
        <v>0</v>
      </c>
      <c r="LE16" s="299">
        <f>'45'!$I13</f>
        <v>0</v>
      </c>
      <c r="LF16" s="299">
        <f>'45'!$J13</f>
        <v>0</v>
      </c>
      <c r="LG16" s="299">
        <f>'45'!$K13</f>
        <v>0</v>
      </c>
      <c r="LH16" s="299">
        <f>'46'!$E13</f>
        <v>0</v>
      </c>
      <c r="LI16" s="299">
        <f>'46'!$F13</f>
        <v>0</v>
      </c>
      <c r="LJ16" s="299">
        <f>'46'!$G13</f>
        <v>0</v>
      </c>
      <c r="LK16" s="299">
        <f>'46'!$H13</f>
        <v>0</v>
      </c>
      <c r="LL16" s="299">
        <f>'46'!$I13</f>
        <v>0</v>
      </c>
      <c r="LM16" s="299">
        <f>'46'!$J13</f>
        <v>0</v>
      </c>
      <c r="LN16" s="299">
        <f>'46'!$K13</f>
        <v>0</v>
      </c>
      <c r="LO16" s="299">
        <f>'47'!$E13</f>
        <v>0</v>
      </c>
      <c r="LP16" s="299">
        <f>'47'!$F13</f>
        <v>0</v>
      </c>
      <c r="LQ16" s="299">
        <f>'47'!$G13</f>
        <v>0</v>
      </c>
      <c r="LR16" s="299">
        <f>'47'!$H13</f>
        <v>0</v>
      </c>
      <c r="LS16" s="299">
        <f>'47'!$I13</f>
        <v>0</v>
      </c>
      <c r="LT16" s="299">
        <f>'47'!$J13</f>
        <v>0</v>
      </c>
      <c r="LU16" s="299">
        <f>'47'!$K13</f>
        <v>0</v>
      </c>
      <c r="LV16" s="299">
        <f>'48'!$E13</f>
        <v>0</v>
      </c>
      <c r="LW16" s="299">
        <f>'48'!$F13</f>
        <v>0</v>
      </c>
      <c r="LX16" s="299">
        <f>'48'!$G13</f>
        <v>0</v>
      </c>
      <c r="LY16" s="299">
        <f>'48'!$H13</f>
        <v>0</v>
      </c>
      <c r="LZ16" s="299">
        <f>'48'!$I13</f>
        <v>0</v>
      </c>
      <c r="MA16" s="299">
        <f>'48'!$J13</f>
        <v>0</v>
      </c>
      <c r="MB16" s="299">
        <f>'48'!$K13</f>
        <v>0</v>
      </c>
      <c r="MC16" s="299">
        <f>'49'!$E13</f>
        <v>0</v>
      </c>
      <c r="MD16" s="299">
        <f>'49'!$F13</f>
        <v>0</v>
      </c>
      <c r="ME16" s="299">
        <f>'49'!$G13</f>
        <v>0</v>
      </c>
      <c r="MF16" s="299">
        <f>'49'!$H13</f>
        <v>0</v>
      </c>
      <c r="MG16" s="299">
        <f>'49'!$I13</f>
        <v>0</v>
      </c>
      <c r="MH16" s="299">
        <f>'49'!$J13</f>
        <v>0</v>
      </c>
      <c r="MI16" s="299">
        <f>'49'!$K13</f>
        <v>0</v>
      </c>
      <c r="MJ16" s="299">
        <f>'50'!$E13</f>
        <v>0</v>
      </c>
      <c r="MK16" s="299">
        <f>'50'!$F13</f>
        <v>0</v>
      </c>
      <c r="ML16" s="299">
        <f>'50'!$G13</f>
        <v>0</v>
      </c>
      <c r="MM16" s="299">
        <f>'50'!$H13</f>
        <v>0</v>
      </c>
      <c r="MN16" s="299">
        <f>'50'!$I13</f>
        <v>0</v>
      </c>
      <c r="MO16" s="299">
        <f>'50'!$J13</f>
        <v>0</v>
      </c>
      <c r="MP16" s="299">
        <f>'50'!$K13</f>
        <v>0</v>
      </c>
      <c r="MQ16" s="299">
        <f>'51'!$E13</f>
        <v>0</v>
      </c>
      <c r="MR16" s="299">
        <f>'51'!$F13</f>
        <v>0</v>
      </c>
      <c r="MS16" s="299">
        <f>'51'!$G13</f>
        <v>0</v>
      </c>
      <c r="MT16" s="299">
        <f>'51'!$H13</f>
        <v>0</v>
      </c>
      <c r="MU16" s="299">
        <f>'51'!$I13</f>
        <v>0</v>
      </c>
      <c r="MV16" s="299">
        <f>'51'!$J13</f>
        <v>0</v>
      </c>
      <c r="MW16" s="299">
        <f>'51'!$K13</f>
        <v>0</v>
      </c>
      <c r="MX16" s="299">
        <f>'52'!$E13</f>
        <v>0</v>
      </c>
      <c r="MY16" s="299">
        <f>'52'!$F13</f>
        <v>0</v>
      </c>
      <c r="MZ16" s="299">
        <f>'52'!$G13</f>
        <v>0</v>
      </c>
      <c r="NA16" s="299">
        <f>'52'!$H13</f>
        <v>0</v>
      </c>
      <c r="NB16" s="299">
        <f>'52'!$I13</f>
        <v>0</v>
      </c>
      <c r="NC16" s="299">
        <f>'52'!$J13</f>
        <v>0</v>
      </c>
      <c r="ND16" s="299">
        <f>'52'!$K13</f>
        <v>0</v>
      </c>
    </row>
    <row r="17" spans="1:368" ht="30" customHeight="1" x14ac:dyDescent="0.3">
      <c r="A17" s="969"/>
      <c r="B17" s="970"/>
      <c r="C17" s="66" t="s">
        <v>139</v>
      </c>
      <c r="D17" s="158" t="s">
        <v>80</v>
      </c>
      <c r="E17" s="233">
        <f>'1'!$E14</f>
        <v>0</v>
      </c>
      <c r="F17" s="233">
        <f>'1'!$F14</f>
        <v>0</v>
      </c>
      <c r="G17" s="233">
        <f>'1'!$G14</f>
        <v>0</v>
      </c>
      <c r="H17" s="299">
        <f>'1'!$H14</f>
        <v>0</v>
      </c>
      <c r="I17" s="299">
        <f>'1'!$I14</f>
        <v>0</v>
      </c>
      <c r="J17" s="299">
        <f>'1'!$J14</f>
        <v>0</v>
      </c>
      <c r="K17" s="299">
        <f>'1'!$K14</f>
        <v>0</v>
      </c>
      <c r="L17" s="299">
        <f>'2'!$E14</f>
        <v>0</v>
      </c>
      <c r="M17" s="299">
        <f>'2'!$F14</f>
        <v>0</v>
      </c>
      <c r="N17" s="299">
        <f>'2'!$G14</f>
        <v>0</v>
      </c>
      <c r="O17" s="299">
        <f>'2'!$H14</f>
        <v>0</v>
      </c>
      <c r="P17" s="299">
        <f>'2'!$I14</f>
        <v>0</v>
      </c>
      <c r="Q17" s="299">
        <f>'2'!$J14</f>
        <v>0</v>
      </c>
      <c r="R17" s="299">
        <f>'2'!$K14</f>
        <v>0</v>
      </c>
      <c r="S17" s="299">
        <f>'3'!$E14</f>
        <v>0</v>
      </c>
      <c r="T17" s="299">
        <f>'3'!$F14</f>
        <v>0</v>
      </c>
      <c r="U17" s="299">
        <f>'3'!$G14</f>
        <v>0</v>
      </c>
      <c r="V17" s="299">
        <f>'3'!$H14</f>
        <v>0</v>
      </c>
      <c r="W17" s="299">
        <f>'3'!$I14</f>
        <v>0</v>
      </c>
      <c r="X17" s="299">
        <f>'3'!$J14</f>
        <v>0</v>
      </c>
      <c r="Y17" s="299">
        <f>'3'!$K14</f>
        <v>0</v>
      </c>
      <c r="Z17" s="299">
        <f>'4'!$E14</f>
        <v>0</v>
      </c>
      <c r="AA17" s="299">
        <f>'4'!$F14</f>
        <v>0</v>
      </c>
      <c r="AB17" s="299">
        <f>'4'!$G14</f>
        <v>0</v>
      </c>
      <c r="AC17" s="299">
        <f>'4'!$H14</f>
        <v>0</v>
      </c>
      <c r="AD17" s="299">
        <f>'4'!$I14</f>
        <v>0</v>
      </c>
      <c r="AE17" s="299">
        <f>'4'!$J14</f>
        <v>0</v>
      </c>
      <c r="AF17" s="299">
        <f>'4'!$K14</f>
        <v>0</v>
      </c>
      <c r="AG17" s="299">
        <f>'5'!$E14</f>
        <v>0</v>
      </c>
      <c r="AH17" s="299">
        <f>'5'!$F14</f>
        <v>0</v>
      </c>
      <c r="AI17" s="299">
        <f>'5'!$G14</f>
        <v>0</v>
      </c>
      <c r="AJ17" s="299">
        <f>'5'!$H14</f>
        <v>0</v>
      </c>
      <c r="AK17" s="299">
        <f>'5'!$I14</f>
        <v>0</v>
      </c>
      <c r="AL17" s="299">
        <f>'5'!$J14</f>
        <v>0</v>
      </c>
      <c r="AM17" s="299">
        <f>'5'!$K14</f>
        <v>0</v>
      </c>
      <c r="AN17" s="299">
        <f>'6'!$E14</f>
        <v>0</v>
      </c>
      <c r="AO17" s="299">
        <f>'6'!$F14</f>
        <v>0</v>
      </c>
      <c r="AP17" s="299">
        <f>'6'!$G14</f>
        <v>0</v>
      </c>
      <c r="AQ17" s="299">
        <f>'6'!$H14</f>
        <v>0</v>
      </c>
      <c r="AR17" s="299">
        <f>'6'!$I14</f>
        <v>0</v>
      </c>
      <c r="AS17" s="299">
        <f>'6'!$J14</f>
        <v>0</v>
      </c>
      <c r="AT17" s="299">
        <f>'6'!$K14</f>
        <v>0</v>
      </c>
      <c r="AU17" s="299">
        <f>'7'!$E14</f>
        <v>0</v>
      </c>
      <c r="AV17" s="299">
        <f>'7'!$F14</f>
        <v>0</v>
      </c>
      <c r="AW17" s="299">
        <f>'7'!$G14</f>
        <v>0</v>
      </c>
      <c r="AX17" s="299">
        <f>'7'!$H14</f>
        <v>0</v>
      </c>
      <c r="AY17" s="299">
        <f>'7'!$I14</f>
        <v>0</v>
      </c>
      <c r="AZ17" s="299">
        <f>'7'!$J14</f>
        <v>0</v>
      </c>
      <c r="BA17" s="299">
        <f>'7'!$K14</f>
        <v>0</v>
      </c>
      <c r="BB17" s="299">
        <f>'8'!$E14</f>
        <v>0</v>
      </c>
      <c r="BC17" s="299">
        <f>'8'!$F14</f>
        <v>0</v>
      </c>
      <c r="BD17" s="299">
        <f>'8'!$G14</f>
        <v>0</v>
      </c>
      <c r="BE17" s="299">
        <f>'8'!$H14</f>
        <v>0</v>
      </c>
      <c r="BF17" s="299">
        <f>'8'!$I14</f>
        <v>0</v>
      </c>
      <c r="BG17" s="299">
        <f>'8'!$J14</f>
        <v>0</v>
      </c>
      <c r="BH17" s="299">
        <f>'8'!$K14</f>
        <v>0</v>
      </c>
      <c r="BI17" s="299">
        <f>'9'!$E14</f>
        <v>0</v>
      </c>
      <c r="BJ17" s="299">
        <f>'9'!$F14</f>
        <v>0</v>
      </c>
      <c r="BK17" s="299">
        <f>'9'!$G14</f>
        <v>0</v>
      </c>
      <c r="BL17" s="299">
        <f>'9'!$H14</f>
        <v>0</v>
      </c>
      <c r="BM17" s="299">
        <f>'9'!$I14</f>
        <v>0</v>
      </c>
      <c r="BN17" s="299">
        <f>'9'!$J14</f>
        <v>0</v>
      </c>
      <c r="BO17" s="299">
        <f>'9'!$K14</f>
        <v>0</v>
      </c>
      <c r="BP17" s="299">
        <f>'10'!$E14</f>
        <v>0</v>
      </c>
      <c r="BQ17" s="299">
        <f>'10'!$F14</f>
        <v>0</v>
      </c>
      <c r="BR17" s="299">
        <f>'10'!$G14</f>
        <v>0</v>
      </c>
      <c r="BS17" s="299">
        <f>'10'!$H14</f>
        <v>0</v>
      </c>
      <c r="BT17" s="299">
        <f>'10'!$I14</f>
        <v>0</v>
      </c>
      <c r="BU17" s="299">
        <f>'10'!$J14</f>
        <v>0</v>
      </c>
      <c r="BV17" s="299">
        <f>'10'!$K14</f>
        <v>0</v>
      </c>
      <c r="BW17" s="299">
        <f>'11'!$E14</f>
        <v>0</v>
      </c>
      <c r="BX17" s="299">
        <f>'11'!$F14</f>
        <v>0</v>
      </c>
      <c r="BY17" s="299">
        <f>'11'!$G14</f>
        <v>0</v>
      </c>
      <c r="BZ17" s="299">
        <f>'11'!$H14</f>
        <v>0</v>
      </c>
      <c r="CA17" s="299">
        <f>'11'!$I14</f>
        <v>0</v>
      </c>
      <c r="CB17" s="299">
        <f>'11'!$J14</f>
        <v>0</v>
      </c>
      <c r="CC17" s="299">
        <f>'11'!$K14</f>
        <v>0</v>
      </c>
      <c r="CD17" s="299">
        <f>'12'!$E14</f>
        <v>0</v>
      </c>
      <c r="CE17" s="299">
        <f>'12'!$F14</f>
        <v>0</v>
      </c>
      <c r="CF17" s="299">
        <f>'12'!$G14</f>
        <v>0</v>
      </c>
      <c r="CG17" s="299">
        <f>'12'!$H14</f>
        <v>0</v>
      </c>
      <c r="CH17" s="299">
        <f>'12'!$I14</f>
        <v>0</v>
      </c>
      <c r="CI17" s="299">
        <f>'12'!$J14</f>
        <v>0</v>
      </c>
      <c r="CJ17" s="299">
        <f>'12'!$K14</f>
        <v>0</v>
      </c>
      <c r="CK17" s="299">
        <f>'13'!$E14</f>
        <v>0</v>
      </c>
      <c r="CL17" s="299">
        <f>'13'!$F14</f>
        <v>0</v>
      </c>
      <c r="CM17" s="299">
        <f>'13'!$G14</f>
        <v>0</v>
      </c>
      <c r="CN17" s="299">
        <f>'13'!$H14</f>
        <v>0</v>
      </c>
      <c r="CO17" s="299">
        <f>'13'!$I14</f>
        <v>0</v>
      </c>
      <c r="CP17" s="299">
        <f>'13'!$J14</f>
        <v>0</v>
      </c>
      <c r="CQ17" s="299">
        <f>'13'!$K14</f>
        <v>0</v>
      </c>
      <c r="CR17" s="299">
        <f>'14'!$E14</f>
        <v>0</v>
      </c>
      <c r="CS17" s="299">
        <f>'14'!$F14</f>
        <v>0</v>
      </c>
      <c r="CT17" s="299">
        <f>'14'!$G14</f>
        <v>0</v>
      </c>
      <c r="CU17" s="299">
        <f>'14'!$H14</f>
        <v>0</v>
      </c>
      <c r="CV17" s="299">
        <f>'14'!$I14</f>
        <v>0</v>
      </c>
      <c r="CW17" s="299">
        <f>'14'!$J14</f>
        <v>0</v>
      </c>
      <c r="CX17" s="299">
        <f>'14'!$K14</f>
        <v>0</v>
      </c>
      <c r="CY17" s="299">
        <f>'15'!$E14</f>
        <v>0</v>
      </c>
      <c r="CZ17" s="299">
        <f>'15'!$F14</f>
        <v>0</v>
      </c>
      <c r="DA17" s="299">
        <f>'15'!$G14</f>
        <v>0</v>
      </c>
      <c r="DB17" s="299">
        <f>'15'!$H14</f>
        <v>0</v>
      </c>
      <c r="DC17" s="299">
        <f>'15'!$I14</f>
        <v>0</v>
      </c>
      <c r="DD17" s="299">
        <f>'15'!$J14</f>
        <v>0</v>
      </c>
      <c r="DE17" s="299">
        <f>'15'!$K14</f>
        <v>0</v>
      </c>
      <c r="DF17" s="299">
        <f>'16'!$E14</f>
        <v>0</v>
      </c>
      <c r="DG17" s="299">
        <f>'16'!$F14</f>
        <v>0</v>
      </c>
      <c r="DH17" s="299">
        <f>'16'!$G14</f>
        <v>0</v>
      </c>
      <c r="DI17" s="299">
        <f>'16'!$H14</f>
        <v>0</v>
      </c>
      <c r="DJ17" s="299">
        <f>'16'!$I14</f>
        <v>0</v>
      </c>
      <c r="DK17" s="299">
        <f>'16'!$J14</f>
        <v>0</v>
      </c>
      <c r="DL17" s="299">
        <f>'16'!$K14</f>
        <v>0</v>
      </c>
      <c r="DM17" s="299">
        <f>'17'!$E14</f>
        <v>0</v>
      </c>
      <c r="DN17" s="299">
        <f>'17'!$F14</f>
        <v>0</v>
      </c>
      <c r="DO17" s="299">
        <f>'17'!$G14</f>
        <v>0</v>
      </c>
      <c r="DP17" s="299">
        <f>'17'!$H14</f>
        <v>0</v>
      </c>
      <c r="DQ17" s="299">
        <f>'17'!$I14</f>
        <v>0</v>
      </c>
      <c r="DR17" s="299">
        <f>'17'!$J14</f>
        <v>0</v>
      </c>
      <c r="DS17" s="299">
        <f>'17'!$K14</f>
        <v>0</v>
      </c>
      <c r="DT17" s="299">
        <f>'18'!$E14</f>
        <v>0</v>
      </c>
      <c r="DU17" s="299">
        <f>'18'!$F14</f>
        <v>0</v>
      </c>
      <c r="DV17" s="299">
        <f>'18'!$G14</f>
        <v>0</v>
      </c>
      <c r="DW17" s="299">
        <f>'18'!$H14</f>
        <v>0</v>
      </c>
      <c r="DX17" s="299">
        <f>'18'!$I14</f>
        <v>0</v>
      </c>
      <c r="DY17" s="299">
        <f>'18'!$J14</f>
        <v>0</v>
      </c>
      <c r="DZ17" s="299">
        <f>'18'!$K14</f>
        <v>0</v>
      </c>
      <c r="EA17" s="299">
        <f>'19'!$E14</f>
        <v>0</v>
      </c>
      <c r="EB17" s="299">
        <f>'19'!$F14</f>
        <v>0</v>
      </c>
      <c r="EC17" s="299">
        <f>'19'!$G14</f>
        <v>0</v>
      </c>
      <c r="ED17" s="299">
        <f>'19'!$H14</f>
        <v>0</v>
      </c>
      <c r="EE17" s="299">
        <f>'19'!$I14</f>
        <v>0</v>
      </c>
      <c r="EF17" s="299">
        <f>'19'!$J14</f>
        <v>0</v>
      </c>
      <c r="EG17" s="299">
        <f>'19'!$K14</f>
        <v>0</v>
      </c>
      <c r="EH17" s="299">
        <f>'20'!$E14</f>
        <v>0</v>
      </c>
      <c r="EI17" s="299">
        <f>'20'!$F14</f>
        <v>0</v>
      </c>
      <c r="EJ17" s="299">
        <f>'20'!$G14</f>
        <v>0</v>
      </c>
      <c r="EK17" s="299">
        <f>'20'!$H14</f>
        <v>0</v>
      </c>
      <c r="EL17" s="299">
        <f>'20'!$I14</f>
        <v>0</v>
      </c>
      <c r="EM17" s="299">
        <f>'20'!$J14</f>
        <v>0</v>
      </c>
      <c r="EN17" s="299">
        <f>'20'!$K14</f>
        <v>0</v>
      </c>
      <c r="EO17" s="299">
        <f>'21'!$E14</f>
        <v>0</v>
      </c>
      <c r="EP17" s="299">
        <f>'21'!$F14</f>
        <v>0</v>
      </c>
      <c r="EQ17" s="299">
        <f>'21'!$G14</f>
        <v>0</v>
      </c>
      <c r="ER17" s="299">
        <f>'21'!$H14</f>
        <v>0</v>
      </c>
      <c r="ES17" s="299">
        <f>'21'!$I14</f>
        <v>0</v>
      </c>
      <c r="ET17" s="299">
        <f>'21'!$J14</f>
        <v>0</v>
      </c>
      <c r="EU17" s="299">
        <f>'21'!$K14</f>
        <v>0</v>
      </c>
      <c r="EV17" s="299">
        <f>'22'!$E14</f>
        <v>0</v>
      </c>
      <c r="EW17" s="299">
        <f>'22'!$F14</f>
        <v>0</v>
      </c>
      <c r="EX17" s="299">
        <f>'22'!$G14</f>
        <v>0</v>
      </c>
      <c r="EY17" s="299">
        <f>'22'!$H14</f>
        <v>0</v>
      </c>
      <c r="EZ17" s="299">
        <f>'22'!$I14</f>
        <v>0</v>
      </c>
      <c r="FA17" s="299">
        <f>'22'!$J14</f>
        <v>0</v>
      </c>
      <c r="FB17" s="299">
        <f>'22'!$K14</f>
        <v>0</v>
      </c>
      <c r="FC17" s="299">
        <f>'23'!$E14</f>
        <v>0</v>
      </c>
      <c r="FD17" s="299">
        <f>'23'!$F14</f>
        <v>0</v>
      </c>
      <c r="FE17" s="299">
        <f>'23'!$G14</f>
        <v>0</v>
      </c>
      <c r="FF17" s="299">
        <f>'23'!$H14</f>
        <v>0</v>
      </c>
      <c r="FG17" s="299">
        <f>'23'!$I14</f>
        <v>0</v>
      </c>
      <c r="FH17" s="299">
        <f>'23'!$J14</f>
        <v>0</v>
      </c>
      <c r="FI17" s="299">
        <f>'23'!$K14</f>
        <v>0</v>
      </c>
      <c r="FJ17" s="299">
        <f>'24'!$E14</f>
        <v>0</v>
      </c>
      <c r="FK17" s="299">
        <f>'24'!$F14</f>
        <v>0</v>
      </c>
      <c r="FL17" s="299">
        <f>'24'!$G14</f>
        <v>0</v>
      </c>
      <c r="FM17" s="299">
        <f>'24'!$H14</f>
        <v>0</v>
      </c>
      <c r="FN17" s="299">
        <f>'24'!$I14</f>
        <v>0</v>
      </c>
      <c r="FO17" s="299">
        <f>'24'!$J14</f>
        <v>0</v>
      </c>
      <c r="FP17" s="299">
        <f>'24'!$K14</f>
        <v>0</v>
      </c>
      <c r="FQ17" s="299">
        <f>'25'!$E14</f>
        <v>0</v>
      </c>
      <c r="FR17" s="299">
        <f>'25'!$F14</f>
        <v>0</v>
      </c>
      <c r="FS17" s="299">
        <f>'25'!$G14</f>
        <v>0</v>
      </c>
      <c r="FT17" s="299">
        <f>'25'!$H14</f>
        <v>0</v>
      </c>
      <c r="FU17" s="299">
        <f>'25'!$I14</f>
        <v>0</v>
      </c>
      <c r="FV17" s="299">
        <f>'25'!$J14</f>
        <v>0</v>
      </c>
      <c r="FW17" s="299">
        <f>'25'!$K14</f>
        <v>0</v>
      </c>
      <c r="FX17" s="299">
        <f>'26'!$E14</f>
        <v>0</v>
      </c>
      <c r="FY17" s="299">
        <f>'26'!$F14</f>
        <v>0</v>
      </c>
      <c r="FZ17" s="299">
        <f>'26'!$G14</f>
        <v>0</v>
      </c>
      <c r="GA17" s="299">
        <f>'26'!$H14</f>
        <v>0</v>
      </c>
      <c r="GB17" s="299">
        <f>'26'!$I14</f>
        <v>0</v>
      </c>
      <c r="GC17" s="299">
        <f>'26'!$J14</f>
        <v>0</v>
      </c>
      <c r="GD17" s="299">
        <f>'26'!$K14</f>
        <v>0</v>
      </c>
      <c r="GE17" s="299">
        <f>'27'!$E14</f>
        <v>0</v>
      </c>
      <c r="GF17" s="299">
        <f>'27'!$F14</f>
        <v>0</v>
      </c>
      <c r="GG17" s="299">
        <f>'27'!$G14</f>
        <v>0</v>
      </c>
      <c r="GH17" s="299">
        <f>'27'!$H14</f>
        <v>0</v>
      </c>
      <c r="GI17" s="299">
        <f>'27'!$I14</f>
        <v>0</v>
      </c>
      <c r="GJ17" s="299">
        <f>'27'!$J14</f>
        <v>0</v>
      </c>
      <c r="GK17" s="299">
        <f>'27'!$K14</f>
        <v>0</v>
      </c>
      <c r="GL17" s="299">
        <f>'28'!$E14</f>
        <v>0</v>
      </c>
      <c r="GM17" s="299">
        <f>'28'!$F14</f>
        <v>0</v>
      </c>
      <c r="GN17" s="299">
        <f>'28'!$G14</f>
        <v>0</v>
      </c>
      <c r="GO17" s="299">
        <f>'28'!$H14</f>
        <v>0</v>
      </c>
      <c r="GP17" s="299">
        <f>'28'!$I14</f>
        <v>0</v>
      </c>
      <c r="GQ17" s="299">
        <f>'28'!$J14</f>
        <v>0</v>
      </c>
      <c r="GR17" s="299">
        <f>'28'!$K14</f>
        <v>0</v>
      </c>
      <c r="GS17" s="299">
        <f>'29'!$E14</f>
        <v>0</v>
      </c>
      <c r="GT17" s="299">
        <f>'29'!$F14</f>
        <v>0</v>
      </c>
      <c r="GU17" s="299">
        <f>'29'!$G14</f>
        <v>0</v>
      </c>
      <c r="GV17" s="299">
        <f>'29'!$H14</f>
        <v>0</v>
      </c>
      <c r="GW17" s="299">
        <f>'29'!$I14</f>
        <v>0</v>
      </c>
      <c r="GX17" s="299">
        <f>'29'!$J14</f>
        <v>0</v>
      </c>
      <c r="GY17" s="299">
        <f>'29'!$K14</f>
        <v>0</v>
      </c>
      <c r="GZ17" s="299">
        <f>'30'!$E14</f>
        <v>0</v>
      </c>
      <c r="HA17" s="299">
        <f>'30'!$F14</f>
        <v>0</v>
      </c>
      <c r="HB17" s="299">
        <f>'30'!$G14</f>
        <v>0</v>
      </c>
      <c r="HC17" s="299">
        <f>'30'!$H14</f>
        <v>0</v>
      </c>
      <c r="HD17" s="299">
        <f>'30'!$I14</f>
        <v>0</v>
      </c>
      <c r="HE17" s="299">
        <f>'30'!$J14</f>
        <v>0</v>
      </c>
      <c r="HF17" s="299">
        <f>'30'!$K14</f>
        <v>0</v>
      </c>
      <c r="HG17" s="299">
        <f>'31'!$E14</f>
        <v>0</v>
      </c>
      <c r="HH17" s="299">
        <f>'31'!$F14</f>
        <v>0</v>
      </c>
      <c r="HI17" s="299">
        <f>'31'!$G14</f>
        <v>0</v>
      </c>
      <c r="HJ17" s="299">
        <f>'31'!$H14</f>
        <v>0</v>
      </c>
      <c r="HK17" s="299">
        <f>'31'!$I14</f>
        <v>0</v>
      </c>
      <c r="HL17" s="299">
        <f>'31'!$J14</f>
        <v>0</v>
      </c>
      <c r="HM17" s="299">
        <f>'31'!$K14</f>
        <v>0</v>
      </c>
      <c r="HN17" s="299">
        <f>'32'!$E14</f>
        <v>0</v>
      </c>
      <c r="HO17" s="299">
        <f>'32'!$F14</f>
        <v>0</v>
      </c>
      <c r="HP17" s="299">
        <f>'32'!$G14</f>
        <v>0</v>
      </c>
      <c r="HQ17" s="299">
        <f>'32'!$H14</f>
        <v>0</v>
      </c>
      <c r="HR17" s="299">
        <f>'32'!$I14</f>
        <v>0</v>
      </c>
      <c r="HS17" s="299">
        <f>'32'!$J14</f>
        <v>0</v>
      </c>
      <c r="HT17" s="299">
        <f>'32'!$K14</f>
        <v>0</v>
      </c>
      <c r="HU17" s="299">
        <f>'33'!$E14</f>
        <v>0</v>
      </c>
      <c r="HV17" s="299">
        <f>'33'!$F14</f>
        <v>0</v>
      </c>
      <c r="HW17" s="299">
        <f>'33'!$G14</f>
        <v>0</v>
      </c>
      <c r="HX17" s="299">
        <f>'33'!$H14</f>
        <v>0</v>
      </c>
      <c r="HY17" s="299">
        <f>'33'!$I14</f>
        <v>0</v>
      </c>
      <c r="HZ17" s="299">
        <f>'33'!$J14</f>
        <v>0</v>
      </c>
      <c r="IA17" s="299">
        <f>'33'!$K14</f>
        <v>0</v>
      </c>
      <c r="IB17" s="299">
        <f>'34'!$E14</f>
        <v>0</v>
      </c>
      <c r="IC17" s="299">
        <f>'34'!$F14</f>
        <v>0</v>
      </c>
      <c r="ID17" s="299">
        <f>'34'!$G14</f>
        <v>0</v>
      </c>
      <c r="IE17" s="299">
        <f>'34'!$H14</f>
        <v>0</v>
      </c>
      <c r="IF17" s="299">
        <f>'34'!$I14</f>
        <v>0</v>
      </c>
      <c r="IG17" s="299">
        <f>'34'!$J14</f>
        <v>0</v>
      </c>
      <c r="IH17" s="299">
        <f>'34'!$K14</f>
        <v>0</v>
      </c>
      <c r="II17" s="299">
        <f>'35'!$E14</f>
        <v>0</v>
      </c>
      <c r="IJ17" s="299">
        <f>'35'!$F14</f>
        <v>0</v>
      </c>
      <c r="IK17" s="299">
        <f>'35'!$G14</f>
        <v>0</v>
      </c>
      <c r="IL17" s="299">
        <f>'35'!$H14</f>
        <v>0</v>
      </c>
      <c r="IM17" s="299">
        <f>'35'!$I14</f>
        <v>0</v>
      </c>
      <c r="IN17" s="299">
        <f>'35'!$J14</f>
        <v>0</v>
      </c>
      <c r="IO17" s="299">
        <f>'35'!$K14</f>
        <v>0</v>
      </c>
      <c r="IP17" s="299">
        <f>'36'!$E14</f>
        <v>0</v>
      </c>
      <c r="IQ17" s="299">
        <f>'36'!$F14</f>
        <v>0</v>
      </c>
      <c r="IR17" s="299">
        <f>'36'!$G14</f>
        <v>0</v>
      </c>
      <c r="IS17" s="299">
        <f>'36'!$H14</f>
        <v>0</v>
      </c>
      <c r="IT17" s="299">
        <f>'36'!$I14</f>
        <v>0</v>
      </c>
      <c r="IU17" s="299">
        <f>'36'!$J14</f>
        <v>0</v>
      </c>
      <c r="IV17" s="299">
        <f>'36'!$K14</f>
        <v>0</v>
      </c>
      <c r="IW17" s="299">
        <f>'37'!$E14</f>
        <v>0</v>
      </c>
      <c r="IX17" s="299">
        <f>'37'!$F14</f>
        <v>0</v>
      </c>
      <c r="IY17" s="299">
        <f>'37'!$G14</f>
        <v>0</v>
      </c>
      <c r="IZ17" s="299">
        <f>'37'!$H14</f>
        <v>0</v>
      </c>
      <c r="JA17" s="299">
        <f>'37'!$I14</f>
        <v>0</v>
      </c>
      <c r="JB17" s="299">
        <f>'37'!$J14</f>
        <v>0</v>
      </c>
      <c r="JC17" s="299">
        <f>'37'!$K14</f>
        <v>0</v>
      </c>
      <c r="JD17" s="299">
        <f>'38'!$E14</f>
        <v>0</v>
      </c>
      <c r="JE17" s="299">
        <f>'38'!$F14</f>
        <v>0</v>
      </c>
      <c r="JF17" s="299">
        <f>'38'!$G14</f>
        <v>0</v>
      </c>
      <c r="JG17" s="299">
        <f>'38'!$H14</f>
        <v>0</v>
      </c>
      <c r="JH17" s="299">
        <f>'38'!$I14</f>
        <v>0</v>
      </c>
      <c r="JI17" s="299">
        <f>'38'!$J14</f>
        <v>0</v>
      </c>
      <c r="JJ17" s="299">
        <f>'38'!$K14</f>
        <v>0</v>
      </c>
      <c r="JK17" s="299">
        <f>'39'!$E14</f>
        <v>0</v>
      </c>
      <c r="JL17" s="299">
        <f>'39'!$F14</f>
        <v>0</v>
      </c>
      <c r="JM17" s="299">
        <f>'39'!$G14</f>
        <v>0</v>
      </c>
      <c r="JN17" s="299">
        <f>'39'!$H14</f>
        <v>0</v>
      </c>
      <c r="JO17" s="299">
        <f>'39'!$I14</f>
        <v>0</v>
      </c>
      <c r="JP17" s="299">
        <f>'39'!$J14</f>
        <v>0</v>
      </c>
      <c r="JQ17" s="299">
        <f>'39'!$K14</f>
        <v>0</v>
      </c>
      <c r="JR17" s="299">
        <f>'40'!$E14</f>
        <v>0</v>
      </c>
      <c r="JS17" s="299">
        <f>'40'!$F14</f>
        <v>0</v>
      </c>
      <c r="JT17" s="299">
        <f>'40'!$G14</f>
        <v>0</v>
      </c>
      <c r="JU17" s="299">
        <f>'40'!$H14</f>
        <v>0</v>
      </c>
      <c r="JV17" s="299">
        <f>'40'!$I14</f>
        <v>0</v>
      </c>
      <c r="JW17" s="299">
        <f>'40'!$J14</f>
        <v>0</v>
      </c>
      <c r="JX17" s="299">
        <f>'40'!$K14</f>
        <v>0</v>
      </c>
      <c r="JY17" s="299">
        <f>'41'!$E14</f>
        <v>0</v>
      </c>
      <c r="JZ17" s="299">
        <f>'41'!$F14</f>
        <v>0</v>
      </c>
      <c r="KA17" s="299">
        <f>'41'!$G14</f>
        <v>0</v>
      </c>
      <c r="KB17" s="299">
        <f>'41'!$H14</f>
        <v>0</v>
      </c>
      <c r="KC17" s="299">
        <f>'41'!$I14</f>
        <v>0</v>
      </c>
      <c r="KD17" s="299">
        <f>'41'!$J14</f>
        <v>0</v>
      </c>
      <c r="KE17" s="299">
        <f>'41'!$K14</f>
        <v>0</v>
      </c>
      <c r="KF17" s="299">
        <f>'42'!$E14</f>
        <v>0</v>
      </c>
      <c r="KG17" s="299">
        <f>'42'!$F14</f>
        <v>0</v>
      </c>
      <c r="KH17" s="299">
        <f>'42'!$G14</f>
        <v>0</v>
      </c>
      <c r="KI17" s="299">
        <f>'42'!$H14</f>
        <v>0</v>
      </c>
      <c r="KJ17" s="299">
        <f>'42'!$I14</f>
        <v>0</v>
      </c>
      <c r="KK17" s="299">
        <f>'42'!$J14</f>
        <v>0</v>
      </c>
      <c r="KL17" s="299">
        <f>'42'!$K14</f>
        <v>0</v>
      </c>
      <c r="KM17" s="299">
        <f>'43'!$E14</f>
        <v>0</v>
      </c>
      <c r="KN17" s="299">
        <f>'43'!$F14</f>
        <v>0</v>
      </c>
      <c r="KO17" s="299">
        <f>'43'!$G14</f>
        <v>0</v>
      </c>
      <c r="KP17" s="299">
        <f>'43'!$H14</f>
        <v>0</v>
      </c>
      <c r="KQ17" s="299">
        <f>'43'!$I14</f>
        <v>0</v>
      </c>
      <c r="KR17" s="299">
        <f>'43'!$J14</f>
        <v>0</v>
      </c>
      <c r="KS17" s="299">
        <f>'43'!$K14</f>
        <v>0</v>
      </c>
      <c r="KT17" s="299">
        <f>'44'!$E14</f>
        <v>0</v>
      </c>
      <c r="KU17" s="299">
        <f>'44'!$F14</f>
        <v>0</v>
      </c>
      <c r="KV17" s="299">
        <f>'44'!$G14</f>
        <v>0</v>
      </c>
      <c r="KW17" s="299">
        <f>'44'!$H14</f>
        <v>0</v>
      </c>
      <c r="KX17" s="299">
        <f>'44'!$I14</f>
        <v>0</v>
      </c>
      <c r="KY17" s="299">
        <f>'44'!$J14</f>
        <v>0</v>
      </c>
      <c r="KZ17" s="299">
        <f>'44'!$K14</f>
        <v>0</v>
      </c>
      <c r="LA17" s="299">
        <f>'45'!$E14</f>
        <v>0</v>
      </c>
      <c r="LB17" s="299">
        <f>'45'!$F14</f>
        <v>0</v>
      </c>
      <c r="LC17" s="299">
        <f>'45'!$G14</f>
        <v>0</v>
      </c>
      <c r="LD17" s="299">
        <f>'45'!$H14</f>
        <v>0</v>
      </c>
      <c r="LE17" s="299">
        <f>'45'!$I14</f>
        <v>0</v>
      </c>
      <c r="LF17" s="299">
        <f>'45'!$J14</f>
        <v>0</v>
      </c>
      <c r="LG17" s="299">
        <f>'45'!$K14</f>
        <v>0</v>
      </c>
      <c r="LH17" s="299">
        <f>'46'!$E14</f>
        <v>0</v>
      </c>
      <c r="LI17" s="299">
        <f>'46'!$F14</f>
        <v>0</v>
      </c>
      <c r="LJ17" s="299">
        <f>'46'!$G14</f>
        <v>0</v>
      </c>
      <c r="LK17" s="299">
        <f>'46'!$H14</f>
        <v>0</v>
      </c>
      <c r="LL17" s="299">
        <f>'46'!$I14</f>
        <v>0</v>
      </c>
      <c r="LM17" s="299">
        <f>'46'!$J14</f>
        <v>0</v>
      </c>
      <c r="LN17" s="299">
        <f>'46'!$K14</f>
        <v>0</v>
      </c>
      <c r="LO17" s="299">
        <f>'47'!$E14</f>
        <v>0</v>
      </c>
      <c r="LP17" s="299">
        <f>'47'!$F14</f>
        <v>0</v>
      </c>
      <c r="LQ17" s="299">
        <f>'47'!$G14</f>
        <v>0</v>
      </c>
      <c r="LR17" s="299">
        <f>'47'!$H14</f>
        <v>0</v>
      </c>
      <c r="LS17" s="299">
        <f>'47'!$I14</f>
        <v>0</v>
      </c>
      <c r="LT17" s="299">
        <f>'47'!$J14</f>
        <v>0</v>
      </c>
      <c r="LU17" s="299">
        <f>'47'!$K14</f>
        <v>0</v>
      </c>
      <c r="LV17" s="299">
        <f>'48'!$E14</f>
        <v>0</v>
      </c>
      <c r="LW17" s="299">
        <f>'48'!$F14</f>
        <v>0</v>
      </c>
      <c r="LX17" s="299">
        <f>'48'!$G14</f>
        <v>0</v>
      </c>
      <c r="LY17" s="299">
        <f>'48'!$H14</f>
        <v>0</v>
      </c>
      <c r="LZ17" s="299">
        <f>'48'!$I14</f>
        <v>0</v>
      </c>
      <c r="MA17" s="299">
        <f>'48'!$J14</f>
        <v>0</v>
      </c>
      <c r="MB17" s="299">
        <f>'48'!$K14</f>
        <v>0</v>
      </c>
      <c r="MC17" s="299">
        <f>'49'!$E14</f>
        <v>0</v>
      </c>
      <c r="MD17" s="299">
        <f>'49'!$F14</f>
        <v>0</v>
      </c>
      <c r="ME17" s="299">
        <f>'49'!$G14</f>
        <v>0</v>
      </c>
      <c r="MF17" s="299">
        <f>'49'!$H14</f>
        <v>0</v>
      </c>
      <c r="MG17" s="299">
        <f>'49'!$I14</f>
        <v>0</v>
      </c>
      <c r="MH17" s="299">
        <f>'49'!$J14</f>
        <v>0</v>
      </c>
      <c r="MI17" s="299">
        <f>'49'!$K14</f>
        <v>0</v>
      </c>
      <c r="MJ17" s="299">
        <f>'50'!$E14</f>
        <v>0</v>
      </c>
      <c r="MK17" s="299">
        <f>'50'!$F14</f>
        <v>0</v>
      </c>
      <c r="ML17" s="299">
        <f>'50'!$G14</f>
        <v>0</v>
      </c>
      <c r="MM17" s="299">
        <f>'50'!$H14</f>
        <v>0</v>
      </c>
      <c r="MN17" s="299">
        <f>'50'!$I14</f>
        <v>0</v>
      </c>
      <c r="MO17" s="299">
        <f>'50'!$J14</f>
        <v>0</v>
      </c>
      <c r="MP17" s="299">
        <f>'50'!$K14</f>
        <v>0</v>
      </c>
      <c r="MQ17" s="299">
        <f>'51'!$E14</f>
        <v>0</v>
      </c>
      <c r="MR17" s="299">
        <f>'51'!$F14</f>
        <v>0</v>
      </c>
      <c r="MS17" s="299">
        <f>'51'!$G14</f>
        <v>0</v>
      </c>
      <c r="MT17" s="299">
        <f>'51'!$H14</f>
        <v>0</v>
      </c>
      <c r="MU17" s="299">
        <f>'51'!$I14</f>
        <v>0</v>
      </c>
      <c r="MV17" s="299">
        <f>'51'!$J14</f>
        <v>0</v>
      </c>
      <c r="MW17" s="299">
        <f>'51'!$K14</f>
        <v>0</v>
      </c>
      <c r="MX17" s="299">
        <f>'52'!$E14</f>
        <v>0</v>
      </c>
      <c r="MY17" s="299">
        <f>'52'!$F14</f>
        <v>0</v>
      </c>
      <c r="MZ17" s="299">
        <f>'52'!$G14</f>
        <v>0</v>
      </c>
      <c r="NA17" s="299">
        <f>'52'!$H14</f>
        <v>0</v>
      </c>
      <c r="NB17" s="299">
        <f>'52'!$I14</f>
        <v>0</v>
      </c>
      <c r="NC17" s="299">
        <f>'52'!$J14</f>
        <v>0</v>
      </c>
      <c r="ND17" s="299">
        <f>'52'!$K14</f>
        <v>0</v>
      </c>
    </row>
    <row r="18" spans="1:368" ht="30" customHeight="1" x14ac:dyDescent="0.3">
      <c r="A18" s="1021" t="s">
        <v>140</v>
      </c>
      <c r="B18" s="957"/>
      <c r="C18" s="160" t="s">
        <v>141</v>
      </c>
      <c r="D18" s="159" t="s">
        <v>80</v>
      </c>
      <c r="E18" s="232">
        <f>'1'!$E15</f>
        <v>0</v>
      </c>
      <c r="F18" s="232">
        <f>'1'!$F15</f>
        <v>0</v>
      </c>
      <c r="G18" s="232">
        <f>'1'!$G15</f>
        <v>0</v>
      </c>
      <c r="H18" s="300">
        <f>'1'!$H15</f>
        <v>0</v>
      </c>
      <c r="I18" s="300">
        <f>'1'!$I15</f>
        <v>0</v>
      </c>
      <c r="J18" s="300">
        <f>'1'!$J15</f>
        <v>0</v>
      </c>
      <c r="K18" s="300">
        <f>'1'!$K15</f>
        <v>0</v>
      </c>
      <c r="L18" s="300">
        <f>'2'!$E15</f>
        <v>0</v>
      </c>
      <c r="M18" s="300">
        <f>'2'!$F15</f>
        <v>0</v>
      </c>
      <c r="N18" s="300">
        <f>'2'!$G15</f>
        <v>0</v>
      </c>
      <c r="O18" s="300">
        <f>'2'!$H15</f>
        <v>0</v>
      </c>
      <c r="P18" s="300">
        <f>'2'!$I15</f>
        <v>0</v>
      </c>
      <c r="Q18" s="300">
        <f>'2'!$J15</f>
        <v>0</v>
      </c>
      <c r="R18" s="300">
        <f>'2'!$K15</f>
        <v>0</v>
      </c>
      <c r="S18" s="300">
        <f>'3'!$E15</f>
        <v>0</v>
      </c>
      <c r="T18" s="300">
        <f>'3'!$F15</f>
        <v>0</v>
      </c>
      <c r="U18" s="300">
        <f>'3'!$G15</f>
        <v>0</v>
      </c>
      <c r="V18" s="300">
        <f>'3'!$H15</f>
        <v>0</v>
      </c>
      <c r="W18" s="300">
        <f>'3'!$I15</f>
        <v>0</v>
      </c>
      <c r="X18" s="300">
        <f>'3'!$J15</f>
        <v>0</v>
      </c>
      <c r="Y18" s="300">
        <f>'3'!$K15</f>
        <v>0</v>
      </c>
      <c r="Z18" s="300">
        <f>'4'!$E15</f>
        <v>0</v>
      </c>
      <c r="AA18" s="300">
        <f>'4'!$F15</f>
        <v>0</v>
      </c>
      <c r="AB18" s="300">
        <f>'4'!$G15</f>
        <v>0</v>
      </c>
      <c r="AC18" s="300">
        <f>'4'!$H15</f>
        <v>0</v>
      </c>
      <c r="AD18" s="300">
        <f>'4'!$I15</f>
        <v>0</v>
      </c>
      <c r="AE18" s="300">
        <f>'4'!$J15</f>
        <v>0</v>
      </c>
      <c r="AF18" s="300">
        <f>'4'!$K15</f>
        <v>0</v>
      </c>
      <c r="AG18" s="300">
        <f>'5'!$E15</f>
        <v>0</v>
      </c>
      <c r="AH18" s="300">
        <f>'5'!$F15</f>
        <v>0</v>
      </c>
      <c r="AI18" s="300">
        <f>'5'!$G15</f>
        <v>0</v>
      </c>
      <c r="AJ18" s="300">
        <f>'5'!$H15</f>
        <v>0</v>
      </c>
      <c r="AK18" s="300">
        <f>'5'!$I15</f>
        <v>0</v>
      </c>
      <c r="AL18" s="300">
        <f>'5'!$J15</f>
        <v>0</v>
      </c>
      <c r="AM18" s="300">
        <f>'5'!$K15</f>
        <v>0</v>
      </c>
      <c r="AN18" s="300">
        <f>'6'!$E15</f>
        <v>0</v>
      </c>
      <c r="AO18" s="300">
        <f>'6'!$F15</f>
        <v>0</v>
      </c>
      <c r="AP18" s="300">
        <f>'6'!$G15</f>
        <v>0</v>
      </c>
      <c r="AQ18" s="300">
        <f>'6'!$H15</f>
        <v>0</v>
      </c>
      <c r="AR18" s="300">
        <f>'6'!$I15</f>
        <v>0</v>
      </c>
      <c r="AS18" s="300">
        <f>'6'!$J15</f>
        <v>0</v>
      </c>
      <c r="AT18" s="300">
        <f>'6'!$K15</f>
        <v>0</v>
      </c>
      <c r="AU18" s="300">
        <f>'7'!$E15</f>
        <v>0</v>
      </c>
      <c r="AV18" s="300">
        <f>'7'!$F15</f>
        <v>0</v>
      </c>
      <c r="AW18" s="300">
        <f>'7'!$G15</f>
        <v>0</v>
      </c>
      <c r="AX18" s="300">
        <f>'7'!$H15</f>
        <v>0</v>
      </c>
      <c r="AY18" s="300">
        <f>'7'!$I15</f>
        <v>0</v>
      </c>
      <c r="AZ18" s="300">
        <f>'7'!$J15</f>
        <v>0</v>
      </c>
      <c r="BA18" s="300">
        <f>'7'!$K15</f>
        <v>0</v>
      </c>
      <c r="BB18" s="300">
        <f>'8'!$E15</f>
        <v>0</v>
      </c>
      <c r="BC18" s="300">
        <f>'8'!$F15</f>
        <v>0</v>
      </c>
      <c r="BD18" s="300">
        <f>'8'!$G15</f>
        <v>0</v>
      </c>
      <c r="BE18" s="300">
        <f>'8'!$H15</f>
        <v>0</v>
      </c>
      <c r="BF18" s="300">
        <f>'8'!$I15</f>
        <v>0</v>
      </c>
      <c r="BG18" s="300">
        <f>'8'!$J15</f>
        <v>0</v>
      </c>
      <c r="BH18" s="300">
        <f>'8'!$K15</f>
        <v>0</v>
      </c>
      <c r="BI18" s="300">
        <f>'9'!$E15</f>
        <v>0</v>
      </c>
      <c r="BJ18" s="300">
        <f>'9'!$F15</f>
        <v>0</v>
      </c>
      <c r="BK18" s="300">
        <f>'9'!$G15</f>
        <v>0</v>
      </c>
      <c r="BL18" s="300">
        <f>'9'!$H15</f>
        <v>0</v>
      </c>
      <c r="BM18" s="300">
        <f>'9'!$I15</f>
        <v>0</v>
      </c>
      <c r="BN18" s="300">
        <f>'9'!$J15</f>
        <v>0</v>
      </c>
      <c r="BO18" s="300">
        <f>'9'!$K15</f>
        <v>0</v>
      </c>
      <c r="BP18" s="300">
        <f>'10'!$E15</f>
        <v>0</v>
      </c>
      <c r="BQ18" s="300">
        <f>'10'!$F15</f>
        <v>0</v>
      </c>
      <c r="BR18" s="300">
        <f>'10'!$G15</f>
        <v>0</v>
      </c>
      <c r="BS18" s="300">
        <f>'10'!$H15</f>
        <v>0</v>
      </c>
      <c r="BT18" s="300">
        <f>'10'!$I15</f>
        <v>0</v>
      </c>
      <c r="BU18" s="300">
        <f>'10'!$J15</f>
        <v>0</v>
      </c>
      <c r="BV18" s="300">
        <f>'10'!$K15</f>
        <v>0</v>
      </c>
      <c r="BW18" s="300">
        <f>'11'!$E15</f>
        <v>0</v>
      </c>
      <c r="BX18" s="300">
        <f>'11'!$F15</f>
        <v>0</v>
      </c>
      <c r="BY18" s="300">
        <f>'11'!$G15</f>
        <v>0</v>
      </c>
      <c r="BZ18" s="300">
        <f>'11'!$H15</f>
        <v>0</v>
      </c>
      <c r="CA18" s="300">
        <f>'11'!$I15</f>
        <v>0</v>
      </c>
      <c r="CB18" s="300">
        <f>'11'!$J15</f>
        <v>0</v>
      </c>
      <c r="CC18" s="300">
        <f>'11'!$K15</f>
        <v>0</v>
      </c>
      <c r="CD18" s="300">
        <f>'12'!$E15</f>
        <v>0</v>
      </c>
      <c r="CE18" s="300">
        <f>'12'!$F15</f>
        <v>0</v>
      </c>
      <c r="CF18" s="300">
        <f>'12'!$G15</f>
        <v>0</v>
      </c>
      <c r="CG18" s="300">
        <f>'12'!$H15</f>
        <v>0</v>
      </c>
      <c r="CH18" s="300">
        <f>'12'!$I15</f>
        <v>0</v>
      </c>
      <c r="CI18" s="300">
        <f>'12'!$J15</f>
        <v>0</v>
      </c>
      <c r="CJ18" s="300">
        <f>'12'!$K15</f>
        <v>0</v>
      </c>
      <c r="CK18" s="300">
        <f>'13'!$E15</f>
        <v>0</v>
      </c>
      <c r="CL18" s="300">
        <f>'13'!$F15</f>
        <v>0</v>
      </c>
      <c r="CM18" s="300">
        <f>'13'!$G15</f>
        <v>0</v>
      </c>
      <c r="CN18" s="300">
        <f>'13'!$H15</f>
        <v>0</v>
      </c>
      <c r="CO18" s="300">
        <f>'13'!$I15</f>
        <v>0</v>
      </c>
      <c r="CP18" s="300">
        <f>'13'!$J15</f>
        <v>0</v>
      </c>
      <c r="CQ18" s="300">
        <f>'13'!$K15</f>
        <v>0</v>
      </c>
      <c r="CR18" s="300">
        <f>'14'!$E15</f>
        <v>0</v>
      </c>
      <c r="CS18" s="300">
        <f>'14'!$F15</f>
        <v>0</v>
      </c>
      <c r="CT18" s="300">
        <f>'14'!$G15</f>
        <v>0</v>
      </c>
      <c r="CU18" s="300">
        <f>'14'!$H15</f>
        <v>0</v>
      </c>
      <c r="CV18" s="300">
        <f>'14'!$I15</f>
        <v>0</v>
      </c>
      <c r="CW18" s="300">
        <f>'14'!$J15</f>
        <v>0</v>
      </c>
      <c r="CX18" s="300">
        <f>'14'!$K15</f>
        <v>0</v>
      </c>
      <c r="CY18" s="300">
        <f>'15'!$E15</f>
        <v>0</v>
      </c>
      <c r="CZ18" s="300">
        <f>'15'!$F15</f>
        <v>0</v>
      </c>
      <c r="DA18" s="300">
        <f>'15'!$G15</f>
        <v>0</v>
      </c>
      <c r="DB18" s="300">
        <f>'15'!$H15</f>
        <v>0</v>
      </c>
      <c r="DC18" s="300">
        <f>'15'!$I15</f>
        <v>0</v>
      </c>
      <c r="DD18" s="300">
        <f>'15'!$J15</f>
        <v>0</v>
      </c>
      <c r="DE18" s="300">
        <f>'15'!$K15</f>
        <v>0</v>
      </c>
      <c r="DF18" s="300">
        <f>'16'!$E15</f>
        <v>0</v>
      </c>
      <c r="DG18" s="300">
        <f>'16'!$F15</f>
        <v>0</v>
      </c>
      <c r="DH18" s="300">
        <f>'16'!$G15</f>
        <v>0</v>
      </c>
      <c r="DI18" s="300">
        <f>'16'!$H15</f>
        <v>0</v>
      </c>
      <c r="DJ18" s="300">
        <f>'16'!$I15</f>
        <v>0</v>
      </c>
      <c r="DK18" s="300">
        <f>'16'!$J15</f>
        <v>0</v>
      </c>
      <c r="DL18" s="300">
        <f>'16'!$K15</f>
        <v>0</v>
      </c>
      <c r="DM18" s="300">
        <f>'17'!$E15</f>
        <v>0</v>
      </c>
      <c r="DN18" s="300">
        <f>'17'!$F15</f>
        <v>0</v>
      </c>
      <c r="DO18" s="300">
        <f>'17'!$G15</f>
        <v>0</v>
      </c>
      <c r="DP18" s="300">
        <f>'17'!$H15</f>
        <v>0</v>
      </c>
      <c r="DQ18" s="300">
        <f>'17'!$I15</f>
        <v>0</v>
      </c>
      <c r="DR18" s="300">
        <f>'17'!$J15</f>
        <v>0</v>
      </c>
      <c r="DS18" s="300">
        <f>'17'!$K15</f>
        <v>0</v>
      </c>
      <c r="DT18" s="300">
        <f>'18'!$E15</f>
        <v>0</v>
      </c>
      <c r="DU18" s="300">
        <f>'18'!$F15</f>
        <v>0</v>
      </c>
      <c r="DV18" s="300">
        <f>'18'!$G15</f>
        <v>0</v>
      </c>
      <c r="DW18" s="300">
        <f>'18'!$H15</f>
        <v>0</v>
      </c>
      <c r="DX18" s="300">
        <f>'18'!$I15</f>
        <v>0</v>
      </c>
      <c r="DY18" s="300">
        <f>'18'!$J15</f>
        <v>0</v>
      </c>
      <c r="DZ18" s="300">
        <f>'18'!$K15</f>
        <v>0</v>
      </c>
      <c r="EA18" s="300">
        <f>'19'!$E15</f>
        <v>0</v>
      </c>
      <c r="EB18" s="300">
        <f>'19'!$F15</f>
        <v>0</v>
      </c>
      <c r="EC18" s="300">
        <f>'19'!$G15</f>
        <v>0</v>
      </c>
      <c r="ED18" s="300">
        <f>'19'!$H15</f>
        <v>0</v>
      </c>
      <c r="EE18" s="300">
        <f>'19'!$I15</f>
        <v>0</v>
      </c>
      <c r="EF18" s="300">
        <f>'19'!$J15</f>
        <v>0</v>
      </c>
      <c r="EG18" s="300">
        <f>'19'!$K15</f>
        <v>0</v>
      </c>
      <c r="EH18" s="300">
        <f>'20'!$E15</f>
        <v>0</v>
      </c>
      <c r="EI18" s="300">
        <f>'20'!$F15</f>
        <v>0</v>
      </c>
      <c r="EJ18" s="300">
        <f>'20'!$G15</f>
        <v>0</v>
      </c>
      <c r="EK18" s="300">
        <f>'20'!$H15</f>
        <v>0</v>
      </c>
      <c r="EL18" s="300">
        <f>'20'!$I15</f>
        <v>0</v>
      </c>
      <c r="EM18" s="300">
        <f>'20'!$J15</f>
        <v>0</v>
      </c>
      <c r="EN18" s="300">
        <f>'20'!$K15</f>
        <v>0</v>
      </c>
      <c r="EO18" s="300">
        <f>'21'!$E15</f>
        <v>0</v>
      </c>
      <c r="EP18" s="300">
        <f>'21'!$F15</f>
        <v>0</v>
      </c>
      <c r="EQ18" s="300">
        <f>'21'!$G15</f>
        <v>0</v>
      </c>
      <c r="ER18" s="300">
        <f>'21'!$H15</f>
        <v>0</v>
      </c>
      <c r="ES18" s="300">
        <f>'21'!$I15</f>
        <v>0</v>
      </c>
      <c r="ET18" s="300">
        <f>'21'!$J15</f>
        <v>0</v>
      </c>
      <c r="EU18" s="300">
        <f>'21'!$K15</f>
        <v>0</v>
      </c>
      <c r="EV18" s="300">
        <f>'22'!$E15</f>
        <v>0</v>
      </c>
      <c r="EW18" s="300">
        <f>'22'!$F15</f>
        <v>0</v>
      </c>
      <c r="EX18" s="300">
        <f>'22'!$G15</f>
        <v>0</v>
      </c>
      <c r="EY18" s="300">
        <f>'22'!$H15</f>
        <v>0</v>
      </c>
      <c r="EZ18" s="300">
        <f>'22'!$I15</f>
        <v>0</v>
      </c>
      <c r="FA18" s="300">
        <f>'22'!$J15</f>
        <v>0</v>
      </c>
      <c r="FB18" s="300">
        <f>'22'!$K15</f>
        <v>0</v>
      </c>
      <c r="FC18" s="300">
        <f>'23'!$E15</f>
        <v>0</v>
      </c>
      <c r="FD18" s="300">
        <f>'23'!$F15</f>
        <v>0</v>
      </c>
      <c r="FE18" s="300">
        <f>'23'!$G15</f>
        <v>0</v>
      </c>
      <c r="FF18" s="300">
        <f>'23'!$H15</f>
        <v>0</v>
      </c>
      <c r="FG18" s="300">
        <f>'23'!$I15</f>
        <v>0</v>
      </c>
      <c r="FH18" s="300">
        <f>'23'!$J15</f>
        <v>0</v>
      </c>
      <c r="FI18" s="300">
        <f>'23'!$K15</f>
        <v>0</v>
      </c>
      <c r="FJ18" s="300">
        <f>'24'!$E15</f>
        <v>0</v>
      </c>
      <c r="FK18" s="300">
        <f>'24'!$F15</f>
        <v>0</v>
      </c>
      <c r="FL18" s="300">
        <f>'24'!$G15</f>
        <v>0</v>
      </c>
      <c r="FM18" s="300">
        <f>'24'!$H15</f>
        <v>0</v>
      </c>
      <c r="FN18" s="300">
        <f>'24'!$I15</f>
        <v>0</v>
      </c>
      <c r="FO18" s="300">
        <f>'24'!$J15</f>
        <v>0</v>
      </c>
      <c r="FP18" s="300">
        <f>'24'!$K15</f>
        <v>0</v>
      </c>
      <c r="FQ18" s="300">
        <f>'25'!$E15</f>
        <v>0</v>
      </c>
      <c r="FR18" s="300">
        <f>'25'!$F15</f>
        <v>0</v>
      </c>
      <c r="FS18" s="300">
        <f>'25'!$G15</f>
        <v>0</v>
      </c>
      <c r="FT18" s="300">
        <f>'25'!$H15</f>
        <v>0</v>
      </c>
      <c r="FU18" s="300">
        <f>'25'!$I15</f>
        <v>0</v>
      </c>
      <c r="FV18" s="300">
        <f>'25'!$J15</f>
        <v>0</v>
      </c>
      <c r="FW18" s="300">
        <f>'25'!$K15</f>
        <v>0</v>
      </c>
      <c r="FX18" s="300">
        <f>'26'!$E15</f>
        <v>0</v>
      </c>
      <c r="FY18" s="300">
        <f>'26'!$F15</f>
        <v>0</v>
      </c>
      <c r="FZ18" s="300">
        <f>'26'!$G15</f>
        <v>0</v>
      </c>
      <c r="GA18" s="300">
        <f>'26'!$H15</f>
        <v>0</v>
      </c>
      <c r="GB18" s="300">
        <f>'26'!$I15</f>
        <v>0</v>
      </c>
      <c r="GC18" s="300">
        <f>'26'!$J15</f>
        <v>0</v>
      </c>
      <c r="GD18" s="300">
        <f>'26'!$K15</f>
        <v>0</v>
      </c>
      <c r="GE18" s="300">
        <f>'27'!$E15</f>
        <v>0</v>
      </c>
      <c r="GF18" s="300">
        <f>'27'!$F15</f>
        <v>0</v>
      </c>
      <c r="GG18" s="300">
        <f>'27'!$G15</f>
        <v>0</v>
      </c>
      <c r="GH18" s="300">
        <f>'27'!$H15</f>
        <v>0</v>
      </c>
      <c r="GI18" s="300">
        <f>'27'!$I15</f>
        <v>0</v>
      </c>
      <c r="GJ18" s="300">
        <f>'27'!$J15</f>
        <v>0</v>
      </c>
      <c r="GK18" s="300">
        <f>'27'!$K15</f>
        <v>0</v>
      </c>
      <c r="GL18" s="300">
        <f>'28'!$E15</f>
        <v>0</v>
      </c>
      <c r="GM18" s="300">
        <f>'28'!$F15</f>
        <v>0</v>
      </c>
      <c r="GN18" s="300">
        <f>'28'!$G15</f>
        <v>0</v>
      </c>
      <c r="GO18" s="300">
        <f>'28'!$H15</f>
        <v>0</v>
      </c>
      <c r="GP18" s="300">
        <f>'28'!$I15</f>
        <v>0</v>
      </c>
      <c r="GQ18" s="300">
        <f>'28'!$J15</f>
        <v>0</v>
      </c>
      <c r="GR18" s="300">
        <f>'28'!$K15</f>
        <v>0</v>
      </c>
      <c r="GS18" s="300">
        <f>'29'!$E15</f>
        <v>0</v>
      </c>
      <c r="GT18" s="300">
        <f>'29'!$F15</f>
        <v>0</v>
      </c>
      <c r="GU18" s="300">
        <f>'29'!$G15</f>
        <v>0</v>
      </c>
      <c r="GV18" s="300">
        <f>'29'!$H15</f>
        <v>0</v>
      </c>
      <c r="GW18" s="300">
        <f>'29'!$I15</f>
        <v>0</v>
      </c>
      <c r="GX18" s="300">
        <f>'29'!$J15</f>
        <v>0</v>
      </c>
      <c r="GY18" s="300">
        <f>'29'!$K15</f>
        <v>0</v>
      </c>
      <c r="GZ18" s="300">
        <f>'30'!$E15</f>
        <v>0</v>
      </c>
      <c r="HA18" s="300">
        <f>'30'!$F15</f>
        <v>0</v>
      </c>
      <c r="HB18" s="300">
        <f>'30'!$G15</f>
        <v>0</v>
      </c>
      <c r="HC18" s="300">
        <f>'30'!$H15</f>
        <v>0</v>
      </c>
      <c r="HD18" s="300">
        <f>'30'!$I15</f>
        <v>0</v>
      </c>
      <c r="HE18" s="300">
        <f>'30'!$J15</f>
        <v>0</v>
      </c>
      <c r="HF18" s="300">
        <f>'30'!$K15</f>
        <v>0</v>
      </c>
      <c r="HG18" s="300">
        <f>'31'!$E15</f>
        <v>0</v>
      </c>
      <c r="HH18" s="300">
        <f>'31'!$F15</f>
        <v>0</v>
      </c>
      <c r="HI18" s="300">
        <f>'31'!$G15</f>
        <v>0</v>
      </c>
      <c r="HJ18" s="300">
        <f>'31'!$H15</f>
        <v>0</v>
      </c>
      <c r="HK18" s="300">
        <f>'31'!$I15</f>
        <v>0</v>
      </c>
      <c r="HL18" s="300">
        <f>'31'!$J15</f>
        <v>0</v>
      </c>
      <c r="HM18" s="300">
        <f>'31'!$K15</f>
        <v>0</v>
      </c>
      <c r="HN18" s="300">
        <f>'32'!$E15</f>
        <v>0</v>
      </c>
      <c r="HO18" s="300">
        <f>'32'!$F15</f>
        <v>0</v>
      </c>
      <c r="HP18" s="300">
        <f>'32'!$G15</f>
        <v>0</v>
      </c>
      <c r="HQ18" s="300">
        <f>'32'!$H15</f>
        <v>0</v>
      </c>
      <c r="HR18" s="300">
        <f>'32'!$I15</f>
        <v>0</v>
      </c>
      <c r="HS18" s="300">
        <f>'32'!$J15</f>
        <v>0</v>
      </c>
      <c r="HT18" s="300">
        <f>'32'!$K15</f>
        <v>0</v>
      </c>
      <c r="HU18" s="300">
        <f>'33'!$E15</f>
        <v>0</v>
      </c>
      <c r="HV18" s="300">
        <f>'33'!$F15</f>
        <v>0</v>
      </c>
      <c r="HW18" s="300">
        <f>'33'!$G15</f>
        <v>0</v>
      </c>
      <c r="HX18" s="300">
        <f>'33'!$H15</f>
        <v>0</v>
      </c>
      <c r="HY18" s="300">
        <f>'33'!$I15</f>
        <v>0</v>
      </c>
      <c r="HZ18" s="300">
        <f>'33'!$J15</f>
        <v>0</v>
      </c>
      <c r="IA18" s="300">
        <f>'33'!$K15</f>
        <v>0</v>
      </c>
      <c r="IB18" s="300">
        <f>'34'!$E15</f>
        <v>0</v>
      </c>
      <c r="IC18" s="300">
        <f>'34'!$F15</f>
        <v>0</v>
      </c>
      <c r="ID18" s="300">
        <f>'34'!$G15</f>
        <v>0</v>
      </c>
      <c r="IE18" s="300">
        <f>'34'!$H15</f>
        <v>0</v>
      </c>
      <c r="IF18" s="300">
        <f>'34'!$I15</f>
        <v>0</v>
      </c>
      <c r="IG18" s="300">
        <f>'34'!$J15</f>
        <v>0</v>
      </c>
      <c r="IH18" s="300">
        <f>'34'!$K15</f>
        <v>0</v>
      </c>
      <c r="II18" s="300">
        <f>'35'!$E15</f>
        <v>0</v>
      </c>
      <c r="IJ18" s="300">
        <f>'35'!$F15</f>
        <v>0</v>
      </c>
      <c r="IK18" s="300">
        <f>'35'!$G15</f>
        <v>0</v>
      </c>
      <c r="IL18" s="300">
        <f>'35'!$H15</f>
        <v>0</v>
      </c>
      <c r="IM18" s="300">
        <f>'35'!$I15</f>
        <v>0</v>
      </c>
      <c r="IN18" s="300">
        <f>'35'!$J15</f>
        <v>0</v>
      </c>
      <c r="IO18" s="300">
        <f>'35'!$K15</f>
        <v>0</v>
      </c>
      <c r="IP18" s="300">
        <f>'36'!$E15</f>
        <v>0</v>
      </c>
      <c r="IQ18" s="300">
        <f>'36'!$F15</f>
        <v>0</v>
      </c>
      <c r="IR18" s="300">
        <f>'36'!$G15</f>
        <v>0</v>
      </c>
      <c r="IS18" s="300">
        <f>'36'!$H15</f>
        <v>0</v>
      </c>
      <c r="IT18" s="300">
        <f>'36'!$I15</f>
        <v>0</v>
      </c>
      <c r="IU18" s="300">
        <f>'36'!$J15</f>
        <v>0</v>
      </c>
      <c r="IV18" s="300">
        <f>'36'!$K15</f>
        <v>0</v>
      </c>
      <c r="IW18" s="300">
        <f>'37'!$E15</f>
        <v>0</v>
      </c>
      <c r="IX18" s="300">
        <f>'37'!$F15</f>
        <v>0</v>
      </c>
      <c r="IY18" s="300">
        <f>'37'!$G15</f>
        <v>0</v>
      </c>
      <c r="IZ18" s="300">
        <f>'37'!$H15</f>
        <v>0</v>
      </c>
      <c r="JA18" s="300">
        <f>'37'!$I15</f>
        <v>0</v>
      </c>
      <c r="JB18" s="300">
        <f>'37'!$J15</f>
        <v>0</v>
      </c>
      <c r="JC18" s="300">
        <f>'37'!$K15</f>
        <v>0</v>
      </c>
      <c r="JD18" s="300">
        <f>'38'!$E15</f>
        <v>0</v>
      </c>
      <c r="JE18" s="300">
        <f>'38'!$F15</f>
        <v>0</v>
      </c>
      <c r="JF18" s="300">
        <f>'38'!$G15</f>
        <v>0</v>
      </c>
      <c r="JG18" s="300">
        <f>'38'!$H15</f>
        <v>0</v>
      </c>
      <c r="JH18" s="300">
        <f>'38'!$I15</f>
        <v>0</v>
      </c>
      <c r="JI18" s="300">
        <f>'38'!$J15</f>
        <v>0</v>
      </c>
      <c r="JJ18" s="300">
        <f>'38'!$K15</f>
        <v>0</v>
      </c>
      <c r="JK18" s="300">
        <f>'39'!$E15</f>
        <v>0</v>
      </c>
      <c r="JL18" s="300">
        <f>'39'!$F15</f>
        <v>0</v>
      </c>
      <c r="JM18" s="300">
        <f>'39'!$G15</f>
        <v>0</v>
      </c>
      <c r="JN18" s="300">
        <f>'39'!$H15</f>
        <v>0</v>
      </c>
      <c r="JO18" s="300">
        <f>'39'!$I15</f>
        <v>0</v>
      </c>
      <c r="JP18" s="300">
        <f>'39'!$J15</f>
        <v>0</v>
      </c>
      <c r="JQ18" s="300">
        <f>'39'!$K15</f>
        <v>0</v>
      </c>
      <c r="JR18" s="300">
        <f>'40'!$E15</f>
        <v>0</v>
      </c>
      <c r="JS18" s="300">
        <f>'40'!$F15</f>
        <v>0</v>
      </c>
      <c r="JT18" s="300">
        <f>'40'!$G15</f>
        <v>0</v>
      </c>
      <c r="JU18" s="300">
        <f>'40'!$H15</f>
        <v>0</v>
      </c>
      <c r="JV18" s="300">
        <f>'40'!$I15</f>
        <v>0</v>
      </c>
      <c r="JW18" s="300">
        <f>'40'!$J15</f>
        <v>0</v>
      </c>
      <c r="JX18" s="300">
        <f>'40'!$K15</f>
        <v>0</v>
      </c>
      <c r="JY18" s="300">
        <f>'41'!$E15</f>
        <v>0</v>
      </c>
      <c r="JZ18" s="300">
        <f>'41'!$F15</f>
        <v>0</v>
      </c>
      <c r="KA18" s="300">
        <f>'41'!$G15</f>
        <v>0</v>
      </c>
      <c r="KB18" s="300">
        <f>'41'!$H15</f>
        <v>0</v>
      </c>
      <c r="KC18" s="300">
        <f>'41'!$I15</f>
        <v>0</v>
      </c>
      <c r="KD18" s="300">
        <f>'41'!$J15</f>
        <v>0</v>
      </c>
      <c r="KE18" s="300">
        <f>'41'!$K15</f>
        <v>0</v>
      </c>
      <c r="KF18" s="300">
        <f>'42'!$E15</f>
        <v>0</v>
      </c>
      <c r="KG18" s="300">
        <f>'42'!$F15</f>
        <v>0</v>
      </c>
      <c r="KH18" s="300">
        <f>'42'!$G15</f>
        <v>0</v>
      </c>
      <c r="KI18" s="300">
        <f>'42'!$H15</f>
        <v>0</v>
      </c>
      <c r="KJ18" s="300">
        <f>'42'!$I15</f>
        <v>0</v>
      </c>
      <c r="KK18" s="300">
        <f>'42'!$J15</f>
        <v>0</v>
      </c>
      <c r="KL18" s="300">
        <f>'42'!$K15</f>
        <v>0</v>
      </c>
      <c r="KM18" s="300">
        <f>'43'!$E15</f>
        <v>0</v>
      </c>
      <c r="KN18" s="300">
        <f>'43'!$F15</f>
        <v>0</v>
      </c>
      <c r="KO18" s="300">
        <f>'43'!$G15</f>
        <v>0</v>
      </c>
      <c r="KP18" s="300">
        <f>'43'!$H15</f>
        <v>0</v>
      </c>
      <c r="KQ18" s="300">
        <f>'43'!$I15</f>
        <v>0</v>
      </c>
      <c r="KR18" s="300">
        <f>'43'!$J15</f>
        <v>0</v>
      </c>
      <c r="KS18" s="300">
        <f>'43'!$K15</f>
        <v>0</v>
      </c>
      <c r="KT18" s="300">
        <f>'44'!$E15</f>
        <v>0</v>
      </c>
      <c r="KU18" s="300">
        <f>'44'!$F15</f>
        <v>0</v>
      </c>
      <c r="KV18" s="300">
        <f>'44'!$G15</f>
        <v>0</v>
      </c>
      <c r="KW18" s="300">
        <f>'44'!$H15</f>
        <v>0</v>
      </c>
      <c r="KX18" s="300">
        <f>'44'!$I15</f>
        <v>0</v>
      </c>
      <c r="KY18" s="300">
        <f>'44'!$J15</f>
        <v>0</v>
      </c>
      <c r="KZ18" s="300">
        <f>'44'!$K15</f>
        <v>0</v>
      </c>
      <c r="LA18" s="300">
        <f>'45'!$E15</f>
        <v>0</v>
      </c>
      <c r="LB18" s="300">
        <f>'45'!$F15</f>
        <v>0</v>
      </c>
      <c r="LC18" s="300">
        <f>'45'!$G15</f>
        <v>0</v>
      </c>
      <c r="LD18" s="300">
        <f>'45'!$H15</f>
        <v>0</v>
      </c>
      <c r="LE18" s="300">
        <f>'45'!$I15</f>
        <v>0</v>
      </c>
      <c r="LF18" s="300">
        <f>'45'!$J15</f>
        <v>0</v>
      </c>
      <c r="LG18" s="300">
        <f>'45'!$K15</f>
        <v>0</v>
      </c>
      <c r="LH18" s="300">
        <f>'46'!$E15</f>
        <v>0</v>
      </c>
      <c r="LI18" s="300">
        <f>'46'!$F15</f>
        <v>0</v>
      </c>
      <c r="LJ18" s="300">
        <f>'46'!$G15</f>
        <v>0</v>
      </c>
      <c r="LK18" s="300">
        <f>'46'!$H15</f>
        <v>0</v>
      </c>
      <c r="LL18" s="300">
        <f>'46'!$I15</f>
        <v>0</v>
      </c>
      <c r="LM18" s="300">
        <f>'46'!$J15</f>
        <v>0</v>
      </c>
      <c r="LN18" s="300">
        <f>'46'!$K15</f>
        <v>0</v>
      </c>
      <c r="LO18" s="300">
        <f>'47'!$E15</f>
        <v>0</v>
      </c>
      <c r="LP18" s="300">
        <f>'47'!$F15</f>
        <v>0</v>
      </c>
      <c r="LQ18" s="300">
        <f>'47'!$G15</f>
        <v>0</v>
      </c>
      <c r="LR18" s="300">
        <f>'47'!$H15</f>
        <v>0</v>
      </c>
      <c r="LS18" s="300">
        <f>'47'!$I15</f>
        <v>0</v>
      </c>
      <c r="LT18" s="300">
        <f>'47'!$J15</f>
        <v>0</v>
      </c>
      <c r="LU18" s="300">
        <f>'47'!$K15</f>
        <v>0</v>
      </c>
      <c r="LV18" s="300">
        <f>'48'!$E15</f>
        <v>0</v>
      </c>
      <c r="LW18" s="300">
        <f>'48'!$F15</f>
        <v>0</v>
      </c>
      <c r="LX18" s="300">
        <f>'48'!$G15</f>
        <v>0</v>
      </c>
      <c r="LY18" s="300">
        <f>'48'!$H15</f>
        <v>0</v>
      </c>
      <c r="LZ18" s="300">
        <f>'48'!$I15</f>
        <v>0</v>
      </c>
      <c r="MA18" s="300">
        <f>'48'!$J15</f>
        <v>0</v>
      </c>
      <c r="MB18" s="300">
        <f>'48'!$K15</f>
        <v>0</v>
      </c>
      <c r="MC18" s="300">
        <f>'49'!$E15</f>
        <v>0</v>
      </c>
      <c r="MD18" s="300">
        <f>'49'!$F15</f>
        <v>0</v>
      </c>
      <c r="ME18" s="300">
        <f>'49'!$G15</f>
        <v>0</v>
      </c>
      <c r="MF18" s="300">
        <f>'49'!$H15</f>
        <v>0</v>
      </c>
      <c r="MG18" s="300">
        <f>'49'!$I15</f>
        <v>0</v>
      </c>
      <c r="MH18" s="300">
        <f>'49'!$J15</f>
        <v>0</v>
      </c>
      <c r="MI18" s="300">
        <f>'49'!$K15</f>
        <v>0</v>
      </c>
      <c r="MJ18" s="300">
        <f>'50'!$E15</f>
        <v>0</v>
      </c>
      <c r="MK18" s="300">
        <f>'50'!$F15</f>
        <v>0</v>
      </c>
      <c r="ML18" s="300">
        <f>'50'!$G15</f>
        <v>0</v>
      </c>
      <c r="MM18" s="300">
        <f>'50'!$H15</f>
        <v>0</v>
      </c>
      <c r="MN18" s="300">
        <f>'50'!$I15</f>
        <v>0</v>
      </c>
      <c r="MO18" s="300">
        <f>'50'!$J15</f>
        <v>0</v>
      </c>
      <c r="MP18" s="300">
        <f>'50'!$K15</f>
        <v>0</v>
      </c>
      <c r="MQ18" s="300">
        <f>'51'!$E15</f>
        <v>0</v>
      </c>
      <c r="MR18" s="300">
        <f>'51'!$F15</f>
        <v>0</v>
      </c>
      <c r="MS18" s="300">
        <f>'51'!$G15</f>
        <v>0</v>
      </c>
      <c r="MT18" s="300">
        <f>'51'!$H15</f>
        <v>0</v>
      </c>
      <c r="MU18" s="300">
        <f>'51'!$I15</f>
        <v>0</v>
      </c>
      <c r="MV18" s="300">
        <f>'51'!$J15</f>
        <v>0</v>
      </c>
      <c r="MW18" s="300">
        <f>'51'!$K15</f>
        <v>0</v>
      </c>
      <c r="MX18" s="300">
        <f>'52'!$E15</f>
        <v>0</v>
      </c>
      <c r="MY18" s="300">
        <f>'52'!$F15</f>
        <v>0</v>
      </c>
      <c r="MZ18" s="300">
        <f>'52'!$G15</f>
        <v>0</v>
      </c>
      <c r="NA18" s="300">
        <f>'52'!$H15</f>
        <v>0</v>
      </c>
      <c r="NB18" s="300">
        <f>'52'!$I15</f>
        <v>0</v>
      </c>
      <c r="NC18" s="300">
        <f>'52'!$J15</f>
        <v>0</v>
      </c>
      <c r="ND18" s="300">
        <f>'52'!$K15</f>
        <v>0</v>
      </c>
    </row>
    <row r="19" spans="1:368" ht="30" customHeight="1" x14ac:dyDescent="0.3">
      <c r="A19" s="1022"/>
      <c r="B19" s="958"/>
      <c r="C19" s="160" t="s">
        <v>6</v>
      </c>
      <c r="D19" s="159" t="s">
        <v>80</v>
      </c>
      <c r="E19" s="232">
        <f>'1'!$E16</f>
        <v>0</v>
      </c>
      <c r="F19" s="232">
        <f>'1'!$F16</f>
        <v>0</v>
      </c>
      <c r="G19" s="232">
        <f>'1'!$G16</f>
        <v>0</v>
      </c>
      <c r="H19" s="300">
        <f>'1'!$H16</f>
        <v>0</v>
      </c>
      <c r="I19" s="300">
        <f>'1'!$I16</f>
        <v>0</v>
      </c>
      <c r="J19" s="300">
        <f>'1'!$J16</f>
        <v>0</v>
      </c>
      <c r="K19" s="300">
        <f>'1'!$K16</f>
        <v>0</v>
      </c>
      <c r="L19" s="300">
        <f>'2'!$E16</f>
        <v>0</v>
      </c>
      <c r="M19" s="300">
        <f>'2'!$F16</f>
        <v>0</v>
      </c>
      <c r="N19" s="300">
        <f>'2'!$G16</f>
        <v>0</v>
      </c>
      <c r="O19" s="300">
        <f>'2'!$H16</f>
        <v>0</v>
      </c>
      <c r="P19" s="300">
        <f>'2'!$I16</f>
        <v>0</v>
      </c>
      <c r="Q19" s="300">
        <f>'2'!$J16</f>
        <v>0</v>
      </c>
      <c r="R19" s="300">
        <f>'2'!$K16</f>
        <v>0</v>
      </c>
      <c r="S19" s="300">
        <f>'3'!$E16</f>
        <v>0</v>
      </c>
      <c r="T19" s="300">
        <f>'3'!$F16</f>
        <v>0</v>
      </c>
      <c r="U19" s="300">
        <f>'3'!$G16</f>
        <v>0</v>
      </c>
      <c r="V19" s="300">
        <f>'3'!$H16</f>
        <v>0</v>
      </c>
      <c r="W19" s="300">
        <f>'3'!$I16</f>
        <v>0</v>
      </c>
      <c r="X19" s="300">
        <f>'3'!$J16</f>
        <v>0</v>
      </c>
      <c r="Y19" s="300">
        <f>'3'!$K16</f>
        <v>0</v>
      </c>
      <c r="Z19" s="300">
        <f>'4'!$E16</f>
        <v>0</v>
      </c>
      <c r="AA19" s="300">
        <f>'4'!$F16</f>
        <v>0</v>
      </c>
      <c r="AB19" s="300">
        <f>'4'!$G16</f>
        <v>0</v>
      </c>
      <c r="AC19" s="300">
        <f>'4'!$H16</f>
        <v>0</v>
      </c>
      <c r="AD19" s="300">
        <f>'4'!$I16</f>
        <v>0</v>
      </c>
      <c r="AE19" s="300">
        <f>'4'!$J16</f>
        <v>0</v>
      </c>
      <c r="AF19" s="300">
        <f>'4'!$K16</f>
        <v>0</v>
      </c>
      <c r="AG19" s="300">
        <f>'5'!$E16</f>
        <v>0</v>
      </c>
      <c r="AH19" s="300">
        <f>'5'!$F16</f>
        <v>0</v>
      </c>
      <c r="AI19" s="300">
        <f>'5'!$G16</f>
        <v>0</v>
      </c>
      <c r="AJ19" s="300">
        <f>'5'!$H16</f>
        <v>0</v>
      </c>
      <c r="AK19" s="300">
        <f>'5'!$I16</f>
        <v>0</v>
      </c>
      <c r="AL19" s="300">
        <f>'5'!$J16</f>
        <v>0</v>
      </c>
      <c r="AM19" s="300">
        <f>'5'!$K16</f>
        <v>0</v>
      </c>
      <c r="AN19" s="300">
        <f>'6'!$E16</f>
        <v>0</v>
      </c>
      <c r="AO19" s="300">
        <f>'6'!$F16</f>
        <v>0</v>
      </c>
      <c r="AP19" s="300">
        <f>'6'!$G16</f>
        <v>0</v>
      </c>
      <c r="AQ19" s="300">
        <f>'6'!$H16</f>
        <v>0</v>
      </c>
      <c r="AR19" s="300">
        <f>'6'!$I16</f>
        <v>0</v>
      </c>
      <c r="AS19" s="300">
        <f>'6'!$J16</f>
        <v>0</v>
      </c>
      <c r="AT19" s="300">
        <f>'6'!$K16</f>
        <v>0</v>
      </c>
      <c r="AU19" s="300">
        <f>'7'!$E16</f>
        <v>0</v>
      </c>
      <c r="AV19" s="300">
        <f>'7'!$F16</f>
        <v>0</v>
      </c>
      <c r="AW19" s="300">
        <f>'7'!$G16</f>
        <v>0</v>
      </c>
      <c r="AX19" s="300">
        <f>'7'!$H16</f>
        <v>0</v>
      </c>
      <c r="AY19" s="300">
        <f>'7'!$I16</f>
        <v>0</v>
      </c>
      <c r="AZ19" s="300">
        <f>'7'!$J16</f>
        <v>0</v>
      </c>
      <c r="BA19" s="300">
        <f>'7'!$K16</f>
        <v>0</v>
      </c>
      <c r="BB19" s="300">
        <f>'8'!$E16</f>
        <v>0</v>
      </c>
      <c r="BC19" s="300">
        <f>'8'!$F16</f>
        <v>0</v>
      </c>
      <c r="BD19" s="300">
        <f>'8'!$G16</f>
        <v>0</v>
      </c>
      <c r="BE19" s="300">
        <f>'8'!$H16</f>
        <v>0</v>
      </c>
      <c r="BF19" s="300">
        <f>'8'!$I16</f>
        <v>0</v>
      </c>
      <c r="BG19" s="300">
        <f>'8'!$J16</f>
        <v>0</v>
      </c>
      <c r="BH19" s="300">
        <f>'8'!$K16</f>
        <v>0</v>
      </c>
      <c r="BI19" s="300">
        <f>'9'!$E16</f>
        <v>0</v>
      </c>
      <c r="BJ19" s="300">
        <f>'9'!$F16</f>
        <v>0</v>
      </c>
      <c r="BK19" s="300">
        <f>'9'!$G16</f>
        <v>0</v>
      </c>
      <c r="BL19" s="300">
        <f>'9'!$H16</f>
        <v>0</v>
      </c>
      <c r="BM19" s="300">
        <f>'9'!$I16</f>
        <v>0</v>
      </c>
      <c r="BN19" s="300">
        <f>'9'!$J16</f>
        <v>0</v>
      </c>
      <c r="BO19" s="300">
        <f>'9'!$K16</f>
        <v>0</v>
      </c>
      <c r="BP19" s="300">
        <f>'10'!$E16</f>
        <v>0</v>
      </c>
      <c r="BQ19" s="300">
        <f>'10'!$F16</f>
        <v>0</v>
      </c>
      <c r="BR19" s="300">
        <f>'10'!$G16</f>
        <v>0</v>
      </c>
      <c r="BS19" s="300">
        <f>'10'!$H16</f>
        <v>0</v>
      </c>
      <c r="BT19" s="300">
        <f>'10'!$I16</f>
        <v>0</v>
      </c>
      <c r="BU19" s="300">
        <f>'10'!$J16</f>
        <v>0</v>
      </c>
      <c r="BV19" s="300">
        <f>'10'!$K16</f>
        <v>0</v>
      </c>
      <c r="BW19" s="300">
        <f>'11'!$E16</f>
        <v>0</v>
      </c>
      <c r="BX19" s="300">
        <f>'11'!$F16</f>
        <v>0</v>
      </c>
      <c r="BY19" s="300">
        <f>'11'!$G16</f>
        <v>0</v>
      </c>
      <c r="BZ19" s="300">
        <f>'11'!$H16</f>
        <v>0</v>
      </c>
      <c r="CA19" s="300">
        <f>'11'!$I16</f>
        <v>0</v>
      </c>
      <c r="CB19" s="300">
        <f>'11'!$J16</f>
        <v>0</v>
      </c>
      <c r="CC19" s="300">
        <f>'11'!$K16</f>
        <v>0</v>
      </c>
      <c r="CD19" s="300">
        <f>'12'!$E16</f>
        <v>0</v>
      </c>
      <c r="CE19" s="300">
        <f>'12'!$F16</f>
        <v>0</v>
      </c>
      <c r="CF19" s="300">
        <f>'12'!$G16</f>
        <v>0</v>
      </c>
      <c r="CG19" s="300">
        <f>'12'!$H16</f>
        <v>0</v>
      </c>
      <c r="CH19" s="300">
        <f>'12'!$I16</f>
        <v>0</v>
      </c>
      <c r="CI19" s="300">
        <f>'12'!$J16</f>
        <v>0</v>
      </c>
      <c r="CJ19" s="300">
        <f>'12'!$K16</f>
        <v>0</v>
      </c>
      <c r="CK19" s="300">
        <f>'13'!$E16</f>
        <v>0</v>
      </c>
      <c r="CL19" s="300">
        <f>'13'!$F16</f>
        <v>0</v>
      </c>
      <c r="CM19" s="300">
        <f>'13'!$G16</f>
        <v>0</v>
      </c>
      <c r="CN19" s="300">
        <f>'13'!$H16</f>
        <v>0</v>
      </c>
      <c r="CO19" s="300">
        <f>'13'!$I16</f>
        <v>0</v>
      </c>
      <c r="CP19" s="300">
        <f>'13'!$J16</f>
        <v>0</v>
      </c>
      <c r="CQ19" s="300">
        <f>'13'!$K16</f>
        <v>0</v>
      </c>
      <c r="CR19" s="300">
        <f>'14'!$E16</f>
        <v>0</v>
      </c>
      <c r="CS19" s="300">
        <f>'14'!$F16</f>
        <v>0</v>
      </c>
      <c r="CT19" s="300">
        <f>'14'!$G16</f>
        <v>0</v>
      </c>
      <c r="CU19" s="300">
        <f>'14'!$H16</f>
        <v>0</v>
      </c>
      <c r="CV19" s="300">
        <f>'14'!$I16</f>
        <v>0</v>
      </c>
      <c r="CW19" s="300">
        <f>'14'!$J16</f>
        <v>0</v>
      </c>
      <c r="CX19" s="300">
        <f>'14'!$K16</f>
        <v>0</v>
      </c>
      <c r="CY19" s="300">
        <f>'15'!$E16</f>
        <v>0</v>
      </c>
      <c r="CZ19" s="300">
        <f>'15'!$F16</f>
        <v>0</v>
      </c>
      <c r="DA19" s="300">
        <f>'15'!$G16</f>
        <v>0</v>
      </c>
      <c r="DB19" s="300">
        <f>'15'!$H16</f>
        <v>0</v>
      </c>
      <c r="DC19" s="300">
        <f>'15'!$I16</f>
        <v>0</v>
      </c>
      <c r="DD19" s="300">
        <f>'15'!$J16</f>
        <v>0</v>
      </c>
      <c r="DE19" s="300">
        <f>'15'!$K16</f>
        <v>0</v>
      </c>
      <c r="DF19" s="300">
        <f>'16'!$E16</f>
        <v>0</v>
      </c>
      <c r="DG19" s="300">
        <f>'16'!$F16</f>
        <v>0</v>
      </c>
      <c r="DH19" s="300">
        <f>'16'!$G16</f>
        <v>0</v>
      </c>
      <c r="DI19" s="300">
        <f>'16'!$H16</f>
        <v>0</v>
      </c>
      <c r="DJ19" s="300">
        <f>'16'!$I16</f>
        <v>0</v>
      </c>
      <c r="DK19" s="300">
        <f>'16'!$J16</f>
        <v>0</v>
      </c>
      <c r="DL19" s="300">
        <f>'16'!$K16</f>
        <v>0</v>
      </c>
      <c r="DM19" s="300">
        <f>'17'!$E16</f>
        <v>0</v>
      </c>
      <c r="DN19" s="300">
        <f>'17'!$F16</f>
        <v>0</v>
      </c>
      <c r="DO19" s="300">
        <f>'17'!$G16</f>
        <v>0</v>
      </c>
      <c r="DP19" s="300">
        <f>'17'!$H16</f>
        <v>0</v>
      </c>
      <c r="DQ19" s="300">
        <f>'17'!$I16</f>
        <v>0</v>
      </c>
      <c r="DR19" s="300">
        <f>'17'!$J16</f>
        <v>0</v>
      </c>
      <c r="DS19" s="300">
        <f>'17'!$K16</f>
        <v>0</v>
      </c>
      <c r="DT19" s="300">
        <f>'18'!$E16</f>
        <v>0</v>
      </c>
      <c r="DU19" s="300">
        <f>'18'!$F16</f>
        <v>0</v>
      </c>
      <c r="DV19" s="300">
        <f>'18'!$G16</f>
        <v>0</v>
      </c>
      <c r="DW19" s="300">
        <f>'18'!$H16</f>
        <v>0</v>
      </c>
      <c r="DX19" s="300">
        <f>'18'!$I16</f>
        <v>0</v>
      </c>
      <c r="DY19" s="300">
        <f>'18'!$J16</f>
        <v>0</v>
      </c>
      <c r="DZ19" s="300">
        <f>'18'!$K16</f>
        <v>0</v>
      </c>
      <c r="EA19" s="300">
        <f>'19'!$E16</f>
        <v>0</v>
      </c>
      <c r="EB19" s="300">
        <f>'19'!$F16</f>
        <v>0</v>
      </c>
      <c r="EC19" s="300">
        <f>'19'!$G16</f>
        <v>0</v>
      </c>
      <c r="ED19" s="300">
        <f>'19'!$H16</f>
        <v>0</v>
      </c>
      <c r="EE19" s="300">
        <f>'19'!$I16</f>
        <v>0</v>
      </c>
      <c r="EF19" s="300">
        <f>'19'!$J16</f>
        <v>0</v>
      </c>
      <c r="EG19" s="300">
        <f>'19'!$K16</f>
        <v>0</v>
      </c>
      <c r="EH19" s="300">
        <f>'20'!$E16</f>
        <v>0</v>
      </c>
      <c r="EI19" s="300">
        <f>'20'!$F16</f>
        <v>0</v>
      </c>
      <c r="EJ19" s="300">
        <f>'20'!$G16</f>
        <v>0</v>
      </c>
      <c r="EK19" s="300">
        <f>'20'!$H16</f>
        <v>0</v>
      </c>
      <c r="EL19" s="300">
        <f>'20'!$I16</f>
        <v>0</v>
      </c>
      <c r="EM19" s="300">
        <f>'20'!$J16</f>
        <v>0</v>
      </c>
      <c r="EN19" s="300">
        <f>'20'!$K16</f>
        <v>0</v>
      </c>
      <c r="EO19" s="300">
        <f>'21'!$E16</f>
        <v>0</v>
      </c>
      <c r="EP19" s="300">
        <f>'21'!$F16</f>
        <v>0</v>
      </c>
      <c r="EQ19" s="300">
        <f>'21'!$G16</f>
        <v>0</v>
      </c>
      <c r="ER19" s="300">
        <f>'21'!$H16</f>
        <v>0</v>
      </c>
      <c r="ES19" s="300">
        <f>'21'!$I16</f>
        <v>0</v>
      </c>
      <c r="ET19" s="300">
        <f>'21'!$J16</f>
        <v>0</v>
      </c>
      <c r="EU19" s="300">
        <f>'21'!$K16</f>
        <v>0</v>
      </c>
      <c r="EV19" s="300">
        <f>'22'!$E16</f>
        <v>0</v>
      </c>
      <c r="EW19" s="300">
        <f>'22'!$F16</f>
        <v>0</v>
      </c>
      <c r="EX19" s="300">
        <f>'22'!$G16</f>
        <v>0</v>
      </c>
      <c r="EY19" s="300">
        <f>'22'!$H16</f>
        <v>0</v>
      </c>
      <c r="EZ19" s="300">
        <f>'22'!$I16</f>
        <v>0</v>
      </c>
      <c r="FA19" s="300">
        <f>'22'!$J16</f>
        <v>0</v>
      </c>
      <c r="FB19" s="300">
        <f>'22'!$K16</f>
        <v>0</v>
      </c>
      <c r="FC19" s="300">
        <f>'23'!$E16</f>
        <v>0</v>
      </c>
      <c r="FD19" s="300">
        <f>'23'!$F16</f>
        <v>0</v>
      </c>
      <c r="FE19" s="300">
        <f>'23'!$G16</f>
        <v>0</v>
      </c>
      <c r="FF19" s="300">
        <f>'23'!$H16</f>
        <v>0</v>
      </c>
      <c r="FG19" s="300">
        <f>'23'!$I16</f>
        <v>0</v>
      </c>
      <c r="FH19" s="300">
        <f>'23'!$J16</f>
        <v>0</v>
      </c>
      <c r="FI19" s="300">
        <f>'23'!$K16</f>
        <v>0</v>
      </c>
      <c r="FJ19" s="300">
        <f>'24'!$E16</f>
        <v>0</v>
      </c>
      <c r="FK19" s="300">
        <f>'24'!$F16</f>
        <v>0</v>
      </c>
      <c r="FL19" s="300">
        <f>'24'!$G16</f>
        <v>0</v>
      </c>
      <c r="FM19" s="300">
        <f>'24'!$H16</f>
        <v>0</v>
      </c>
      <c r="FN19" s="300">
        <f>'24'!$I16</f>
        <v>0</v>
      </c>
      <c r="FO19" s="300">
        <f>'24'!$J16</f>
        <v>0</v>
      </c>
      <c r="FP19" s="300">
        <f>'24'!$K16</f>
        <v>0</v>
      </c>
      <c r="FQ19" s="300">
        <f>'25'!$E16</f>
        <v>0</v>
      </c>
      <c r="FR19" s="300">
        <f>'25'!$F16</f>
        <v>0</v>
      </c>
      <c r="FS19" s="300">
        <f>'25'!$G16</f>
        <v>0</v>
      </c>
      <c r="FT19" s="300">
        <f>'25'!$H16</f>
        <v>0</v>
      </c>
      <c r="FU19" s="300">
        <f>'25'!$I16</f>
        <v>0</v>
      </c>
      <c r="FV19" s="300">
        <f>'25'!$J16</f>
        <v>0</v>
      </c>
      <c r="FW19" s="300">
        <f>'25'!$K16</f>
        <v>0</v>
      </c>
      <c r="FX19" s="300">
        <f>'26'!$E16</f>
        <v>0</v>
      </c>
      <c r="FY19" s="300">
        <f>'26'!$F16</f>
        <v>0</v>
      </c>
      <c r="FZ19" s="300">
        <f>'26'!$G16</f>
        <v>0</v>
      </c>
      <c r="GA19" s="300">
        <f>'26'!$H16</f>
        <v>0</v>
      </c>
      <c r="GB19" s="300">
        <f>'26'!$I16</f>
        <v>0</v>
      </c>
      <c r="GC19" s="300">
        <f>'26'!$J16</f>
        <v>0</v>
      </c>
      <c r="GD19" s="300">
        <f>'26'!$K16</f>
        <v>0</v>
      </c>
      <c r="GE19" s="300">
        <f>'27'!$E16</f>
        <v>0</v>
      </c>
      <c r="GF19" s="300">
        <f>'27'!$F16</f>
        <v>0</v>
      </c>
      <c r="GG19" s="300">
        <f>'27'!$G16</f>
        <v>0</v>
      </c>
      <c r="GH19" s="300">
        <f>'27'!$H16</f>
        <v>0</v>
      </c>
      <c r="GI19" s="300">
        <f>'27'!$I16</f>
        <v>0</v>
      </c>
      <c r="GJ19" s="300">
        <f>'27'!$J16</f>
        <v>0</v>
      </c>
      <c r="GK19" s="300">
        <f>'27'!$K16</f>
        <v>0</v>
      </c>
      <c r="GL19" s="300">
        <f>'28'!$E16</f>
        <v>0</v>
      </c>
      <c r="GM19" s="300">
        <f>'28'!$F16</f>
        <v>0</v>
      </c>
      <c r="GN19" s="300">
        <f>'28'!$G16</f>
        <v>0</v>
      </c>
      <c r="GO19" s="300">
        <f>'28'!$H16</f>
        <v>0</v>
      </c>
      <c r="GP19" s="300">
        <f>'28'!$I16</f>
        <v>0</v>
      </c>
      <c r="GQ19" s="300">
        <f>'28'!$J16</f>
        <v>0</v>
      </c>
      <c r="GR19" s="300">
        <f>'28'!$K16</f>
        <v>0</v>
      </c>
      <c r="GS19" s="300">
        <f>'29'!$E16</f>
        <v>0</v>
      </c>
      <c r="GT19" s="300">
        <f>'29'!$F16</f>
        <v>0</v>
      </c>
      <c r="GU19" s="300">
        <f>'29'!$G16</f>
        <v>0</v>
      </c>
      <c r="GV19" s="300">
        <f>'29'!$H16</f>
        <v>0</v>
      </c>
      <c r="GW19" s="300">
        <f>'29'!$I16</f>
        <v>0</v>
      </c>
      <c r="GX19" s="300">
        <f>'29'!$J16</f>
        <v>0</v>
      </c>
      <c r="GY19" s="300">
        <f>'29'!$K16</f>
        <v>0</v>
      </c>
      <c r="GZ19" s="300">
        <f>'30'!$E16</f>
        <v>0</v>
      </c>
      <c r="HA19" s="300">
        <f>'30'!$F16</f>
        <v>0</v>
      </c>
      <c r="HB19" s="300">
        <f>'30'!$G16</f>
        <v>0</v>
      </c>
      <c r="HC19" s="300">
        <f>'30'!$H16</f>
        <v>0</v>
      </c>
      <c r="HD19" s="300">
        <f>'30'!$I16</f>
        <v>0</v>
      </c>
      <c r="HE19" s="300">
        <f>'30'!$J16</f>
        <v>0</v>
      </c>
      <c r="HF19" s="300">
        <f>'30'!$K16</f>
        <v>0</v>
      </c>
      <c r="HG19" s="300">
        <f>'31'!$E16</f>
        <v>0</v>
      </c>
      <c r="HH19" s="300">
        <f>'31'!$F16</f>
        <v>0</v>
      </c>
      <c r="HI19" s="300">
        <f>'31'!$G16</f>
        <v>0</v>
      </c>
      <c r="HJ19" s="300">
        <f>'31'!$H16</f>
        <v>0</v>
      </c>
      <c r="HK19" s="300">
        <f>'31'!$I16</f>
        <v>0</v>
      </c>
      <c r="HL19" s="300">
        <f>'31'!$J16</f>
        <v>0</v>
      </c>
      <c r="HM19" s="300">
        <f>'31'!$K16</f>
        <v>0</v>
      </c>
      <c r="HN19" s="300">
        <f>'32'!$E16</f>
        <v>0</v>
      </c>
      <c r="HO19" s="300">
        <f>'32'!$F16</f>
        <v>0</v>
      </c>
      <c r="HP19" s="300">
        <f>'32'!$G16</f>
        <v>0</v>
      </c>
      <c r="HQ19" s="300">
        <f>'32'!$H16</f>
        <v>0</v>
      </c>
      <c r="HR19" s="300">
        <f>'32'!$I16</f>
        <v>0</v>
      </c>
      <c r="HS19" s="300">
        <f>'32'!$J16</f>
        <v>0</v>
      </c>
      <c r="HT19" s="300">
        <f>'32'!$K16</f>
        <v>0</v>
      </c>
      <c r="HU19" s="300">
        <f>'33'!$E16</f>
        <v>0</v>
      </c>
      <c r="HV19" s="300">
        <f>'33'!$F16</f>
        <v>0</v>
      </c>
      <c r="HW19" s="300">
        <f>'33'!$G16</f>
        <v>0</v>
      </c>
      <c r="HX19" s="300">
        <f>'33'!$H16</f>
        <v>0</v>
      </c>
      <c r="HY19" s="300">
        <f>'33'!$I16</f>
        <v>0</v>
      </c>
      <c r="HZ19" s="300">
        <f>'33'!$J16</f>
        <v>0</v>
      </c>
      <c r="IA19" s="300">
        <f>'33'!$K16</f>
        <v>0</v>
      </c>
      <c r="IB19" s="300">
        <f>'34'!$E16</f>
        <v>0</v>
      </c>
      <c r="IC19" s="300">
        <f>'34'!$F16</f>
        <v>0</v>
      </c>
      <c r="ID19" s="300">
        <f>'34'!$G16</f>
        <v>0</v>
      </c>
      <c r="IE19" s="300">
        <f>'34'!$H16</f>
        <v>0</v>
      </c>
      <c r="IF19" s="300">
        <f>'34'!$I16</f>
        <v>0</v>
      </c>
      <c r="IG19" s="300">
        <f>'34'!$J16</f>
        <v>0</v>
      </c>
      <c r="IH19" s="300">
        <f>'34'!$K16</f>
        <v>0</v>
      </c>
      <c r="II19" s="300">
        <f>'35'!$E16</f>
        <v>0</v>
      </c>
      <c r="IJ19" s="300">
        <f>'35'!$F16</f>
        <v>0</v>
      </c>
      <c r="IK19" s="300">
        <f>'35'!$G16</f>
        <v>0</v>
      </c>
      <c r="IL19" s="300">
        <f>'35'!$H16</f>
        <v>0</v>
      </c>
      <c r="IM19" s="300">
        <f>'35'!$I16</f>
        <v>0</v>
      </c>
      <c r="IN19" s="300">
        <f>'35'!$J16</f>
        <v>0</v>
      </c>
      <c r="IO19" s="300">
        <f>'35'!$K16</f>
        <v>0</v>
      </c>
      <c r="IP19" s="300">
        <f>'36'!$E16</f>
        <v>0</v>
      </c>
      <c r="IQ19" s="300">
        <f>'36'!$F16</f>
        <v>0</v>
      </c>
      <c r="IR19" s="300">
        <f>'36'!$G16</f>
        <v>0</v>
      </c>
      <c r="IS19" s="300">
        <f>'36'!$H16</f>
        <v>0</v>
      </c>
      <c r="IT19" s="300">
        <f>'36'!$I16</f>
        <v>0</v>
      </c>
      <c r="IU19" s="300">
        <f>'36'!$J16</f>
        <v>0</v>
      </c>
      <c r="IV19" s="300">
        <f>'36'!$K16</f>
        <v>0</v>
      </c>
      <c r="IW19" s="300">
        <f>'37'!$E16</f>
        <v>0</v>
      </c>
      <c r="IX19" s="300">
        <f>'37'!$F16</f>
        <v>0</v>
      </c>
      <c r="IY19" s="300">
        <f>'37'!$G16</f>
        <v>0</v>
      </c>
      <c r="IZ19" s="300">
        <f>'37'!$H16</f>
        <v>0</v>
      </c>
      <c r="JA19" s="300">
        <f>'37'!$I16</f>
        <v>0</v>
      </c>
      <c r="JB19" s="300">
        <f>'37'!$J16</f>
        <v>0</v>
      </c>
      <c r="JC19" s="300">
        <f>'37'!$K16</f>
        <v>0</v>
      </c>
      <c r="JD19" s="300">
        <f>'38'!$E16</f>
        <v>0</v>
      </c>
      <c r="JE19" s="300">
        <f>'38'!$F16</f>
        <v>0</v>
      </c>
      <c r="JF19" s="300">
        <f>'38'!$G16</f>
        <v>0</v>
      </c>
      <c r="JG19" s="300">
        <f>'38'!$H16</f>
        <v>0</v>
      </c>
      <c r="JH19" s="300">
        <f>'38'!$I16</f>
        <v>0</v>
      </c>
      <c r="JI19" s="300">
        <f>'38'!$J16</f>
        <v>0</v>
      </c>
      <c r="JJ19" s="300">
        <f>'38'!$K16</f>
        <v>0</v>
      </c>
      <c r="JK19" s="300">
        <f>'39'!$E16</f>
        <v>0</v>
      </c>
      <c r="JL19" s="300">
        <f>'39'!$F16</f>
        <v>0</v>
      </c>
      <c r="JM19" s="300">
        <f>'39'!$G16</f>
        <v>0</v>
      </c>
      <c r="JN19" s="300">
        <f>'39'!$H16</f>
        <v>0</v>
      </c>
      <c r="JO19" s="300">
        <f>'39'!$I16</f>
        <v>0</v>
      </c>
      <c r="JP19" s="300">
        <f>'39'!$J16</f>
        <v>0</v>
      </c>
      <c r="JQ19" s="300">
        <f>'39'!$K16</f>
        <v>0</v>
      </c>
      <c r="JR19" s="300">
        <f>'40'!$E16</f>
        <v>0</v>
      </c>
      <c r="JS19" s="300">
        <f>'40'!$F16</f>
        <v>0</v>
      </c>
      <c r="JT19" s="300">
        <f>'40'!$G16</f>
        <v>0</v>
      </c>
      <c r="JU19" s="300">
        <f>'40'!$H16</f>
        <v>0</v>
      </c>
      <c r="JV19" s="300">
        <f>'40'!$I16</f>
        <v>0</v>
      </c>
      <c r="JW19" s="300">
        <f>'40'!$J16</f>
        <v>0</v>
      </c>
      <c r="JX19" s="300">
        <f>'40'!$K16</f>
        <v>0</v>
      </c>
      <c r="JY19" s="300">
        <f>'41'!$E16</f>
        <v>0</v>
      </c>
      <c r="JZ19" s="300">
        <f>'41'!$F16</f>
        <v>0</v>
      </c>
      <c r="KA19" s="300">
        <f>'41'!$G16</f>
        <v>0</v>
      </c>
      <c r="KB19" s="300">
        <f>'41'!$H16</f>
        <v>0</v>
      </c>
      <c r="KC19" s="300">
        <f>'41'!$I16</f>
        <v>0</v>
      </c>
      <c r="KD19" s="300">
        <f>'41'!$J16</f>
        <v>0</v>
      </c>
      <c r="KE19" s="300">
        <f>'41'!$K16</f>
        <v>0</v>
      </c>
      <c r="KF19" s="300">
        <f>'42'!$E16</f>
        <v>0</v>
      </c>
      <c r="KG19" s="300">
        <f>'42'!$F16</f>
        <v>0</v>
      </c>
      <c r="KH19" s="300">
        <f>'42'!$G16</f>
        <v>0</v>
      </c>
      <c r="KI19" s="300">
        <f>'42'!$H16</f>
        <v>0</v>
      </c>
      <c r="KJ19" s="300">
        <f>'42'!$I16</f>
        <v>0</v>
      </c>
      <c r="KK19" s="300">
        <f>'42'!$J16</f>
        <v>0</v>
      </c>
      <c r="KL19" s="300">
        <f>'42'!$K16</f>
        <v>0</v>
      </c>
      <c r="KM19" s="300">
        <f>'43'!$E16</f>
        <v>0</v>
      </c>
      <c r="KN19" s="300">
        <f>'43'!$F16</f>
        <v>0</v>
      </c>
      <c r="KO19" s="300">
        <f>'43'!$G16</f>
        <v>0</v>
      </c>
      <c r="KP19" s="300">
        <f>'43'!$H16</f>
        <v>0</v>
      </c>
      <c r="KQ19" s="300">
        <f>'43'!$I16</f>
        <v>0</v>
      </c>
      <c r="KR19" s="300">
        <f>'43'!$J16</f>
        <v>0</v>
      </c>
      <c r="KS19" s="300">
        <f>'43'!$K16</f>
        <v>0</v>
      </c>
      <c r="KT19" s="300">
        <f>'44'!$E16</f>
        <v>0</v>
      </c>
      <c r="KU19" s="300">
        <f>'44'!$F16</f>
        <v>0</v>
      </c>
      <c r="KV19" s="300">
        <f>'44'!$G16</f>
        <v>0</v>
      </c>
      <c r="KW19" s="300">
        <f>'44'!$H16</f>
        <v>0</v>
      </c>
      <c r="KX19" s="300">
        <f>'44'!$I16</f>
        <v>0</v>
      </c>
      <c r="KY19" s="300">
        <f>'44'!$J16</f>
        <v>0</v>
      </c>
      <c r="KZ19" s="300">
        <f>'44'!$K16</f>
        <v>0</v>
      </c>
      <c r="LA19" s="300">
        <f>'45'!$E16</f>
        <v>0</v>
      </c>
      <c r="LB19" s="300">
        <f>'45'!$F16</f>
        <v>0</v>
      </c>
      <c r="LC19" s="300">
        <f>'45'!$G16</f>
        <v>0</v>
      </c>
      <c r="LD19" s="300">
        <f>'45'!$H16</f>
        <v>0</v>
      </c>
      <c r="LE19" s="300">
        <f>'45'!$I16</f>
        <v>0</v>
      </c>
      <c r="LF19" s="300">
        <f>'45'!$J16</f>
        <v>0</v>
      </c>
      <c r="LG19" s="300">
        <f>'45'!$K16</f>
        <v>0</v>
      </c>
      <c r="LH19" s="300">
        <f>'46'!$E16</f>
        <v>0</v>
      </c>
      <c r="LI19" s="300">
        <f>'46'!$F16</f>
        <v>0</v>
      </c>
      <c r="LJ19" s="300">
        <f>'46'!$G16</f>
        <v>0</v>
      </c>
      <c r="LK19" s="300">
        <f>'46'!$H16</f>
        <v>0</v>
      </c>
      <c r="LL19" s="300">
        <f>'46'!$I16</f>
        <v>0</v>
      </c>
      <c r="LM19" s="300">
        <f>'46'!$J16</f>
        <v>0</v>
      </c>
      <c r="LN19" s="300">
        <f>'46'!$K16</f>
        <v>0</v>
      </c>
      <c r="LO19" s="300">
        <f>'47'!$E16</f>
        <v>0</v>
      </c>
      <c r="LP19" s="300">
        <f>'47'!$F16</f>
        <v>0</v>
      </c>
      <c r="LQ19" s="300">
        <f>'47'!$G16</f>
        <v>0</v>
      </c>
      <c r="LR19" s="300">
        <f>'47'!$H16</f>
        <v>0</v>
      </c>
      <c r="LS19" s="300">
        <f>'47'!$I16</f>
        <v>0</v>
      </c>
      <c r="LT19" s="300">
        <f>'47'!$J16</f>
        <v>0</v>
      </c>
      <c r="LU19" s="300">
        <f>'47'!$K16</f>
        <v>0</v>
      </c>
      <c r="LV19" s="300">
        <f>'48'!$E16</f>
        <v>0</v>
      </c>
      <c r="LW19" s="300">
        <f>'48'!$F16</f>
        <v>0</v>
      </c>
      <c r="LX19" s="300">
        <f>'48'!$G16</f>
        <v>0</v>
      </c>
      <c r="LY19" s="300">
        <f>'48'!$H16</f>
        <v>0</v>
      </c>
      <c r="LZ19" s="300">
        <f>'48'!$I16</f>
        <v>0</v>
      </c>
      <c r="MA19" s="300">
        <f>'48'!$J16</f>
        <v>0</v>
      </c>
      <c r="MB19" s="300">
        <f>'48'!$K16</f>
        <v>0</v>
      </c>
      <c r="MC19" s="300">
        <f>'49'!$E16</f>
        <v>0</v>
      </c>
      <c r="MD19" s="300">
        <f>'49'!$F16</f>
        <v>0</v>
      </c>
      <c r="ME19" s="300">
        <f>'49'!$G16</f>
        <v>0</v>
      </c>
      <c r="MF19" s="300">
        <f>'49'!$H16</f>
        <v>0</v>
      </c>
      <c r="MG19" s="300">
        <f>'49'!$I16</f>
        <v>0</v>
      </c>
      <c r="MH19" s="300">
        <f>'49'!$J16</f>
        <v>0</v>
      </c>
      <c r="MI19" s="300">
        <f>'49'!$K16</f>
        <v>0</v>
      </c>
      <c r="MJ19" s="300">
        <f>'50'!$E16</f>
        <v>0</v>
      </c>
      <c r="MK19" s="300">
        <f>'50'!$F16</f>
        <v>0</v>
      </c>
      <c r="ML19" s="300">
        <f>'50'!$G16</f>
        <v>0</v>
      </c>
      <c r="MM19" s="300">
        <f>'50'!$H16</f>
        <v>0</v>
      </c>
      <c r="MN19" s="300">
        <f>'50'!$I16</f>
        <v>0</v>
      </c>
      <c r="MO19" s="300">
        <f>'50'!$J16</f>
        <v>0</v>
      </c>
      <c r="MP19" s="300">
        <f>'50'!$K16</f>
        <v>0</v>
      </c>
      <c r="MQ19" s="300">
        <f>'51'!$E16</f>
        <v>0</v>
      </c>
      <c r="MR19" s="300">
        <f>'51'!$F16</f>
        <v>0</v>
      </c>
      <c r="MS19" s="300">
        <f>'51'!$G16</f>
        <v>0</v>
      </c>
      <c r="MT19" s="300">
        <f>'51'!$H16</f>
        <v>0</v>
      </c>
      <c r="MU19" s="300">
        <f>'51'!$I16</f>
        <v>0</v>
      </c>
      <c r="MV19" s="300">
        <f>'51'!$J16</f>
        <v>0</v>
      </c>
      <c r="MW19" s="300">
        <f>'51'!$K16</f>
        <v>0</v>
      </c>
      <c r="MX19" s="300">
        <f>'52'!$E16</f>
        <v>0</v>
      </c>
      <c r="MY19" s="300">
        <f>'52'!$F16</f>
        <v>0</v>
      </c>
      <c r="MZ19" s="300">
        <f>'52'!$G16</f>
        <v>0</v>
      </c>
      <c r="NA19" s="300">
        <f>'52'!$H16</f>
        <v>0</v>
      </c>
      <c r="NB19" s="300">
        <f>'52'!$I16</f>
        <v>0</v>
      </c>
      <c r="NC19" s="300">
        <f>'52'!$J16</f>
        <v>0</v>
      </c>
      <c r="ND19" s="300">
        <f>'52'!$K16</f>
        <v>0</v>
      </c>
    </row>
    <row r="20" spans="1:368" ht="30" customHeight="1" x14ac:dyDescent="0.3">
      <c r="A20" s="1022"/>
      <c r="B20" s="958"/>
      <c r="C20" s="160" t="s">
        <v>142</v>
      </c>
      <c r="D20" s="159" t="s">
        <v>80</v>
      </c>
      <c r="E20" s="232">
        <f>'1'!$E17</f>
        <v>0</v>
      </c>
      <c r="F20" s="232">
        <f>'1'!$F17</f>
        <v>0</v>
      </c>
      <c r="G20" s="232">
        <f>'1'!$G17</f>
        <v>0</v>
      </c>
      <c r="H20" s="300">
        <f>'1'!$H17</f>
        <v>0</v>
      </c>
      <c r="I20" s="300">
        <f>'1'!$I17</f>
        <v>0</v>
      </c>
      <c r="J20" s="300">
        <f>'1'!$J17</f>
        <v>0</v>
      </c>
      <c r="K20" s="300">
        <f>'1'!$K17</f>
        <v>0</v>
      </c>
      <c r="L20" s="300">
        <f>'2'!$E17</f>
        <v>0</v>
      </c>
      <c r="M20" s="300">
        <f>'2'!$F17</f>
        <v>0</v>
      </c>
      <c r="N20" s="300">
        <f>'2'!$G17</f>
        <v>0</v>
      </c>
      <c r="O20" s="300">
        <f>'2'!$H17</f>
        <v>0</v>
      </c>
      <c r="P20" s="300">
        <f>'2'!$I17</f>
        <v>0</v>
      </c>
      <c r="Q20" s="300">
        <f>'2'!$J17</f>
        <v>0</v>
      </c>
      <c r="R20" s="300">
        <f>'2'!$K17</f>
        <v>0</v>
      </c>
      <c r="S20" s="300">
        <f>'3'!$E17</f>
        <v>0</v>
      </c>
      <c r="T20" s="300">
        <f>'3'!$F17</f>
        <v>0</v>
      </c>
      <c r="U20" s="300">
        <f>'3'!$G17</f>
        <v>0</v>
      </c>
      <c r="V20" s="300">
        <f>'3'!$H17</f>
        <v>0</v>
      </c>
      <c r="W20" s="300">
        <f>'3'!$I17</f>
        <v>0</v>
      </c>
      <c r="X20" s="300">
        <f>'3'!$J17</f>
        <v>0</v>
      </c>
      <c r="Y20" s="300">
        <f>'3'!$K17</f>
        <v>0</v>
      </c>
      <c r="Z20" s="300">
        <f>'4'!$E17</f>
        <v>0</v>
      </c>
      <c r="AA20" s="300">
        <f>'4'!$F17</f>
        <v>0</v>
      </c>
      <c r="AB20" s="300">
        <f>'4'!$G17</f>
        <v>0</v>
      </c>
      <c r="AC20" s="300">
        <f>'4'!$H17</f>
        <v>0</v>
      </c>
      <c r="AD20" s="300">
        <f>'4'!$I17</f>
        <v>0</v>
      </c>
      <c r="AE20" s="300">
        <f>'4'!$J17</f>
        <v>0</v>
      </c>
      <c r="AF20" s="300">
        <f>'4'!$K17</f>
        <v>0</v>
      </c>
      <c r="AG20" s="300">
        <f>'5'!$E17</f>
        <v>0</v>
      </c>
      <c r="AH20" s="300">
        <f>'5'!$F17</f>
        <v>0</v>
      </c>
      <c r="AI20" s="300">
        <f>'5'!$G17</f>
        <v>0</v>
      </c>
      <c r="AJ20" s="300">
        <f>'5'!$H17</f>
        <v>0</v>
      </c>
      <c r="AK20" s="300">
        <f>'5'!$I17</f>
        <v>0</v>
      </c>
      <c r="AL20" s="300">
        <f>'5'!$J17</f>
        <v>0</v>
      </c>
      <c r="AM20" s="300">
        <f>'5'!$K17</f>
        <v>0</v>
      </c>
      <c r="AN20" s="300">
        <f>'6'!$E17</f>
        <v>0</v>
      </c>
      <c r="AO20" s="300">
        <f>'6'!$F17</f>
        <v>0</v>
      </c>
      <c r="AP20" s="300">
        <f>'6'!$G17</f>
        <v>0</v>
      </c>
      <c r="AQ20" s="300">
        <f>'6'!$H17</f>
        <v>0</v>
      </c>
      <c r="AR20" s="300">
        <f>'6'!$I17</f>
        <v>0</v>
      </c>
      <c r="AS20" s="300">
        <f>'6'!$J17</f>
        <v>0</v>
      </c>
      <c r="AT20" s="300">
        <f>'6'!$K17</f>
        <v>0</v>
      </c>
      <c r="AU20" s="300">
        <f>'7'!$E17</f>
        <v>0</v>
      </c>
      <c r="AV20" s="300">
        <f>'7'!$F17</f>
        <v>0</v>
      </c>
      <c r="AW20" s="300">
        <f>'7'!$G17</f>
        <v>0</v>
      </c>
      <c r="AX20" s="300">
        <f>'7'!$H17</f>
        <v>0</v>
      </c>
      <c r="AY20" s="300">
        <f>'7'!$I17</f>
        <v>0</v>
      </c>
      <c r="AZ20" s="300">
        <f>'7'!$J17</f>
        <v>0</v>
      </c>
      <c r="BA20" s="300">
        <f>'7'!$K17</f>
        <v>0</v>
      </c>
      <c r="BB20" s="300">
        <f>'8'!$E17</f>
        <v>0</v>
      </c>
      <c r="BC20" s="300">
        <f>'8'!$F17</f>
        <v>0</v>
      </c>
      <c r="BD20" s="300">
        <f>'8'!$G17</f>
        <v>0</v>
      </c>
      <c r="BE20" s="300">
        <f>'8'!$H17</f>
        <v>0</v>
      </c>
      <c r="BF20" s="300">
        <f>'8'!$I17</f>
        <v>0</v>
      </c>
      <c r="BG20" s="300">
        <f>'8'!$J17</f>
        <v>0</v>
      </c>
      <c r="BH20" s="300">
        <f>'8'!$K17</f>
        <v>0</v>
      </c>
      <c r="BI20" s="300">
        <f>'9'!$E17</f>
        <v>0</v>
      </c>
      <c r="BJ20" s="300">
        <f>'9'!$F17</f>
        <v>0</v>
      </c>
      <c r="BK20" s="300">
        <f>'9'!$G17</f>
        <v>0</v>
      </c>
      <c r="BL20" s="300">
        <f>'9'!$H17</f>
        <v>0</v>
      </c>
      <c r="BM20" s="300">
        <f>'9'!$I17</f>
        <v>0</v>
      </c>
      <c r="BN20" s="300">
        <f>'9'!$J17</f>
        <v>0</v>
      </c>
      <c r="BO20" s="300">
        <f>'9'!$K17</f>
        <v>0</v>
      </c>
      <c r="BP20" s="300">
        <f>'10'!$E17</f>
        <v>0</v>
      </c>
      <c r="BQ20" s="300">
        <f>'10'!$F17</f>
        <v>0</v>
      </c>
      <c r="BR20" s="300">
        <f>'10'!$G17</f>
        <v>0</v>
      </c>
      <c r="BS20" s="300">
        <f>'10'!$H17</f>
        <v>0</v>
      </c>
      <c r="BT20" s="300">
        <f>'10'!$I17</f>
        <v>0</v>
      </c>
      <c r="BU20" s="300">
        <f>'10'!$J17</f>
        <v>0</v>
      </c>
      <c r="BV20" s="300">
        <f>'10'!$K17</f>
        <v>0</v>
      </c>
      <c r="BW20" s="300">
        <f>'11'!$E17</f>
        <v>0</v>
      </c>
      <c r="BX20" s="300">
        <f>'11'!$F17</f>
        <v>0</v>
      </c>
      <c r="BY20" s="300">
        <f>'11'!$G17</f>
        <v>0</v>
      </c>
      <c r="BZ20" s="300">
        <f>'11'!$H17</f>
        <v>0</v>
      </c>
      <c r="CA20" s="300">
        <f>'11'!$I17</f>
        <v>0</v>
      </c>
      <c r="CB20" s="300">
        <f>'11'!$J17</f>
        <v>0</v>
      </c>
      <c r="CC20" s="300">
        <f>'11'!$K17</f>
        <v>0</v>
      </c>
      <c r="CD20" s="300">
        <f>'12'!$E17</f>
        <v>0</v>
      </c>
      <c r="CE20" s="300">
        <f>'12'!$F17</f>
        <v>0</v>
      </c>
      <c r="CF20" s="300">
        <f>'12'!$G17</f>
        <v>0</v>
      </c>
      <c r="CG20" s="300">
        <f>'12'!$H17</f>
        <v>0</v>
      </c>
      <c r="CH20" s="300">
        <f>'12'!$I17</f>
        <v>0</v>
      </c>
      <c r="CI20" s="300">
        <f>'12'!$J17</f>
        <v>0</v>
      </c>
      <c r="CJ20" s="300">
        <f>'12'!$K17</f>
        <v>0</v>
      </c>
      <c r="CK20" s="300">
        <f>'13'!$E17</f>
        <v>0</v>
      </c>
      <c r="CL20" s="300">
        <f>'13'!$F17</f>
        <v>0</v>
      </c>
      <c r="CM20" s="300">
        <f>'13'!$G17</f>
        <v>0</v>
      </c>
      <c r="CN20" s="300">
        <f>'13'!$H17</f>
        <v>0</v>
      </c>
      <c r="CO20" s="300">
        <f>'13'!$I17</f>
        <v>0</v>
      </c>
      <c r="CP20" s="300">
        <f>'13'!$J17</f>
        <v>0</v>
      </c>
      <c r="CQ20" s="300">
        <f>'13'!$K17</f>
        <v>0</v>
      </c>
      <c r="CR20" s="300">
        <f>'14'!$E17</f>
        <v>0</v>
      </c>
      <c r="CS20" s="300">
        <f>'14'!$F17</f>
        <v>0</v>
      </c>
      <c r="CT20" s="300">
        <f>'14'!$G17</f>
        <v>0</v>
      </c>
      <c r="CU20" s="300">
        <f>'14'!$H17</f>
        <v>0</v>
      </c>
      <c r="CV20" s="300">
        <f>'14'!$I17</f>
        <v>0</v>
      </c>
      <c r="CW20" s="300">
        <f>'14'!$J17</f>
        <v>0</v>
      </c>
      <c r="CX20" s="300">
        <f>'14'!$K17</f>
        <v>0</v>
      </c>
      <c r="CY20" s="300">
        <f>'15'!$E17</f>
        <v>0</v>
      </c>
      <c r="CZ20" s="300">
        <f>'15'!$F17</f>
        <v>0</v>
      </c>
      <c r="DA20" s="300">
        <f>'15'!$G17</f>
        <v>0</v>
      </c>
      <c r="DB20" s="300">
        <f>'15'!$H17</f>
        <v>0</v>
      </c>
      <c r="DC20" s="300">
        <f>'15'!$I17</f>
        <v>0</v>
      </c>
      <c r="DD20" s="300">
        <f>'15'!$J17</f>
        <v>0</v>
      </c>
      <c r="DE20" s="300">
        <f>'15'!$K17</f>
        <v>0</v>
      </c>
      <c r="DF20" s="300">
        <f>'16'!$E17</f>
        <v>0</v>
      </c>
      <c r="DG20" s="300">
        <f>'16'!$F17</f>
        <v>0</v>
      </c>
      <c r="DH20" s="300">
        <f>'16'!$G17</f>
        <v>0</v>
      </c>
      <c r="DI20" s="300">
        <f>'16'!$H17</f>
        <v>0</v>
      </c>
      <c r="DJ20" s="300">
        <f>'16'!$I17</f>
        <v>0</v>
      </c>
      <c r="DK20" s="300">
        <f>'16'!$J17</f>
        <v>0</v>
      </c>
      <c r="DL20" s="300">
        <f>'16'!$K17</f>
        <v>0</v>
      </c>
      <c r="DM20" s="300">
        <f>'17'!$E17</f>
        <v>0</v>
      </c>
      <c r="DN20" s="300">
        <f>'17'!$F17</f>
        <v>0</v>
      </c>
      <c r="DO20" s="300">
        <f>'17'!$G17</f>
        <v>0</v>
      </c>
      <c r="DP20" s="300">
        <f>'17'!$H17</f>
        <v>0</v>
      </c>
      <c r="DQ20" s="300">
        <f>'17'!$I17</f>
        <v>0</v>
      </c>
      <c r="DR20" s="300">
        <f>'17'!$J17</f>
        <v>0</v>
      </c>
      <c r="DS20" s="300">
        <f>'17'!$K17</f>
        <v>0</v>
      </c>
      <c r="DT20" s="300">
        <f>'18'!$E17</f>
        <v>0</v>
      </c>
      <c r="DU20" s="300">
        <f>'18'!$F17</f>
        <v>0</v>
      </c>
      <c r="DV20" s="300">
        <f>'18'!$G17</f>
        <v>0</v>
      </c>
      <c r="DW20" s="300">
        <f>'18'!$H17</f>
        <v>0</v>
      </c>
      <c r="DX20" s="300">
        <f>'18'!$I17</f>
        <v>0</v>
      </c>
      <c r="DY20" s="300">
        <f>'18'!$J17</f>
        <v>0</v>
      </c>
      <c r="DZ20" s="300">
        <f>'18'!$K17</f>
        <v>0</v>
      </c>
      <c r="EA20" s="300">
        <f>'19'!$E17</f>
        <v>0</v>
      </c>
      <c r="EB20" s="300">
        <f>'19'!$F17</f>
        <v>0</v>
      </c>
      <c r="EC20" s="300">
        <f>'19'!$G17</f>
        <v>0</v>
      </c>
      <c r="ED20" s="300">
        <f>'19'!$H17</f>
        <v>0</v>
      </c>
      <c r="EE20" s="300">
        <f>'19'!$I17</f>
        <v>0</v>
      </c>
      <c r="EF20" s="300">
        <f>'19'!$J17</f>
        <v>0</v>
      </c>
      <c r="EG20" s="300">
        <f>'19'!$K17</f>
        <v>0</v>
      </c>
      <c r="EH20" s="300">
        <f>'20'!$E17</f>
        <v>0</v>
      </c>
      <c r="EI20" s="300">
        <f>'20'!$F17</f>
        <v>0</v>
      </c>
      <c r="EJ20" s="300">
        <f>'20'!$G17</f>
        <v>0</v>
      </c>
      <c r="EK20" s="300">
        <f>'20'!$H17</f>
        <v>0</v>
      </c>
      <c r="EL20" s="300">
        <f>'20'!$I17</f>
        <v>0</v>
      </c>
      <c r="EM20" s="300">
        <f>'20'!$J17</f>
        <v>0</v>
      </c>
      <c r="EN20" s="300">
        <f>'20'!$K17</f>
        <v>0</v>
      </c>
      <c r="EO20" s="300">
        <f>'21'!$E17</f>
        <v>0</v>
      </c>
      <c r="EP20" s="300">
        <f>'21'!$F17</f>
        <v>0</v>
      </c>
      <c r="EQ20" s="300">
        <f>'21'!$G17</f>
        <v>0</v>
      </c>
      <c r="ER20" s="300">
        <f>'21'!$H17</f>
        <v>0</v>
      </c>
      <c r="ES20" s="300">
        <f>'21'!$I17</f>
        <v>0</v>
      </c>
      <c r="ET20" s="300">
        <f>'21'!$J17</f>
        <v>0</v>
      </c>
      <c r="EU20" s="300">
        <f>'21'!$K17</f>
        <v>0</v>
      </c>
      <c r="EV20" s="300">
        <f>'22'!$E17</f>
        <v>0</v>
      </c>
      <c r="EW20" s="300">
        <f>'22'!$F17</f>
        <v>0</v>
      </c>
      <c r="EX20" s="300">
        <f>'22'!$G17</f>
        <v>0</v>
      </c>
      <c r="EY20" s="300">
        <f>'22'!$H17</f>
        <v>0</v>
      </c>
      <c r="EZ20" s="300">
        <f>'22'!$I17</f>
        <v>0</v>
      </c>
      <c r="FA20" s="300">
        <f>'22'!$J17</f>
        <v>0</v>
      </c>
      <c r="FB20" s="300">
        <f>'22'!$K17</f>
        <v>0</v>
      </c>
      <c r="FC20" s="300">
        <f>'23'!$E17</f>
        <v>0</v>
      </c>
      <c r="FD20" s="300">
        <f>'23'!$F17</f>
        <v>0</v>
      </c>
      <c r="FE20" s="300">
        <f>'23'!$G17</f>
        <v>0</v>
      </c>
      <c r="FF20" s="300">
        <f>'23'!$H17</f>
        <v>0</v>
      </c>
      <c r="FG20" s="300">
        <f>'23'!$I17</f>
        <v>0</v>
      </c>
      <c r="FH20" s="300">
        <f>'23'!$J17</f>
        <v>0</v>
      </c>
      <c r="FI20" s="300">
        <f>'23'!$K17</f>
        <v>0</v>
      </c>
      <c r="FJ20" s="300">
        <f>'24'!$E17</f>
        <v>0</v>
      </c>
      <c r="FK20" s="300">
        <f>'24'!$F17</f>
        <v>0</v>
      </c>
      <c r="FL20" s="300">
        <f>'24'!$G17</f>
        <v>0</v>
      </c>
      <c r="FM20" s="300">
        <f>'24'!$H17</f>
        <v>0</v>
      </c>
      <c r="FN20" s="300">
        <f>'24'!$I17</f>
        <v>0</v>
      </c>
      <c r="FO20" s="300">
        <f>'24'!$J17</f>
        <v>0</v>
      </c>
      <c r="FP20" s="300">
        <f>'24'!$K17</f>
        <v>0</v>
      </c>
      <c r="FQ20" s="300">
        <f>'25'!$E17</f>
        <v>0</v>
      </c>
      <c r="FR20" s="300">
        <f>'25'!$F17</f>
        <v>0</v>
      </c>
      <c r="FS20" s="300">
        <f>'25'!$G17</f>
        <v>0</v>
      </c>
      <c r="FT20" s="300">
        <f>'25'!$H17</f>
        <v>0</v>
      </c>
      <c r="FU20" s="300">
        <f>'25'!$I17</f>
        <v>0</v>
      </c>
      <c r="FV20" s="300">
        <f>'25'!$J17</f>
        <v>0</v>
      </c>
      <c r="FW20" s="300">
        <f>'25'!$K17</f>
        <v>0</v>
      </c>
      <c r="FX20" s="300">
        <f>'26'!$E17</f>
        <v>0</v>
      </c>
      <c r="FY20" s="300">
        <f>'26'!$F17</f>
        <v>0</v>
      </c>
      <c r="FZ20" s="300">
        <f>'26'!$G17</f>
        <v>0</v>
      </c>
      <c r="GA20" s="300">
        <f>'26'!$H17</f>
        <v>0</v>
      </c>
      <c r="GB20" s="300">
        <f>'26'!$I17</f>
        <v>0</v>
      </c>
      <c r="GC20" s="300">
        <f>'26'!$J17</f>
        <v>0</v>
      </c>
      <c r="GD20" s="300">
        <f>'26'!$K17</f>
        <v>0</v>
      </c>
      <c r="GE20" s="300">
        <f>'27'!$E17</f>
        <v>0</v>
      </c>
      <c r="GF20" s="300">
        <f>'27'!$F17</f>
        <v>0</v>
      </c>
      <c r="GG20" s="300">
        <f>'27'!$G17</f>
        <v>0</v>
      </c>
      <c r="GH20" s="300">
        <f>'27'!$H17</f>
        <v>0</v>
      </c>
      <c r="GI20" s="300">
        <f>'27'!$I17</f>
        <v>0</v>
      </c>
      <c r="GJ20" s="300">
        <f>'27'!$J17</f>
        <v>0</v>
      </c>
      <c r="GK20" s="300">
        <f>'27'!$K17</f>
        <v>0</v>
      </c>
      <c r="GL20" s="300">
        <f>'28'!$E17</f>
        <v>0</v>
      </c>
      <c r="GM20" s="300">
        <f>'28'!$F17</f>
        <v>0</v>
      </c>
      <c r="GN20" s="300">
        <f>'28'!$G17</f>
        <v>0</v>
      </c>
      <c r="GO20" s="300">
        <f>'28'!$H17</f>
        <v>0</v>
      </c>
      <c r="GP20" s="300">
        <f>'28'!$I17</f>
        <v>0</v>
      </c>
      <c r="GQ20" s="300">
        <f>'28'!$J17</f>
        <v>0</v>
      </c>
      <c r="GR20" s="300">
        <f>'28'!$K17</f>
        <v>0</v>
      </c>
      <c r="GS20" s="300">
        <f>'29'!$E17</f>
        <v>0</v>
      </c>
      <c r="GT20" s="300">
        <f>'29'!$F17</f>
        <v>0</v>
      </c>
      <c r="GU20" s="300">
        <f>'29'!$G17</f>
        <v>0</v>
      </c>
      <c r="GV20" s="300">
        <f>'29'!$H17</f>
        <v>0</v>
      </c>
      <c r="GW20" s="300">
        <f>'29'!$I17</f>
        <v>0</v>
      </c>
      <c r="GX20" s="300">
        <f>'29'!$J17</f>
        <v>0</v>
      </c>
      <c r="GY20" s="300">
        <f>'29'!$K17</f>
        <v>0</v>
      </c>
      <c r="GZ20" s="300">
        <f>'30'!$E17</f>
        <v>0</v>
      </c>
      <c r="HA20" s="300">
        <f>'30'!$F17</f>
        <v>0</v>
      </c>
      <c r="HB20" s="300">
        <f>'30'!$G17</f>
        <v>0</v>
      </c>
      <c r="HC20" s="300">
        <f>'30'!$H17</f>
        <v>0</v>
      </c>
      <c r="HD20" s="300">
        <f>'30'!$I17</f>
        <v>0</v>
      </c>
      <c r="HE20" s="300">
        <f>'30'!$J17</f>
        <v>0</v>
      </c>
      <c r="HF20" s="300">
        <f>'30'!$K17</f>
        <v>0</v>
      </c>
      <c r="HG20" s="300">
        <f>'31'!$E17</f>
        <v>0</v>
      </c>
      <c r="HH20" s="300">
        <f>'31'!$F17</f>
        <v>0</v>
      </c>
      <c r="HI20" s="300">
        <f>'31'!$G17</f>
        <v>0</v>
      </c>
      <c r="HJ20" s="300">
        <f>'31'!$H17</f>
        <v>0</v>
      </c>
      <c r="HK20" s="300">
        <f>'31'!$I17</f>
        <v>0</v>
      </c>
      <c r="HL20" s="300">
        <f>'31'!$J17</f>
        <v>0</v>
      </c>
      <c r="HM20" s="300">
        <f>'31'!$K17</f>
        <v>0</v>
      </c>
      <c r="HN20" s="300">
        <f>'32'!$E17</f>
        <v>0</v>
      </c>
      <c r="HO20" s="300">
        <f>'32'!$F17</f>
        <v>0</v>
      </c>
      <c r="HP20" s="300">
        <f>'32'!$G17</f>
        <v>0</v>
      </c>
      <c r="HQ20" s="300">
        <f>'32'!$H17</f>
        <v>0</v>
      </c>
      <c r="HR20" s="300">
        <f>'32'!$I17</f>
        <v>0</v>
      </c>
      <c r="HS20" s="300">
        <f>'32'!$J17</f>
        <v>0</v>
      </c>
      <c r="HT20" s="300">
        <f>'32'!$K17</f>
        <v>0</v>
      </c>
      <c r="HU20" s="300">
        <f>'33'!$E17</f>
        <v>0</v>
      </c>
      <c r="HV20" s="300">
        <f>'33'!$F17</f>
        <v>0</v>
      </c>
      <c r="HW20" s="300">
        <f>'33'!$G17</f>
        <v>0</v>
      </c>
      <c r="HX20" s="300">
        <f>'33'!$H17</f>
        <v>0</v>
      </c>
      <c r="HY20" s="300">
        <f>'33'!$I17</f>
        <v>0</v>
      </c>
      <c r="HZ20" s="300">
        <f>'33'!$J17</f>
        <v>0</v>
      </c>
      <c r="IA20" s="300">
        <f>'33'!$K17</f>
        <v>0</v>
      </c>
      <c r="IB20" s="300">
        <f>'34'!$E17</f>
        <v>0</v>
      </c>
      <c r="IC20" s="300">
        <f>'34'!$F17</f>
        <v>0</v>
      </c>
      <c r="ID20" s="300">
        <f>'34'!$G17</f>
        <v>0</v>
      </c>
      <c r="IE20" s="300">
        <f>'34'!$H17</f>
        <v>0</v>
      </c>
      <c r="IF20" s="300">
        <f>'34'!$I17</f>
        <v>0</v>
      </c>
      <c r="IG20" s="300">
        <f>'34'!$J17</f>
        <v>0</v>
      </c>
      <c r="IH20" s="300">
        <f>'34'!$K17</f>
        <v>0</v>
      </c>
      <c r="II20" s="300">
        <f>'35'!$E17</f>
        <v>0</v>
      </c>
      <c r="IJ20" s="300">
        <f>'35'!$F17</f>
        <v>0</v>
      </c>
      <c r="IK20" s="300">
        <f>'35'!$G17</f>
        <v>0</v>
      </c>
      <c r="IL20" s="300">
        <f>'35'!$H17</f>
        <v>0</v>
      </c>
      <c r="IM20" s="300">
        <f>'35'!$I17</f>
        <v>0</v>
      </c>
      <c r="IN20" s="300">
        <f>'35'!$J17</f>
        <v>0</v>
      </c>
      <c r="IO20" s="300">
        <f>'35'!$K17</f>
        <v>0</v>
      </c>
      <c r="IP20" s="300">
        <f>'36'!$E17</f>
        <v>0</v>
      </c>
      <c r="IQ20" s="300">
        <f>'36'!$F17</f>
        <v>0</v>
      </c>
      <c r="IR20" s="300">
        <f>'36'!$G17</f>
        <v>0</v>
      </c>
      <c r="IS20" s="300">
        <f>'36'!$H17</f>
        <v>0</v>
      </c>
      <c r="IT20" s="300">
        <f>'36'!$I17</f>
        <v>0</v>
      </c>
      <c r="IU20" s="300">
        <f>'36'!$J17</f>
        <v>0</v>
      </c>
      <c r="IV20" s="300">
        <f>'36'!$K17</f>
        <v>0</v>
      </c>
      <c r="IW20" s="300">
        <f>'37'!$E17</f>
        <v>0</v>
      </c>
      <c r="IX20" s="300">
        <f>'37'!$F17</f>
        <v>0</v>
      </c>
      <c r="IY20" s="300">
        <f>'37'!$G17</f>
        <v>0</v>
      </c>
      <c r="IZ20" s="300">
        <f>'37'!$H17</f>
        <v>0</v>
      </c>
      <c r="JA20" s="300">
        <f>'37'!$I17</f>
        <v>0</v>
      </c>
      <c r="JB20" s="300">
        <f>'37'!$J17</f>
        <v>0</v>
      </c>
      <c r="JC20" s="300">
        <f>'37'!$K17</f>
        <v>0</v>
      </c>
      <c r="JD20" s="300">
        <f>'38'!$E17</f>
        <v>0</v>
      </c>
      <c r="JE20" s="300">
        <f>'38'!$F17</f>
        <v>0</v>
      </c>
      <c r="JF20" s="300">
        <f>'38'!$G17</f>
        <v>0</v>
      </c>
      <c r="JG20" s="300">
        <f>'38'!$H17</f>
        <v>0</v>
      </c>
      <c r="JH20" s="300">
        <f>'38'!$I17</f>
        <v>0</v>
      </c>
      <c r="JI20" s="300">
        <f>'38'!$J17</f>
        <v>0</v>
      </c>
      <c r="JJ20" s="300">
        <f>'38'!$K17</f>
        <v>0</v>
      </c>
      <c r="JK20" s="300">
        <f>'39'!$E17</f>
        <v>0</v>
      </c>
      <c r="JL20" s="300">
        <f>'39'!$F17</f>
        <v>0</v>
      </c>
      <c r="JM20" s="300">
        <f>'39'!$G17</f>
        <v>0</v>
      </c>
      <c r="JN20" s="300">
        <f>'39'!$H17</f>
        <v>0</v>
      </c>
      <c r="JO20" s="300">
        <f>'39'!$I17</f>
        <v>0</v>
      </c>
      <c r="JP20" s="300">
        <f>'39'!$J17</f>
        <v>0</v>
      </c>
      <c r="JQ20" s="300">
        <f>'39'!$K17</f>
        <v>0</v>
      </c>
      <c r="JR20" s="300">
        <f>'40'!$E17</f>
        <v>0</v>
      </c>
      <c r="JS20" s="300">
        <f>'40'!$F17</f>
        <v>0</v>
      </c>
      <c r="JT20" s="300">
        <f>'40'!$G17</f>
        <v>0</v>
      </c>
      <c r="JU20" s="300">
        <f>'40'!$H17</f>
        <v>0</v>
      </c>
      <c r="JV20" s="300">
        <f>'40'!$I17</f>
        <v>0</v>
      </c>
      <c r="JW20" s="300">
        <f>'40'!$J17</f>
        <v>0</v>
      </c>
      <c r="JX20" s="300">
        <f>'40'!$K17</f>
        <v>0</v>
      </c>
      <c r="JY20" s="300">
        <f>'41'!$E17</f>
        <v>0</v>
      </c>
      <c r="JZ20" s="300">
        <f>'41'!$F17</f>
        <v>0</v>
      </c>
      <c r="KA20" s="300">
        <f>'41'!$G17</f>
        <v>0</v>
      </c>
      <c r="KB20" s="300">
        <f>'41'!$H17</f>
        <v>0</v>
      </c>
      <c r="KC20" s="300">
        <f>'41'!$I17</f>
        <v>0</v>
      </c>
      <c r="KD20" s="300">
        <f>'41'!$J17</f>
        <v>0</v>
      </c>
      <c r="KE20" s="300">
        <f>'41'!$K17</f>
        <v>0</v>
      </c>
      <c r="KF20" s="300">
        <f>'42'!$E17</f>
        <v>0</v>
      </c>
      <c r="KG20" s="300">
        <f>'42'!$F17</f>
        <v>0</v>
      </c>
      <c r="KH20" s="300">
        <f>'42'!$G17</f>
        <v>0</v>
      </c>
      <c r="KI20" s="300">
        <f>'42'!$H17</f>
        <v>0</v>
      </c>
      <c r="KJ20" s="300">
        <f>'42'!$I17</f>
        <v>0</v>
      </c>
      <c r="KK20" s="300">
        <f>'42'!$J17</f>
        <v>0</v>
      </c>
      <c r="KL20" s="300">
        <f>'42'!$K17</f>
        <v>0</v>
      </c>
      <c r="KM20" s="300">
        <f>'43'!$E17</f>
        <v>0</v>
      </c>
      <c r="KN20" s="300">
        <f>'43'!$F17</f>
        <v>0</v>
      </c>
      <c r="KO20" s="300">
        <f>'43'!$G17</f>
        <v>0</v>
      </c>
      <c r="KP20" s="300">
        <f>'43'!$H17</f>
        <v>0</v>
      </c>
      <c r="KQ20" s="300">
        <f>'43'!$I17</f>
        <v>0</v>
      </c>
      <c r="KR20" s="300">
        <f>'43'!$J17</f>
        <v>0</v>
      </c>
      <c r="KS20" s="300">
        <f>'43'!$K17</f>
        <v>0</v>
      </c>
      <c r="KT20" s="300">
        <f>'44'!$E17</f>
        <v>0</v>
      </c>
      <c r="KU20" s="300">
        <f>'44'!$F17</f>
        <v>0</v>
      </c>
      <c r="KV20" s="300">
        <f>'44'!$G17</f>
        <v>0</v>
      </c>
      <c r="KW20" s="300">
        <f>'44'!$H17</f>
        <v>0</v>
      </c>
      <c r="KX20" s="300">
        <f>'44'!$I17</f>
        <v>0</v>
      </c>
      <c r="KY20" s="300">
        <f>'44'!$J17</f>
        <v>0</v>
      </c>
      <c r="KZ20" s="300">
        <f>'44'!$K17</f>
        <v>0</v>
      </c>
      <c r="LA20" s="300">
        <f>'45'!$E17</f>
        <v>0</v>
      </c>
      <c r="LB20" s="300">
        <f>'45'!$F17</f>
        <v>0</v>
      </c>
      <c r="LC20" s="300">
        <f>'45'!$G17</f>
        <v>0</v>
      </c>
      <c r="LD20" s="300">
        <f>'45'!$H17</f>
        <v>0</v>
      </c>
      <c r="LE20" s="300">
        <f>'45'!$I17</f>
        <v>0</v>
      </c>
      <c r="LF20" s="300">
        <f>'45'!$J17</f>
        <v>0</v>
      </c>
      <c r="LG20" s="300">
        <f>'45'!$K17</f>
        <v>0</v>
      </c>
      <c r="LH20" s="300">
        <f>'46'!$E17</f>
        <v>0</v>
      </c>
      <c r="LI20" s="300">
        <f>'46'!$F17</f>
        <v>0</v>
      </c>
      <c r="LJ20" s="300">
        <f>'46'!$G17</f>
        <v>0</v>
      </c>
      <c r="LK20" s="300">
        <f>'46'!$H17</f>
        <v>0</v>
      </c>
      <c r="LL20" s="300">
        <f>'46'!$I17</f>
        <v>0</v>
      </c>
      <c r="LM20" s="300">
        <f>'46'!$J17</f>
        <v>0</v>
      </c>
      <c r="LN20" s="300">
        <f>'46'!$K17</f>
        <v>0</v>
      </c>
      <c r="LO20" s="300">
        <f>'47'!$E17</f>
        <v>0</v>
      </c>
      <c r="LP20" s="300">
        <f>'47'!$F17</f>
        <v>0</v>
      </c>
      <c r="LQ20" s="300">
        <f>'47'!$G17</f>
        <v>0</v>
      </c>
      <c r="LR20" s="300">
        <f>'47'!$H17</f>
        <v>0</v>
      </c>
      <c r="LS20" s="300">
        <f>'47'!$I17</f>
        <v>0</v>
      </c>
      <c r="LT20" s="300">
        <f>'47'!$J17</f>
        <v>0</v>
      </c>
      <c r="LU20" s="300">
        <f>'47'!$K17</f>
        <v>0</v>
      </c>
      <c r="LV20" s="300">
        <f>'48'!$E17</f>
        <v>0</v>
      </c>
      <c r="LW20" s="300">
        <f>'48'!$F17</f>
        <v>0</v>
      </c>
      <c r="LX20" s="300">
        <f>'48'!$G17</f>
        <v>0</v>
      </c>
      <c r="LY20" s="300">
        <f>'48'!$H17</f>
        <v>0</v>
      </c>
      <c r="LZ20" s="300">
        <f>'48'!$I17</f>
        <v>0</v>
      </c>
      <c r="MA20" s="300">
        <f>'48'!$J17</f>
        <v>0</v>
      </c>
      <c r="MB20" s="300">
        <f>'48'!$K17</f>
        <v>0</v>
      </c>
      <c r="MC20" s="300">
        <f>'49'!$E17</f>
        <v>0</v>
      </c>
      <c r="MD20" s="300">
        <f>'49'!$F17</f>
        <v>0</v>
      </c>
      <c r="ME20" s="300">
        <f>'49'!$G17</f>
        <v>0</v>
      </c>
      <c r="MF20" s="300">
        <f>'49'!$H17</f>
        <v>0</v>
      </c>
      <c r="MG20" s="300">
        <f>'49'!$I17</f>
        <v>0</v>
      </c>
      <c r="MH20" s="300">
        <f>'49'!$J17</f>
        <v>0</v>
      </c>
      <c r="MI20" s="300">
        <f>'49'!$K17</f>
        <v>0</v>
      </c>
      <c r="MJ20" s="300">
        <f>'50'!$E17</f>
        <v>0</v>
      </c>
      <c r="MK20" s="300">
        <f>'50'!$F17</f>
        <v>0</v>
      </c>
      <c r="ML20" s="300">
        <f>'50'!$G17</f>
        <v>0</v>
      </c>
      <c r="MM20" s="300">
        <f>'50'!$H17</f>
        <v>0</v>
      </c>
      <c r="MN20" s="300">
        <f>'50'!$I17</f>
        <v>0</v>
      </c>
      <c r="MO20" s="300">
        <f>'50'!$J17</f>
        <v>0</v>
      </c>
      <c r="MP20" s="300">
        <f>'50'!$K17</f>
        <v>0</v>
      </c>
      <c r="MQ20" s="300">
        <f>'51'!$E17</f>
        <v>0</v>
      </c>
      <c r="MR20" s="300">
        <f>'51'!$F17</f>
        <v>0</v>
      </c>
      <c r="MS20" s="300">
        <f>'51'!$G17</f>
        <v>0</v>
      </c>
      <c r="MT20" s="300">
        <f>'51'!$H17</f>
        <v>0</v>
      </c>
      <c r="MU20" s="300">
        <f>'51'!$I17</f>
        <v>0</v>
      </c>
      <c r="MV20" s="300">
        <f>'51'!$J17</f>
        <v>0</v>
      </c>
      <c r="MW20" s="300">
        <f>'51'!$K17</f>
        <v>0</v>
      </c>
      <c r="MX20" s="300">
        <f>'52'!$E17</f>
        <v>0</v>
      </c>
      <c r="MY20" s="300">
        <f>'52'!$F17</f>
        <v>0</v>
      </c>
      <c r="MZ20" s="300">
        <f>'52'!$G17</f>
        <v>0</v>
      </c>
      <c r="NA20" s="300">
        <f>'52'!$H17</f>
        <v>0</v>
      </c>
      <c r="NB20" s="300">
        <f>'52'!$I17</f>
        <v>0</v>
      </c>
      <c r="NC20" s="300">
        <f>'52'!$J17</f>
        <v>0</v>
      </c>
      <c r="ND20" s="300">
        <f>'52'!$K17</f>
        <v>0</v>
      </c>
    </row>
    <row r="21" spans="1:368" ht="30" customHeight="1" x14ac:dyDescent="0.3">
      <c r="A21" s="1022"/>
      <c r="B21" s="958"/>
      <c r="C21" s="160" t="s">
        <v>143</v>
      </c>
      <c r="D21" s="159" t="s">
        <v>80</v>
      </c>
      <c r="E21" s="232">
        <f>'1'!$E18</f>
        <v>0</v>
      </c>
      <c r="F21" s="232">
        <f>'1'!$F18</f>
        <v>0</v>
      </c>
      <c r="G21" s="232">
        <f>'1'!$G18</f>
        <v>0</v>
      </c>
      <c r="H21" s="300">
        <f>'1'!$H18</f>
        <v>0</v>
      </c>
      <c r="I21" s="300">
        <f>'1'!$I18</f>
        <v>0</v>
      </c>
      <c r="J21" s="300">
        <f>'1'!$J18</f>
        <v>0</v>
      </c>
      <c r="K21" s="300">
        <f>'1'!$K18</f>
        <v>0</v>
      </c>
      <c r="L21" s="300">
        <f>'2'!$E18</f>
        <v>0</v>
      </c>
      <c r="M21" s="300">
        <f>'2'!$F18</f>
        <v>0</v>
      </c>
      <c r="N21" s="300">
        <f>'2'!$G18</f>
        <v>0</v>
      </c>
      <c r="O21" s="300">
        <f>'2'!$H18</f>
        <v>0</v>
      </c>
      <c r="P21" s="300">
        <f>'2'!$I18</f>
        <v>0</v>
      </c>
      <c r="Q21" s="300">
        <f>'2'!$J18</f>
        <v>0</v>
      </c>
      <c r="R21" s="300">
        <f>'2'!$K18</f>
        <v>0</v>
      </c>
      <c r="S21" s="300">
        <f>'3'!$E18</f>
        <v>0</v>
      </c>
      <c r="T21" s="300">
        <f>'3'!$F18</f>
        <v>0</v>
      </c>
      <c r="U21" s="300">
        <f>'3'!$G18</f>
        <v>0</v>
      </c>
      <c r="V21" s="300">
        <f>'3'!$H18</f>
        <v>0</v>
      </c>
      <c r="W21" s="300">
        <f>'3'!$I18</f>
        <v>0</v>
      </c>
      <c r="X21" s="300">
        <f>'3'!$J18</f>
        <v>0</v>
      </c>
      <c r="Y21" s="300">
        <f>'3'!$K18</f>
        <v>0</v>
      </c>
      <c r="Z21" s="300">
        <f>'4'!$E18</f>
        <v>0</v>
      </c>
      <c r="AA21" s="300">
        <f>'4'!$F18</f>
        <v>0</v>
      </c>
      <c r="AB21" s="300">
        <f>'4'!$G18</f>
        <v>0</v>
      </c>
      <c r="AC21" s="300">
        <f>'4'!$H18</f>
        <v>0</v>
      </c>
      <c r="AD21" s="300">
        <f>'4'!$I18</f>
        <v>0</v>
      </c>
      <c r="AE21" s="300">
        <f>'4'!$J18</f>
        <v>0</v>
      </c>
      <c r="AF21" s="300">
        <f>'4'!$K18</f>
        <v>0</v>
      </c>
      <c r="AG21" s="300">
        <f>'5'!$E18</f>
        <v>0</v>
      </c>
      <c r="AH21" s="300">
        <f>'5'!$F18</f>
        <v>0</v>
      </c>
      <c r="AI21" s="300">
        <f>'5'!$G18</f>
        <v>0</v>
      </c>
      <c r="AJ21" s="300">
        <f>'5'!$H18</f>
        <v>0</v>
      </c>
      <c r="AK21" s="300">
        <f>'5'!$I18</f>
        <v>0</v>
      </c>
      <c r="AL21" s="300">
        <f>'5'!$J18</f>
        <v>0</v>
      </c>
      <c r="AM21" s="300">
        <f>'5'!$K18</f>
        <v>0</v>
      </c>
      <c r="AN21" s="300">
        <f>'6'!$E18</f>
        <v>0</v>
      </c>
      <c r="AO21" s="300">
        <f>'6'!$F18</f>
        <v>0</v>
      </c>
      <c r="AP21" s="300">
        <f>'6'!$G18</f>
        <v>0</v>
      </c>
      <c r="AQ21" s="300">
        <f>'6'!$H18</f>
        <v>0</v>
      </c>
      <c r="AR21" s="300">
        <f>'6'!$I18</f>
        <v>0</v>
      </c>
      <c r="AS21" s="300">
        <f>'6'!$J18</f>
        <v>0</v>
      </c>
      <c r="AT21" s="300">
        <f>'6'!$K18</f>
        <v>0</v>
      </c>
      <c r="AU21" s="300">
        <f>'7'!$E18</f>
        <v>0</v>
      </c>
      <c r="AV21" s="300">
        <f>'7'!$F18</f>
        <v>0</v>
      </c>
      <c r="AW21" s="300">
        <f>'7'!$G18</f>
        <v>0</v>
      </c>
      <c r="AX21" s="300">
        <f>'7'!$H18</f>
        <v>0</v>
      </c>
      <c r="AY21" s="300">
        <f>'7'!$I18</f>
        <v>0</v>
      </c>
      <c r="AZ21" s="300">
        <f>'7'!$J18</f>
        <v>0</v>
      </c>
      <c r="BA21" s="300">
        <f>'7'!$K18</f>
        <v>0</v>
      </c>
      <c r="BB21" s="300">
        <f>'8'!$E18</f>
        <v>0</v>
      </c>
      <c r="BC21" s="300">
        <f>'8'!$F18</f>
        <v>0</v>
      </c>
      <c r="BD21" s="300">
        <f>'8'!$G18</f>
        <v>0</v>
      </c>
      <c r="BE21" s="300">
        <f>'8'!$H18</f>
        <v>0</v>
      </c>
      <c r="BF21" s="300">
        <f>'8'!$I18</f>
        <v>0</v>
      </c>
      <c r="BG21" s="300">
        <f>'8'!$J18</f>
        <v>0</v>
      </c>
      <c r="BH21" s="300">
        <f>'8'!$K18</f>
        <v>0</v>
      </c>
      <c r="BI21" s="300">
        <f>'9'!$E18</f>
        <v>0</v>
      </c>
      <c r="BJ21" s="300">
        <f>'9'!$F18</f>
        <v>0</v>
      </c>
      <c r="BK21" s="300">
        <f>'9'!$G18</f>
        <v>0</v>
      </c>
      <c r="BL21" s="300">
        <f>'9'!$H18</f>
        <v>0</v>
      </c>
      <c r="BM21" s="300">
        <f>'9'!$I18</f>
        <v>0</v>
      </c>
      <c r="BN21" s="300">
        <f>'9'!$J18</f>
        <v>0</v>
      </c>
      <c r="BO21" s="300">
        <f>'9'!$K18</f>
        <v>0</v>
      </c>
      <c r="BP21" s="300">
        <f>'10'!$E18</f>
        <v>0</v>
      </c>
      <c r="BQ21" s="300">
        <f>'10'!$F18</f>
        <v>0</v>
      </c>
      <c r="BR21" s="300">
        <f>'10'!$G18</f>
        <v>0</v>
      </c>
      <c r="BS21" s="300">
        <f>'10'!$H18</f>
        <v>0</v>
      </c>
      <c r="BT21" s="300">
        <f>'10'!$I18</f>
        <v>0</v>
      </c>
      <c r="BU21" s="300">
        <f>'10'!$J18</f>
        <v>0</v>
      </c>
      <c r="BV21" s="300">
        <f>'10'!$K18</f>
        <v>0</v>
      </c>
      <c r="BW21" s="300">
        <f>'11'!$E18</f>
        <v>0</v>
      </c>
      <c r="BX21" s="300">
        <f>'11'!$F18</f>
        <v>0</v>
      </c>
      <c r="BY21" s="300">
        <f>'11'!$G18</f>
        <v>0</v>
      </c>
      <c r="BZ21" s="300">
        <f>'11'!$H18</f>
        <v>0</v>
      </c>
      <c r="CA21" s="300">
        <f>'11'!$I18</f>
        <v>0</v>
      </c>
      <c r="CB21" s="300">
        <f>'11'!$J18</f>
        <v>0</v>
      </c>
      <c r="CC21" s="300">
        <f>'11'!$K18</f>
        <v>0</v>
      </c>
      <c r="CD21" s="300">
        <f>'12'!$E18</f>
        <v>0</v>
      </c>
      <c r="CE21" s="300">
        <f>'12'!$F18</f>
        <v>0</v>
      </c>
      <c r="CF21" s="300">
        <f>'12'!$G18</f>
        <v>0</v>
      </c>
      <c r="CG21" s="300">
        <f>'12'!$H18</f>
        <v>0</v>
      </c>
      <c r="CH21" s="300">
        <f>'12'!$I18</f>
        <v>0</v>
      </c>
      <c r="CI21" s="300">
        <f>'12'!$J18</f>
        <v>0</v>
      </c>
      <c r="CJ21" s="300">
        <f>'12'!$K18</f>
        <v>0</v>
      </c>
      <c r="CK21" s="300">
        <f>'13'!$E18</f>
        <v>0</v>
      </c>
      <c r="CL21" s="300">
        <f>'13'!$F18</f>
        <v>0</v>
      </c>
      <c r="CM21" s="300">
        <f>'13'!$G18</f>
        <v>0</v>
      </c>
      <c r="CN21" s="300">
        <f>'13'!$H18</f>
        <v>0</v>
      </c>
      <c r="CO21" s="300">
        <f>'13'!$I18</f>
        <v>0</v>
      </c>
      <c r="CP21" s="300">
        <f>'13'!$J18</f>
        <v>0</v>
      </c>
      <c r="CQ21" s="300">
        <f>'13'!$K18</f>
        <v>0</v>
      </c>
      <c r="CR21" s="300">
        <f>'14'!$E18</f>
        <v>0</v>
      </c>
      <c r="CS21" s="300">
        <f>'14'!$F18</f>
        <v>0</v>
      </c>
      <c r="CT21" s="300">
        <f>'14'!$G18</f>
        <v>0</v>
      </c>
      <c r="CU21" s="300">
        <f>'14'!$H18</f>
        <v>0</v>
      </c>
      <c r="CV21" s="300">
        <f>'14'!$I18</f>
        <v>0</v>
      </c>
      <c r="CW21" s="300">
        <f>'14'!$J18</f>
        <v>0</v>
      </c>
      <c r="CX21" s="300">
        <f>'14'!$K18</f>
        <v>0</v>
      </c>
      <c r="CY21" s="300">
        <f>'15'!$E18</f>
        <v>0</v>
      </c>
      <c r="CZ21" s="300">
        <f>'15'!$F18</f>
        <v>0</v>
      </c>
      <c r="DA21" s="300">
        <f>'15'!$G18</f>
        <v>0</v>
      </c>
      <c r="DB21" s="300">
        <f>'15'!$H18</f>
        <v>0</v>
      </c>
      <c r="DC21" s="300">
        <f>'15'!$I18</f>
        <v>0</v>
      </c>
      <c r="DD21" s="300">
        <f>'15'!$J18</f>
        <v>0</v>
      </c>
      <c r="DE21" s="300">
        <f>'15'!$K18</f>
        <v>0</v>
      </c>
      <c r="DF21" s="300">
        <f>'16'!$E18</f>
        <v>0</v>
      </c>
      <c r="DG21" s="300">
        <f>'16'!$F18</f>
        <v>0</v>
      </c>
      <c r="DH21" s="300">
        <f>'16'!$G18</f>
        <v>0</v>
      </c>
      <c r="DI21" s="300">
        <f>'16'!$H18</f>
        <v>0</v>
      </c>
      <c r="DJ21" s="300">
        <f>'16'!$I18</f>
        <v>0</v>
      </c>
      <c r="DK21" s="300">
        <f>'16'!$J18</f>
        <v>0</v>
      </c>
      <c r="DL21" s="300">
        <f>'16'!$K18</f>
        <v>0</v>
      </c>
      <c r="DM21" s="300">
        <f>'17'!$E18</f>
        <v>0</v>
      </c>
      <c r="DN21" s="300">
        <f>'17'!$F18</f>
        <v>0</v>
      </c>
      <c r="DO21" s="300">
        <f>'17'!$G18</f>
        <v>0</v>
      </c>
      <c r="DP21" s="300">
        <f>'17'!$H18</f>
        <v>0</v>
      </c>
      <c r="DQ21" s="300">
        <f>'17'!$I18</f>
        <v>0</v>
      </c>
      <c r="DR21" s="300">
        <f>'17'!$J18</f>
        <v>0</v>
      </c>
      <c r="DS21" s="300">
        <f>'17'!$K18</f>
        <v>0</v>
      </c>
      <c r="DT21" s="300">
        <f>'18'!$E18</f>
        <v>0</v>
      </c>
      <c r="DU21" s="300">
        <f>'18'!$F18</f>
        <v>0</v>
      </c>
      <c r="DV21" s="300">
        <f>'18'!$G18</f>
        <v>0</v>
      </c>
      <c r="DW21" s="300">
        <f>'18'!$H18</f>
        <v>0</v>
      </c>
      <c r="DX21" s="300">
        <f>'18'!$I18</f>
        <v>0</v>
      </c>
      <c r="DY21" s="300">
        <f>'18'!$J18</f>
        <v>0</v>
      </c>
      <c r="DZ21" s="300">
        <f>'18'!$K18</f>
        <v>0</v>
      </c>
      <c r="EA21" s="300">
        <f>'19'!$E18</f>
        <v>0</v>
      </c>
      <c r="EB21" s="300">
        <f>'19'!$F18</f>
        <v>0</v>
      </c>
      <c r="EC21" s="300">
        <f>'19'!$G18</f>
        <v>0</v>
      </c>
      <c r="ED21" s="300">
        <f>'19'!$H18</f>
        <v>0</v>
      </c>
      <c r="EE21" s="300">
        <f>'19'!$I18</f>
        <v>0</v>
      </c>
      <c r="EF21" s="300">
        <f>'19'!$J18</f>
        <v>0</v>
      </c>
      <c r="EG21" s="300">
        <f>'19'!$K18</f>
        <v>0</v>
      </c>
      <c r="EH21" s="300">
        <f>'20'!$E18</f>
        <v>0</v>
      </c>
      <c r="EI21" s="300">
        <f>'20'!$F18</f>
        <v>0</v>
      </c>
      <c r="EJ21" s="300">
        <f>'20'!$G18</f>
        <v>0</v>
      </c>
      <c r="EK21" s="300">
        <f>'20'!$H18</f>
        <v>0</v>
      </c>
      <c r="EL21" s="300">
        <f>'20'!$I18</f>
        <v>0</v>
      </c>
      <c r="EM21" s="300">
        <f>'20'!$J18</f>
        <v>0</v>
      </c>
      <c r="EN21" s="300">
        <f>'20'!$K18</f>
        <v>0</v>
      </c>
      <c r="EO21" s="300">
        <f>'21'!$E18</f>
        <v>0</v>
      </c>
      <c r="EP21" s="300">
        <f>'21'!$F18</f>
        <v>0</v>
      </c>
      <c r="EQ21" s="300">
        <f>'21'!$G18</f>
        <v>0</v>
      </c>
      <c r="ER21" s="300">
        <f>'21'!$H18</f>
        <v>0</v>
      </c>
      <c r="ES21" s="300">
        <f>'21'!$I18</f>
        <v>0</v>
      </c>
      <c r="ET21" s="300">
        <f>'21'!$J18</f>
        <v>0</v>
      </c>
      <c r="EU21" s="300">
        <f>'21'!$K18</f>
        <v>0</v>
      </c>
      <c r="EV21" s="300">
        <f>'22'!$E18</f>
        <v>0</v>
      </c>
      <c r="EW21" s="300">
        <f>'22'!$F18</f>
        <v>0</v>
      </c>
      <c r="EX21" s="300">
        <f>'22'!$G18</f>
        <v>0</v>
      </c>
      <c r="EY21" s="300">
        <f>'22'!$H18</f>
        <v>0</v>
      </c>
      <c r="EZ21" s="300">
        <f>'22'!$I18</f>
        <v>0</v>
      </c>
      <c r="FA21" s="300">
        <f>'22'!$J18</f>
        <v>0</v>
      </c>
      <c r="FB21" s="300">
        <f>'22'!$K18</f>
        <v>0</v>
      </c>
      <c r="FC21" s="300">
        <f>'23'!$E18</f>
        <v>0</v>
      </c>
      <c r="FD21" s="300">
        <f>'23'!$F18</f>
        <v>0</v>
      </c>
      <c r="FE21" s="300">
        <f>'23'!$G18</f>
        <v>0</v>
      </c>
      <c r="FF21" s="300">
        <f>'23'!$H18</f>
        <v>0</v>
      </c>
      <c r="FG21" s="300">
        <f>'23'!$I18</f>
        <v>0</v>
      </c>
      <c r="FH21" s="300">
        <f>'23'!$J18</f>
        <v>0</v>
      </c>
      <c r="FI21" s="300">
        <f>'23'!$K18</f>
        <v>0</v>
      </c>
      <c r="FJ21" s="300">
        <f>'24'!$E18</f>
        <v>0</v>
      </c>
      <c r="FK21" s="300">
        <f>'24'!$F18</f>
        <v>0</v>
      </c>
      <c r="FL21" s="300">
        <f>'24'!$G18</f>
        <v>0</v>
      </c>
      <c r="FM21" s="300">
        <f>'24'!$H18</f>
        <v>0</v>
      </c>
      <c r="FN21" s="300">
        <f>'24'!$I18</f>
        <v>0</v>
      </c>
      <c r="FO21" s="300">
        <f>'24'!$J18</f>
        <v>0</v>
      </c>
      <c r="FP21" s="300">
        <f>'24'!$K18</f>
        <v>0</v>
      </c>
      <c r="FQ21" s="300">
        <f>'25'!$E18</f>
        <v>0</v>
      </c>
      <c r="FR21" s="300">
        <f>'25'!$F18</f>
        <v>0</v>
      </c>
      <c r="FS21" s="300">
        <f>'25'!$G18</f>
        <v>0</v>
      </c>
      <c r="FT21" s="300">
        <f>'25'!$H18</f>
        <v>0</v>
      </c>
      <c r="FU21" s="300">
        <f>'25'!$I18</f>
        <v>0</v>
      </c>
      <c r="FV21" s="300">
        <f>'25'!$J18</f>
        <v>0</v>
      </c>
      <c r="FW21" s="300">
        <f>'25'!$K18</f>
        <v>0</v>
      </c>
      <c r="FX21" s="300">
        <f>'26'!$E18</f>
        <v>0</v>
      </c>
      <c r="FY21" s="300">
        <f>'26'!$F18</f>
        <v>0</v>
      </c>
      <c r="FZ21" s="300">
        <f>'26'!$G18</f>
        <v>0</v>
      </c>
      <c r="GA21" s="300">
        <f>'26'!$H18</f>
        <v>0</v>
      </c>
      <c r="GB21" s="300">
        <f>'26'!$I18</f>
        <v>0</v>
      </c>
      <c r="GC21" s="300">
        <f>'26'!$J18</f>
        <v>0</v>
      </c>
      <c r="GD21" s="300">
        <f>'26'!$K18</f>
        <v>0</v>
      </c>
      <c r="GE21" s="300">
        <f>'27'!$E18</f>
        <v>0</v>
      </c>
      <c r="GF21" s="300">
        <f>'27'!$F18</f>
        <v>0</v>
      </c>
      <c r="GG21" s="300">
        <f>'27'!$G18</f>
        <v>0</v>
      </c>
      <c r="GH21" s="300">
        <f>'27'!$H18</f>
        <v>0</v>
      </c>
      <c r="GI21" s="300">
        <f>'27'!$I18</f>
        <v>0</v>
      </c>
      <c r="GJ21" s="300">
        <f>'27'!$J18</f>
        <v>0</v>
      </c>
      <c r="GK21" s="300">
        <f>'27'!$K18</f>
        <v>0</v>
      </c>
      <c r="GL21" s="300">
        <f>'28'!$E18</f>
        <v>0</v>
      </c>
      <c r="GM21" s="300">
        <f>'28'!$F18</f>
        <v>0</v>
      </c>
      <c r="GN21" s="300">
        <f>'28'!$G18</f>
        <v>0</v>
      </c>
      <c r="GO21" s="300">
        <f>'28'!$H18</f>
        <v>0</v>
      </c>
      <c r="GP21" s="300">
        <f>'28'!$I18</f>
        <v>0</v>
      </c>
      <c r="GQ21" s="300">
        <f>'28'!$J18</f>
        <v>0</v>
      </c>
      <c r="GR21" s="300">
        <f>'28'!$K18</f>
        <v>0</v>
      </c>
      <c r="GS21" s="300">
        <f>'29'!$E18</f>
        <v>0</v>
      </c>
      <c r="GT21" s="300">
        <f>'29'!$F18</f>
        <v>0</v>
      </c>
      <c r="GU21" s="300">
        <f>'29'!$G18</f>
        <v>0</v>
      </c>
      <c r="GV21" s="300">
        <f>'29'!$H18</f>
        <v>0</v>
      </c>
      <c r="GW21" s="300">
        <f>'29'!$I18</f>
        <v>0</v>
      </c>
      <c r="GX21" s="300">
        <f>'29'!$J18</f>
        <v>0</v>
      </c>
      <c r="GY21" s="300">
        <f>'29'!$K18</f>
        <v>0</v>
      </c>
      <c r="GZ21" s="300">
        <f>'30'!$E18</f>
        <v>0</v>
      </c>
      <c r="HA21" s="300">
        <f>'30'!$F18</f>
        <v>0</v>
      </c>
      <c r="HB21" s="300">
        <f>'30'!$G18</f>
        <v>0</v>
      </c>
      <c r="HC21" s="300">
        <f>'30'!$H18</f>
        <v>0</v>
      </c>
      <c r="HD21" s="300">
        <f>'30'!$I18</f>
        <v>0</v>
      </c>
      <c r="HE21" s="300">
        <f>'30'!$J18</f>
        <v>0</v>
      </c>
      <c r="HF21" s="300">
        <f>'30'!$K18</f>
        <v>0</v>
      </c>
      <c r="HG21" s="300">
        <f>'31'!$E18</f>
        <v>0</v>
      </c>
      <c r="HH21" s="300">
        <f>'31'!$F18</f>
        <v>0</v>
      </c>
      <c r="HI21" s="300">
        <f>'31'!$G18</f>
        <v>0</v>
      </c>
      <c r="HJ21" s="300">
        <f>'31'!$H18</f>
        <v>0</v>
      </c>
      <c r="HK21" s="300">
        <f>'31'!$I18</f>
        <v>0</v>
      </c>
      <c r="HL21" s="300">
        <f>'31'!$J18</f>
        <v>0</v>
      </c>
      <c r="HM21" s="300">
        <f>'31'!$K18</f>
        <v>0</v>
      </c>
      <c r="HN21" s="300">
        <f>'32'!$E18</f>
        <v>0</v>
      </c>
      <c r="HO21" s="300">
        <f>'32'!$F18</f>
        <v>0</v>
      </c>
      <c r="HP21" s="300">
        <f>'32'!$G18</f>
        <v>0</v>
      </c>
      <c r="HQ21" s="300">
        <f>'32'!$H18</f>
        <v>0</v>
      </c>
      <c r="HR21" s="300">
        <f>'32'!$I18</f>
        <v>0</v>
      </c>
      <c r="HS21" s="300">
        <f>'32'!$J18</f>
        <v>0</v>
      </c>
      <c r="HT21" s="300">
        <f>'32'!$K18</f>
        <v>0</v>
      </c>
      <c r="HU21" s="300">
        <f>'33'!$E18</f>
        <v>0</v>
      </c>
      <c r="HV21" s="300">
        <f>'33'!$F18</f>
        <v>0</v>
      </c>
      <c r="HW21" s="300">
        <f>'33'!$G18</f>
        <v>0</v>
      </c>
      <c r="HX21" s="300">
        <f>'33'!$H18</f>
        <v>0</v>
      </c>
      <c r="HY21" s="300">
        <f>'33'!$I18</f>
        <v>0</v>
      </c>
      <c r="HZ21" s="300">
        <f>'33'!$J18</f>
        <v>0</v>
      </c>
      <c r="IA21" s="300">
        <f>'33'!$K18</f>
        <v>0</v>
      </c>
      <c r="IB21" s="300">
        <f>'34'!$E18</f>
        <v>0</v>
      </c>
      <c r="IC21" s="300">
        <f>'34'!$F18</f>
        <v>0</v>
      </c>
      <c r="ID21" s="300">
        <f>'34'!$G18</f>
        <v>0</v>
      </c>
      <c r="IE21" s="300">
        <f>'34'!$H18</f>
        <v>0</v>
      </c>
      <c r="IF21" s="300">
        <f>'34'!$I18</f>
        <v>0</v>
      </c>
      <c r="IG21" s="300">
        <f>'34'!$J18</f>
        <v>0</v>
      </c>
      <c r="IH21" s="300">
        <f>'34'!$K18</f>
        <v>0</v>
      </c>
      <c r="II21" s="300">
        <f>'35'!$E18</f>
        <v>0</v>
      </c>
      <c r="IJ21" s="300">
        <f>'35'!$F18</f>
        <v>0</v>
      </c>
      <c r="IK21" s="300">
        <f>'35'!$G18</f>
        <v>0</v>
      </c>
      <c r="IL21" s="300">
        <f>'35'!$H18</f>
        <v>0</v>
      </c>
      <c r="IM21" s="300">
        <f>'35'!$I18</f>
        <v>0</v>
      </c>
      <c r="IN21" s="300">
        <f>'35'!$J18</f>
        <v>0</v>
      </c>
      <c r="IO21" s="300">
        <f>'35'!$K18</f>
        <v>0</v>
      </c>
      <c r="IP21" s="300">
        <f>'36'!$E18</f>
        <v>0</v>
      </c>
      <c r="IQ21" s="300">
        <f>'36'!$F18</f>
        <v>0</v>
      </c>
      <c r="IR21" s="300">
        <f>'36'!$G18</f>
        <v>0</v>
      </c>
      <c r="IS21" s="300">
        <f>'36'!$H18</f>
        <v>0</v>
      </c>
      <c r="IT21" s="300">
        <f>'36'!$I18</f>
        <v>0</v>
      </c>
      <c r="IU21" s="300">
        <f>'36'!$J18</f>
        <v>0</v>
      </c>
      <c r="IV21" s="300">
        <f>'36'!$K18</f>
        <v>0</v>
      </c>
      <c r="IW21" s="300">
        <f>'37'!$E18</f>
        <v>0</v>
      </c>
      <c r="IX21" s="300">
        <f>'37'!$F18</f>
        <v>0</v>
      </c>
      <c r="IY21" s="300">
        <f>'37'!$G18</f>
        <v>0</v>
      </c>
      <c r="IZ21" s="300">
        <f>'37'!$H18</f>
        <v>0</v>
      </c>
      <c r="JA21" s="300">
        <f>'37'!$I18</f>
        <v>0</v>
      </c>
      <c r="JB21" s="300">
        <f>'37'!$J18</f>
        <v>0</v>
      </c>
      <c r="JC21" s="300">
        <f>'37'!$K18</f>
        <v>0</v>
      </c>
      <c r="JD21" s="300">
        <f>'38'!$E18</f>
        <v>0</v>
      </c>
      <c r="JE21" s="300">
        <f>'38'!$F18</f>
        <v>0</v>
      </c>
      <c r="JF21" s="300">
        <f>'38'!$G18</f>
        <v>0</v>
      </c>
      <c r="JG21" s="300">
        <f>'38'!$H18</f>
        <v>0</v>
      </c>
      <c r="JH21" s="300">
        <f>'38'!$I18</f>
        <v>0</v>
      </c>
      <c r="JI21" s="300">
        <f>'38'!$J18</f>
        <v>0</v>
      </c>
      <c r="JJ21" s="300">
        <f>'38'!$K18</f>
        <v>0</v>
      </c>
      <c r="JK21" s="300">
        <f>'39'!$E18</f>
        <v>0</v>
      </c>
      <c r="JL21" s="300">
        <f>'39'!$F18</f>
        <v>0</v>
      </c>
      <c r="JM21" s="300">
        <f>'39'!$G18</f>
        <v>0</v>
      </c>
      <c r="JN21" s="300">
        <f>'39'!$H18</f>
        <v>0</v>
      </c>
      <c r="JO21" s="300">
        <f>'39'!$I18</f>
        <v>0</v>
      </c>
      <c r="JP21" s="300">
        <f>'39'!$J18</f>
        <v>0</v>
      </c>
      <c r="JQ21" s="300">
        <f>'39'!$K18</f>
        <v>0</v>
      </c>
      <c r="JR21" s="300">
        <f>'40'!$E18</f>
        <v>0</v>
      </c>
      <c r="JS21" s="300">
        <f>'40'!$F18</f>
        <v>0</v>
      </c>
      <c r="JT21" s="300">
        <f>'40'!$G18</f>
        <v>0</v>
      </c>
      <c r="JU21" s="300">
        <f>'40'!$H18</f>
        <v>0</v>
      </c>
      <c r="JV21" s="300">
        <f>'40'!$I18</f>
        <v>0</v>
      </c>
      <c r="JW21" s="300">
        <f>'40'!$J18</f>
        <v>0</v>
      </c>
      <c r="JX21" s="300">
        <f>'40'!$K18</f>
        <v>0</v>
      </c>
      <c r="JY21" s="300">
        <f>'41'!$E18</f>
        <v>0</v>
      </c>
      <c r="JZ21" s="300">
        <f>'41'!$F18</f>
        <v>0</v>
      </c>
      <c r="KA21" s="300">
        <f>'41'!$G18</f>
        <v>0</v>
      </c>
      <c r="KB21" s="300">
        <f>'41'!$H18</f>
        <v>0</v>
      </c>
      <c r="KC21" s="300">
        <f>'41'!$I18</f>
        <v>0</v>
      </c>
      <c r="KD21" s="300">
        <f>'41'!$J18</f>
        <v>0</v>
      </c>
      <c r="KE21" s="300">
        <f>'41'!$K18</f>
        <v>0</v>
      </c>
      <c r="KF21" s="300">
        <f>'42'!$E18</f>
        <v>0</v>
      </c>
      <c r="KG21" s="300">
        <f>'42'!$F18</f>
        <v>0</v>
      </c>
      <c r="KH21" s="300">
        <f>'42'!$G18</f>
        <v>0</v>
      </c>
      <c r="KI21" s="300">
        <f>'42'!$H18</f>
        <v>0</v>
      </c>
      <c r="KJ21" s="300">
        <f>'42'!$I18</f>
        <v>0</v>
      </c>
      <c r="KK21" s="300">
        <f>'42'!$J18</f>
        <v>0</v>
      </c>
      <c r="KL21" s="300">
        <f>'42'!$K18</f>
        <v>0</v>
      </c>
      <c r="KM21" s="300">
        <f>'43'!$E18</f>
        <v>0</v>
      </c>
      <c r="KN21" s="300">
        <f>'43'!$F18</f>
        <v>0</v>
      </c>
      <c r="KO21" s="300">
        <f>'43'!$G18</f>
        <v>0</v>
      </c>
      <c r="KP21" s="300">
        <f>'43'!$H18</f>
        <v>0</v>
      </c>
      <c r="KQ21" s="300">
        <f>'43'!$I18</f>
        <v>0</v>
      </c>
      <c r="KR21" s="300">
        <f>'43'!$J18</f>
        <v>0</v>
      </c>
      <c r="KS21" s="300">
        <f>'43'!$K18</f>
        <v>0</v>
      </c>
      <c r="KT21" s="300">
        <f>'44'!$E18</f>
        <v>0</v>
      </c>
      <c r="KU21" s="300">
        <f>'44'!$F18</f>
        <v>0</v>
      </c>
      <c r="KV21" s="300">
        <f>'44'!$G18</f>
        <v>0</v>
      </c>
      <c r="KW21" s="300">
        <f>'44'!$H18</f>
        <v>0</v>
      </c>
      <c r="KX21" s="300">
        <f>'44'!$I18</f>
        <v>0</v>
      </c>
      <c r="KY21" s="300">
        <f>'44'!$J18</f>
        <v>0</v>
      </c>
      <c r="KZ21" s="300">
        <f>'44'!$K18</f>
        <v>0</v>
      </c>
      <c r="LA21" s="300">
        <f>'45'!$E18</f>
        <v>0</v>
      </c>
      <c r="LB21" s="300">
        <f>'45'!$F18</f>
        <v>0</v>
      </c>
      <c r="LC21" s="300">
        <f>'45'!$G18</f>
        <v>0</v>
      </c>
      <c r="LD21" s="300">
        <f>'45'!$H18</f>
        <v>0</v>
      </c>
      <c r="LE21" s="300">
        <f>'45'!$I18</f>
        <v>0</v>
      </c>
      <c r="LF21" s="300">
        <f>'45'!$J18</f>
        <v>0</v>
      </c>
      <c r="LG21" s="300">
        <f>'45'!$K18</f>
        <v>0</v>
      </c>
      <c r="LH21" s="300">
        <f>'46'!$E18</f>
        <v>0</v>
      </c>
      <c r="LI21" s="300">
        <f>'46'!$F18</f>
        <v>0</v>
      </c>
      <c r="LJ21" s="300">
        <f>'46'!$G18</f>
        <v>0</v>
      </c>
      <c r="LK21" s="300">
        <f>'46'!$H18</f>
        <v>0</v>
      </c>
      <c r="LL21" s="300">
        <f>'46'!$I18</f>
        <v>0</v>
      </c>
      <c r="LM21" s="300">
        <f>'46'!$J18</f>
        <v>0</v>
      </c>
      <c r="LN21" s="300">
        <f>'46'!$K18</f>
        <v>0</v>
      </c>
      <c r="LO21" s="300">
        <f>'47'!$E18</f>
        <v>0</v>
      </c>
      <c r="LP21" s="300">
        <f>'47'!$F18</f>
        <v>0</v>
      </c>
      <c r="LQ21" s="300">
        <f>'47'!$G18</f>
        <v>0</v>
      </c>
      <c r="LR21" s="300">
        <f>'47'!$H18</f>
        <v>0</v>
      </c>
      <c r="LS21" s="300">
        <f>'47'!$I18</f>
        <v>0</v>
      </c>
      <c r="LT21" s="300">
        <f>'47'!$J18</f>
        <v>0</v>
      </c>
      <c r="LU21" s="300">
        <f>'47'!$K18</f>
        <v>0</v>
      </c>
      <c r="LV21" s="300">
        <f>'48'!$E18</f>
        <v>0</v>
      </c>
      <c r="LW21" s="300">
        <f>'48'!$F18</f>
        <v>0</v>
      </c>
      <c r="LX21" s="300">
        <f>'48'!$G18</f>
        <v>0</v>
      </c>
      <c r="LY21" s="300">
        <f>'48'!$H18</f>
        <v>0</v>
      </c>
      <c r="LZ21" s="300">
        <f>'48'!$I18</f>
        <v>0</v>
      </c>
      <c r="MA21" s="300">
        <f>'48'!$J18</f>
        <v>0</v>
      </c>
      <c r="MB21" s="300">
        <f>'48'!$K18</f>
        <v>0</v>
      </c>
      <c r="MC21" s="300">
        <f>'49'!$E18</f>
        <v>0</v>
      </c>
      <c r="MD21" s="300">
        <f>'49'!$F18</f>
        <v>0</v>
      </c>
      <c r="ME21" s="300">
        <f>'49'!$G18</f>
        <v>0</v>
      </c>
      <c r="MF21" s="300">
        <f>'49'!$H18</f>
        <v>0</v>
      </c>
      <c r="MG21" s="300">
        <f>'49'!$I18</f>
        <v>0</v>
      </c>
      <c r="MH21" s="300">
        <f>'49'!$J18</f>
        <v>0</v>
      </c>
      <c r="MI21" s="300">
        <f>'49'!$K18</f>
        <v>0</v>
      </c>
      <c r="MJ21" s="300">
        <f>'50'!$E18</f>
        <v>0</v>
      </c>
      <c r="MK21" s="300">
        <f>'50'!$F18</f>
        <v>0</v>
      </c>
      <c r="ML21" s="300">
        <f>'50'!$G18</f>
        <v>0</v>
      </c>
      <c r="MM21" s="300">
        <f>'50'!$H18</f>
        <v>0</v>
      </c>
      <c r="MN21" s="300">
        <f>'50'!$I18</f>
        <v>0</v>
      </c>
      <c r="MO21" s="300">
        <f>'50'!$J18</f>
        <v>0</v>
      </c>
      <c r="MP21" s="300">
        <f>'50'!$K18</f>
        <v>0</v>
      </c>
      <c r="MQ21" s="300">
        <f>'51'!$E18</f>
        <v>0</v>
      </c>
      <c r="MR21" s="300">
        <f>'51'!$F18</f>
        <v>0</v>
      </c>
      <c r="MS21" s="300">
        <f>'51'!$G18</f>
        <v>0</v>
      </c>
      <c r="MT21" s="300">
        <f>'51'!$H18</f>
        <v>0</v>
      </c>
      <c r="MU21" s="300">
        <f>'51'!$I18</f>
        <v>0</v>
      </c>
      <c r="MV21" s="300">
        <f>'51'!$J18</f>
        <v>0</v>
      </c>
      <c r="MW21" s="300">
        <f>'51'!$K18</f>
        <v>0</v>
      </c>
      <c r="MX21" s="300">
        <f>'52'!$E18</f>
        <v>0</v>
      </c>
      <c r="MY21" s="300">
        <f>'52'!$F18</f>
        <v>0</v>
      </c>
      <c r="MZ21" s="300">
        <f>'52'!$G18</f>
        <v>0</v>
      </c>
      <c r="NA21" s="300">
        <f>'52'!$H18</f>
        <v>0</v>
      </c>
      <c r="NB21" s="300">
        <f>'52'!$I18</f>
        <v>0</v>
      </c>
      <c r="NC21" s="300">
        <f>'52'!$J18</f>
        <v>0</v>
      </c>
      <c r="ND21" s="300">
        <f>'52'!$K18</f>
        <v>0</v>
      </c>
    </row>
    <row r="22" spans="1:368" ht="30" customHeight="1" x14ac:dyDescent="0.3">
      <c r="A22" s="1022"/>
      <c r="B22" s="958"/>
      <c r="C22" s="160" t="s">
        <v>144</v>
      </c>
      <c r="D22" s="159" t="s">
        <v>80</v>
      </c>
      <c r="E22" s="232">
        <f>'1'!$E19</f>
        <v>0</v>
      </c>
      <c r="F22" s="232">
        <f>'1'!$F19</f>
        <v>0</v>
      </c>
      <c r="G22" s="232">
        <f>'1'!$G19</f>
        <v>0</v>
      </c>
      <c r="H22" s="300">
        <f>'1'!$H19</f>
        <v>0</v>
      </c>
      <c r="I22" s="300">
        <f>'1'!$I19</f>
        <v>0</v>
      </c>
      <c r="J22" s="300">
        <f>'1'!$J19</f>
        <v>0</v>
      </c>
      <c r="K22" s="300">
        <f>'1'!$K19</f>
        <v>0</v>
      </c>
      <c r="L22" s="300">
        <f>'2'!$E19</f>
        <v>0</v>
      </c>
      <c r="M22" s="300">
        <f>'2'!$F19</f>
        <v>0</v>
      </c>
      <c r="N22" s="300">
        <f>'2'!$G19</f>
        <v>0</v>
      </c>
      <c r="O22" s="300">
        <f>'2'!$H19</f>
        <v>0</v>
      </c>
      <c r="P22" s="300">
        <f>'2'!$I19</f>
        <v>0</v>
      </c>
      <c r="Q22" s="300">
        <f>'2'!$J19</f>
        <v>0</v>
      </c>
      <c r="R22" s="300">
        <f>'2'!$K19</f>
        <v>0</v>
      </c>
      <c r="S22" s="300">
        <f>'3'!$E19</f>
        <v>0</v>
      </c>
      <c r="T22" s="300">
        <f>'3'!$F19</f>
        <v>0</v>
      </c>
      <c r="U22" s="300">
        <f>'3'!$G19</f>
        <v>0</v>
      </c>
      <c r="V22" s="300">
        <f>'3'!$H19</f>
        <v>0</v>
      </c>
      <c r="W22" s="300">
        <f>'3'!$I19</f>
        <v>0</v>
      </c>
      <c r="X22" s="300">
        <f>'3'!$J19</f>
        <v>0</v>
      </c>
      <c r="Y22" s="300">
        <f>'3'!$K19</f>
        <v>0</v>
      </c>
      <c r="Z22" s="300">
        <f>'4'!$E19</f>
        <v>0</v>
      </c>
      <c r="AA22" s="300">
        <f>'4'!$F19</f>
        <v>0</v>
      </c>
      <c r="AB22" s="300">
        <f>'4'!$G19</f>
        <v>0</v>
      </c>
      <c r="AC22" s="300">
        <f>'4'!$H19</f>
        <v>0</v>
      </c>
      <c r="AD22" s="300">
        <f>'4'!$I19</f>
        <v>0</v>
      </c>
      <c r="AE22" s="300">
        <f>'4'!$J19</f>
        <v>0</v>
      </c>
      <c r="AF22" s="300">
        <f>'4'!$K19</f>
        <v>0</v>
      </c>
      <c r="AG22" s="300">
        <f>'5'!$E19</f>
        <v>0</v>
      </c>
      <c r="AH22" s="300">
        <f>'5'!$F19</f>
        <v>0</v>
      </c>
      <c r="AI22" s="300">
        <f>'5'!$G19</f>
        <v>0</v>
      </c>
      <c r="AJ22" s="300">
        <f>'5'!$H19</f>
        <v>0</v>
      </c>
      <c r="AK22" s="300">
        <f>'5'!$I19</f>
        <v>0</v>
      </c>
      <c r="AL22" s="300">
        <f>'5'!$J19</f>
        <v>0</v>
      </c>
      <c r="AM22" s="300">
        <f>'5'!$K19</f>
        <v>0</v>
      </c>
      <c r="AN22" s="300">
        <f>'6'!$E19</f>
        <v>0</v>
      </c>
      <c r="AO22" s="300">
        <f>'6'!$F19</f>
        <v>0</v>
      </c>
      <c r="AP22" s="300">
        <f>'6'!$G19</f>
        <v>0</v>
      </c>
      <c r="AQ22" s="300">
        <f>'6'!$H19</f>
        <v>0</v>
      </c>
      <c r="AR22" s="300">
        <f>'6'!$I19</f>
        <v>0</v>
      </c>
      <c r="AS22" s="300">
        <f>'6'!$J19</f>
        <v>0</v>
      </c>
      <c r="AT22" s="300">
        <f>'6'!$K19</f>
        <v>0</v>
      </c>
      <c r="AU22" s="300">
        <f>'7'!$E19</f>
        <v>0</v>
      </c>
      <c r="AV22" s="300">
        <f>'7'!$F19</f>
        <v>0</v>
      </c>
      <c r="AW22" s="300">
        <f>'7'!$G19</f>
        <v>0</v>
      </c>
      <c r="AX22" s="300">
        <f>'7'!$H19</f>
        <v>0</v>
      </c>
      <c r="AY22" s="300">
        <f>'7'!$I19</f>
        <v>0</v>
      </c>
      <c r="AZ22" s="300">
        <f>'7'!$J19</f>
        <v>0</v>
      </c>
      <c r="BA22" s="300">
        <f>'7'!$K19</f>
        <v>0</v>
      </c>
      <c r="BB22" s="300">
        <f>'8'!$E19</f>
        <v>0</v>
      </c>
      <c r="BC22" s="300">
        <f>'8'!$F19</f>
        <v>0</v>
      </c>
      <c r="BD22" s="300">
        <f>'8'!$G19</f>
        <v>0</v>
      </c>
      <c r="BE22" s="300">
        <f>'8'!$H19</f>
        <v>0</v>
      </c>
      <c r="BF22" s="300">
        <f>'8'!$I19</f>
        <v>0</v>
      </c>
      <c r="BG22" s="300">
        <f>'8'!$J19</f>
        <v>0</v>
      </c>
      <c r="BH22" s="300">
        <f>'8'!$K19</f>
        <v>0</v>
      </c>
      <c r="BI22" s="300">
        <f>'9'!$E19</f>
        <v>0</v>
      </c>
      <c r="BJ22" s="300">
        <f>'9'!$F19</f>
        <v>0</v>
      </c>
      <c r="BK22" s="300">
        <f>'9'!$G19</f>
        <v>0</v>
      </c>
      <c r="BL22" s="300">
        <f>'9'!$H19</f>
        <v>0</v>
      </c>
      <c r="BM22" s="300">
        <f>'9'!$I19</f>
        <v>0</v>
      </c>
      <c r="BN22" s="300">
        <f>'9'!$J19</f>
        <v>0</v>
      </c>
      <c r="BO22" s="300">
        <f>'9'!$K19</f>
        <v>0</v>
      </c>
      <c r="BP22" s="300">
        <f>'10'!$E19</f>
        <v>0</v>
      </c>
      <c r="BQ22" s="300">
        <f>'10'!$F19</f>
        <v>0</v>
      </c>
      <c r="BR22" s="300">
        <f>'10'!$G19</f>
        <v>0</v>
      </c>
      <c r="BS22" s="300">
        <f>'10'!$H19</f>
        <v>0</v>
      </c>
      <c r="BT22" s="300">
        <f>'10'!$I19</f>
        <v>0</v>
      </c>
      <c r="BU22" s="300">
        <f>'10'!$J19</f>
        <v>0</v>
      </c>
      <c r="BV22" s="300">
        <f>'10'!$K19</f>
        <v>0</v>
      </c>
      <c r="BW22" s="300">
        <f>'11'!$E19</f>
        <v>0</v>
      </c>
      <c r="BX22" s="300">
        <f>'11'!$F19</f>
        <v>0</v>
      </c>
      <c r="BY22" s="300">
        <f>'11'!$G19</f>
        <v>0</v>
      </c>
      <c r="BZ22" s="300">
        <f>'11'!$H19</f>
        <v>0</v>
      </c>
      <c r="CA22" s="300">
        <f>'11'!$I19</f>
        <v>0</v>
      </c>
      <c r="CB22" s="300">
        <f>'11'!$J19</f>
        <v>0</v>
      </c>
      <c r="CC22" s="300">
        <f>'11'!$K19</f>
        <v>0</v>
      </c>
      <c r="CD22" s="300">
        <f>'12'!$E19</f>
        <v>0</v>
      </c>
      <c r="CE22" s="300">
        <f>'12'!$F19</f>
        <v>0</v>
      </c>
      <c r="CF22" s="300">
        <f>'12'!$G19</f>
        <v>0</v>
      </c>
      <c r="CG22" s="300">
        <f>'12'!$H19</f>
        <v>0</v>
      </c>
      <c r="CH22" s="300">
        <f>'12'!$I19</f>
        <v>0</v>
      </c>
      <c r="CI22" s="300">
        <f>'12'!$J19</f>
        <v>0</v>
      </c>
      <c r="CJ22" s="300">
        <f>'12'!$K19</f>
        <v>0</v>
      </c>
      <c r="CK22" s="300">
        <f>'13'!$E19</f>
        <v>0</v>
      </c>
      <c r="CL22" s="300">
        <f>'13'!$F19</f>
        <v>0</v>
      </c>
      <c r="CM22" s="300">
        <f>'13'!$G19</f>
        <v>0</v>
      </c>
      <c r="CN22" s="300">
        <f>'13'!$H19</f>
        <v>0</v>
      </c>
      <c r="CO22" s="300">
        <f>'13'!$I19</f>
        <v>0</v>
      </c>
      <c r="CP22" s="300">
        <f>'13'!$J19</f>
        <v>0</v>
      </c>
      <c r="CQ22" s="300">
        <f>'13'!$K19</f>
        <v>0</v>
      </c>
      <c r="CR22" s="300">
        <f>'14'!$E19</f>
        <v>0</v>
      </c>
      <c r="CS22" s="300">
        <f>'14'!$F19</f>
        <v>0</v>
      </c>
      <c r="CT22" s="300">
        <f>'14'!$G19</f>
        <v>0</v>
      </c>
      <c r="CU22" s="300">
        <f>'14'!$H19</f>
        <v>0</v>
      </c>
      <c r="CV22" s="300">
        <f>'14'!$I19</f>
        <v>0</v>
      </c>
      <c r="CW22" s="300">
        <f>'14'!$J19</f>
        <v>0</v>
      </c>
      <c r="CX22" s="300">
        <f>'14'!$K19</f>
        <v>0</v>
      </c>
      <c r="CY22" s="300">
        <f>'15'!$E19</f>
        <v>0</v>
      </c>
      <c r="CZ22" s="300">
        <f>'15'!$F19</f>
        <v>0</v>
      </c>
      <c r="DA22" s="300">
        <f>'15'!$G19</f>
        <v>0</v>
      </c>
      <c r="DB22" s="300">
        <f>'15'!$H19</f>
        <v>0</v>
      </c>
      <c r="DC22" s="300">
        <f>'15'!$I19</f>
        <v>0</v>
      </c>
      <c r="DD22" s="300">
        <f>'15'!$J19</f>
        <v>0</v>
      </c>
      <c r="DE22" s="300">
        <f>'15'!$K19</f>
        <v>0</v>
      </c>
      <c r="DF22" s="300">
        <f>'16'!$E19</f>
        <v>0</v>
      </c>
      <c r="DG22" s="300">
        <f>'16'!$F19</f>
        <v>0</v>
      </c>
      <c r="DH22" s="300">
        <f>'16'!$G19</f>
        <v>0</v>
      </c>
      <c r="DI22" s="300">
        <f>'16'!$H19</f>
        <v>0</v>
      </c>
      <c r="DJ22" s="300">
        <f>'16'!$I19</f>
        <v>0</v>
      </c>
      <c r="DK22" s="300">
        <f>'16'!$J19</f>
        <v>0</v>
      </c>
      <c r="DL22" s="300">
        <f>'16'!$K19</f>
        <v>0</v>
      </c>
      <c r="DM22" s="300">
        <f>'17'!$E19</f>
        <v>0</v>
      </c>
      <c r="DN22" s="300">
        <f>'17'!$F19</f>
        <v>0</v>
      </c>
      <c r="DO22" s="300">
        <f>'17'!$G19</f>
        <v>0</v>
      </c>
      <c r="DP22" s="300">
        <f>'17'!$H19</f>
        <v>0</v>
      </c>
      <c r="DQ22" s="300">
        <f>'17'!$I19</f>
        <v>0</v>
      </c>
      <c r="DR22" s="300">
        <f>'17'!$J19</f>
        <v>0</v>
      </c>
      <c r="DS22" s="300">
        <f>'17'!$K19</f>
        <v>0</v>
      </c>
      <c r="DT22" s="300">
        <f>'18'!$E19</f>
        <v>0</v>
      </c>
      <c r="DU22" s="300">
        <f>'18'!$F19</f>
        <v>0</v>
      </c>
      <c r="DV22" s="300">
        <f>'18'!$G19</f>
        <v>0</v>
      </c>
      <c r="DW22" s="300">
        <f>'18'!$H19</f>
        <v>0</v>
      </c>
      <c r="DX22" s="300">
        <f>'18'!$I19</f>
        <v>0</v>
      </c>
      <c r="DY22" s="300">
        <f>'18'!$J19</f>
        <v>0</v>
      </c>
      <c r="DZ22" s="300">
        <f>'18'!$K19</f>
        <v>0</v>
      </c>
      <c r="EA22" s="300">
        <f>'19'!$E19</f>
        <v>0</v>
      </c>
      <c r="EB22" s="300">
        <f>'19'!$F19</f>
        <v>0</v>
      </c>
      <c r="EC22" s="300">
        <f>'19'!$G19</f>
        <v>0</v>
      </c>
      <c r="ED22" s="300">
        <f>'19'!$H19</f>
        <v>0</v>
      </c>
      <c r="EE22" s="300">
        <f>'19'!$I19</f>
        <v>0</v>
      </c>
      <c r="EF22" s="300">
        <f>'19'!$J19</f>
        <v>0</v>
      </c>
      <c r="EG22" s="300">
        <f>'19'!$K19</f>
        <v>0</v>
      </c>
      <c r="EH22" s="300">
        <f>'20'!$E19</f>
        <v>0</v>
      </c>
      <c r="EI22" s="300">
        <f>'20'!$F19</f>
        <v>0</v>
      </c>
      <c r="EJ22" s="300">
        <f>'20'!$G19</f>
        <v>0</v>
      </c>
      <c r="EK22" s="300">
        <f>'20'!$H19</f>
        <v>0</v>
      </c>
      <c r="EL22" s="300">
        <f>'20'!$I19</f>
        <v>0</v>
      </c>
      <c r="EM22" s="300">
        <f>'20'!$J19</f>
        <v>0</v>
      </c>
      <c r="EN22" s="300">
        <f>'20'!$K19</f>
        <v>0</v>
      </c>
      <c r="EO22" s="300">
        <f>'21'!$E19</f>
        <v>0</v>
      </c>
      <c r="EP22" s="300">
        <f>'21'!$F19</f>
        <v>0</v>
      </c>
      <c r="EQ22" s="300">
        <f>'21'!$G19</f>
        <v>0</v>
      </c>
      <c r="ER22" s="300">
        <f>'21'!$H19</f>
        <v>0</v>
      </c>
      <c r="ES22" s="300">
        <f>'21'!$I19</f>
        <v>0</v>
      </c>
      <c r="ET22" s="300">
        <f>'21'!$J19</f>
        <v>0</v>
      </c>
      <c r="EU22" s="300">
        <f>'21'!$K19</f>
        <v>0</v>
      </c>
      <c r="EV22" s="300">
        <f>'22'!$E19</f>
        <v>0</v>
      </c>
      <c r="EW22" s="300">
        <f>'22'!$F19</f>
        <v>0</v>
      </c>
      <c r="EX22" s="300">
        <f>'22'!$G19</f>
        <v>0</v>
      </c>
      <c r="EY22" s="300">
        <f>'22'!$H19</f>
        <v>0</v>
      </c>
      <c r="EZ22" s="300">
        <f>'22'!$I19</f>
        <v>0</v>
      </c>
      <c r="FA22" s="300">
        <f>'22'!$J19</f>
        <v>0</v>
      </c>
      <c r="FB22" s="300">
        <f>'22'!$K19</f>
        <v>0</v>
      </c>
      <c r="FC22" s="300">
        <f>'23'!$E19</f>
        <v>0</v>
      </c>
      <c r="FD22" s="300">
        <f>'23'!$F19</f>
        <v>0</v>
      </c>
      <c r="FE22" s="300">
        <f>'23'!$G19</f>
        <v>0</v>
      </c>
      <c r="FF22" s="300">
        <f>'23'!$H19</f>
        <v>0</v>
      </c>
      <c r="FG22" s="300">
        <f>'23'!$I19</f>
        <v>0</v>
      </c>
      <c r="FH22" s="300">
        <f>'23'!$J19</f>
        <v>0</v>
      </c>
      <c r="FI22" s="300">
        <f>'23'!$K19</f>
        <v>0</v>
      </c>
      <c r="FJ22" s="300">
        <f>'24'!$E19</f>
        <v>0</v>
      </c>
      <c r="FK22" s="300">
        <f>'24'!$F19</f>
        <v>0</v>
      </c>
      <c r="FL22" s="300">
        <f>'24'!$G19</f>
        <v>0</v>
      </c>
      <c r="FM22" s="300">
        <f>'24'!$H19</f>
        <v>0</v>
      </c>
      <c r="FN22" s="300">
        <f>'24'!$I19</f>
        <v>0</v>
      </c>
      <c r="FO22" s="300">
        <f>'24'!$J19</f>
        <v>0</v>
      </c>
      <c r="FP22" s="300">
        <f>'24'!$K19</f>
        <v>0</v>
      </c>
      <c r="FQ22" s="300">
        <f>'25'!$E19</f>
        <v>0</v>
      </c>
      <c r="FR22" s="300">
        <f>'25'!$F19</f>
        <v>0</v>
      </c>
      <c r="FS22" s="300">
        <f>'25'!$G19</f>
        <v>0</v>
      </c>
      <c r="FT22" s="300">
        <f>'25'!$H19</f>
        <v>0</v>
      </c>
      <c r="FU22" s="300">
        <f>'25'!$I19</f>
        <v>0</v>
      </c>
      <c r="FV22" s="300">
        <f>'25'!$J19</f>
        <v>0</v>
      </c>
      <c r="FW22" s="300">
        <f>'25'!$K19</f>
        <v>0</v>
      </c>
      <c r="FX22" s="300">
        <f>'26'!$E19</f>
        <v>0</v>
      </c>
      <c r="FY22" s="300">
        <f>'26'!$F19</f>
        <v>0</v>
      </c>
      <c r="FZ22" s="300">
        <f>'26'!$G19</f>
        <v>0</v>
      </c>
      <c r="GA22" s="300">
        <f>'26'!$H19</f>
        <v>0</v>
      </c>
      <c r="GB22" s="300">
        <f>'26'!$I19</f>
        <v>0</v>
      </c>
      <c r="GC22" s="300">
        <f>'26'!$J19</f>
        <v>0</v>
      </c>
      <c r="GD22" s="300">
        <f>'26'!$K19</f>
        <v>0</v>
      </c>
      <c r="GE22" s="300">
        <f>'27'!$E19</f>
        <v>0</v>
      </c>
      <c r="GF22" s="300">
        <f>'27'!$F19</f>
        <v>0</v>
      </c>
      <c r="GG22" s="300">
        <f>'27'!$G19</f>
        <v>0</v>
      </c>
      <c r="GH22" s="300">
        <f>'27'!$H19</f>
        <v>0</v>
      </c>
      <c r="GI22" s="300">
        <f>'27'!$I19</f>
        <v>0</v>
      </c>
      <c r="GJ22" s="300">
        <f>'27'!$J19</f>
        <v>0</v>
      </c>
      <c r="GK22" s="300">
        <f>'27'!$K19</f>
        <v>0</v>
      </c>
      <c r="GL22" s="300">
        <f>'28'!$E19</f>
        <v>0</v>
      </c>
      <c r="GM22" s="300">
        <f>'28'!$F19</f>
        <v>0</v>
      </c>
      <c r="GN22" s="300">
        <f>'28'!$G19</f>
        <v>0</v>
      </c>
      <c r="GO22" s="300">
        <f>'28'!$H19</f>
        <v>0</v>
      </c>
      <c r="GP22" s="300">
        <f>'28'!$I19</f>
        <v>0</v>
      </c>
      <c r="GQ22" s="300">
        <f>'28'!$J19</f>
        <v>0</v>
      </c>
      <c r="GR22" s="300">
        <f>'28'!$K19</f>
        <v>0</v>
      </c>
      <c r="GS22" s="300">
        <f>'29'!$E19</f>
        <v>0</v>
      </c>
      <c r="GT22" s="300">
        <f>'29'!$F19</f>
        <v>0</v>
      </c>
      <c r="GU22" s="300">
        <f>'29'!$G19</f>
        <v>0</v>
      </c>
      <c r="GV22" s="300">
        <f>'29'!$H19</f>
        <v>0</v>
      </c>
      <c r="GW22" s="300">
        <f>'29'!$I19</f>
        <v>0</v>
      </c>
      <c r="GX22" s="300">
        <f>'29'!$J19</f>
        <v>0</v>
      </c>
      <c r="GY22" s="300">
        <f>'29'!$K19</f>
        <v>0</v>
      </c>
      <c r="GZ22" s="300">
        <f>'30'!$E19</f>
        <v>0</v>
      </c>
      <c r="HA22" s="300">
        <f>'30'!$F19</f>
        <v>0</v>
      </c>
      <c r="HB22" s="300">
        <f>'30'!$G19</f>
        <v>0</v>
      </c>
      <c r="HC22" s="300">
        <f>'30'!$H19</f>
        <v>0</v>
      </c>
      <c r="HD22" s="300">
        <f>'30'!$I19</f>
        <v>0</v>
      </c>
      <c r="HE22" s="300">
        <f>'30'!$J19</f>
        <v>0</v>
      </c>
      <c r="HF22" s="300">
        <f>'30'!$K19</f>
        <v>0</v>
      </c>
      <c r="HG22" s="300">
        <f>'31'!$E19</f>
        <v>0</v>
      </c>
      <c r="HH22" s="300">
        <f>'31'!$F19</f>
        <v>0</v>
      </c>
      <c r="HI22" s="300">
        <f>'31'!$G19</f>
        <v>0</v>
      </c>
      <c r="HJ22" s="300">
        <f>'31'!$H19</f>
        <v>0</v>
      </c>
      <c r="HK22" s="300">
        <f>'31'!$I19</f>
        <v>0</v>
      </c>
      <c r="HL22" s="300">
        <f>'31'!$J19</f>
        <v>0</v>
      </c>
      <c r="HM22" s="300">
        <f>'31'!$K19</f>
        <v>0</v>
      </c>
      <c r="HN22" s="300">
        <f>'32'!$E19</f>
        <v>0</v>
      </c>
      <c r="HO22" s="300">
        <f>'32'!$F19</f>
        <v>0</v>
      </c>
      <c r="HP22" s="300">
        <f>'32'!$G19</f>
        <v>0</v>
      </c>
      <c r="HQ22" s="300">
        <f>'32'!$H19</f>
        <v>0</v>
      </c>
      <c r="HR22" s="300">
        <f>'32'!$I19</f>
        <v>0</v>
      </c>
      <c r="HS22" s="300">
        <f>'32'!$J19</f>
        <v>0</v>
      </c>
      <c r="HT22" s="300">
        <f>'32'!$K19</f>
        <v>0</v>
      </c>
      <c r="HU22" s="300">
        <f>'33'!$E19</f>
        <v>0</v>
      </c>
      <c r="HV22" s="300">
        <f>'33'!$F19</f>
        <v>0</v>
      </c>
      <c r="HW22" s="300">
        <f>'33'!$G19</f>
        <v>0</v>
      </c>
      <c r="HX22" s="300">
        <f>'33'!$H19</f>
        <v>0</v>
      </c>
      <c r="HY22" s="300">
        <f>'33'!$I19</f>
        <v>0</v>
      </c>
      <c r="HZ22" s="300">
        <f>'33'!$J19</f>
        <v>0</v>
      </c>
      <c r="IA22" s="300">
        <f>'33'!$K19</f>
        <v>0</v>
      </c>
      <c r="IB22" s="300">
        <f>'34'!$E19</f>
        <v>0</v>
      </c>
      <c r="IC22" s="300">
        <f>'34'!$F19</f>
        <v>0</v>
      </c>
      <c r="ID22" s="300">
        <f>'34'!$G19</f>
        <v>0</v>
      </c>
      <c r="IE22" s="300">
        <f>'34'!$H19</f>
        <v>0</v>
      </c>
      <c r="IF22" s="300">
        <f>'34'!$I19</f>
        <v>0</v>
      </c>
      <c r="IG22" s="300">
        <f>'34'!$J19</f>
        <v>0</v>
      </c>
      <c r="IH22" s="300">
        <f>'34'!$K19</f>
        <v>0</v>
      </c>
      <c r="II22" s="300">
        <f>'35'!$E19</f>
        <v>0</v>
      </c>
      <c r="IJ22" s="300">
        <f>'35'!$F19</f>
        <v>0</v>
      </c>
      <c r="IK22" s="300">
        <f>'35'!$G19</f>
        <v>0</v>
      </c>
      <c r="IL22" s="300">
        <f>'35'!$H19</f>
        <v>0</v>
      </c>
      <c r="IM22" s="300">
        <f>'35'!$I19</f>
        <v>0</v>
      </c>
      <c r="IN22" s="300">
        <f>'35'!$J19</f>
        <v>0</v>
      </c>
      <c r="IO22" s="300">
        <f>'35'!$K19</f>
        <v>0</v>
      </c>
      <c r="IP22" s="300">
        <f>'36'!$E19</f>
        <v>0</v>
      </c>
      <c r="IQ22" s="300">
        <f>'36'!$F19</f>
        <v>0</v>
      </c>
      <c r="IR22" s="300">
        <f>'36'!$G19</f>
        <v>0</v>
      </c>
      <c r="IS22" s="300">
        <f>'36'!$H19</f>
        <v>0</v>
      </c>
      <c r="IT22" s="300">
        <f>'36'!$I19</f>
        <v>0</v>
      </c>
      <c r="IU22" s="300">
        <f>'36'!$J19</f>
        <v>0</v>
      </c>
      <c r="IV22" s="300">
        <f>'36'!$K19</f>
        <v>0</v>
      </c>
      <c r="IW22" s="300">
        <f>'37'!$E19</f>
        <v>0</v>
      </c>
      <c r="IX22" s="300">
        <f>'37'!$F19</f>
        <v>0</v>
      </c>
      <c r="IY22" s="300">
        <f>'37'!$G19</f>
        <v>0</v>
      </c>
      <c r="IZ22" s="300">
        <f>'37'!$H19</f>
        <v>0</v>
      </c>
      <c r="JA22" s="300">
        <f>'37'!$I19</f>
        <v>0</v>
      </c>
      <c r="JB22" s="300">
        <f>'37'!$J19</f>
        <v>0</v>
      </c>
      <c r="JC22" s="300">
        <f>'37'!$K19</f>
        <v>0</v>
      </c>
      <c r="JD22" s="300">
        <f>'38'!$E19</f>
        <v>0</v>
      </c>
      <c r="JE22" s="300">
        <f>'38'!$F19</f>
        <v>0</v>
      </c>
      <c r="JF22" s="300">
        <f>'38'!$G19</f>
        <v>0</v>
      </c>
      <c r="JG22" s="300">
        <f>'38'!$H19</f>
        <v>0</v>
      </c>
      <c r="JH22" s="300">
        <f>'38'!$I19</f>
        <v>0</v>
      </c>
      <c r="JI22" s="300">
        <f>'38'!$J19</f>
        <v>0</v>
      </c>
      <c r="JJ22" s="300">
        <f>'38'!$K19</f>
        <v>0</v>
      </c>
      <c r="JK22" s="300">
        <f>'39'!$E19</f>
        <v>0</v>
      </c>
      <c r="JL22" s="300">
        <f>'39'!$F19</f>
        <v>0</v>
      </c>
      <c r="JM22" s="300">
        <f>'39'!$G19</f>
        <v>0</v>
      </c>
      <c r="JN22" s="300">
        <f>'39'!$H19</f>
        <v>0</v>
      </c>
      <c r="JO22" s="300">
        <f>'39'!$I19</f>
        <v>0</v>
      </c>
      <c r="JP22" s="300">
        <f>'39'!$J19</f>
        <v>0</v>
      </c>
      <c r="JQ22" s="300">
        <f>'39'!$K19</f>
        <v>0</v>
      </c>
      <c r="JR22" s="300">
        <f>'40'!$E19</f>
        <v>0</v>
      </c>
      <c r="JS22" s="300">
        <f>'40'!$F19</f>
        <v>0</v>
      </c>
      <c r="JT22" s="300">
        <f>'40'!$G19</f>
        <v>0</v>
      </c>
      <c r="JU22" s="300">
        <f>'40'!$H19</f>
        <v>0</v>
      </c>
      <c r="JV22" s="300">
        <f>'40'!$I19</f>
        <v>0</v>
      </c>
      <c r="JW22" s="300">
        <f>'40'!$J19</f>
        <v>0</v>
      </c>
      <c r="JX22" s="300">
        <f>'40'!$K19</f>
        <v>0</v>
      </c>
      <c r="JY22" s="300">
        <f>'41'!$E19</f>
        <v>0</v>
      </c>
      <c r="JZ22" s="300">
        <f>'41'!$F19</f>
        <v>0</v>
      </c>
      <c r="KA22" s="300">
        <f>'41'!$G19</f>
        <v>0</v>
      </c>
      <c r="KB22" s="300">
        <f>'41'!$H19</f>
        <v>0</v>
      </c>
      <c r="KC22" s="300">
        <f>'41'!$I19</f>
        <v>0</v>
      </c>
      <c r="KD22" s="300">
        <f>'41'!$J19</f>
        <v>0</v>
      </c>
      <c r="KE22" s="300">
        <f>'41'!$K19</f>
        <v>0</v>
      </c>
      <c r="KF22" s="300">
        <f>'42'!$E19</f>
        <v>0</v>
      </c>
      <c r="KG22" s="300">
        <f>'42'!$F19</f>
        <v>0</v>
      </c>
      <c r="KH22" s="300">
        <f>'42'!$G19</f>
        <v>0</v>
      </c>
      <c r="KI22" s="300">
        <f>'42'!$H19</f>
        <v>0</v>
      </c>
      <c r="KJ22" s="300">
        <f>'42'!$I19</f>
        <v>0</v>
      </c>
      <c r="KK22" s="300">
        <f>'42'!$J19</f>
        <v>0</v>
      </c>
      <c r="KL22" s="300">
        <f>'42'!$K19</f>
        <v>0</v>
      </c>
      <c r="KM22" s="300">
        <f>'43'!$E19</f>
        <v>0</v>
      </c>
      <c r="KN22" s="300">
        <f>'43'!$F19</f>
        <v>0</v>
      </c>
      <c r="KO22" s="300">
        <f>'43'!$G19</f>
        <v>0</v>
      </c>
      <c r="KP22" s="300">
        <f>'43'!$H19</f>
        <v>0</v>
      </c>
      <c r="KQ22" s="300">
        <f>'43'!$I19</f>
        <v>0</v>
      </c>
      <c r="KR22" s="300">
        <f>'43'!$J19</f>
        <v>0</v>
      </c>
      <c r="KS22" s="300">
        <f>'43'!$K19</f>
        <v>0</v>
      </c>
      <c r="KT22" s="300">
        <f>'44'!$E19</f>
        <v>0</v>
      </c>
      <c r="KU22" s="300">
        <f>'44'!$F19</f>
        <v>0</v>
      </c>
      <c r="KV22" s="300">
        <f>'44'!$G19</f>
        <v>0</v>
      </c>
      <c r="KW22" s="300">
        <f>'44'!$H19</f>
        <v>0</v>
      </c>
      <c r="KX22" s="300">
        <f>'44'!$I19</f>
        <v>0</v>
      </c>
      <c r="KY22" s="300">
        <f>'44'!$J19</f>
        <v>0</v>
      </c>
      <c r="KZ22" s="300">
        <f>'44'!$K19</f>
        <v>0</v>
      </c>
      <c r="LA22" s="300">
        <f>'45'!$E19</f>
        <v>0</v>
      </c>
      <c r="LB22" s="300">
        <f>'45'!$F19</f>
        <v>0</v>
      </c>
      <c r="LC22" s="300">
        <f>'45'!$G19</f>
        <v>0</v>
      </c>
      <c r="LD22" s="300">
        <f>'45'!$H19</f>
        <v>0</v>
      </c>
      <c r="LE22" s="300">
        <f>'45'!$I19</f>
        <v>0</v>
      </c>
      <c r="LF22" s="300">
        <f>'45'!$J19</f>
        <v>0</v>
      </c>
      <c r="LG22" s="300">
        <f>'45'!$K19</f>
        <v>0</v>
      </c>
      <c r="LH22" s="300">
        <f>'46'!$E19</f>
        <v>0</v>
      </c>
      <c r="LI22" s="300">
        <f>'46'!$F19</f>
        <v>0</v>
      </c>
      <c r="LJ22" s="300">
        <f>'46'!$G19</f>
        <v>0</v>
      </c>
      <c r="LK22" s="300">
        <f>'46'!$H19</f>
        <v>0</v>
      </c>
      <c r="LL22" s="300">
        <f>'46'!$I19</f>
        <v>0</v>
      </c>
      <c r="LM22" s="300">
        <f>'46'!$J19</f>
        <v>0</v>
      </c>
      <c r="LN22" s="300">
        <f>'46'!$K19</f>
        <v>0</v>
      </c>
      <c r="LO22" s="300">
        <f>'47'!$E19</f>
        <v>0</v>
      </c>
      <c r="LP22" s="300">
        <f>'47'!$F19</f>
        <v>0</v>
      </c>
      <c r="LQ22" s="300">
        <f>'47'!$G19</f>
        <v>0</v>
      </c>
      <c r="LR22" s="300">
        <f>'47'!$H19</f>
        <v>0</v>
      </c>
      <c r="LS22" s="300">
        <f>'47'!$I19</f>
        <v>0</v>
      </c>
      <c r="LT22" s="300">
        <f>'47'!$J19</f>
        <v>0</v>
      </c>
      <c r="LU22" s="300">
        <f>'47'!$K19</f>
        <v>0</v>
      </c>
      <c r="LV22" s="300">
        <f>'48'!$E19</f>
        <v>0</v>
      </c>
      <c r="LW22" s="300">
        <f>'48'!$F19</f>
        <v>0</v>
      </c>
      <c r="LX22" s="300">
        <f>'48'!$G19</f>
        <v>0</v>
      </c>
      <c r="LY22" s="300">
        <f>'48'!$H19</f>
        <v>0</v>
      </c>
      <c r="LZ22" s="300">
        <f>'48'!$I19</f>
        <v>0</v>
      </c>
      <c r="MA22" s="300">
        <f>'48'!$J19</f>
        <v>0</v>
      </c>
      <c r="MB22" s="300">
        <f>'48'!$K19</f>
        <v>0</v>
      </c>
      <c r="MC22" s="300">
        <f>'49'!$E19</f>
        <v>0</v>
      </c>
      <c r="MD22" s="300">
        <f>'49'!$F19</f>
        <v>0</v>
      </c>
      <c r="ME22" s="300">
        <f>'49'!$G19</f>
        <v>0</v>
      </c>
      <c r="MF22" s="300">
        <f>'49'!$H19</f>
        <v>0</v>
      </c>
      <c r="MG22" s="300">
        <f>'49'!$I19</f>
        <v>0</v>
      </c>
      <c r="MH22" s="300">
        <f>'49'!$J19</f>
        <v>0</v>
      </c>
      <c r="MI22" s="300">
        <f>'49'!$K19</f>
        <v>0</v>
      </c>
      <c r="MJ22" s="300">
        <f>'50'!$E19</f>
        <v>0</v>
      </c>
      <c r="MK22" s="300">
        <f>'50'!$F19</f>
        <v>0</v>
      </c>
      <c r="ML22" s="300">
        <f>'50'!$G19</f>
        <v>0</v>
      </c>
      <c r="MM22" s="300">
        <f>'50'!$H19</f>
        <v>0</v>
      </c>
      <c r="MN22" s="300">
        <f>'50'!$I19</f>
        <v>0</v>
      </c>
      <c r="MO22" s="300">
        <f>'50'!$J19</f>
        <v>0</v>
      </c>
      <c r="MP22" s="300">
        <f>'50'!$K19</f>
        <v>0</v>
      </c>
      <c r="MQ22" s="300">
        <f>'51'!$E19</f>
        <v>0</v>
      </c>
      <c r="MR22" s="300">
        <f>'51'!$F19</f>
        <v>0</v>
      </c>
      <c r="MS22" s="300">
        <f>'51'!$G19</f>
        <v>0</v>
      </c>
      <c r="MT22" s="300">
        <f>'51'!$H19</f>
        <v>0</v>
      </c>
      <c r="MU22" s="300">
        <f>'51'!$I19</f>
        <v>0</v>
      </c>
      <c r="MV22" s="300">
        <f>'51'!$J19</f>
        <v>0</v>
      </c>
      <c r="MW22" s="300">
        <f>'51'!$K19</f>
        <v>0</v>
      </c>
      <c r="MX22" s="300">
        <f>'52'!$E19</f>
        <v>0</v>
      </c>
      <c r="MY22" s="300">
        <f>'52'!$F19</f>
        <v>0</v>
      </c>
      <c r="MZ22" s="300">
        <f>'52'!$G19</f>
        <v>0</v>
      </c>
      <c r="NA22" s="300">
        <f>'52'!$H19</f>
        <v>0</v>
      </c>
      <c r="NB22" s="300">
        <f>'52'!$I19</f>
        <v>0</v>
      </c>
      <c r="NC22" s="300">
        <f>'52'!$J19</f>
        <v>0</v>
      </c>
      <c r="ND22" s="300">
        <f>'52'!$K19</f>
        <v>0</v>
      </c>
    </row>
    <row r="23" spans="1:368" ht="30" customHeight="1" x14ac:dyDescent="0.3">
      <c r="A23" s="1022"/>
      <c r="B23" s="958"/>
      <c r="C23" s="160" t="s">
        <v>145</v>
      </c>
      <c r="D23" s="159" t="s">
        <v>80</v>
      </c>
      <c r="E23" s="232">
        <f>'1'!$E20</f>
        <v>0</v>
      </c>
      <c r="F23" s="232">
        <f>'1'!$F20</f>
        <v>0</v>
      </c>
      <c r="G23" s="232">
        <f>'1'!$G20</f>
        <v>0</v>
      </c>
      <c r="H23" s="300">
        <f>'1'!$H20</f>
        <v>0</v>
      </c>
      <c r="I23" s="300">
        <f>'1'!$I20</f>
        <v>0</v>
      </c>
      <c r="J23" s="300">
        <f>'1'!$J20</f>
        <v>0</v>
      </c>
      <c r="K23" s="300">
        <f>'1'!$K20</f>
        <v>0</v>
      </c>
      <c r="L23" s="300">
        <f>'2'!$E20</f>
        <v>0</v>
      </c>
      <c r="M23" s="300">
        <f>'2'!$F20</f>
        <v>0</v>
      </c>
      <c r="N23" s="300">
        <f>'2'!$G20</f>
        <v>0</v>
      </c>
      <c r="O23" s="300">
        <f>'2'!$H20</f>
        <v>0</v>
      </c>
      <c r="P23" s="300">
        <f>'2'!$I20</f>
        <v>0</v>
      </c>
      <c r="Q23" s="300">
        <f>'2'!$J20</f>
        <v>0</v>
      </c>
      <c r="R23" s="300">
        <f>'2'!$K20</f>
        <v>0</v>
      </c>
      <c r="S23" s="300">
        <f>'3'!$E20</f>
        <v>0</v>
      </c>
      <c r="T23" s="300">
        <f>'3'!$F20</f>
        <v>0</v>
      </c>
      <c r="U23" s="300">
        <f>'3'!$G20</f>
        <v>0</v>
      </c>
      <c r="V23" s="300">
        <f>'3'!$H20</f>
        <v>0</v>
      </c>
      <c r="W23" s="300">
        <f>'3'!$I20</f>
        <v>0</v>
      </c>
      <c r="X23" s="300">
        <f>'3'!$J20</f>
        <v>0</v>
      </c>
      <c r="Y23" s="300">
        <f>'3'!$K20</f>
        <v>0</v>
      </c>
      <c r="Z23" s="300">
        <f>'4'!$E20</f>
        <v>0</v>
      </c>
      <c r="AA23" s="300">
        <f>'4'!$F20</f>
        <v>0</v>
      </c>
      <c r="AB23" s="300">
        <f>'4'!$G20</f>
        <v>0</v>
      </c>
      <c r="AC23" s="300">
        <f>'4'!$H20</f>
        <v>0</v>
      </c>
      <c r="AD23" s="300">
        <f>'4'!$I20</f>
        <v>0</v>
      </c>
      <c r="AE23" s="300">
        <f>'4'!$J20</f>
        <v>0</v>
      </c>
      <c r="AF23" s="300">
        <f>'4'!$K20</f>
        <v>0</v>
      </c>
      <c r="AG23" s="300">
        <f>'5'!$E20</f>
        <v>0</v>
      </c>
      <c r="AH23" s="300">
        <f>'5'!$F20</f>
        <v>0</v>
      </c>
      <c r="AI23" s="300">
        <f>'5'!$G20</f>
        <v>0</v>
      </c>
      <c r="AJ23" s="300">
        <f>'5'!$H20</f>
        <v>0</v>
      </c>
      <c r="AK23" s="300">
        <f>'5'!$I20</f>
        <v>0</v>
      </c>
      <c r="AL23" s="300">
        <f>'5'!$J20</f>
        <v>0</v>
      </c>
      <c r="AM23" s="300">
        <f>'5'!$K20</f>
        <v>0</v>
      </c>
      <c r="AN23" s="300">
        <f>'6'!$E20</f>
        <v>0</v>
      </c>
      <c r="AO23" s="300">
        <f>'6'!$F20</f>
        <v>0</v>
      </c>
      <c r="AP23" s="300">
        <f>'6'!$G20</f>
        <v>0</v>
      </c>
      <c r="AQ23" s="300">
        <f>'6'!$H20</f>
        <v>0</v>
      </c>
      <c r="AR23" s="300">
        <f>'6'!$I20</f>
        <v>0</v>
      </c>
      <c r="AS23" s="300">
        <f>'6'!$J20</f>
        <v>0</v>
      </c>
      <c r="AT23" s="300">
        <f>'6'!$K20</f>
        <v>0</v>
      </c>
      <c r="AU23" s="300">
        <f>'7'!$E20</f>
        <v>0</v>
      </c>
      <c r="AV23" s="300">
        <f>'7'!$F20</f>
        <v>0</v>
      </c>
      <c r="AW23" s="300">
        <f>'7'!$G20</f>
        <v>0</v>
      </c>
      <c r="AX23" s="300">
        <f>'7'!$H20</f>
        <v>0</v>
      </c>
      <c r="AY23" s="300">
        <f>'7'!$I20</f>
        <v>0</v>
      </c>
      <c r="AZ23" s="300">
        <f>'7'!$J20</f>
        <v>0</v>
      </c>
      <c r="BA23" s="300">
        <f>'7'!$K20</f>
        <v>0</v>
      </c>
      <c r="BB23" s="300">
        <f>'8'!$E20</f>
        <v>0</v>
      </c>
      <c r="BC23" s="300">
        <f>'8'!$F20</f>
        <v>0</v>
      </c>
      <c r="BD23" s="300">
        <f>'8'!$G20</f>
        <v>0</v>
      </c>
      <c r="BE23" s="300">
        <f>'8'!$H20</f>
        <v>0</v>
      </c>
      <c r="BF23" s="300">
        <f>'8'!$I20</f>
        <v>0</v>
      </c>
      <c r="BG23" s="300">
        <f>'8'!$J20</f>
        <v>0</v>
      </c>
      <c r="BH23" s="300">
        <f>'8'!$K20</f>
        <v>0</v>
      </c>
      <c r="BI23" s="300">
        <f>'9'!$E20</f>
        <v>0</v>
      </c>
      <c r="BJ23" s="300">
        <f>'9'!$F20</f>
        <v>0</v>
      </c>
      <c r="BK23" s="300">
        <f>'9'!$G20</f>
        <v>0</v>
      </c>
      <c r="BL23" s="300">
        <f>'9'!$H20</f>
        <v>0</v>
      </c>
      <c r="BM23" s="300">
        <f>'9'!$I20</f>
        <v>0</v>
      </c>
      <c r="BN23" s="300">
        <f>'9'!$J20</f>
        <v>0</v>
      </c>
      <c r="BO23" s="300">
        <f>'9'!$K20</f>
        <v>0</v>
      </c>
      <c r="BP23" s="300">
        <f>'10'!$E20</f>
        <v>0</v>
      </c>
      <c r="BQ23" s="300">
        <f>'10'!$F20</f>
        <v>0</v>
      </c>
      <c r="BR23" s="300">
        <f>'10'!$G20</f>
        <v>0</v>
      </c>
      <c r="BS23" s="300">
        <f>'10'!$H20</f>
        <v>0</v>
      </c>
      <c r="BT23" s="300">
        <f>'10'!$I20</f>
        <v>0</v>
      </c>
      <c r="BU23" s="300">
        <f>'10'!$J20</f>
        <v>0</v>
      </c>
      <c r="BV23" s="300">
        <f>'10'!$K20</f>
        <v>0</v>
      </c>
      <c r="BW23" s="300">
        <f>'11'!$E20</f>
        <v>0</v>
      </c>
      <c r="BX23" s="300">
        <f>'11'!$F20</f>
        <v>0</v>
      </c>
      <c r="BY23" s="300">
        <f>'11'!$G20</f>
        <v>0</v>
      </c>
      <c r="BZ23" s="300">
        <f>'11'!$H20</f>
        <v>0</v>
      </c>
      <c r="CA23" s="300">
        <f>'11'!$I20</f>
        <v>0</v>
      </c>
      <c r="CB23" s="300">
        <f>'11'!$J20</f>
        <v>0</v>
      </c>
      <c r="CC23" s="300">
        <f>'11'!$K20</f>
        <v>0</v>
      </c>
      <c r="CD23" s="300">
        <f>'12'!$E20</f>
        <v>0</v>
      </c>
      <c r="CE23" s="300">
        <f>'12'!$F20</f>
        <v>0</v>
      </c>
      <c r="CF23" s="300">
        <f>'12'!$G20</f>
        <v>0</v>
      </c>
      <c r="CG23" s="300">
        <f>'12'!$H20</f>
        <v>0</v>
      </c>
      <c r="CH23" s="300">
        <f>'12'!$I20</f>
        <v>0</v>
      </c>
      <c r="CI23" s="300">
        <f>'12'!$J20</f>
        <v>0</v>
      </c>
      <c r="CJ23" s="300">
        <f>'12'!$K20</f>
        <v>0</v>
      </c>
      <c r="CK23" s="300">
        <f>'13'!$E20</f>
        <v>0</v>
      </c>
      <c r="CL23" s="300">
        <f>'13'!$F20</f>
        <v>0</v>
      </c>
      <c r="CM23" s="300">
        <f>'13'!$G20</f>
        <v>0</v>
      </c>
      <c r="CN23" s="300">
        <f>'13'!$H20</f>
        <v>0</v>
      </c>
      <c r="CO23" s="300">
        <f>'13'!$I20</f>
        <v>0</v>
      </c>
      <c r="CP23" s="300">
        <f>'13'!$J20</f>
        <v>0</v>
      </c>
      <c r="CQ23" s="300">
        <f>'13'!$K20</f>
        <v>0</v>
      </c>
      <c r="CR23" s="300">
        <f>'14'!$E20</f>
        <v>0</v>
      </c>
      <c r="CS23" s="300">
        <f>'14'!$F20</f>
        <v>0</v>
      </c>
      <c r="CT23" s="300">
        <f>'14'!$G20</f>
        <v>0</v>
      </c>
      <c r="CU23" s="300">
        <f>'14'!$H20</f>
        <v>0</v>
      </c>
      <c r="CV23" s="300">
        <f>'14'!$I20</f>
        <v>0</v>
      </c>
      <c r="CW23" s="300">
        <f>'14'!$J20</f>
        <v>0</v>
      </c>
      <c r="CX23" s="300">
        <f>'14'!$K20</f>
        <v>0</v>
      </c>
      <c r="CY23" s="300">
        <f>'15'!$E20</f>
        <v>0</v>
      </c>
      <c r="CZ23" s="300">
        <f>'15'!$F20</f>
        <v>0</v>
      </c>
      <c r="DA23" s="300">
        <f>'15'!$G20</f>
        <v>0</v>
      </c>
      <c r="DB23" s="300">
        <f>'15'!$H20</f>
        <v>0</v>
      </c>
      <c r="DC23" s="300">
        <f>'15'!$I20</f>
        <v>0</v>
      </c>
      <c r="DD23" s="300">
        <f>'15'!$J20</f>
        <v>0</v>
      </c>
      <c r="DE23" s="300">
        <f>'15'!$K20</f>
        <v>0</v>
      </c>
      <c r="DF23" s="300">
        <f>'16'!$E20</f>
        <v>0</v>
      </c>
      <c r="DG23" s="300">
        <f>'16'!$F20</f>
        <v>0</v>
      </c>
      <c r="DH23" s="300">
        <f>'16'!$G20</f>
        <v>0</v>
      </c>
      <c r="DI23" s="300">
        <f>'16'!$H20</f>
        <v>0</v>
      </c>
      <c r="DJ23" s="300">
        <f>'16'!$I20</f>
        <v>0</v>
      </c>
      <c r="DK23" s="300">
        <f>'16'!$J20</f>
        <v>0</v>
      </c>
      <c r="DL23" s="300">
        <f>'16'!$K20</f>
        <v>0</v>
      </c>
      <c r="DM23" s="300">
        <f>'17'!$E20</f>
        <v>0</v>
      </c>
      <c r="DN23" s="300">
        <f>'17'!$F20</f>
        <v>0</v>
      </c>
      <c r="DO23" s="300">
        <f>'17'!$G20</f>
        <v>0</v>
      </c>
      <c r="DP23" s="300">
        <f>'17'!$H20</f>
        <v>0</v>
      </c>
      <c r="DQ23" s="300">
        <f>'17'!$I20</f>
        <v>0</v>
      </c>
      <c r="DR23" s="300">
        <f>'17'!$J20</f>
        <v>0</v>
      </c>
      <c r="DS23" s="300">
        <f>'17'!$K20</f>
        <v>0</v>
      </c>
      <c r="DT23" s="300">
        <f>'18'!$E20</f>
        <v>0</v>
      </c>
      <c r="DU23" s="300">
        <f>'18'!$F20</f>
        <v>0</v>
      </c>
      <c r="DV23" s="300">
        <f>'18'!$G20</f>
        <v>0</v>
      </c>
      <c r="DW23" s="300">
        <f>'18'!$H20</f>
        <v>0</v>
      </c>
      <c r="DX23" s="300">
        <f>'18'!$I20</f>
        <v>0</v>
      </c>
      <c r="DY23" s="300">
        <f>'18'!$J20</f>
        <v>0</v>
      </c>
      <c r="DZ23" s="300">
        <f>'18'!$K20</f>
        <v>0</v>
      </c>
      <c r="EA23" s="300">
        <f>'19'!$E20</f>
        <v>0</v>
      </c>
      <c r="EB23" s="300">
        <f>'19'!$F20</f>
        <v>0</v>
      </c>
      <c r="EC23" s="300">
        <f>'19'!$G20</f>
        <v>0</v>
      </c>
      <c r="ED23" s="300">
        <f>'19'!$H20</f>
        <v>0</v>
      </c>
      <c r="EE23" s="300">
        <f>'19'!$I20</f>
        <v>0</v>
      </c>
      <c r="EF23" s="300">
        <f>'19'!$J20</f>
        <v>0</v>
      </c>
      <c r="EG23" s="300">
        <f>'19'!$K20</f>
        <v>0</v>
      </c>
      <c r="EH23" s="300">
        <f>'20'!$E20</f>
        <v>0</v>
      </c>
      <c r="EI23" s="300">
        <f>'20'!$F20</f>
        <v>0</v>
      </c>
      <c r="EJ23" s="300">
        <f>'20'!$G20</f>
        <v>0</v>
      </c>
      <c r="EK23" s="300">
        <f>'20'!$H20</f>
        <v>0</v>
      </c>
      <c r="EL23" s="300">
        <f>'20'!$I20</f>
        <v>0</v>
      </c>
      <c r="EM23" s="300">
        <f>'20'!$J20</f>
        <v>0</v>
      </c>
      <c r="EN23" s="300">
        <f>'20'!$K20</f>
        <v>0</v>
      </c>
      <c r="EO23" s="300">
        <f>'21'!$E20</f>
        <v>0</v>
      </c>
      <c r="EP23" s="300">
        <f>'21'!$F20</f>
        <v>0</v>
      </c>
      <c r="EQ23" s="300">
        <f>'21'!$G20</f>
        <v>0</v>
      </c>
      <c r="ER23" s="300">
        <f>'21'!$H20</f>
        <v>0</v>
      </c>
      <c r="ES23" s="300">
        <f>'21'!$I20</f>
        <v>0</v>
      </c>
      <c r="ET23" s="300">
        <f>'21'!$J20</f>
        <v>0</v>
      </c>
      <c r="EU23" s="300">
        <f>'21'!$K20</f>
        <v>0</v>
      </c>
      <c r="EV23" s="300">
        <f>'22'!$E20</f>
        <v>0</v>
      </c>
      <c r="EW23" s="300">
        <f>'22'!$F20</f>
        <v>0</v>
      </c>
      <c r="EX23" s="300">
        <f>'22'!$G20</f>
        <v>0</v>
      </c>
      <c r="EY23" s="300">
        <f>'22'!$H20</f>
        <v>0</v>
      </c>
      <c r="EZ23" s="300">
        <f>'22'!$I20</f>
        <v>0</v>
      </c>
      <c r="FA23" s="300">
        <f>'22'!$J20</f>
        <v>0</v>
      </c>
      <c r="FB23" s="300">
        <f>'22'!$K20</f>
        <v>0</v>
      </c>
      <c r="FC23" s="300">
        <f>'23'!$E20</f>
        <v>0</v>
      </c>
      <c r="FD23" s="300">
        <f>'23'!$F20</f>
        <v>0</v>
      </c>
      <c r="FE23" s="300">
        <f>'23'!$G20</f>
        <v>0</v>
      </c>
      <c r="FF23" s="300">
        <f>'23'!$H20</f>
        <v>0</v>
      </c>
      <c r="FG23" s="300">
        <f>'23'!$I20</f>
        <v>0</v>
      </c>
      <c r="FH23" s="300">
        <f>'23'!$J20</f>
        <v>0</v>
      </c>
      <c r="FI23" s="300">
        <f>'23'!$K20</f>
        <v>0</v>
      </c>
      <c r="FJ23" s="300">
        <f>'24'!$E20</f>
        <v>0</v>
      </c>
      <c r="FK23" s="300">
        <f>'24'!$F20</f>
        <v>0</v>
      </c>
      <c r="FL23" s="300">
        <f>'24'!$G20</f>
        <v>0</v>
      </c>
      <c r="FM23" s="300">
        <f>'24'!$H20</f>
        <v>0</v>
      </c>
      <c r="FN23" s="300">
        <f>'24'!$I20</f>
        <v>0</v>
      </c>
      <c r="FO23" s="300">
        <f>'24'!$J20</f>
        <v>0</v>
      </c>
      <c r="FP23" s="300">
        <f>'24'!$K20</f>
        <v>0</v>
      </c>
      <c r="FQ23" s="300">
        <f>'25'!$E20</f>
        <v>0</v>
      </c>
      <c r="FR23" s="300">
        <f>'25'!$F20</f>
        <v>0</v>
      </c>
      <c r="FS23" s="300">
        <f>'25'!$G20</f>
        <v>0</v>
      </c>
      <c r="FT23" s="300">
        <f>'25'!$H20</f>
        <v>0</v>
      </c>
      <c r="FU23" s="300">
        <f>'25'!$I20</f>
        <v>0</v>
      </c>
      <c r="FV23" s="300">
        <f>'25'!$J20</f>
        <v>0</v>
      </c>
      <c r="FW23" s="300">
        <f>'25'!$K20</f>
        <v>0</v>
      </c>
      <c r="FX23" s="300">
        <f>'26'!$E20</f>
        <v>0</v>
      </c>
      <c r="FY23" s="300">
        <f>'26'!$F20</f>
        <v>0</v>
      </c>
      <c r="FZ23" s="300">
        <f>'26'!$G20</f>
        <v>0</v>
      </c>
      <c r="GA23" s="300">
        <f>'26'!$H20</f>
        <v>0</v>
      </c>
      <c r="GB23" s="300">
        <f>'26'!$I20</f>
        <v>0</v>
      </c>
      <c r="GC23" s="300">
        <f>'26'!$J20</f>
        <v>0</v>
      </c>
      <c r="GD23" s="300">
        <f>'26'!$K20</f>
        <v>0</v>
      </c>
      <c r="GE23" s="300">
        <f>'27'!$E20</f>
        <v>0</v>
      </c>
      <c r="GF23" s="300">
        <f>'27'!$F20</f>
        <v>0</v>
      </c>
      <c r="GG23" s="300">
        <f>'27'!$G20</f>
        <v>0</v>
      </c>
      <c r="GH23" s="300">
        <f>'27'!$H20</f>
        <v>0</v>
      </c>
      <c r="GI23" s="300">
        <f>'27'!$I20</f>
        <v>0</v>
      </c>
      <c r="GJ23" s="300">
        <f>'27'!$J20</f>
        <v>0</v>
      </c>
      <c r="GK23" s="300">
        <f>'27'!$K20</f>
        <v>0</v>
      </c>
      <c r="GL23" s="300">
        <f>'28'!$E20</f>
        <v>0</v>
      </c>
      <c r="GM23" s="300">
        <f>'28'!$F20</f>
        <v>0</v>
      </c>
      <c r="GN23" s="300">
        <f>'28'!$G20</f>
        <v>0</v>
      </c>
      <c r="GO23" s="300">
        <f>'28'!$H20</f>
        <v>0</v>
      </c>
      <c r="GP23" s="300">
        <f>'28'!$I20</f>
        <v>0</v>
      </c>
      <c r="GQ23" s="300">
        <f>'28'!$J20</f>
        <v>0</v>
      </c>
      <c r="GR23" s="300">
        <f>'28'!$K20</f>
        <v>0</v>
      </c>
      <c r="GS23" s="300">
        <f>'29'!$E20</f>
        <v>0</v>
      </c>
      <c r="GT23" s="300">
        <f>'29'!$F20</f>
        <v>0</v>
      </c>
      <c r="GU23" s="300">
        <f>'29'!$G20</f>
        <v>0</v>
      </c>
      <c r="GV23" s="300">
        <f>'29'!$H20</f>
        <v>0</v>
      </c>
      <c r="GW23" s="300">
        <f>'29'!$I20</f>
        <v>0</v>
      </c>
      <c r="GX23" s="300">
        <f>'29'!$J20</f>
        <v>0</v>
      </c>
      <c r="GY23" s="300">
        <f>'29'!$K20</f>
        <v>0</v>
      </c>
      <c r="GZ23" s="300">
        <f>'30'!$E20</f>
        <v>0</v>
      </c>
      <c r="HA23" s="300">
        <f>'30'!$F20</f>
        <v>0</v>
      </c>
      <c r="HB23" s="300">
        <f>'30'!$G20</f>
        <v>0</v>
      </c>
      <c r="HC23" s="300">
        <f>'30'!$H20</f>
        <v>0</v>
      </c>
      <c r="HD23" s="300">
        <f>'30'!$I20</f>
        <v>0</v>
      </c>
      <c r="HE23" s="300">
        <f>'30'!$J20</f>
        <v>0</v>
      </c>
      <c r="HF23" s="300">
        <f>'30'!$K20</f>
        <v>0</v>
      </c>
      <c r="HG23" s="300">
        <f>'31'!$E20</f>
        <v>0</v>
      </c>
      <c r="HH23" s="300">
        <f>'31'!$F20</f>
        <v>0</v>
      </c>
      <c r="HI23" s="300">
        <f>'31'!$G20</f>
        <v>0</v>
      </c>
      <c r="HJ23" s="300">
        <f>'31'!$H20</f>
        <v>0</v>
      </c>
      <c r="HK23" s="300">
        <f>'31'!$I20</f>
        <v>0</v>
      </c>
      <c r="HL23" s="300">
        <f>'31'!$J20</f>
        <v>0</v>
      </c>
      <c r="HM23" s="300">
        <f>'31'!$K20</f>
        <v>0</v>
      </c>
      <c r="HN23" s="300">
        <f>'32'!$E20</f>
        <v>0</v>
      </c>
      <c r="HO23" s="300">
        <f>'32'!$F20</f>
        <v>0</v>
      </c>
      <c r="HP23" s="300">
        <f>'32'!$G20</f>
        <v>0</v>
      </c>
      <c r="HQ23" s="300">
        <f>'32'!$H20</f>
        <v>0</v>
      </c>
      <c r="HR23" s="300">
        <f>'32'!$I20</f>
        <v>0</v>
      </c>
      <c r="HS23" s="300">
        <f>'32'!$J20</f>
        <v>0</v>
      </c>
      <c r="HT23" s="300">
        <f>'32'!$K20</f>
        <v>0</v>
      </c>
      <c r="HU23" s="300">
        <f>'33'!$E20</f>
        <v>0</v>
      </c>
      <c r="HV23" s="300">
        <f>'33'!$F20</f>
        <v>0</v>
      </c>
      <c r="HW23" s="300">
        <f>'33'!$G20</f>
        <v>0</v>
      </c>
      <c r="HX23" s="300">
        <f>'33'!$H20</f>
        <v>0</v>
      </c>
      <c r="HY23" s="300">
        <f>'33'!$I20</f>
        <v>0</v>
      </c>
      <c r="HZ23" s="300">
        <f>'33'!$J20</f>
        <v>0</v>
      </c>
      <c r="IA23" s="300">
        <f>'33'!$K20</f>
        <v>0</v>
      </c>
      <c r="IB23" s="300">
        <f>'34'!$E20</f>
        <v>0</v>
      </c>
      <c r="IC23" s="300">
        <f>'34'!$F20</f>
        <v>0</v>
      </c>
      <c r="ID23" s="300">
        <f>'34'!$G20</f>
        <v>0</v>
      </c>
      <c r="IE23" s="300">
        <f>'34'!$H20</f>
        <v>0</v>
      </c>
      <c r="IF23" s="300">
        <f>'34'!$I20</f>
        <v>0</v>
      </c>
      <c r="IG23" s="300">
        <f>'34'!$J20</f>
        <v>0</v>
      </c>
      <c r="IH23" s="300">
        <f>'34'!$K20</f>
        <v>0</v>
      </c>
      <c r="II23" s="300">
        <f>'35'!$E20</f>
        <v>0</v>
      </c>
      <c r="IJ23" s="300">
        <f>'35'!$F20</f>
        <v>0</v>
      </c>
      <c r="IK23" s="300">
        <f>'35'!$G20</f>
        <v>0</v>
      </c>
      <c r="IL23" s="300">
        <f>'35'!$H20</f>
        <v>0</v>
      </c>
      <c r="IM23" s="300">
        <f>'35'!$I20</f>
        <v>0</v>
      </c>
      <c r="IN23" s="300">
        <f>'35'!$J20</f>
        <v>0</v>
      </c>
      <c r="IO23" s="300">
        <f>'35'!$K20</f>
        <v>0</v>
      </c>
      <c r="IP23" s="300">
        <f>'36'!$E20</f>
        <v>0</v>
      </c>
      <c r="IQ23" s="300">
        <f>'36'!$F20</f>
        <v>0</v>
      </c>
      <c r="IR23" s="300">
        <f>'36'!$G20</f>
        <v>0</v>
      </c>
      <c r="IS23" s="300">
        <f>'36'!$H20</f>
        <v>0</v>
      </c>
      <c r="IT23" s="300">
        <f>'36'!$I20</f>
        <v>0</v>
      </c>
      <c r="IU23" s="300">
        <f>'36'!$J20</f>
        <v>0</v>
      </c>
      <c r="IV23" s="300">
        <f>'36'!$K20</f>
        <v>0</v>
      </c>
      <c r="IW23" s="300">
        <f>'37'!$E20</f>
        <v>0</v>
      </c>
      <c r="IX23" s="300">
        <f>'37'!$F20</f>
        <v>0</v>
      </c>
      <c r="IY23" s="300">
        <f>'37'!$G20</f>
        <v>0</v>
      </c>
      <c r="IZ23" s="300">
        <f>'37'!$H20</f>
        <v>0</v>
      </c>
      <c r="JA23" s="300">
        <f>'37'!$I20</f>
        <v>0</v>
      </c>
      <c r="JB23" s="300">
        <f>'37'!$J20</f>
        <v>0</v>
      </c>
      <c r="JC23" s="300">
        <f>'37'!$K20</f>
        <v>0</v>
      </c>
      <c r="JD23" s="300">
        <f>'38'!$E20</f>
        <v>0</v>
      </c>
      <c r="JE23" s="300">
        <f>'38'!$F20</f>
        <v>0</v>
      </c>
      <c r="JF23" s="300">
        <f>'38'!$G20</f>
        <v>0</v>
      </c>
      <c r="JG23" s="300">
        <f>'38'!$H20</f>
        <v>0</v>
      </c>
      <c r="JH23" s="300">
        <f>'38'!$I20</f>
        <v>0</v>
      </c>
      <c r="JI23" s="300">
        <f>'38'!$J20</f>
        <v>0</v>
      </c>
      <c r="JJ23" s="300">
        <f>'38'!$K20</f>
        <v>0</v>
      </c>
      <c r="JK23" s="300">
        <f>'39'!$E20</f>
        <v>0</v>
      </c>
      <c r="JL23" s="300">
        <f>'39'!$F20</f>
        <v>0</v>
      </c>
      <c r="JM23" s="300">
        <f>'39'!$G20</f>
        <v>0</v>
      </c>
      <c r="JN23" s="300">
        <f>'39'!$H20</f>
        <v>0</v>
      </c>
      <c r="JO23" s="300">
        <f>'39'!$I20</f>
        <v>0</v>
      </c>
      <c r="JP23" s="300">
        <f>'39'!$J20</f>
        <v>0</v>
      </c>
      <c r="JQ23" s="300">
        <f>'39'!$K20</f>
        <v>0</v>
      </c>
      <c r="JR23" s="300">
        <f>'40'!$E20</f>
        <v>0</v>
      </c>
      <c r="JS23" s="300">
        <f>'40'!$F20</f>
        <v>0</v>
      </c>
      <c r="JT23" s="300">
        <f>'40'!$G20</f>
        <v>0</v>
      </c>
      <c r="JU23" s="300">
        <f>'40'!$H20</f>
        <v>0</v>
      </c>
      <c r="JV23" s="300">
        <f>'40'!$I20</f>
        <v>0</v>
      </c>
      <c r="JW23" s="300">
        <f>'40'!$J20</f>
        <v>0</v>
      </c>
      <c r="JX23" s="300">
        <f>'40'!$K20</f>
        <v>0</v>
      </c>
      <c r="JY23" s="300">
        <f>'41'!$E20</f>
        <v>0</v>
      </c>
      <c r="JZ23" s="300">
        <f>'41'!$F20</f>
        <v>0</v>
      </c>
      <c r="KA23" s="300">
        <f>'41'!$G20</f>
        <v>0</v>
      </c>
      <c r="KB23" s="300">
        <f>'41'!$H20</f>
        <v>0</v>
      </c>
      <c r="KC23" s="300">
        <f>'41'!$I20</f>
        <v>0</v>
      </c>
      <c r="KD23" s="300">
        <f>'41'!$J20</f>
        <v>0</v>
      </c>
      <c r="KE23" s="300">
        <f>'41'!$K20</f>
        <v>0</v>
      </c>
      <c r="KF23" s="300">
        <f>'42'!$E20</f>
        <v>0</v>
      </c>
      <c r="KG23" s="300">
        <f>'42'!$F20</f>
        <v>0</v>
      </c>
      <c r="KH23" s="300">
        <f>'42'!$G20</f>
        <v>0</v>
      </c>
      <c r="KI23" s="300">
        <f>'42'!$H20</f>
        <v>0</v>
      </c>
      <c r="KJ23" s="300">
        <f>'42'!$I20</f>
        <v>0</v>
      </c>
      <c r="KK23" s="300">
        <f>'42'!$J20</f>
        <v>0</v>
      </c>
      <c r="KL23" s="300">
        <f>'42'!$K20</f>
        <v>0</v>
      </c>
      <c r="KM23" s="300">
        <f>'43'!$E20</f>
        <v>0</v>
      </c>
      <c r="KN23" s="300">
        <f>'43'!$F20</f>
        <v>0</v>
      </c>
      <c r="KO23" s="300">
        <f>'43'!$G20</f>
        <v>0</v>
      </c>
      <c r="KP23" s="300">
        <f>'43'!$H20</f>
        <v>0</v>
      </c>
      <c r="KQ23" s="300">
        <f>'43'!$I20</f>
        <v>0</v>
      </c>
      <c r="KR23" s="300">
        <f>'43'!$J20</f>
        <v>0</v>
      </c>
      <c r="KS23" s="300">
        <f>'43'!$K20</f>
        <v>0</v>
      </c>
      <c r="KT23" s="300">
        <f>'44'!$E20</f>
        <v>0</v>
      </c>
      <c r="KU23" s="300">
        <f>'44'!$F20</f>
        <v>0</v>
      </c>
      <c r="KV23" s="300">
        <f>'44'!$G20</f>
        <v>0</v>
      </c>
      <c r="KW23" s="300">
        <f>'44'!$H20</f>
        <v>0</v>
      </c>
      <c r="KX23" s="300">
        <f>'44'!$I20</f>
        <v>0</v>
      </c>
      <c r="KY23" s="300">
        <f>'44'!$J20</f>
        <v>0</v>
      </c>
      <c r="KZ23" s="300">
        <f>'44'!$K20</f>
        <v>0</v>
      </c>
      <c r="LA23" s="300">
        <f>'45'!$E20</f>
        <v>0</v>
      </c>
      <c r="LB23" s="300">
        <f>'45'!$F20</f>
        <v>0</v>
      </c>
      <c r="LC23" s="300">
        <f>'45'!$G20</f>
        <v>0</v>
      </c>
      <c r="LD23" s="300">
        <f>'45'!$H20</f>
        <v>0</v>
      </c>
      <c r="LE23" s="300">
        <f>'45'!$I20</f>
        <v>0</v>
      </c>
      <c r="LF23" s="300">
        <f>'45'!$J20</f>
        <v>0</v>
      </c>
      <c r="LG23" s="300">
        <f>'45'!$K20</f>
        <v>0</v>
      </c>
      <c r="LH23" s="300">
        <f>'46'!$E20</f>
        <v>0</v>
      </c>
      <c r="LI23" s="300">
        <f>'46'!$F20</f>
        <v>0</v>
      </c>
      <c r="LJ23" s="300">
        <f>'46'!$G20</f>
        <v>0</v>
      </c>
      <c r="LK23" s="300">
        <f>'46'!$H20</f>
        <v>0</v>
      </c>
      <c r="LL23" s="300">
        <f>'46'!$I20</f>
        <v>0</v>
      </c>
      <c r="LM23" s="300">
        <f>'46'!$J20</f>
        <v>0</v>
      </c>
      <c r="LN23" s="300">
        <f>'46'!$K20</f>
        <v>0</v>
      </c>
      <c r="LO23" s="300">
        <f>'47'!$E20</f>
        <v>0</v>
      </c>
      <c r="LP23" s="300">
        <f>'47'!$F20</f>
        <v>0</v>
      </c>
      <c r="LQ23" s="300">
        <f>'47'!$G20</f>
        <v>0</v>
      </c>
      <c r="LR23" s="300">
        <f>'47'!$H20</f>
        <v>0</v>
      </c>
      <c r="LS23" s="300">
        <f>'47'!$I20</f>
        <v>0</v>
      </c>
      <c r="LT23" s="300">
        <f>'47'!$J20</f>
        <v>0</v>
      </c>
      <c r="LU23" s="300">
        <f>'47'!$K20</f>
        <v>0</v>
      </c>
      <c r="LV23" s="300">
        <f>'48'!$E20</f>
        <v>0</v>
      </c>
      <c r="LW23" s="300">
        <f>'48'!$F20</f>
        <v>0</v>
      </c>
      <c r="LX23" s="300">
        <f>'48'!$G20</f>
        <v>0</v>
      </c>
      <c r="LY23" s="300">
        <f>'48'!$H20</f>
        <v>0</v>
      </c>
      <c r="LZ23" s="300">
        <f>'48'!$I20</f>
        <v>0</v>
      </c>
      <c r="MA23" s="300">
        <f>'48'!$J20</f>
        <v>0</v>
      </c>
      <c r="MB23" s="300">
        <f>'48'!$K20</f>
        <v>0</v>
      </c>
      <c r="MC23" s="300">
        <f>'49'!$E20</f>
        <v>0</v>
      </c>
      <c r="MD23" s="300">
        <f>'49'!$F20</f>
        <v>0</v>
      </c>
      <c r="ME23" s="300">
        <f>'49'!$G20</f>
        <v>0</v>
      </c>
      <c r="MF23" s="300">
        <f>'49'!$H20</f>
        <v>0</v>
      </c>
      <c r="MG23" s="300">
        <f>'49'!$I20</f>
        <v>0</v>
      </c>
      <c r="MH23" s="300">
        <f>'49'!$J20</f>
        <v>0</v>
      </c>
      <c r="MI23" s="300">
        <f>'49'!$K20</f>
        <v>0</v>
      </c>
      <c r="MJ23" s="300">
        <f>'50'!$E20</f>
        <v>0</v>
      </c>
      <c r="MK23" s="300">
        <f>'50'!$F20</f>
        <v>0</v>
      </c>
      <c r="ML23" s="300">
        <f>'50'!$G20</f>
        <v>0</v>
      </c>
      <c r="MM23" s="300">
        <f>'50'!$H20</f>
        <v>0</v>
      </c>
      <c r="MN23" s="300">
        <f>'50'!$I20</f>
        <v>0</v>
      </c>
      <c r="MO23" s="300">
        <f>'50'!$J20</f>
        <v>0</v>
      </c>
      <c r="MP23" s="300">
        <f>'50'!$K20</f>
        <v>0</v>
      </c>
      <c r="MQ23" s="300">
        <f>'51'!$E20</f>
        <v>0</v>
      </c>
      <c r="MR23" s="300">
        <f>'51'!$F20</f>
        <v>0</v>
      </c>
      <c r="MS23" s="300">
        <f>'51'!$G20</f>
        <v>0</v>
      </c>
      <c r="MT23" s="300">
        <f>'51'!$H20</f>
        <v>0</v>
      </c>
      <c r="MU23" s="300">
        <f>'51'!$I20</f>
        <v>0</v>
      </c>
      <c r="MV23" s="300">
        <f>'51'!$J20</f>
        <v>0</v>
      </c>
      <c r="MW23" s="300">
        <f>'51'!$K20</f>
        <v>0</v>
      </c>
      <c r="MX23" s="300">
        <f>'52'!$E20</f>
        <v>0</v>
      </c>
      <c r="MY23" s="300">
        <f>'52'!$F20</f>
        <v>0</v>
      </c>
      <c r="MZ23" s="300">
        <f>'52'!$G20</f>
        <v>0</v>
      </c>
      <c r="NA23" s="300">
        <f>'52'!$H20</f>
        <v>0</v>
      </c>
      <c r="NB23" s="300">
        <f>'52'!$I20</f>
        <v>0</v>
      </c>
      <c r="NC23" s="300">
        <f>'52'!$J20</f>
        <v>0</v>
      </c>
      <c r="ND23" s="300">
        <f>'52'!$K20</f>
        <v>0</v>
      </c>
    </row>
    <row r="24" spans="1:368" ht="30" customHeight="1" x14ac:dyDescent="0.3">
      <c r="A24" s="1022"/>
      <c r="B24" s="958"/>
      <c r="C24" s="160" t="s">
        <v>146</v>
      </c>
      <c r="D24" s="159" t="s">
        <v>80</v>
      </c>
      <c r="E24" s="232">
        <f>'1'!$E21</f>
        <v>0</v>
      </c>
      <c r="F24" s="232">
        <f>'1'!$F21</f>
        <v>0</v>
      </c>
      <c r="G24" s="232">
        <f>'1'!$G21</f>
        <v>0</v>
      </c>
      <c r="H24" s="300">
        <f>'1'!$H21</f>
        <v>0</v>
      </c>
      <c r="I24" s="300">
        <f>'1'!$I21</f>
        <v>0</v>
      </c>
      <c r="J24" s="300">
        <f>'1'!$J21</f>
        <v>0</v>
      </c>
      <c r="K24" s="300">
        <f>'1'!$K21</f>
        <v>0</v>
      </c>
      <c r="L24" s="300">
        <f>'2'!$E21</f>
        <v>0</v>
      </c>
      <c r="M24" s="300">
        <f>'2'!$F21</f>
        <v>0</v>
      </c>
      <c r="N24" s="300">
        <f>'2'!$G21</f>
        <v>0</v>
      </c>
      <c r="O24" s="300">
        <f>'2'!$H21</f>
        <v>0</v>
      </c>
      <c r="P24" s="300">
        <f>'2'!$I21</f>
        <v>0</v>
      </c>
      <c r="Q24" s="300">
        <f>'2'!$J21</f>
        <v>0</v>
      </c>
      <c r="R24" s="300">
        <f>'2'!$K21</f>
        <v>0</v>
      </c>
      <c r="S24" s="300">
        <f>'3'!$E21</f>
        <v>0</v>
      </c>
      <c r="T24" s="300">
        <f>'3'!$F21</f>
        <v>0</v>
      </c>
      <c r="U24" s="300">
        <f>'3'!$G21</f>
        <v>0</v>
      </c>
      <c r="V24" s="300">
        <f>'3'!$H21</f>
        <v>0</v>
      </c>
      <c r="W24" s="300">
        <f>'3'!$I21</f>
        <v>0</v>
      </c>
      <c r="X24" s="300">
        <f>'3'!$J21</f>
        <v>0</v>
      </c>
      <c r="Y24" s="300">
        <f>'3'!$K21</f>
        <v>0</v>
      </c>
      <c r="Z24" s="300">
        <f>'4'!$E21</f>
        <v>0</v>
      </c>
      <c r="AA24" s="300">
        <f>'4'!$F21</f>
        <v>0</v>
      </c>
      <c r="AB24" s="300">
        <f>'4'!$G21</f>
        <v>0</v>
      </c>
      <c r="AC24" s="300">
        <f>'4'!$H21</f>
        <v>0</v>
      </c>
      <c r="AD24" s="300">
        <f>'4'!$I21</f>
        <v>0</v>
      </c>
      <c r="AE24" s="300">
        <f>'4'!$J21</f>
        <v>0</v>
      </c>
      <c r="AF24" s="300">
        <f>'4'!$K21</f>
        <v>0</v>
      </c>
      <c r="AG24" s="300">
        <f>'5'!$E21</f>
        <v>0</v>
      </c>
      <c r="AH24" s="300">
        <f>'5'!$F21</f>
        <v>0</v>
      </c>
      <c r="AI24" s="300">
        <f>'5'!$G21</f>
        <v>0</v>
      </c>
      <c r="AJ24" s="300">
        <f>'5'!$H21</f>
        <v>0</v>
      </c>
      <c r="AK24" s="300">
        <f>'5'!$I21</f>
        <v>0</v>
      </c>
      <c r="AL24" s="300">
        <f>'5'!$J21</f>
        <v>0</v>
      </c>
      <c r="AM24" s="300">
        <f>'5'!$K21</f>
        <v>0</v>
      </c>
      <c r="AN24" s="300">
        <f>'6'!$E21</f>
        <v>0</v>
      </c>
      <c r="AO24" s="300">
        <f>'6'!$F21</f>
        <v>0</v>
      </c>
      <c r="AP24" s="300">
        <f>'6'!$G21</f>
        <v>0</v>
      </c>
      <c r="AQ24" s="300">
        <f>'6'!$H21</f>
        <v>0</v>
      </c>
      <c r="AR24" s="300">
        <f>'6'!$I21</f>
        <v>0</v>
      </c>
      <c r="AS24" s="300">
        <f>'6'!$J21</f>
        <v>0</v>
      </c>
      <c r="AT24" s="300">
        <f>'6'!$K21</f>
        <v>0</v>
      </c>
      <c r="AU24" s="300">
        <f>'7'!$E21</f>
        <v>0</v>
      </c>
      <c r="AV24" s="300">
        <f>'7'!$F21</f>
        <v>0</v>
      </c>
      <c r="AW24" s="300">
        <f>'7'!$G21</f>
        <v>0</v>
      </c>
      <c r="AX24" s="300">
        <f>'7'!$H21</f>
        <v>0</v>
      </c>
      <c r="AY24" s="300">
        <f>'7'!$I21</f>
        <v>0</v>
      </c>
      <c r="AZ24" s="300">
        <f>'7'!$J21</f>
        <v>0</v>
      </c>
      <c r="BA24" s="300">
        <f>'7'!$K21</f>
        <v>0</v>
      </c>
      <c r="BB24" s="300">
        <f>'8'!$E21</f>
        <v>0</v>
      </c>
      <c r="BC24" s="300">
        <f>'8'!$F21</f>
        <v>0</v>
      </c>
      <c r="BD24" s="300">
        <f>'8'!$G21</f>
        <v>0</v>
      </c>
      <c r="BE24" s="300">
        <f>'8'!$H21</f>
        <v>0</v>
      </c>
      <c r="BF24" s="300">
        <f>'8'!$I21</f>
        <v>0</v>
      </c>
      <c r="BG24" s="300">
        <f>'8'!$J21</f>
        <v>0</v>
      </c>
      <c r="BH24" s="300">
        <f>'8'!$K21</f>
        <v>0</v>
      </c>
      <c r="BI24" s="300">
        <f>'9'!$E21</f>
        <v>0</v>
      </c>
      <c r="BJ24" s="300">
        <f>'9'!$F21</f>
        <v>0</v>
      </c>
      <c r="BK24" s="300">
        <f>'9'!$G21</f>
        <v>0</v>
      </c>
      <c r="BL24" s="300">
        <f>'9'!$H21</f>
        <v>0</v>
      </c>
      <c r="BM24" s="300">
        <f>'9'!$I21</f>
        <v>0</v>
      </c>
      <c r="BN24" s="300">
        <f>'9'!$J21</f>
        <v>0</v>
      </c>
      <c r="BO24" s="300">
        <f>'9'!$K21</f>
        <v>0</v>
      </c>
      <c r="BP24" s="300">
        <f>'10'!$E21</f>
        <v>0</v>
      </c>
      <c r="BQ24" s="300">
        <f>'10'!$F21</f>
        <v>0</v>
      </c>
      <c r="BR24" s="300">
        <f>'10'!$G21</f>
        <v>0</v>
      </c>
      <c r="BS24" s="300">
        <f>'10'!$H21</f>
        <v>0</v>
      </c>
      <c r="BT24" s="300">
        <f>'10'!$I21</f>
        <v>0</v>
      </c>
      <c r="BU24" s="300">
        <f>'10'!$J21</f>
        <v>0</v>
      </c>
      <c r="BV24" s="300">
        <f>'10'!$K21</f>
        <v>0</v>
      </c>
      <c r="BW24" s="300">
        <f>'11'!$E21</f>
        <v>0</v>
      </c>
      <c r="BX24" s="300">
        <f>'11'!$F21</f>
        <v>0</v>
      </c>
      <c r="BY24" s="300">
        <f>'11'!$G21</f>
        <v>0</v>
      </c>
      <c r="BZ24" s="300">
        <f>'11'!$H21</f>
        <v>0</v>
      </c>
      <c r="CA24" s="300">
        <f>'11'!$I21</f>
        <v>0</v>
      </c>
      <c r="CB24" s="300">
        <f>'11'!$J21</f>
        <v>0</v>
      </c>
      <c r="CC24" s="300">
        <f>'11'!$K21</f>
        <v>0</v>
      </c>
      <c r="CD24" s="300">
        <f>'12'!$E21</f>
        <v>0</v>
      </c>
      <c r="CE24" s="300">
        <f>'12'!$F21</f>
        <v>0</v>
      </c>
      <c r="CF24" s="300">
        <f>'12'!$G21</f>
        <v>0</v>
      </c>
      <c r="CG24" s="300">
        <f>'12'!$H21</f>
        <v>0</v>
      </c>
      <c r="CH24" s="300">
        <f>'12'!$I21</f>
        <v>0</v>
      </c>
      <c r="CI24" s="300">
        <f>'12'!$J21</f>
        <v>0</v>
      </c>
      <c r="CJ24" s="300">
        <f>'12'!$K21</f>
        <v>0</v>
      </c>
      <c r="CK24" s="300">
        <f>'13'!$E21</f>
        <v>0</v>
      </c>
      <c r="CL24" s="300">
        <f>'13'!$F21</f>
        <v>0</v>
      </c>
      <c r="CM24" s="300">
        <f>'13'!$G21</f>
        <v>0</v>
      </c>
      <c r="CN24" s="300">
        <f>'13'!$H21</f>
        <v>0</v>
      </c>
      <c r="CO24" s="300">
        <f>'13'!$I21</f>
        <v>0</v>
      </c>
      <c r="CP24" s="300">
        <f>'13'!$J21</f>
        <v>0</v>
      </c>
      <c r="CQ24" s="300">
        <f>'13'!$K21</f>
        <v>0</v>
      </c>
      <c r="CR24" s="300">
        <f>'14'!$E21</f>
        <v>0</v>
      </c>
      <c r="CS24" s="300">
        <f>'14'!$F21</f>
        <v>0</v>
      </c>
      <c r="CT24" s="300">
        <f>'14'!$G21</f>
        <v>0</v>
      </c>
      <c r="CU24" s="300">
        <f>'14'!$H21</f>
        <v>0</v>
      </c>
      <c r="CV24" s="300">
        <f>'14'!$I21</f>
        <v>0</v>
      </c>
      <c r="CW24" s="300">
        <f>'14'!$J21</f>
        <v>0</v>
      </c>
      <c r="CX24" s="300">
        <f>'14'!$K21</f>
        <v>0</v>
      </c>
      <c r="CY24" s="300">
        <f>'15'!$E21</f>
        <v>0</v>
      </c>
      <c r="CZ24" s="300">
        <f>'15'!$F21</f>
        <v>0</v>
      </c>
      <c r="DA24" s="300">
        <f>'15'!$G21</f>
        <v>0</v>
      </c>
      <c r="DB24" s="300">
        <f>'15'!$H21</f>
        <v>0</v>
      </c>
      <c r="DC24" s="300">
        <f>'15'!$I21</f>
        <v>0</v>
      </c>
      <c r="DD24" s="300">
        <f>'15'!$J21</f>
        <v>0</v>
      </c>
      <c r="DE24" s="300">
        <f>'15'!$K21</f>
        <v>0</v>
      </c>
      <c r="DF24" s="300">
        <f>'16'!$E21</f>
        <v>0</v>
      </c>
      <c r="DG24" s="300">
        <f>'16'!$F21</f>
        <v>0</v>
      </c>
      <c r="DH24" s="300">
        <f>'16'!$G21</f>
        <v>0</v>
      </c>
      <c r="DI24" s="300">
        <f>'16'!$H21</f>
        <v>0</v>
      </c>
      <c r="DJ24" s="300">
        <f>'16'!$I21</f>
        <v>0</v>
      </c>
      <c r="DK24" s="300">
        <f>'16'!$J21</f>
        <v>0</v>
      </c>
      <c r="DL24" s="300">
        <f>'16'!$K21</f>
        <v>0</v>
      </c>
      <c r="DM24" s="300">
        <f>'17'!$E21</f>
        <v>0</v>
      </c>
      <c r="DN24" s="300">
        <f>'17'!$F21</f>
        <v>0</v>
      </c>
      <c r="DO24" s="300">
        <f>'17'!$G21</f>
        <v>0</v>
      </c>
      <c r="DP24" s="300">
        <f>'17'!$H21</f>
        <v>0</v>
      </c>
      <c r="DQ24" s="300">
        <f>'17'!$I21</f>
        <v>0</v>
      </c>
      <c r="DR24" s="300">
        <f>'17'!$J21</f>
        <v>0</v>
      </c>
      <c r="DS24" s="300">
        <f>'17'!$K21</f>
        <v>0</v>
      </c>
      <c r="DT24" s="300">
        <f>'18'!$E21</f>
        <v>0</v>
      </c>
      <c r="DU24" s="300">
        <f>'18'!$F21</f>
        <v>0</v>
      </c>
      <c r="DV24" s="300">
        <f>'18'!$G21</f>
        <v>0</v>
      </c>
      <c r="DW24" s="300">
        <f>'18'!$H21</f>
        <v>0</v>
      </c>
      <c r="DX24" s="300">
        <f>'18'!$I21</f>
        <v>0</v>
      </c>
      <c r="DY24" s="300">
        <f>'18'!$J21</f>
        <v>0</v>
      </c>
      <c r="DZ24" s="300">
        <f>'18'!$K21</f>
        <v>0</v>
      </c>
      <c r="EA24" s="300">
        <f>'19'!$E21</f>
        <v>0</v>
      </c>
      <c r="EB24" s="300">
        <f>'19'!$F21</f>
        <v>0</v>
      </c>
      <c r="EC24" s="300">
        <f>'19'!$G21</f>
        <v>0</v>
      </c>
      <c r="ED24" s="300">
        <f>'19'!$H21</f>
        <v>0</v>
      </c>
      <c r="EE24" s="300">
        <f>'19'!$I21</f>
        <v>0</v>
      </c>
      <c r="EF24" s="300">
        <f>'19'!$J21</f>
        <v>0</v>
      </c>
      <c r="EG24" s="300">
        <f>'19'!$K21</f>
        <v>0</v>
      </c>
      <c r="EH24" s="300">
        <f>'20'!$E21</f>
        <v>0</v>
      </c>
      <c r="EI24" s="300">
        <f>'20'!$F21</f>
        <v>0</v>
      </c>
      <c r="EJ24" s="300">
        <f>'20'!$G21</f>
        <v>0</v>
      </c>
      <c r="EK24" s="300">
        <f>'20'!$H21</f>
        <v>0</v>
      </c>
      <c r="EL24" s="300">
        <f>'20'!$I21</f>
        <v>0</v>
      </c>
      <c r="EM24" s="300">
        <f>'20'!$J21</f>
        <v>0</v>
      </c>
      <c r="EN24" s="300">
        <f>'20'!$K21</f>
        <v>0</v>
      </c>
      <c r="EO24" s="300">
        <f>'21'!$E21</f>
        <v>0</v>
      </c>
      <c r="EP24" s="300">
        <f>'21'!$F21</f>
        <v>0</v>
      </c>
      <c r="EQ24" s="300">
        <f>'21'!$G21</f>
        <v>0</v>
      </c>
      <c r="ER24" s="300">
        <f>'21'!$H21</f>
        <v>0</v>
      </c>
      <c r="ES24" s="300">
        <f>'21'!$I21</f>
        <v>0</v>
      </c>
      <c r="ET24" s="300">
        <f>'21'!$J21</f>
        <v>0</v>
      </c>
      <c r="EU24" s="300">
        <f>'21'!$K21</f>
        <v>0</v>
      </c>
      <c r="EV24" s="300">
        <f>'22'!$E21</f>
        <v>0</v>
      </c>
      <c r="EW24" s="300">
        <f>'22'!$F21</f>
        <v>0</v>
      </c>
      <c r="EX24" s="300">
        <f>'22'!$G21</f>
        <v>0</v>
      </c>
      <c r="EY24" s="300">
        <f>'22'!$H21</f>
        <v>0</v>
      </c>
      <c r="EZ24" s="300">
        <f>'22'!$I21</f>
        <v>0</v>
      </c>
      <c r="FA24" s="300">
        <f>'22'!$J21</f>
        <v>0</v>
      </c>
      <c r="FB24" s="300">
        <f>'22'!$K21</f>
        <v>0</v>
      </c>
      <c r="FC24" s="300">
        <f>'23'!$E21</f>
        <v>0</v>
      </c>
      <c r="FD24" s="300">
        <f>'23'!$F21</f>
        <v>0</v>
      </c>
      <c r="FE24" s="300">
        <f>'23'!$G21</f>
        <v>0</v>
      </c>
      <c r="FF24" s="300">
        <f>'23'!$H21</f>
        <v>0</v>
      </c>
      <c r="FG24" s="300">
        <f>'23'!$I21</f>
        <v>0</v>
      </c>
      <c r="FH24" s="300">
        <f>'23'!$J21</f>
        <v>0</v>
      </c>
      <c r="FI24" s="300">
        <f>'23'!$K21</f>
        <v>0</v>
      </c>
      <c r="FJ24" s="300">
        <f>'24'!$E21</f>
        <v>0</v>
      </c>
      <c r="FK24" s="300">
        <f>'24'!$F21</f>
        <v>0</v>
      </c>
      <c r="FL24" s="300">
        <f>'24'!$G21</f>
        <v>0</v>
      </c>
      <c r="FM24" s="300">
        <f>'24'!$H21</f>
        <v>0</v>
      </c>
      <c r="FN24" s="300">
        <f>'24'!$I21</f>
        <v>0</v>
      </c>
      <c r="FO24" s="300">
        <f>'24'!$J21</f>
        <v>0</v>
      </c>
      <c r="FP24" s="300">
        <f>'24'!$K21</f>
        <v>0</v>
      </c>
      <c r="FQ24" s="300">
        <f>'25'!$E21</f>
        <v>0</v>
      </c>
      <c r="FR24" s="300">
        <f>'25'!$F21</f>
        <v>0</v>
      </c>
      <c r="FS24" s="300">
        <f>'25'!$G21</f>
        <v>0</v>
      </c>
      <c r="FT24" s="300">
        <f>'25'!$H21</f>
        <v>0</v>
      </c>
      <c r="FU24" s="300">
        <f>'25'!$I21</f>
        <v>0</v>
      </c>
      <c r="FV24" s="300">
        <f>'25'!$J21</f>
        <v>0</v>
      </c>
      <c r="FW24" s="300">
        <f>'25'!$K21</f>
        <v>0</v>
      </c>
      <c r="FX24" s="300">
        <f>'26'!$E21</f>
        <v>0</v>
      </c>
      <c r="FY24" s="300">
        <f>'26'!$F21</f>
        <v>0</v>
      </c>
      <c r="FZ24" s="300">
        <f>'26'!$G21</f>
        <v>0</v>
      </c>
      <c r="GA24" s="300">
        <f>'26'!$H21</f>
        <v>0</v>
      </c>
      <c r="GB24" s="300">
        <f>'26'!$I21</f>
        <v>0</v>
      </c>
      <c r="GC24" s="300">
        <f>'26'!$J21</f>
        <v>0</v>
      </c>
      <c r="GD24" s="300">
        <f>'26'!$K21</f>
        <v>0</v>
      </c>
      <c r="GE24" s="300">
        <f>'27'!$E21</f>
        <v>0</v>
      </c>
      <c r="GF24" s="300">
        <f>'27'!$F21</f>
        <v>0</v>
      </c>
      <c r="GG24" s="300">
        <f>'27'!$G21</f>
        <v>0</v>
      </c>
      <c r="GH24" s="300">
        <f>'27'!$H21</f>
        <v>0</v>
      </c>
      <c r="GI24" s="300">
        <f>'27'!$I21</f>
        <v>0</v>
      </c>
      <c r="GJ24" s="300">
        <f>'27'!$J21</f>
        <v>0</v>
      </c>
      <c r="GK24" s="300">
        <f>'27'!$K21</f>
        <v>0</v>
      </c>
      <c r="GL24" s="300">
        <f>'28'!$E21</f>
        <v>0</v>
      </c>
      <c r="GM24" s="300">
        <f>'28'!$F21</f>
        <v>0</v>
      </c>
      <c r="GN24" s="300">
        <f>'28'!$G21</f>
        <v>0</v>
      </c>
      <c r="GO24" s="300">
        <f>'28'!$H21</f>
        <v>0</v>
      </c>
      <c r="GP24" s="300">
        <f>'28'!$I21</f>
        <v>0</v>
      </c>
      <c r="GQ24" s="300">
        <f>'28'!$J21</f>
        <v>0</v>
      </c>
      <c r="GR24" s="300">
        <f>'28'!$K21</f>
        <v>0</v>
      </c>
      <c r="GS24" s="300">
        <f>'29'!$E21</f>
        <v>0</v>
      </c>
      <c r="GT24" s="300">
        <f>'29'!$F21</f>
        <v>0</v>
      </c>
      <c r="GU24" s="300">
        <f>'29'!$G21</f>
        <v>0</v>
      </c>
      <c r="GV24" s="300">
        <f>'29'!$H21</f>
        <v>0</v>
      </c>
      <c r="GW24" s="300">
        <f>'29'!$I21</f>
        <v>0</v>
      </c>
      <c r="GX24" s="300">
        <f>'29'!$J21</f>
        <v>0</v>
      </c>
      <c r="GY24" s="300">
        <f>'29'!$K21</f>
        <v>0</v>
      </c>
      <c r="GZ24" s="300">
        <f>'30'!$E21</f>
        <v>0</v>
      </c>
      <c r="HA24" s="300">
        <f>'30'!$F21</f>
        <v>0</v>
      </c>
      <c r="HB24" s="300">
        <f>'30'!$G21</f>
        <v>0</v>
      </c>
      <c r="HC24" s="300">
        <f>'30'!$H21</f>
        <v>0</v>
      </c>
      <c r="HD24" s="300">
        <f>'30'!$I21</f>
        <v>0</v>
      </c>
      <c r="HE24" s="300">
        <f>'30'!$J21</f>
        <v>0</v>
      </c>
      <c r="HF24" s="300">
        <f>'30'!$K21</f>
        <v>0</v>
      </c>
      <c r="HG24" s="300">
        <f>'31'!$E21</f>
        <v>0</v>
      </c>
      <c r="HH24" s="300">
        <f>'31'!$F21</f>
        <v>0</v>
      </c>
      <c r="HI24" s="300">
        <f>'31'!$G21</f>
        <v>0</v>
      </c>
      <c r="HJ24" s="300">
        <f>'31'!$H21</f>
        <v>0</v>
      </c>
      <c r="HK24" s="300">
        <f>'31'!$I21</f>
        <v>0</v>
      </c>
      <c r="HL24" s="300">
        <f>'31'!$J21</f>
        <v>0</v>
      </c>
      <c r="HM24" s="300">
        <f>'31'!$K21</f>
        <v>0</v>
      </c>
      <c r="HN24" s="300">
        <f>'32'!$E21</f>
        <v>0</v>
      </c>
      <c r="HO24" s="300">
        <f>'32'!$F21</f>
        <v>0</v>
      </c>
      <c r="HP24" s="300">
        <f>'32'!$G21</f>
        <v>0</v>
      </c>
      <c r="HQ24" s="300">
        <f>'32'!$H21</f>
        <v>0</v>
      </c>
      <c r="HR24" s="300">
        <f>'32'!$I21</f>
        <v>0</v>
      </c>
      <c r="HS24" s="300">
        <f>'32'!$J21</f>
        <v>0</v>
      </c>
      <c r="HT24" s="300">
        <f>'32'!$K21</f>
        <v>0</v>
      </c>
      <c r="HU24" s="300">
        <f>'33'!$E21</f>
        <v>0</v>
      </c>
      <c r="HV24" s="300">
        <f>'33'!$F21</f>
        <v>0</v>
      </c>
      <c r="HW24" s="300">
        <f>'33'!$G21</f>
        <v>0</v>
      </c>
      <c r="HX24" s="300">
        <f>'33'!$H21</f>
        <v>0</v>
      </c>
      <c r="HY24" s="300">
        <f>'33'!$I21</f>
        <v>0</v>
      </c>
      <c r="HZ24" s="300">
        <f>'33'!$J21</f>
        <v>0</v>
      </c>
      <c r="IA24" s="300">
        <f>'33'!$K21</f>
        <v>0</v>
      </c>
      <c r="IB24" s="300">
        <f>'34'!$E21</f>
        <v>0</v>
      </c>
      <c r="IC24" s="300">
        <f>'34'!$F21</f>
        <v>0</v>
      </c>
      <c r="ID24" s="300">
        <f>'34'!$G21</f>
        <v>0</v>
      </c>
      <c r="IE24" s="300">
        <f>'34'!$H21</f>
        <v>0</v>
      </c>
      <c r="IF24" s="300">
        <f>'34'!$I21</f>
        <v>0</v>
      </c>
      <c r="IG24" s="300">
        <f>'34'!$J21</f>
        <v>0</v>
      </c>
      <c r="IH24" s="300">
        <f>'34'!$K21</f>
        <v>0</v>
      </c>
      <c r="II24" s="300">
        <f>'35'!$E21</f>
        <v>0</v>
      </c>
      <c r="IJ24" s="300">
        <f>'35'!$F21</f>
        <v>0</v>
      </c>
      <c r="IK24" s="300">
        <f>'35'!$G21</f>
        <v>0</v>
      </c>
      <c r="IL24" s="300">
        <f>'35'!$H21</f>
        <v>0</v>
      </c>
      <c r="IM24" s="300">
        <f>'35'!$I21</f>
        <v>0</v>
      </c>
      <c r="IN24" s="300">
        <f>'35'!$J21</f>
        <v>0</v>
      </c>
      <c r="IO24" s="300">
        <f>'35'!$K21</f>
        <v>0</v>
      </c>
      <c r="IP24" s="300">
        <f>'36'!$E21</f>
        <v>0</v>
      </c>
      <c r="IQ24" s="300">
        <f>'36'!$F21</f>
        <v>0</v>
      </c>
      <c r="IR24" s="300">
        <f>'36'!$G21</f>
        <v>0</v>
      </c>
      <c r="IS24" s="300">
        <f>'36'!$H21</f>
        <v>0</v>
      </c>
      <c r="IT24" s="300">
        <f>'36'!$I21</f>
        <v>0</v>
      </c>
      <c r="IU24" s="300">
        <f>'36'!$J21</f>
        <v>0</v>
      </c>
      <c r="IV24" s="300">
        <f>'36'!$K21</f>
        <v>0</v>
      </c>
      <c r="IW24" s="300">
        <f>'37'!$E21</f>
        <v>0</v>
      </c>
      <c r="IX24" s="300">
        <f>'37'!$F21</f>
        <v>0</v>
      </c>
      <c r="IY24" s="300">
        <f>'37'!$G21</f>
        <v>0</v>
      </c>
      <c r="IZ24" s="300">
        <f>'37'!$H21</f>
        <v>0</v>
      </c>
      <c r="JA24" s="300">
        <f>'37'!$I21</f>
        <v>0</v>
      </c>
      <c r="JB24" s="300">
        <f>'37'!$J21</f>
        <v>0</v>
      </c>
      <c r="JC24" s="300">
        <f>'37'!$K21</f>
        <v>0</v>
      </c>
      <c r="JD24" s="300">
        <f>'38'!$E21</f>
        <v>0</v>
      </c>
      <c r="JE24" s="300">
        <f>'38'!$F21</f>
        <v>0</v>
      </c>
      <c r="JF24" s="300">
        <f>'38'!$G21</f>
        <v>0</v>
      </c>
      <c r="JG24" s="300">
        <f>'38'!$H21</f>
        <v>0</v>
      </c>
      <c r="JH24" s="300">
        <f>'38'!$I21</f>
        <v>0</v>
      </c>
      <c r="JI24" s="300">
        <f>'38'!$J21</f>
        <v>0</v>
      </c>
      <c r="JJ24" s="300">
        <f>'38'!$K21</f>
        <v>0</v>
      </c>
      <c r="JK24" s="300">
        <f>'39'!$E21</f>
        <v>0</v>
      </c>
      <c r="JL24" s="300">
        <f>'39'!$F21</f>
        <v>0</v>
      </c>
      <c r="JM24" s="300">
        <f>'39'!$G21</f>
        <v>0</v>
      </c>
      <c r="JN24" s="300">
        <f>'39'!$H21</f>
        <v>0</v>
      </c>
      <c r="JO24" s="300">
        <f>'39'!$I21</f>
        <v>0</v>
      </c>
      <c r="JP24" s="300">
        <f>'39'!$J21</f>
        <v>0</v>
      </c>
      <c r="JQ24" s="300">
        <f>'39'!$K21</f>
        <v>0</v>
      </c>
      <c r="JR24" s="300">
        <f>'40'!$E21</f>
        <v>0</v>
      </c>
      <c r="JS24" s="300">
        <f>'40'!$F21</f>
        <v>0</v>
      </c>
      <c r="JT24" s="300">
        <f>'40'!$G21</f>
        <v>0</v>
      </c>
      <c r="JU24" s="300">
        <f>'40'!$H21</f>
        <v>0</v>
      </c>
      <c r="JV24" s="300">
        <f>'40'!$I21</f>
        <v>0</v>
      </c>
      <c r="JW24" s="300">
        <f>'40'!$J21</f>
        <v>0</v>
      </c>
      <c r="JX24" s="300">
        <f>'40'!$K21</f>
        <v>0</v>
      </c>
      <c r="JY24" s="300">
        <f>'41'!$E21</f>
        <v>0</v>
      </c>
      <c r="JZ24" s="300">
        <f>'41'!$F21</f>
        <v>0</v>
      </c>
      <c r="KA24" s="300">
        <f>'41'!$G21</f>
        <v>0</v>
      </c>
      <c r="KB24" s="300">
        <f>'41'!$H21</f>
        <v>0</v>
      </c>
      <c r="KC24" s="300">
        <f>'41'!$I21</f>
        <v>0</v>
      </c>
      <c r="KD24" s="300">
        <f>'41'!$J21</f>
        <v>0</v>
      </c>
      <c r="KE24" s="300">
        <f>'41'!$K21</f>
        <v>0</v>
      </c>
      <c r="KF24" s="300">
        <f>'42'!$E21</f>
        <v>0</v>
      </c>
      <c r="KG24" s="300">
        <f>'42'!$F21</f>
        <v>0</v>
      </c>
      <c r="KH24" s="300">
        <f>'42'!$G21</f>
        <v>0</v>
      </c>
      <c r="KI24" s="300">
        <f>'42'!$H21</f>
        <v>0</v>
      </c>
      <c r="KJ24" s="300">
        <f>'42'!$I21</f>
        <v>0</v>
      </c>
      <c r="KK24" s="300">
        <f>'42'!$J21</f>
        <v>0</v>
      </c>
      <c r="KL24" s="300">
        <f>'42'!$K21</f>
        <v>0</v>
      </c>
      <c r="KM24" s="300">
        <f>'43'!$E21</f>
        <v>0</v>
      </c>
      <c r="KN24" s="300">
        <f>'43'!$F21</f>
        <v>0</v>
      </c>
      <c r="KO24" s="300">
        <f>'43'!$G21</f>
        <v>0</v>
      </c>
      <c r="KP24" s="300">
        <f>'43'!$H21</f>
        <v>0</v>
      </c>
      <c r="KQ24" s="300">
        <f>'43'!$I21</f>
        <v>0</v>
      </c>
      <c r="KR24" s="300">
        <f>'43'!$J21</f>
        <v>0</v>
      </c>
      <c r="KS24" s="300">
        <f>'43'!$K21</f>
        <v>0</v>
      </c>
      <c r="KT24" s="300">
        <f>'44'!$E21</f>
        <v>0</v>
      </c>
      <c r="KU24" s="300">
        <f>'44'!$F21</f>
        <v>0</v>
      </c>
      <c r="KV24" s="300">
        <f>'44'!$G21</f>
        <v>0</v>
      </c>
      <c r="KW24" s="300">
        <f>'44'!$H21</f>
        <v>0</v>
      </c>
      <c r="KX24" s="300">
        <f>'44'!$I21</f>
        <v>0</v>
      </c>
      <c r="KY24" s="300">
        <f>'44'!$J21</f>
        <v>0</v>
      </c>
      <c r="KZ24" s="300">
        <f>'44'!$K21</f>
        <v>0</v>
      </c>
      <c r="LA24" s="300">
        <f>'45'!$E21</f>
        <v>0</v>
      </c>
      <c r="LB24" s="300">
        <f>'45'!$F21</f>
        <v>0</v>
      </c>
      <c r="LC24" s="300">
        <f>'45'!$G21</f>
        <v>0</v>
      </c>
      <c r="LD24" s="300">
        <f>'45'!$H21</f>
        <v>0</v>
      </c>
      <c r="LE24" s="300">
        <f>'45'!$I21</f>
        <v>0</v>
      </c>
      <c r="LF24" s="300">
        <f>'45'!$J21</f>
        <v>0</v>
      </c>
      <c r="LG24" s="300">
        <f>'45'!$K21</f>
        <v>0</v>
      </c>
      <c r="LH24" s="300">
        <f>'46'!$E21</f>
        <v>0</v>
      </c>
      <c r="LI24" s="300">
        <f>'46'!$F21</f>
        <v>0</v>
      </c>
      <c r="LJ24" s="300">
        <f>'46'!$G21</f>
        <v>0</v>
      </c>
      <c r="LK24" s="300">
        <f>'46'!$H21</f>
        <v>0</v>
      </c>
      <c r="LL24" s="300">
        <f>'46'!$I21</f>
        <v>0</v>
      </c>
      <c r="LM24" s="300">
        <f>'46'!$J21</f>
        <v>0</v>
      </c>
      <c r="LN24" s="300">
        <f>'46'!$K21</f>
        <v>0</v>
      </c>
      <c r="LO24" s="300">
        <f>'47'!$E21</f>
        <v>0</v>
      </c>
      <c r="LP24" s="300">
        <f>'47'!$F21</f>
        <v>0</v>
      </c>
      <c r="LQ24" s="300">
        <f>'47'!$G21</f>
        <v>0</v>
      </c>
      <c r="LR24" s="300">
        <f>'47'!$H21</f>
        <v>0</v>
      </c>
      <c r="LS24" s="300">
        <f>'47'!$I21</f>
        <v>0</v>
      </c>
      <c r="LT24" s="300">
        <f>'47'!$J21</f>
        <v>0</v>
      </c>
      <c r="LU24" s="300">
        <f>'47'!$K21</f>
        <v>0</v>
      </c>
      <c r="LV24" s="300">
        <f>'48'!$E21</f>
        <v>0</v>
      </c>
      <c r="LW24" s="300">
        <f>'48'!$F21</f>
        <v>0</v>
      </c>
      <c r="LX24" s="300">
        <f>'48'!$G21</f>
        <v>0</v>
      </c>
      <c r="LY24" s="300">
        <f>'48'!$H21</f>
        <v>0</v>
      </c>
      <c r="LZ24" s="300">
        <f>'48'!$I21</f>
        <v>0</v>
      </c>
      <c r="MA24" s="300">
        <f>'48'!$J21</f>
        <v>0</v>
      </c>
      <c r="MB24" s="300">
        <f>'48'!$K21</f>
        <v>0</v>
      </c>
      <c r="MC24" s="300">
        <f>'49'!$E21</f>
        <v>0</v>
      </c>
      <c r="MD24" s="300">
        <f>'49'!$F21</f>
        <v>0</v>
      </c>
      <c r="ME24" s="300">
        <f>'49'!$G21</f>
        <v>0</v>
      </c>
      <c r="MF24" s="300">
        <f>'49'!$H21</f>
        <v>0</v>
      </c>
      <c r="MG24" s="300">
        <f>'49'!$I21</f>
        <v>0</v>
      </c>
      <c r="MH24" s="300">
        <f>'49'!$J21</f>
        <v>0</v>
      </c>
      <c r="MI24" s="300">
        <f>'49'!$K21</f>
        <v>0</v>
      </c>
      <c r="MJ24" s="300">
        <f>'50'!$E21</f>
        <v>0</v>
      </c>
      <c r="MK24" s="300">
        <f>'50'!$F21</f>
        <v>0</v>
      </c>
      <c r="ML24" s="300">
        <f>'50'!$G21</f>
        <v>0</v>
      </c>
      <c r="MM24" s="300">
        <f>'50'!$H21</f>
        <v>0</v>
      </c>
      <c r="MN24" s="300">
        <f>'50'!$I21</f>
        <v>0</v>
      </c>
      <c r="MO24" s="300">
        <f>'50'!$J21</f>
        <v>0</v>
      </c>
      <c r="MP24" s="300">
        <f>'50'!$K21</f>
        <v>0</v>
      </c>
      <c r="MQ24" s="300">
        <f>'51'!$E21</f>
        <v>0</v>
      </c>
      <c r="MR24" s="300">
        <f>'51'!$F21</f>
        <v>0</v>
      </c>
      <c r="MS24" s="300">
        <f>'51'!$G21</f>
        <v>0</v>
      </c>
      <c r="MT24" s="300">
        <f>'51'!$H21</f>
        <v>0</v>
      </c>
      <c r="MU24" s="300">
        <f>'51'!$I21</f>
        <v>0</v>
      </c>
      <c r="MV24" s="300">
        <f>'51'!$J21</f>
        <v>0</v>
      </c>
      <c r="MW24" s="300">
        <f>'51'!$K21</f>
        <v>0</v>
      </c>
      <c r="MX24" s="300">
        <f>'52'!$E21</f>
        <v>0</v>
      </c>
      <c r="MY24" s="300">
        <f>'52'!$F21</f>
        <v>0</v>
      </c>
      <c r="MZ24" s="300">
        <f>'52'!$G21</f>
        <v>0</v>
      </c>
      <c r="NA24" s="300">
        <f>'52'!$H21</f>
        <v>0</v>
      </c>
      <c r="NB24" s="300">
        <f>'52'!$I21</f>
        <v>0</v>
      </c>
      <c r="NC24" s="300">
        <f>'52'!$J21</f>
        <v>0</v>
      </c>
      <c r="ND24" s="300">
        <f>'52'!$K21</f>
        <v>0</v>
      </c>
    </row>
    <row r="25" spans="1:368" ht="30" customHeight="1" x14ac:dyDescent="0.3">
      <c r="A25" s="1022"/>
      <c r="B25" s="958"/>
      <c r="C25" s="160" t="s">
        <v>147</v>
      </c>
      <c r="D25" s="159" t="s">
        <v>80</v>
      </c>
      <c r="E25" s="232">
        <f>'1'!$E22</f>
        <v>0</v>
      </c>
      <c r="F25" s="232">
        <f>'1'!$F22</f>
        <v>0</v>
      </c>
      <c r="G25" s="232">
        <f>'1'!$G22</f>
        <v>0</v>
      </c>
      <c r="H25" s="300">
        <f>'1'!$H22</f>
        <v>0</v>
      </c>
      <c r="I25" s="300">
        <f>'1'!$I22</f>
        <v>0</v>
      </c>
      <c r="J25" s="300">
        <f>'1'!$J22</f>
        <v>0</v>
      </c>
      <c r="K25" s="300">
        <f>'1'!$K22</f>
        <v>0</v>
      </c>
      <c r="L25" s="300">
        <f>'2'!$E22</f>
        <v>0</v>
      </c>
      <c r="M25" s="300">
        <f>'2'!$F22</f>
        <v>0</v>
      </c>
      <c r="N25" s="300">
        <f>'2'!$G22</f>
        <v>0</v>
      </c>
      <c r="O25" s="300">
        <f>'2'!$H22</f>
        <v>0</v>
      </c>
      <c r="P25" s="300">
        <f>'2'!$I22</f>
        <v>0</v>
      </c>
      <c r="Q25" s="300">
        <f>'2'!$J22</f>
        <v>0</v>
      </c>
      <c r="R25" s="300">
        <f>'2'!$K22</f>
        <v>0</v>
      </c>
      <c r="S25" s="300">
        <f>'3'!$E22</f>
        <v>0</v>
      </c>
      <c r="T25" s="300">
        <f>'3'!$F22</f>
        <v>0</v>
      </c>
      <c r="U25" s="300">
        <f>'3'!$G22</f>
        <v>0</v>
      </c>
      <c r="V25" s="300">
        <f>'3'!$H22</f>
        <v>0</v>
      </c>
      <c r="W25" s="300">
        <f>'3'!$I22</f>
        <v>0</v>
      </c>
      <c r="X25" s="300">
        <f>'3'!$J22</f>
        <v>0</v>
      </c>
      <c r="Y25" s="300">
        <f>'3'!$K22</f>
        <v>0</v>
      </c>
      <c r="Z25" s="300">
        <f>'4'!$E22</f>
        <v>0</v>
      </c>
      <c r="AA25" s="300">
        <f>'4'!$F22</f>
        <v>0</v>
      </c>
      <c r="AB25" s="300">
        <f>'4'!$G22</f>
        <v>0</v>
      </c>
      <c r="AC25" s="300">
        <f>'4'!$H22</f>
        <v>0</v>
      </c>
      <c r="AD25" s="300">
        <f>'4'!$I22</f>
        <v>0</v>
      </c>
      <c r="AE25" s="300">
        <f>'4'!$J22</f>
        <v>0</v>
      </c>
      <c r="AF25" s="300">
        <f>'4'!$K22</f>
        <v>0</v>
      </c>
      <c r="AG25" s="300">
        <f>'5'!$E22</f>
        <v>0</v>
      </c>
      <c r="AH25" s="300">
        <f>'5'!$F22</f>
        <v>0</v>
      </c>
      <c r="AI25" s="300">
        <f>'5'!$G22</f>
        <v>0</v>
      </c>
      <c r="AJ25" s="300">
        <f>'5'!$H22</f>
        <v>0</v>
      </c>
      <c r="AK25" s="300">
        <f>'5'!$I22</f>
        <v>0</v>
      </c>
      <c r="AL25" s="300">
        <f>'5'!$J22</f>
        <v>0</v>
      </c>
      <c r="AM25" s="300">
        <f>'5'!$K22</f>
        <v>0</v>
      </c>
      <c r="AN25" s="300">
        <f>'6'!$E22</f>
        <v>0</v>
      </c>
      <c r="AO25" s="300">
        <f>'6'!$F22</f>
        <v>0</v>
      </c>
      <c r="AP25" s="300">
        <f>'6'!$G22</f>
        <v>0</v>
      </c>
      <c r="AQ25" s="300">
        <f>'6'!$H22</f>
        <v>0</v>
      </c>
      <c r="AR25" s="300">
        <f>'6'!$I22</f>
        <v>0</v>
      </c>
      <c r="AS25" s="300">
        <f>'6'!$J22</f>
        <v>0</v>
      </c>
      <c r="AT25" s="300">
        <f>'6'!$K22</f>
        <v>0</v>
      </c>
      <c r="AU25" s="300">
        <f>'7'!$E22</f>
        <v>0</v>
      </c>
      <c r="AV25" s="300">
        <f>'7'!$F22</f>
        <v>0</v>
      </c>
      <c r="AW25" s="300">
        <f>'7'!$G22</f>
        <v>0</v>
      </c>
      <c r="AX25" s="300">
        <f>'7'!$H22</f>
        <v>0</v>
      </c>
      <c r="AY25" s="300">
        <f>'7'!$I22</f>
        <v>0</v>
      </c>
      <c r="AZ25" s="300">
        <f>'7'!$J22</f>
        <v>0</v>
      </c>
      <c r="BA25" s="300">
        <f>'7'!$K22</f>
        <v>0</v>
      </c>
      <c r="BB25" s="300">
        <f>'8'!$E22</f>
        <v>0</v>
      </c>
      <c r="BC25" s="300">
        <f>'8'!$F22</f>
        <v>0</v>
      </c>
      <c r="BD25" s="300">
        <f>'8'!$G22</f>
        <v>0</v>
      </c>
      <c r="BE25" s="300">
        <f>'8'!$H22</f>
        <v>0</v>
      </c>
      <c r="BF25" s="300">
        <f>'8'!$I22</f>
        <v>0</v>
      </c>
      <c r="BG25" s="300">
        <f>'8'!$J22</f>
        <v>0</v>
      </c>
      <c r="BH25" s="300">
        <f>'8'!$K22</f>
        <v>0</v>
      </c>
      <c r="BI25" s="300">
        <f>'9'!$E22</f>
        <v>0</v>
      </c>
      <c r="BJ25" s="300">
        <f>'9'!$F22</f>
        <v>0</v>
      </c>
      <c r="BK25" s="300">
        <f>'9'!$G22</f>
        <v>0</v>
      </c>
      <c r="BL25" s="300">
        <f>'9'!$H22</f>
        <v>0</v>
      </c>
      <c r="BM25" s="300">
        <f>'9'!$I22</f>
        <v>0</v>
      </c>
      <c r="BN25" s="300">
        <f>'9'!$J22</f>
        <v>0</v>
      </c>
      <c r="BO25" s="300">
        <f>'9'!$K22</f>
        <v>0</v>
      </c>
      <c r="BP25" s="300">
        <f>'10'!$E22</f>
        <v>0</v>
      </c>
      <c r="BQ25" s="300">
        <f>'10'!$F22</f>
        <v>0</v>
      </c>
      <c r="BR25" s="300">
        <f>'10'!$G22</f>
        <v>0</v>
      </c>
      <c r="BS25" s="300">
        <f>'10'!$H22</f>
        <v>0</v>
      </c>
      <c r="BT25" s="300">
        <f>'10'!$I22</f>
        <v>0</v>
      </c>
      <c r="BU25" s="300">
        <f>'10'!$J22</f>
        <v>0</v>
      </c>
      <c r="BV25" s="300">
        <f>'10'!$K22</f>
        <v>0</v>
      </c>
      <c r="BW25" s="300">
        <f>'11'!$E22</f>
        <v>0</v>
      </c>
      <c r="BX25" s="300">
        <f>'11'!$F22</f>
        <v>0</v>
      </c>
      <c r="BY25" s="300">
        <f>'11'!$G22</f>
        <v>0</v>
      </c>
      <c r="BZ25" s="300">
        <f>'11'!$H22</f>
        <v>0</v>
      </c>
      <c r="CA25" s="300">
        <f>'11'!$I22</f>
        <v>0</v>
      </c>
      <c r="CB25" s="300">
        <f>'11'!$J22</f>
        <v>0</v>
      </c>
      <c r="CC25" s="300">
        <f>'11'!$K22</f>
        <v>0</v>
      </c>
      <c r="CD25" s="300">
        <f>'12'!$E22</f>
        <v>0</v>
      </c>
      <c r="CE25" s="300">
        <f>'12'!$F22</f>
        <v>0</v>
      </c>
      <c r="CF25" s="300">
        <f>'12'!$G22</f>
        <v>0</v>
      </c>
      <c r="CG25" s="300">
        <f>'12'!$H22</f>
        <v>0</v>
      </c>
      <c r="CH25" s="300">
        <f>'12'!$I22</f>
        <v>0</v>
      </c>
      <c r="CI25" s="300">
        <f>'12'!$J22</f>
        <v>0</v>
      </c>
      <c r="CJ25" s="300">
        <f>'12'!$K22</f>
        <v>0</v>
      </c>
      <c r="CK25" s="300">
        <f>'13'!$E22</f>
        <v>0</v>
      </c>
      <c r="CL25" s="300">
        <f>'13'!$F22</f>
        <v>0</v>
      </c>
      <c r="CM25" s="300">
        <f>'13'!$G22</f>
        <v>0</v>
      </c>
      <c r="CN25" s="300">
        <f>'13'!$H22</f>
        <v>0</v>
      </c>
      <c r="CO25" s="300">
        <f>'13'!$I22</f>
        <v>0</v>
      </c>
      <c r="CP25" s="300">
        <f>'13'!$J22</f>
        <v>0</v>
      </c>
      <c r="CQ25" s="300">
        <f>'13'!$K22</f>
        <v>0</v>
      </c>
      <c r="CR25" s="300">
        <f>'14'!$E22</f>
        <v>0</v>
      </c>
      <c r="CS25" s="300">
        <f>'14'!$F22</f>
        <v>0</v>
      </c>
      <c r="CT25" s="300">
        <f>'14'!$G22</f>
        <v>0</v>
      </c>
      <c r="CU25" s="300">
        <f>'14'!$H22</f>
        <v>0</v>
      </c>
      <c r="CV25" s="300">
        <f>'14'!$I22</f>
        <v>0</v>
      </c>
      <c r="CW25" s="300">
        <f>'14'!$J22</f>
        <v>0</v>
      </c>
      <c r="CX25" s="300">
        <f>'14'!$K22</f>
        <v>0</v>
      </c>
      <c r="CY25" s="300">
        <f>'15'!$E22</f>
        <v>0</v>
      </c>
      <c r="CZ25" s="300">
        <f>'15'!$F22</f>
        <v>0</v>
      </c>
      <c r="DA25" s="300">
        <f>'15'!$G22</f>
        <v>0</v>
      </c>
      <c r="DB25" s="300">
        <f>'15'!$H22</f>
        <v>0</v>
      </c>
      <c r="DC25" s="300">
        <f>'15'!$I22</f>
        <v>0</v>
      </c>
      <c r="DD25" s="300">
        <f>'15'!$J22</f>
        <v>0</v>
      </c>
      <c r="DE25" s="300">
        <f>'15'!$K22</f>
        <v>0</v>
      </c>
      <c r="DF25" s="300">
        <f>'16'!$E22</f>
        <v>0</v>
      </c>
      <c r="DG25" s="300">
        <f>'16'!$F22</f>
        <v>0</v>
      </c>
      <c r="DH25" s="300">
        <f>'16'!$G22</f>
        <v>0</v>
      </c>
      <c r="DI25" s="300">
        <f>'16'!$H22</f>
        <v>0</v>
      </c>
      <c r="DJ25" s="300">
        <f>'16'!$I22</f>
        <v>0</v>
      </c>
      <c r="DK25" s="300">
        <f>'16'!$J22</f>
        <v>0</v>
      </c>
      <c r="DL25" s="300">
        <f>'16'!$K22</f>
        <v>0</v>
      </c>
      <c r="DM25" s="300">
        <f>'17'!$E22</f>
        <v>0</v>
      </c>
      <c r="DN25" s="300">
        <f>'17'!$F22</f>
        <v>0</v>
      </c>
      <c r="DO25" s="300">
        <f>'17'!$G22</f>
        <v>0</v>
      </c>
      <c r="DP25" s="300">
        <f>'17'!$H22</f>
        <v>0</v>
      </c>
      <c r="DQ25" s="300">
        <f>'17'!$I22</f>
        <v>0</v>
      </c>
      <c r="DR25" s="300">
        <f>'17'!$J22</f>
        <v>0</v>
      </c>
      <c r="DS25" s="300">
        <f>'17'!$K22</f>
        <v>0</v>
      </c>
      <c r="DT25" s="300">
        <f>'18'!$E22</f>
        <v>0</v>
      </c>
      <c r="DU25" s="300">
        <f>'18'!$F22</f>
        <v>0</v>
      </c>
      <c r="DV25" s="300">
        <f>'18'!$G22</f>
        <v>0</v>
      </c>
      <c r="DW25" s="300">
        <f>'18'!$H22</f>
        <v>0</v>
      </c>
      <c r="DX25" s="300">
        <f>'18'!$I22</f>
        <v>0</v>
      </c>
      <c r="DY25" s="300">
        <f>'18'!$J22</f>
        <v>0</v>
      </c>
      <c r="DZ25" s="300">
        <f>'18'!$K22</f>
        <v>0</v>
      </c>
      <c r="EA25" s="300">
        <f>'19'!$E22</f>
        <v>0</v>
      </c>
      <c r="EB25" s="300">
        <f>'19'!$F22</f>
        <v>0</v>
      </c>
      <c r="EC25" s="300">
        <f>'19'!$G22</f>
        <v>0</v>
      </c>
      <c r="ED25" s="300">
        <f>'19'!$H22</f>
        <v>0</v>
      </c>
      <c r="EE25" s="300">
        <f>'19'!$I22</f>
        <v>0</v>
      </c>
      <c r="EF25" s="300">
        <f>'19'!$J22</f>
        <v>0</v>
      </c>
      <c r="EG25" s="300">
        <f>'19'!$K22</f>
        <v>0</v>
      </c>
      <c r="EH25" s="300">
        <f>'20'!$E22</f>
        <v>0</v>
      </c>
      <c r="EI25" s="300">
        <f>'20'!$F22</f>
        <v>0</v>
      </c>
      <c r="EJ25" s="300">
        <f>'20'!$G22</f>
        <v>0</v>
      </c>
      <c r="EK25" s="300">
        <f>'20'!$H22</f>
        <v>0</v>
      </c>
      <c r="EL25" s="300">
        <f>'20'!$I22</f>
        <v>0</v>
      </c>
      <c r="EM25" s="300">
        <f>'20'!$J22</f>
        <v>0</v>
      </c>
      <c r="EN25" s="300">
        <f>'20'!$K22</f>
        <v>0</v>
      </c>
      <c r="EO25" s="300">
        <f>'21'!$E22</f>
        <v>0</v>
      </c>
      <c r="EP25" s="300">
        <f>'21'!$F22</f>
        <v>0</v>
      </c>
      <c r="EQ25" s="300">
        <f>'21'!$G22</f>
        <v>0</v>
      </c>
      <c r="ER25" s="300">
        <f>'21'!$H22</f>
        <v>0</v>
      </c>
      <c r="ES25" s="300">
        <f>'21'!$I22</f>
        <v>0</v>
      </c>
      <c r="ET25" s="300">
        <f>'21'!$J22</f>
        <v>0</v>
      </c>
      <c r="EU25" s="300">
        <f>'21'!$K22</f>
        <v>0</v>
      </c>
      <c r="EV25" s="300">
        <f>'22'!$E22</f>
        <v>0</v>
      </c>
      <c r="EW25" s="300">
        <f>'22'!$F22</f>
        <v>0</v>
      </c>
      <c r="EX25" s="300">
        <f>'22'!$G22</f>
        <v>0</v>
      </c>
      <c r="EY25" s="300">
        <f>'22'!$H22</f>
        <v>0</v>
      </c>
      <c r="EZ25" s="300">
        <f>'22'!$I22</f>
        <v>0</v>
      </c>
      <c r="FA25" s="300">
        <f>'22'!$J22</f>
        <v>0</v>
      </c>
      <c r="FB25" s="300">
        <f>'22'!$K22</f>
        <v>0</v>
      </c>
      <c r="FC25" s="300">
        <f>'23'!$E22</f>
        <v>0</v>
      </c>
      <c r="FD25" s="300">
        <f>'23'!$F22</f>
        <v>0</v>
      </c>
      <c r="FE25" s="300">
        <f>'23'!$G22</f>
        <v>0</v>
      </c>
      <c r="FF25" s="300">
        <f>'23'!$H22</f>
        <v>0</v>
      </c>
      <c r="FG25" s="300">
        <f>'23'!$I22</f>
        <v>0</v>
      </c>
      <c r="FH25" s="300">
        <f>'23'!$J22</f>
        <v>0</v>
      </c>
      <c r="FI25" s="300">
        <f>'23'!$K22</f>
        <v>0</v>
      </c>
      <c r="FJ25" s="300">
        <f>'24'!$E22</f>
        <v>0</v>
      </c>
      <c r="FK25" s="300">
        <f>'24'!$F22</f>
        <v>0</v>
      </c>
      <c r="FL25" s="300">
        <f>'24'!$G22</f>
        <v>0</v>
      </c>
      <c r="FM25" s="300">
        <f>'24'!$H22</f>
        <v>0</v>
      </c>
      <c r="FN25" s="300">
        <f>'24'!$I22</f>
        <v>0</v>
      </c>
      <c r="FO25" s="300">
        <f>'24'!$J22</f>
        <v>0</v>
      </c>
      <c r="FP25" s="300">
        <f>'24'!$K22</f>
        <v>0</v>
      </c>
      <c r="FQ25" s="300">
        <f>'25'!$E22</f>
        <v>0</v>
      </c>
      <c r="FR25" s="300">
        <f>'25'!$F22</f>
        <v>0</v>
      </c>
      <c r="FS25" s="300">
        <f>'25'!$G22</f>
        <v>0</v>
      </c>
      <c r="FT25" s="300">
        <f>'25'!$H22</f>
        <v>0</v>
      </c>
      <c r="FU25" s="300">
        <f>'25'!$I22</f>
        <v>0</v>
      </c>
      <c r="FV25" s="300">
        <f>'25'!$J22</f>
        <v>0</v>
      </c>
      <c r="FW25" s="300">
        <f>'25'!$K22</f>
        <v>0</v>
      </c>
      <c r="FX25" s="300">
        <f>'26'!$E22</f>
        <v>0</v>
      </c>
      <c r="FY25" s="300">
        <f>'26'!$F22</f>
        <v>0</v>
      </c>
      <c r="FZ25" s="300">
        <f>'26'!$G22</f>
        <v>0</v>
      </c>
      <c r="GA25" s="300">
        <f>'26'!$H22</f>
        <v>0</v>
      </c>
      <c r="GB25" s="300">
        <f>'26'!$I22</f>
        <v>0</v>
      </c>
      <c r="GC25" s="300">
        <f>'26'!$J22</f>
        <v>0</v>
      </c>
      <c r="GD25" s="300">
        <f>'26'!$K22</f>
        <v>0</v>
      </c>
      <c r="GE25" s="300">
        <f>'27'!$E22</f>
        <v>0</v>
      </c>
      <c r="GF25" s="300">
        <f>'27'!$F22</f>
        <v>0</v>
      </c>
      <c r="GG25" s="300">
        <f>'27'!$G22</f>
        <v>0</v>
      </c>
      <c r="GH25" s="300">
        <f>'27'!$H22</f>
        <v>0</v>
      </c>
      <c r="GI25" s="300">
        <f>'27'!$I22</f>
        <v>0</v>
      </c>
      <c r="GJ25" s="300">
        <f>'27'!$J22</f>
        <v>0</v>
      </c>
      <c r="GK25" s="300">
        <f>'27'!$K22</f>
        <v>0</v>
      </c>
      <c r="GL25" s="300">
        <f>'28'!$E22</f>
        <v>0</v>
      </c>
      <c r="GM25" s="300">
        <f>'28'!$F22</f>
        <v>0</v>
      </c>
      <c r="GN25" s="300">
        <f>'28'!$G22</f>
        <v>0</v>
      </c>
      <c r="GO25" s="300">
        <f>'28'!$H22</f>
        <v>0</v>
      </c>
      <c r="GP25" s="300">
        <f>'28'!$I22</f>
        <v>0</v>
      </c>
      <c r="GQ25" s="300">
        <f>'28'!$J22</f>
        <v>0</v>
      </c>
      <c r="GR25" s="300">
        <f>'28'!$K22</f>
        <v>0</v>
      </c>
      <c r="GS25" s="300">
        <f>'29'!$E22</f>
        <v>0</v>
      </c>
      <c r="GT25" s="300">
        <f>'29'!$F22</f>
        <v>0</v>
      </c>
      <c r="GU25" s="300">
        <f>'29'!$G22</f>
        <v>0</v>
      </c>
      <c r="GV25" s="300">
        <f>'29'!$H22</f>
        <v>0</v>
      </c>
      <c r="GW25" s="300">
        <f>'29'!$I22</f>
        <v>0</v>
      </c>
      <c r="GX25" s="300">
        <f>'29'!$J22</f>
        <v>0</v>
      </c>
      <c r="GY25" s="300">
        <f>'29'!$K22</f>
        <v>0</v>
      </c>
      <c r="GZ25" s="300">
        <f>'30'!$E22</f>
        <v>0</v>
      </c>
      <c r="HA25" s="300">
        <f>'30'!$F22</f>
        <v>0</v>
      </c>
      <c r="HB25" s="300">
        <f>'30'!$G22</f>
        <v>0</v>
      </c>
      <c r="HC25" s="300">
        <f>'30'!$H22</f>
        <v>0</v>
      </c>
      <c r="HD25" s="300">
        <f>'30'!$I22</f>
        <v>0</v>
      </c>
      <c r="HE25" s="300">
        <f>'30'!$J22</f>
        <v>0</v>
      </c>
      <c r="HF25" s="300">
        <f>'30'!$K22</f>
        <v>0</v>
      </c>
      <c r="HG25" s="300">
        <f>'31'!$E22</f>
        <v>0</v>
      </c>
      <c r="HH25" s="300">
        <f>'31'!$F22</f>
        <v>0</v>
      </c>
      <c r="HI25" s="300">
        <f>'31'!$G22</f>
        <v>0</v>
      </c>
      <c r="HJ25" s="300">
        <f>'31'!$H22</f>
        <v>0</v>
      </c>
      <c r="HK25" s="300">
        <f>'31'!$I22</f>
        <v>0</v>
      </c>
      <c r="HL25" s="300">
        <f>'31'!$J22</f>
        <v>0</v>
      </c>
      <c r="HM25" s="300">
        <f>'31'!$K22</f>
        <v>0</v>
      </c>
      <c r="HN25" s="300">
        <f>'32'!$E22</f>
        <v>0</v>
      </c>
      <c r="HO25" s="300">
        <f>'32'!$F22</f>
        <v>0</v>
      </c>
      <c r="HP25" s="300">
        <f>'32'!$G22</f>
        <v>0</v>
      </c>
      <c r="HQ25" s="300">
        <f>'32'!$H22</f>
        <v>0</v>
      </c>
      <c r="HR25" s="300">
        <f>'32'!$I22</f>
        <v>0</v>
      </c>
      <c r="HS25" s="300">
        <f>'32'!$J22</f>
        <v>0</v>
      </c>
      <c r="HT25" s="300">
        <f>'32'!$K22</f>
        <v>0</v>
      </c>
      <c r="HU25" s="300">
        <f>'33'!$E22</f>
        <v>0</v>
      </c>
      <c r="HV25" s="300">
        <f>'33'!$F22</f>
        <v>0</v>
      </c>
      <c r="HW25" s="300">
        <f>'33'!$G22</f>
        <v>0</v>
      </c>
      <c r="HX25" s="300">
        <f>'33'!$H22</f>
        <v>0</v>
      </c>
      <c r="HY25" s="300">
        <f>'33'!$I22</f>
        <v>0</v>
      </c>
      <c r="HZ25" s="300">
        <f>'33'!$J22</f>
        <v>0</v>
      </c>
      <c r="IA25" s="300">
        <f>'33'!$K22</f>
        <v>0</v>
      </c>
      <c r="IB25" s="300">
        <f>'34'!$E22</f>
        <v>0</v>
      </c>
      <c r="IC25" s="300">
        <f>'34'!$F22</f>
        <v>0</v>
      </c>
      <c r="ID25" s="300">
        <f>'34'!$G22</f>
        <v>0</v>
      </c>
      <c r="IE25" s="300">
        <f>'34'!$H22</f>
        <v>0</v>
      </c>
      <c r="IF25" s="300">
        <f>'34'!$I22</f>
        <v>0</v>
      </c>
      <c r="IG25" s="300">
        <f>'34'!$J22</f>
        <v>0</v>
      </c>
      <c r="IH25" s="300">
        <f>'34'!$K22</f>
        <v>0</v>
      </c>
      <c r="II25" s="300">
        <f>'35'!$E22</f>
        <v>0</v>
      </c>
      <c r="IJ25" s="300">
        <f>'35'!$F22</f>
        <v>0</v>
      </c>
      <c r="IK25" s="300">
        <f>'35'!$G22</f>
        <v>0</v>
      </c>
      <c r="IL25" s="300">
        <f>'35'!$H22</f>
        <v>0</v>
      </c>
      <c r="IM25" s="300">
        <f>'35'!$I22</f>
        <v>0</v>
      </c>
      <c r="IN25" s="300">
        <f>'35'!$J22</f>
        <v>0</v>
      </c>
      <c r="IO25" s="300">
        <f>'35'!$K22</f>
        <v>0</v>
      </c>
      <c r="IP25" s="300">
        <f>'36'!$E22</f>
        <v>0</v>
      </c>
      <c r="IQ25" s="300">
        <f>'36'!$F22</f>
        <v>0</v>
      </c>
      <c r="IR25" s="300">
        <f>'36'!$G22</f>
        <v>0</v>
      </c>
      <c r="IS25" s="300">
        <f>'36'!$H22</f>
        <v>0</v>
      </c>
      <c r="IT25" s="300">
        <f>'36'!$I22</f>
        <v>0</v>
      </c>
      <c r="IU25" s="300">
        <f>'36'!$J22</f>
        <v>0</v>
      </c>
      <c r="IV25" s="300">
        <f>'36'!$K22</f>
        <v>0</v>
      </c>
      <c r="IW25" s="300">
        <f>'37'!$E22</f>
        <v>0</v>
      </c>
      <c r="IX25" s="300">
        <f>'37'!$F22</f>
        <v>0</v>
      </c>
      <c r="IY25" s="300">
        <f>'37'!$G22</f>
        <v>0</v>
      </c>
      <c r="IZ25" s="300">
        <f>'37'!$H22</f>
        <v>0</v>
      </c>
      <c r="JA25" s="300">
        <f>'37'!$I22</f>
        <v>0</v>
      </c>
      <c r="JB25" s="300">
        <f>'37'!$J22</f>
        <v>0</v>
      </c>
      <c r="JC25" s="300">
        <f>'37'!$K22</f>
        <v>0</v>
      </c>
      <c r="JD25" s="300">
        <f>'38'!$E22</f>
        <v>0</v>
      </c>
      <c r="JE25" s="300">
        <f>'38'!$F22</f>
        <v>0</v>
      </c>
      <c r="JF25" s="300">
        <f>'38'!$G22</f>
        <v>0</v>
      </c>
      <c r="JG25" s="300">
        <f>'38'!$H22</f>
        <v>0</v>
      </c>
      <c r="JH25" s="300">
        <f>'38'!$I22</f>
        <v>0</v>
      </c>
      <c r="JI25" s="300">
        <f>'38'!$J22</f>
        <v>0</v>
      </c>
      <c r="JJ25" s="300">
        <f>'38'!$K22</f>
        <v>0</v>
      </c>
      <c r="JK25" s="300">
        <f>'39'!$E22</f>
        <v>0</v>
      </c>
      <c r="JL25" s="300">
        <f>'39'!$F22</f>
        <v>0</v>
      </c>
      <c r="JM25" s="300">
        <f>'39'!$G22</f>
        <v>0</v>
      </c>
      <c r="JN25" s="300">
        <f>'39'!$H22</f>
        <v>0</v>
      </c>
      <c r="JO25" s="300">
        <f>'39'!$I22</f>
        <v>0</v>
      </c>
      <c r="JP25" s="300">
        <f>'39'!$J22</f>
        <v>0</v>
      </c>
      <c r="JQ25" s="300">
        <f>'39'!$K22</f>
        <v>0</v>
      </c>
      <c r="JR25" s="300">
        <f>'40'!$E22</f>
        <v>0</v>
      </c>
      <c r="JS25" s="300">
        <f>'40'!$F22</f>
        <v>0</v>
      </c>
      <c r="JT25" s="300">
        <f>'40'!$G22</f>
        <v>0</v>
      </c>
      <c r="JU25" s="300">
        <f>'40'!$H22</f>
        <v>0</v>
      </c>
      <c r="JV25" s="300">
        <f>'40'!$I22</f>
        <v>0</v>
      </c>
      <c r="JW25" s="300">
        <f>'40'!$J22</f>
        <v>0</v>
      </c>
      <c r="JX25" s="300">
        <f>'40'!$K22</f>
        <v>0</v>
      </c>
      <c r="JY25" s="300">
        <f>'41'!$E22</f>
        <v>0</v>
      </c>
      <c r="JZ25" s="300">
        <f>'41'!$F22</f>
        <v>0</v>
      </c>
      <c r="KA25" s="300">
        <f>'41'!$G22</f>
        <v>0</v>
      </c>
      <c r="KB25" s="300">
        <f>'41'!$H22</f>
        <v>0</v>
      </c>
      <c r="KC25" s="300">
        <f>'41'!$I22</f>
        <v>0</v>
      </c>
      <c r="KD25" s="300">
        <f>'41'!$J22</f>
        <v>0</v>
      </c>
      <c r="KE25" s="300">
        <f>'41'!$K22</f>
        <v>0</v>
      </c>
      <c r="KF25" s="300">
        <f>'42'!$E22</f>
        <v>0</v>
      </c>
      <c r="KG25" s="300">
        <f>'42'!$F22</f>
        <v>0</v>
      </c>
      <c r="KH25" s="300">
        <f>'42'!$G22</f>
        <v>0</v>
      </c>
      <c r="KI25" s="300">
        <f>'42'!$H22</f>
        <v>0</v>
      </c>
      <c r="KJ25" s="300">
        <f>'42'!$I22</f>
        <v>0</v>
      </c>
      <c r="KK25" s="300">
        <f>'42'!$J22</f>
        <v>0</v>
      </c>
      <c r="KL25" s="300">
        <f>'42'!$K22</f>
        <v>0</v>
      </c>
      <c r="KM25" s="300">
        <f>'43'!$E22</f>
        <v>0</v>
      </c>
      <c r="KN25" s="300">
        <f>'43'!$F22</f>
        <v>0</v>
      </c>
      <c r="KO25" s="300">
        <f>'43'!$G22</f>
        <v>0</v>
      </c>
      <c r="KP25" s="300">
        <f>'43'!$H22</f>
        <v>0</v>
      </c>
      <c r="KQ25" s="300">
        <f>'43'!$I22</f>
        <v>0</v>
      </c>
      <c r="KR25" s="300">
        <f>'43'!$J22</f>
        <v>0</v>
      </c>
      <c r="KS25" s="300">
        <f>'43'!$K22</f>
        <v>0</v>
      </c>
      <c r="KT25" s="300">
        <f>'44'!$E22</f>
        <v>0</v>
      </c>
      <c r="KU25" s="300">
        <f>'44'!$F22</f>
        <v>0</v>
      </c>
      <c r="KV25" s="300">
        <f>'44'!$G22</f>
        <v>0</v>
      </c>
      <c r="KW25" s="300">
        <f>'44'!$H22</f>
        <v>0</v>
      </c>
      <c r="KX25" s="300">
        <f>'44'!$I22</f>
        <v>0</v>
      </c>
      <c r="KY25" s="300">
        <f>'44'!$J22</f>
        <v>0</v>
      </c>
      <c r="KZ25" s="300">
        <f>'44'!$K22</f>
        <v>0</v>
      </c>
      <c r="LA25" s="300">
        <f>'45'!$E22</f>
        <v>0</v>
      </c>
      <c r="LB25" s="300">
        <f>'45'!$F22</f>
        <v>0</v>
      </c>
      <c r="LC25" s="300">
        <f>'45'!$G22</f>
        <v>0</v>
      </c>
      <c r="LD25" s="300">
        <f>'45'!$H22</f>
        <v>0</v>
      </c>
      <c r="LE25" s="300">
        <f>'45'!$I22</f>
        <v>0</v>
      </c>
      <c r="LF25" s="300">
        <f>'45'!$J22</f>
        <v>0</v>
      </c>
      <c r="LG25" s="300">
        <f>'45'!$K22</f>
        <v>0</v>
      </c>
      <c r="LH25" s="300">
        <f>'46'!$E22</f>
        <v>0</v>
      </c>
      <c r="LI25" s="300">
        <f>'46'!$F22</f>
        <v>0</v>
      </c>
      <c r="LJ25" s="300">
        <f>'46'!$G22</f>
        <v>0</v>
      </c>
      <c r="LK25" s="300">
        <f>'46'!$H22</f>
        <v>0</v>
      </c>
      <c r="LL25" s="300">
        <f>'46'!$I22</f>
        <v>0</v>
      </c>
      <c r="LM25" s="300">
        <f>'46'!$J22</f>
        <v>0</v>
      </c>
      <c r="LN25" s="300">
        <f>'46'!$K22</f>
        <v>0</v>
      </c>
      <c r="LO25" s="300">
        <f>'47'!$E22</f>
        <v>0</v>
      </c>
      <c r="LP25" s="300">
        <f>'47'!$F22</f>
        <v>0</v>
      </c>
      <c r="LQ25" s="300">
        <f>'47'!$G22</f>
        <v>0</v>
      </c>
      <c r="LR25" s="300">
        <f>'47'!$H22</f>
        <v>0</v>
      </c>
      <c r="LS25" s="300">
        <f>'47'!$I22</f>
        <v>0</v>
      </c>
      <c r="LT25" s="300">
        <f>'47'!$J22</f>
        <v>0</v>
      </c>
      <c r="LU25" s="300">
        <f>'47'!$K22</f>
        <v>0</v>
      </c>
      <c r="LV25" s="300">
        <f>'48'!$E22</f>
        <v>0</v>
      </c>
      <c r="LW25" s="300">
        <f>'48'!$F22</f>
        <v>0</v>
      </c>
      <c r="LX25" s="300">
        <f>'48'!$G22</f>
        <v>0</v>
      </c>
      <c r="LY25" s="300">
        <f>'48'!$H22</f>
        <v>0</v>
      </c>
      <c r="LZ25" s="300">
        <f>'48'!$I22</f>
        <v>0</v>
      </c>
      <c r="MA25" s="300">
        <f>'48'!$J22</f>
        <v>0</v>
      </c>
      <c r="MB25" s="300">
        <f>'48'!$K22</f>
        <v>0</v>
      </c>
      <c r="MC25" s="300">
        <f>'49'!$E22</f>
        <v>0</v>
      </c>
      <c r="MD25" s="300">
        <f>'49'!$F22</f>
        <v>0</v>
      </c>
      <c r="ME25" s="300">
        <f>'49'!$G22</f>
        <v>0</v>
      </c>
      <c r="MF25" s="300">
        <f>'49'!$H22</f>
        <v>0</v>
      </c>
      <c r="MG25" s="300">
        <f>'49'!$I22</f>
        <v>0</v>
      </c>
      <c r="MH25" s="300">
        <f>'49'!$J22</f>
        <v>0</v>
      </c>
      <c r="MI25" s="300">
        <f>'49'!$K22</f>
        <v>0</v>
      </c>
      <c r="MJ25" s="300">
        <f>'50'!$E22</f>
        <v>0</v>
      </c>
      <c r="MK25" s="300">
        <f>'50'!$F22</f>
        <v>0</v>
      </c>
      <c r="ML25" s="300">
        <f>'50'!$G22</f>
        <v>0</v>
      </c>
      <c r="MM25" s="300">
        <f>'50'!$H22</f>
        <v>0</v>
      </c>
      <c r="MN25" s="300">
        <f>'50'!$I22</f>
        <v>0</v>
      </c>
      <c r="MO25" s="300">
        <f>'50'!$J22</f>
        <v>0</v>
      </c>
      <c r="MP25" s="300">
        <f>'50'!$K22</f>
        <v>0</v>
      </c>
      <c r="MQ25" s="300">
        <f>'51'!$E22</f>
        <v>0</v>
      </c>
      <c r="MR25" s="300">
        <f>'51'!$F22</f>
        <v>0</v>
      </c>
      <c r="MS25" s="300">
        <f>'51'!$G22</f>
        <v>0</v>
      </c>
      <c r="MT25" s="300">
        <f>'51'!$H22</f>
        <v>0</v>
      </c>
      <c r="MU25" s="300">
        <f>'51'!$I22</f>
        <v>0</v>
      </c>
      <c r="MV25" s="300">
        <f>'51'!$J22</f>
        <v>0</v>
      </c>
      <c r="MW25" s="300">
        <f>'51'!$K22</f>
        <v>0</v>
      </c>
      <c r="MX25" s="300">
        <f>'52'!$E22</f>
        <v>0</v>
      </c>
      <c r="MY25" s="300">
        <f>'52'!$F22</f>
        <v>0</v>
      </c>
      <c r="MZ25" s="300">
        <f>'52'!$G22</f>
        <v>0</v>
      </c>
      <c r="NA25" s="300">
        <f>'52'!$H22</f>
        <v>0</v>
      </c>
      <c r="NB25" s="300">
        <f>'52'!$I22</f>
        <v>0</v>
      </c>
      <c r="NC25" s="300">
        <f>'52'!$J22</f>
        <v>0</v>
      </c>
      <c r="ND25" s="300">
        <f>'52'!$K22</f>
        <v>0</v>
      </c>
    </row>
    <row r="26" spans="1:368" ht="30" customHeight="1" x14ac:dyDescent="0.3">
      <c r="A26" s="1022"/>
      <c r="B26" s="958"/>
      <c r="C26" s="160" t="s">
        <v>148</v>
      </c>
      <c r="D26" s="159" t="s">
        <v>80</v>
      </c>
      <c r="E26" s="232">
        <f>'1'!$E23</f>
        <v>0</v>
      </c>
      <c r="F26" s="232">
        <f>'1'!$F23</f>
        <v>0</v>
      </c>
      <c r="G26" s="232">
        <f>'1'!$G23</f>
        <v>0</v>
      </c>
      <c r="H26" s="300">
        <f>'1'!$H23</f>
        <v>0</v>
      </c>
      <c r="I26" s="300">
        <f>'1'!$I23</f>
        <v>0</v>
      </c>
      <c r="J26" s="300">
        <f>'1'!$J23</f>
        <v>0</v>
      </c>
      <c r="K26" s="300">
        <f>'1'!$K23</f>
        <v>0</v>
      </c>
      <c r="L26" s="300">
        <f>'2'!$E23</f>
        <v>0</v>
      </c>
      <c r="M26" s="300">
        <f>'2'!$F23</f>
        <v>0</v>
      </c>
      <c r="N26" s="300">
        <f>'2'!$G23</f>
        <v>0</v>
      </c>
      <c r="O26" s="300">
        <f>'2'!$H23</f>
        <v>0</v>
      </c>
      <c r="P26" s="300">
        <f>'2'!$I23</f>
        <v>0</v>
      </c>
      <c r="Q26" s="300">
        <f>'2'!$J23</f>
        <v>0</v>
      </c>
      <c r="R26" s="300">
        <f>'2'!$K23</f>
        <v>0</v>
      </c>
      <c r="S26" s="300">
        <f>'3'!$E23</f>
        <v>0</v>
      </c>
      <c r="T26" s="300">
        <f>'3'!$F23</f>
        <v>0</v>
      </c>
      <c r="U26" s="300">
        <f>'3'!$G23</f>
        <v>0</v>
      </c>
      <c r="V26" s="300">
        <f>'3'!$H23</f>
        <v>0</v>
      </c>
      <c r="W26" s="300">
        <f>'3'!$I23</f>
        <v>0</v>
      </c>
      <c r="X26" s="300">
        <f>'3'!$J23</f>
        <v>0</v>
      </c>
      <c r="Y26" s="300">
        <f>'3'!$K23</f>
        <v>0</v>
      </c>
      <c r="Z26" s="300">
        <f>'4'!$E23</f>
        <v>0</v>
      </c>
      <c r="AA26" s="300">
        <f>'4'!$F23</f>
        <v>0</v>
      </c>
      <c r="AB26" s="300">
        <f>'4'!$G23</f>
        <v>0</v>
      </c>
      <c r="AC26" s="300">
        <f>'4'!$H23</f>
        <v>0</v>
      </c>
      <c r="AD26" s="300">
        <f>'4'!$I23</f>
        <v>0</v>
      </c>
      <c r="AE26" s="300">
        <f>'4'!$J23</f>
        <v>0</v>
      </c>
      <c r="AF26" s="300">
        <f>'4'!$K23</f>
        <v>0</v>
      </c>
      <c r="AG26" s="300">
        <f>'5'!$E23</f>
        <v>0</v>
      </c>
      <c r="AH26" s="300">
        <f>'5'!$F23</f>
        <v>0</v>
      </c>
      <c r="AI26" s="300">
        <f>'5'!$G23</f>
        <v>0</v>
      </c>
      <c r="AJ26" s="300">
        <f>'5'!$H23</f>
        <v>0</v>
      </c>
      <c r="AK26" s="300">
        <f>'5'!$I23</f>
        <v>0</v>
      </c>
      <c r="AL26" s="300">
        <f>'5'!$J23</f>
        <v>0</v>
      </c>
      <c r="AM26" s="300">
        <f>'5'!$K23</f>
        <v>0</v>
      </c>
      <c r="AN26" s="300">
        <f>'6'!$E23</f>
        <v>0</v>
      </c>
      <c r="AO26" s="300">
        <f>'6'!$F23</f>
        <v>0</v>
      </c>
      <c r="AP26" s="300">
        <f>'6'!$G23</f>
        <v>0</v>
      </c>
      <c r="AQ26" s="300">
        <f>'6'!$H23</f>
        <v>0</v>
      </c>
      <c r="AR26" s="300">
        <f>'6'!$I23</f>
        <v>0</v>
      </c>
      <c r="AS26" s="300">
        <f>'6'!$J23</f>
        <v>0</v>
      </c>
      <c r="AT26" s="300">
        <f>'6'!$K23</f>
        <v>0</v>
      </c>
      <c r="AU26" s="300">
        <f>'7'!$E23</f>
        <v>0</v>
      </c>
      <c r="AV26" s="300">
        <f>'7'!$F23</f>
        <v>0</v>
      </c>
      <c r="AW26" s="300">
        <f>'7'!$G23</f>
        <v>0</v>
      </c>
      <c r="AX26" s="300">
        <f>'7'!$H23</f>
        <v>0</v>
      </c>
      <c r="AY26" s="300">
        <f>'7'!$I23</f>
        <v>0</v>
      </c>
      <c r="AZ26" s="300">
        <f>'7'!$J23</f>
        <v>0</v>
      </c>
      <c r="BA26" s="300">
        <f>'7'!$K23</f>
        <v>0</v>
      </c>
      <c r="BB26" s="300">
        <f>'8'!$E23</f>
        <v>0</v>
      </c>
      <c r="BC26" s="300">
        <f>'8'!$F23</f>
        <v>0</v>
      </c>
      <c r="BD26" s="300">
        <f>'8'!$G23</f>
        <v>0</v>
      </c>
      <c r="BE26" s="300">
        <f>'8'!$H23</f>
        <v>0</v>
      </c>
      <c r="BF26" s="300">
        <f>'8'!$I23</f>
        <v>0</v>
      </c>
      <c r="BG26" s="300">
        <f>'8'!$J23</f>
        <v>0</v>
      </c>
      <c r="BH26" s="300">
        <f>'8'!$K23</f>
        <v>0</v>
      </c>
      <c r="BI26" s="300">
        <f>'9'!$E23</f>
        <v>0</v>
      </c>
      <c r="BJ26" s="300">
        <f>'9'!$F23</f>
        <v>0</v>
      </c>
      <c r="BK26" s="300">
        <f>'9'!$G23</f>
        <v>0</v>
      </c>
      <c r="BL26" s="300">
        <f>'9'!$H23</f>
        <v>0</v>
      </c>
      <c r="BM26" s="300">
        <f>'9'!$I23</f>
        <v>0</v>
      </c>
      <c r="BN26" s="300">
        <f>'9'!$J23</f>
        <v>0</v>
      </c>
      <c r="BO26" s="300">
        <f>'9'!$K23</f>
        <v>0</v>
      </c>
      <c r="BP26" s="300">
        <f>'10'!$E23</f>
        <v>0</v>
      </c>
      <c r="BQ26" s="300">
        <f>'10'!$F23</f>
        <v>0</v>
      </c>
      <c r="BR26" s="300">
        <f>'10'!$G23</f>
        <v>0</v>
      </c>
      <c r="BS26" s="300">
        <f>'10'!$H23</f>
        <v>0</v>
      </c>
      <c r="BT26" s="300">
        <f>'10'!$I23</f>
        <v>0</v>
      </c>
      <c r="BU26" s="300">
        <f>'10'!$J23</f>
        <v>0</v>
      </c>
      <c r="BV26" s="300">
        <f>'10'!$K23</f>
        <v>0</v>
      </c>
      <c r="BW26" s="300">
        <f>'11'!$E23</f>
        <v>0</v>
      </c>
      <c r="BX26" s="300">
        <f>'11'!$F23</f>
        <v>0</v>
      </c>
      <c r="BY26" s="300">
        <f>'11'!$G23</f>
        <v>0</v>
      </c>
      <c r="BZ26" s="300">
        <f>'11'!$H23</f>
        <v>0</v>
      </c>
      <c r="CA26" s="300">
        <f>'11'!$I23</f>
        <v>0</v>
      </c>
      <c r="CB26" s="300">
        <f>'11'!$J23</f>
        <v>0</v>
      </c>
      <c r="CC26" s="300">
        <f>'11'!$K23</f>
        <v>0</v>
      </c>
      <c r="CD26" s="300">
        <f>'12'!$E23</f>
        <v>0</v>
      </c>
      <c r="CE26" s="300">
        <f>'12'!$F23</f>
        <v>0</v>
      </c>
      <c r="CF26" s="300">
        <f>'12'!$G23</f>
        <v>0</v>
      </c>
      <c r="CG26" s="300">
        <f>'12'!$H23</f>
        <v>0</v>
      </c>
      <c r="CH26" s="300">
        <f>'12'!$I23</f>
        <v>0</v>
      </c>
      <c r="CI26" s="300">
        <f>'12'!$J23</f>
        <v>0</v>
      </c>
      <c r="CJ26" s="300">
        <f>'12'!$K23</f>
        <v>0</v>
      </c>
      <c r="CK26" s="300">
        <f>'13'!$E23</f>
        <v>0</v>
      </c>
      <c r="CL26" s="300">
        <f>'13'!$F23</f>
        <v>0</v>
      </c>
      <c r="CM26" s="300">
        <f>'13'!$G23</f>
        <v>0</v>
      </c>
      <c r="CN26" s="300">
        <f>'13'!$H23</f>
        <v>0</v>
      </c>
      <c r="CO26" s="300">
        <f>'13'!$I23</f>
        <v>0</v>
      </c>
      <c r="CP26" s="300">
        <f>'13'!$J23</f>
        <v>0</v>
      </c>
      <c r="CQ26" s="300">
        <f>'13'!$K23</f>
        <v>0</v>
      </c>
      <c r="CR26" s="300">
        <f>'14'!$E23</f>
        <v>0</v>
      </c>
      <c r="CS26" s="300">
        <f>'14'!$F23</f>
        <v>0</v>
      </c>
      <c r="CT26" s="300">
        <f>'14'!$G23</f>
        <v>0</v>
      </c>
      <c r="CU26" s="300">
        <f>'14'!$H23</f>
        <v>0</v>
      </c>
      <c r="CV26" s="300">
        <f>'14'!$I23</f>
        <v>0</v>
      </c>
      <c r="CW26" s="300">
        <f>'14'!$J23</f>
        <v>0</v>
      </c>
      <c r="CX26" s="300">
        <f>'14'!$K23</f>
        <v>0</v>
      </c>
      <c r="CY26" s="300">
        <f>'15'!$E23</f>
        <v>0</v>
      </c>
      <c r="CZ26" s="300">
        <f>'15'!$F23</f>
        <v>0</v>
      </c>
      <c r="DA26" s="300">
        <f>'15'!$G23</f>
        <v>0</v>
      </c>
      <c r="DB26" s="300">
        <f>'15'!$H23</f>
        <v>0</v>
      </c>
      <c r="DC26" s="300">
        <f>'15'!$I23</f>
        <v>0</v>
      </c>
      <c r="DD26" s="300">
        <f>'15'!$J23</f>
        <v>0</v>
      </c>
      <c r="DE26" s="300">
        <f>'15'!$K23</f>
        <v>0</v>
      </c>
      <c r="DF26" s="300">
        <f>'16'!$E23</f>
        <v>0</v>
      </c>
      <c r="DG26" s="300">
        <f>'16'!$F23</f>
        <v>0</v>
      </c>
      <c r="DH26" s="300">
        <f>'16'!$G23</f>
        <v>0</v>
      </c>
      <c r="DI26" s="300">
        <f>'16'!$H23</f>
        <v>0</v>
      </c>
      <c r="DJ26" s="300">
        <f>'16'!$I23</f>
        <v>0</v>
      </c>
      <c r="DK26" s="300">
        <f>'16'!$J23</f>
        <v>0</v>
      </c>
      <c r="DL26" s="300">
        <f>'16'!$K23</f>
        <v>0</v>
      </c>
      <c r="DM26" s="300">
        <f>'17'!$E23</f>
        <v>0</v>
      </c>
      <c r="DN26" s="300">
        <f>'17'!$F23</f>
        <v>0</v>
      </c>
      <c r="DO26" s="300">
        <f>'17'!$G23</f>
        <v>0</v>
      </c>
      <c r="DP26" s="300">
        <f>'17'!$H23</f>
        <v>0</v>
      </c>
      <c r="DQ26" s="300">
        <f>'17'!$I23</f>
        <v>0</v>
      </c>
      <c r="DR26" s="300">
        <f>'17'!$J23</f>
        <v>0</v>
      </c>
      <c r="DS26" s="300">
        <f>'17'!$K23</f>
        <v>0</v>
      </c>
      <c r="DT26" s="300">
        <f>'18'!$E23</f>
        <v>0</v>
      </c>
      <c r="DU26" s="300">
        <f>'18'!$F23</f>
        <v>0</v>
      </c>
      <c r="DV26" s="300">
        <f>'18'!$G23</f>
        <v>0</v>
      </c>
      <c r="DW26" s="300">
        <f>'18'!$H23</f>
        <v>0</v>
      </c>
      <c r="DX26" s="300">
        <f>'18'!$I23</f>
        <v>0</v>
      </c>
      <c r="DY26" s="300">
        <f>'18'!$J23</f>
        <v>0</v>
      </c>
      <c r="DZ26" s="300">
        <f>'18'!$K23</f>
        <v>0</v>
      </c>
      <c r="EA26" s="300">
        <f>'19'!$E23</f>
        <v>0</v>
      </c>
      <c r="EB26" s="300">
        <f>'19'!$F23</f>
        <v>0</v>
      </c>
      <c r="EC26" s="300">
        <f>'19'!$G23</f>
        <v>0</v>
      </c>
      <c r="ED26" s="300">
        <f>'19'!$H23</f>
        <v>0</v>
      </c>
      <c r="EE26" s="300">
        <f>'19'!$I23</f>
        <v>0</v>
      </c>
      <c r="EF26" s="300">
        <f>'19'!$J23</f>
        <v>0</v>
      </c>
      <c r="EG26" s="300">
        <f>'19'!$K23</f>
        <v>0</v>
      </c>
      <c r="EH26" s="300">
        <f>'20'!$E23</f>
        <v>0</v>
      </c>
      <c r="EI26" s="300">
        <f>'20'!$F23</f>
        <v>0</v>
      </c>
      <c r="EJ26" s="300">
        <f>'20'!$G23</f>
        <v>0</v>
      </c>
      <c r="EK26" s="300">
        <f>'20'!$H23</f>
        <v>0</v>
      </c>
      <c r="EL26" s="300">
        <f>'20'!$I23</f>
        <v>0</v>
      </c>
      <c r="EM26" s="300">
        <f>'20'!$J23</f>
        <v>0</v>
      </c>
      <c r="EN26" s="300">
        <f>'20'!$K23</f>
        <v>0</v>
      </c>
      <c r="EO26" s="300">
        <f>'21'!$E23</f>
        <v>0</v>
      </c>
      <c r="EP26" s="300">
        <f>'21'!$F23</f>
        <v>0</v>
      </c>
      <c r="EQ26" s="300">
        <f>'21'!$G23</f>
        <v>0</v>
      </c>
      <c r="ER26" s="300">
        <f>'21'!$H23</f>
        <v>0</v>
      </c>
      <c r="ES26" s="300">
        <f>'21'!$I23</f>
        <v>0</v>
      </c>
      <c r="ET26" s="300">
        <f>'21'!$J23</f>
        <v>0</v>
      </c>
      <c r="EU26" s="300">
        <f>'21'!$K23</f>
        <v>0</v>
      </c>
      <c r="EV26" s="300">
        <f>'22'!$E23</f>
        <v>0</v>
      </c>
      <c r="EW26" s="300">
        <f>'22'!$F23</f>
        <v>0</v>
      </c>
      <c r="EX26" s="300">
        <f>'22'!$G23</f>
        <v>0</v>
      </c>
      <c r="EY26" s="300">
        <f>'22'!$H23</f>
        <v>0</v>
      </c>
      <c r="EZ26" s="300">
        <f>'22'!$I23</f>
        <v>0</v>
      </c>
      <c r="FA26" s="300">
        <f>'22'!$J23</f>
        <v>0</v>
      </c>
      <c r="FB26" s="300">
        <f>'22'!$K23</f>
        <v>0</v>
      </c>
      <c r="FC26" s="300">
        <f>'23'!$E23</f>
        <v>0</v>
      </c>
      <c r="FD26" s="300">
        <f>'23'!$F23</f>
        <v>0</v>
      </c>
      <c r="FE26" s="300">
        <f>'23'!$G23</f>
        <v>0</v>
      </c>
      <c r="FF26" s="300">
        <f>'23'!$H23</f>
        <v>0</v>
      </c>
      <c r="FG26" s="300">
        <f>'23'!$I23</f>
        <v>0</v>
      </c>
      <c r="FH26" s="300">
        <f>'23'!$J23</f>
        <v>0</v>
      </c>
      <c r="FI26" s="300">
        <f>'23'!$K23</f>
        <v>0</v>
      </c>
      <c r="FJ26" s="300">
        <f>'24'!$E23</f>
        <v>0</v>
      </c>
      <c r="FK26" s="300">
        <f>'24'!$F23</f>
        <v>0</v>
      </c>
      <c r="FL26" s="300">
        <f>'24'!$G23</f>
        <v>0</v>
      </c>
      <c r="FM26" s="300">
        <f>'24'!$H23</f>
        <v>0</v>
      </c>
      <c r="FN26" s="300">
        <f>'24'!$I23</f>
        <v>0</v>
      </c>
      <c r="FO26" s="300">
        <f>'24'!$J23</f>
        <v>0</v>
      </c>
      <c r="FP26" s="300">
        <f>'24'!$K23</f>
        <v>0</v>
      </c>
      <c r="FQ26" s="300">
        <f>'25'!$E23</f>
        <v>0</v>
      </c>
      <c r="FR26" s="300">
        <f>'25'!$F23</f>
        <v>0</v>
      </c>
      <c r="FS26" s="300">
        <f>'25'!$G23</f>
        <v>0</v>
      </c>
      <c r="FT26" s="300">
        <f>'25'!$H23</f>
        <v>0</v>
      </c>
      <c r="FU26" s="300">
        <f>'25'!$I23</f>
        <v>0</v>
      </c>
      <c r="FV26" s="300">
        <f>'25'!$J23</f>
        <v>0</v>
      </c>
      <c r="FW26" s="300">
        <f>'25'!$K23</f>
        <v>0</v>
      </c>
      <c r="FX26" s="300">
        <f>'26'!$E23</f>
        <v>0</v>
      </c>
      <c r="FY26" s="300">
        <f>'26'!$F23</f>
        <v>0</v>
      </c>
      <c r="FZ26" s="300">
        <f>'26'!$G23</f>
        <v>0</v>
      </c>
      <c r="GA26" s="300">
        <f>'26'!$H23</f>
        <v>0</v>
      </c>
      <c r="GB26" s="300">
        <f>'26'!$I23</f>
        <v>0</v>
      </c>
      <c r="GC26" s="300">
        <f>'26'!$J23</f>
        <v>0</v>
      </c>
      <c r="GD26" s="300">
        <f>'26'!$K23</f>
        <v>0</v>
      </c>
      <c r="GE26" s="300">
        <f>'27'!$E23</f>
        <v>0</v>
      </c>
      <c r="GF26" s="300">
        <f>'27'!$F23</f>
        <v>0</v>
      </c>
      <c r="GG26" s="300">
        <f>'27'!$G23</f>
        <v>0</v>
      </c>
      <c r="GH26" s="300">
        <f>'27'!$H23</f>
        <v>0</v>
      </c>
      <c r="GI26" s="300">
        <f>'27'!$I23</f>
        <v>0</v>
      </c>
      <c r="GJ26" s="300">
        <f>'27'!$J23</f>
        <v>0</v>
      </c>
      <c r="GK26" s="300">
        <f>'27'!$K23</f>
        <v>0</v>
      </c>
      <c r="GL26" s="300">
        <f>'28'!$E23</f>
        <v>0</v>
      </c>
      <c r="GM26" s="300">
        <f>'28'!$F23</f>
        <v>0</v>
      </c>
      <c r="GN26" s="300">
        <f>'28'!$G23</f>
        <v>0</v>
      </c>
      <c r="GO26" s="300">
        <f>'28'!$H23</f>
        <v>0</v>
      </c>
      <c r="GP26" s="300">
        <f>'28'!$I23</f>
        <v>0</v>
      </c>
      <c r="GQ26" s="300">
        <f>'28'!$J23</f>
        <v>0</v>
      </c>
      <c r="GR26" s="300">
        <f>'28'!$K23</f>
        <v>0</v>
      </c>
      <c r="GS26" s="300">
        <f>'29'!$E23</f>
        <v>0</v>
      </c>
      <c r="GT26" s="300">
        <f>'29'!$F23</f>
        <v>0</v>
      </c>
      <c r="GU26" s="300">
        <f>'29'!$G23</f>
        <v>0</v>
      </c>
      <c r="GV26" s="300">
        <f>'29'!$H23</f>
        <v>0</v>
      </c>
      <c r="GW26" s="300">
        <f>'29'!$I23</f>
        <v>0</v>
      </c>
      <c r="GX26" s="300">
        <f>'29'!$J23</f>
        <v>0</v>
      </c>
      <c r="GY26" s="300">
        <f>'29'!$K23</f>
        <v>0</v>
      </c>
      <c r="GZ26" s="300">
        <f>'30'!$E23</f>
        <v>0</v>
      </c>
      <c r="HA26" s="300">
        <f>'30'!$F23</f>
        <v>0</v>
      </c>
      <c r="HB26" s="300">
        <f>'30'!$G23</f>
        <v>0</v>
      </c>
      <c r="HC26" s="300">
        <f>'30'!$H23</f>
        <v>0</v>
      </c>
      <c r="HD26" s="300">
        <f>'30'!$I23</f>
        <v>0</v>
      </c>
      <c r="HE26" s="300">
        <f>'30'!$J23</f>
        <v>0</v>
      </c>
      <c r="HF26" s="300">
        <f>'30'!$K23</f>
        <v>0</v>
      </c>
      <c r="HG26" s="300">
        <f>'31'!$E23</f>
        <v>0</v>
      </c>
      <c r="HH26" s="300">
        <f>'31'!$F23</f>
        <v>0</v>
      </c>
      <c r="HI26" s="300">
        <f>'31'!$G23</f>
        <v>0</v>
      </c>
      <c r="HJ26" s="300">
        <f>'31'!$H23</f>
        <v>0</v>
      </c>
      <c r="HK26" s="300">
        <f>'31'!$I23</f>
        <v>0</v>
      </c>
      <c r="HL26" s="300">
        <f>'31'!$J23</f>
        <v>0</v>
      </c>
      <c r="HM26" s="300">
        <f>'31'!$K23</f>
        <v>0</v>
      </c>
      <c r="HN26" s="300">
        <f>'32'!$E23</f>
        <v>0</v>
      </c>
      <c r="HO26" s="300">
        <f>'32'!$F23</f>
        <v>0</v>
      </c>
      <c r="HP26" s="300">
        <f>'32'!$G23</f>
        <v>0</v>
      </c>
      <c r="HQ26" s="300">
        <f>'32'!$H23</f>
        <v>0</v>
      </c>
      <c r="HR26" s="300">
        <f>'32'!$I23</f>
        <v>0</v>
      </c>
      <c r="HS26" s="300">
        <f>'32'!$J23</f>
        <v>0</v>
      </c>
      <c r="HT26" s="300">
        <f>'32'!$K23</f>
        <v>0</v>
      </c>
      <c r="HU26" s="300">
        <f>'33'!$E23</f>
        <v>0</v>
      </c>
      <c r="HV26" s="300">
        <f>'33'!$F23</f>
        <v>0</v>
      </c>
      <c r="HW26" s="300">
        <f>'33'!$G23</f>
        <v>0</v>
      </c>
      <c r="HX26" s="300">
        <f>'33'!$H23</f>
        <v>0</v>
      </c>
      <c r="HY26" s="300">
        <f>'33'!$I23</f>
        <v>0</v>
      </c>
      <c r="HZ26" s="300">
        <f>'33'!$J23</f>
        <v>0</v>
      </c>
      <c r="IA26" s="300">
        <f>'33'!$K23</f>
        <v>0</v>
      </c>
      <c r="IB26" s="300">
        <f>'34'!$E23</f>
        <v>0</v>
      </c>
      <c r="IC26" s="300">
        <f>'34'!$F23</f>
        <v>0</v>
      </c>
      <c r="ID26" s="300">
        <f>'34'!$G23</f>
        <v>0</v>
      </c>
      <c r="IE26" s="300">
        <f>'34'!$H23</f>
        <v>0</v>
      </c>
      <c r="IF26" s="300">
        <f>'34'!$I23</f>
        <v>0</v>
      </c>
      <c r="IG26" s="300">
        <f>'34'!$J23</f>
        <v>0</v>
      </c>
      <c r="IH26" s="300">
        <f>'34'!$K23</f>
        <v>0</v>
      </c>
      <c r="II26" s="300">
        <f>'35'!$E23</f>
        <v>0</v>
      </c>
      <c r="IJ26" s="300">
        <f>'35'!$F23</f>
        <v>0</v>
      </c>
      <c r="IK26" s="300">
        <f>'35'!$G23</f>
        <v>0</v>
      </c>
      <c r="IL26" s="300">
        <f>'35'!$H23</f>
        <v>0</v>
      </c>
      <c r="IM26" s="300">
        <f>'35'!$I23</f>
        <v>0</v>
      </c>
      <c r="IN26" s="300">
        <f>'35'!$J23</f>
        <v>0</v>
      </c>
      <c r="IO26" s="300">
        <f>'35'!$K23</f>
        <v>0</v>
      </c>
      <c r="IP26" s="300">
        <f>'36'!$E23</f>
        <v>0</v>
      </c>
      <c r="IQ26" s="300">
        <f>'36'!$F23</f>
        <v>0</v>
      </c>
      <c r="IR26" s="300">
        <f>'36'!$G23</f>
        <v>0</v>
      </c>
      <c r="IS26" s="300">
        <f>'36'!$H23</f>
        <v>0</v>
      </c>
      <c r="IT26" s="300">
        <f>'36'!$I23</f>
        <v>0</v>
      </c>
      <c r="IU26" s="300">
        <f>'36'!$J23</f>
        <v>0</v>
      </c>
      <c r="IV26" s="300">
        <f>'36'!$K23</f>
        <v>0</v>
      </c>
      <c r="IW26" s="300">
        <f>'37'!$E23</f>
        <v>0</v>
      </c>
      <c r="IX26" s="300">
        <f>'37'!$F23</f>
        <v>0</v>
      </c>
      <c r="IY26" s="300">
        <f>'37'!$G23</f>
        <v>0</v>
      </c>
      <c r="IZ26" s="300">
        <f>'37'!$H23</f>
        <v>0</v>
      </c>
      <c r="JA26" s="300">
        <f>'37'!$I23</f>
        <v>0</v>
      </c>
      <c r="JB26" s="300">
        <f>'37'!$J23</f>
        <v>0</v>
      </c>
      <c r="JC26" s="300">
        <f>'37'!$K23</f>
        <v>0</v>
      </c>
      <c r="JD26" s="300">
        <f>'38'!$E23</f>
        <v>0</v>
      </c>
      <c r="JE26" s="300">
        <f>'38'!$F23</f>
        <v>0</v>
      </c>
      <c r="JF26" s="300">
        <f>'38'!$G23</f>
        <v>0</v>
      </c>
      <c r="JG26" s="300">
        <f>'38'!$H23</f>
        <v>0</v>
      </c>
      <c r="JH26" s="300">
        <f>'38'!$I23</f>
        <v>0</v>
      </c>
      <c r="JI26" s="300">
        <f>'38'!$J23</f>
        <v>0</v>
      </c>
      <c r="JJ26" s="300">
        <f>'38'!$K23</f>
        <v>0</v>
      </c>
      <c r="JK26" s="300">
        <f>'39'!$E23</f>
        <v>0</v>
      </c>
      <c r="JL26" s="300">
        <f>'39'!$F23</f>
        <v>0</v>
      </c>
      <c r="JM26" s="300">
        <f>'39'!$G23</f>
        <v>0</v>
      </c>
      <c r="JN26" s="300">
        <f>'39'!$H23</f>
        <v>0</v>
      </c>
      <c r="JO26" s="300">
        <f>'39'!$I23</f>
        <v>0</v>
      </c>
      <c r="JP26" s="300">
        <f>'39'!$J23</f>
        <v>0</v>
      </c>
      <c r="JQ26" s="300">
        <f>'39'!$K23</f>
        <v>0</v>
      </c>
      <c r="JR26" s="300">
        <f>'40'!$E23</f>
        <v>0</v>
      </c>
      <c r="JS26" s="300">
        <f>'40'!$F23</f>
        <v>0</v>
      </c>
      <c r="JT26" s="300">
        <f>'40'!$G23</f>
        <v>0</v>
      </c>
      <c r="JU26" s="300">
        <f>'40'!$H23</f>
        <v>0</v>
      </c>
      <c r="JV26" s="300">
        <f>'40'!$I23</f>
        <v>0</v>
      </c>
      <c r="JW26" s="300">
        <f>'40'!$J23</f>
        <v>0</v>
      </c>
      <c r="JX26" s="300">
        <f>'40'!$K23</f>
        <v>0</v>
      </c>
      <c r="JY26" s="300">
        <f>'41'!$E23</f>
        <v>0</v>
      </c>
      <c r="JZ26" s="300">
        <f>'41'!$F23</f>
        <v>0</v>
      </c>
      <c r="KA26" s="300">
        <f>'41'!$G23</f>
        <v>0</v>
      </c>
      <c r="KB26" s="300">
        <f>'41'!$H23</f>
        <v>0</v>
      </c>
      <c r="KC26" s="300">
        <f>'41'!$I23</f>
        <v>0</v>
      </c>
      <c r="KD26" s="300">
        <f>'41'!$J23</f>
        <v>0</v>
      </c>
      <c r="KE26" s="300">
        <f>'41'!$K23</f>
        <v>0</v>
      </c>
      <c r="KF26" s="300">
        <f>'42'!$E23</f>
        <v>0</v>
      </c>
      <c r="KG26" s="300">
        <f>'42'!$F23</f>
        <v>0</v>
      </c>
      <c r="KH26" s="300">
        <f>'42'!$G23</f>
        <v>0</v>
      </c>
      <c r="KI26" s="300">
        <f>'42'!$H23</f>
        <v>0</v>
      </c>
      <c r="KJ26" s="300">
        <f>'42'!$I23</f>
        <v>0</v>
      </c>
      <c r="KK26" s="300">
        <f>'42'!$J23</f>
        <v>0</v>
      </c>
      <c r="KL26" s="300">
        <f>'42'!$K23</f>
        <v>0</v>
      </c>
      <c r="KM26" s="300">
        <f>'43'!$E23</f>
        <v>0</v>
      </c>
      <c r="KN26" s="300">
        <f>'43'!$F23</f>
        <v>0</v>
      </c>
      <c r="KO26" s="300">
        <f>'43'!$G23</f>
        <v>0</v>
      </c>
      <c r="KP26" s="300">
        <f>'43'!$H23</f>
        <v>0</v>
      </c>
      <c r="KQ26" s="300">
        <f>'43'!$I23</f>
        <v>0</v>
      </c>
      <c r="KR26" s="300">
        <f>'43'!$J23</f>
        <v>0</v>
      </c>
      <c r="KS26" s="300">
        <f>'43'!$K23</f>
        <v>0</v>
      </c>
      <c r="KT26" s="300">
        <f>'44'!$E23</f>
        <v>0</v>
      </c>
      <c r="KU26" s="300">
        <f>'44'!$F23</f>
        <v>0</v>
      </c>
      <c r="KV26" s="300">
        <f>'44'!$G23</f>
        <v>0</v>
      </c>
      <c r="KW26" s="300">
        <f>'44'!$H23</f>
        <v>0</v>
      </c>
      <c r="KX26" s="300">
        <f>'44'!$I23</f>
        <v>0</v>
      </c>
      <c r="KY26" s="300">
        <f>'44'!$J23</f>
        <v>0</v>
      </c>
      <c r="KZ26" s="300">
        <f>'44'!$K23</f>
        <v>0</v>
      </c>
      <c r="LA26" s="300">
        <f>'45'!$E23</f>
        <v>0</v>
      </c>
      <c r="LB26" s="300">
        <f>'45'!$F23</f>
        <v>0</v>
      </c>
      <c r="LC26" s="300">
        <f>'45'!$G23</f>
        <v>0</v>
      </c>
      <c r="LD26" s="300">
        <f>'45'!$H23</f>
        <v>0</v>
      </c>
      <c r="LE26" s="300">
        <f>'45'!$I23</f>
        <v>0</v>
      </c>
      <c r="LF26" s="300">
        <f>'45'!$J23</f>
        <v>0</v>
      </c>
      <c r="LG26" s="300">
        <f>'45'!$K23</f>
        <v>0</v>
      </c>
      <c r="LH26" s="300">
        <f>'46'!$E23</f>
        <v>0</v>
      </c>
      <c r="LI26" s="300">
        <f>'46'!$F23</f>
        <v>0</v>
      </c>
      <c r="LJ26" s="300">
        <f>'46'!$G23</f>
        <v>0</v>
      </c>
      <c r="LK26" s="300">
        <f>'46'!$H23</f>
        <v>0</v>
      </c>
      <c r="LL26" s="300">
        <f>'46'!$I23</f>
        <v>0</v>
      </c>
      <c r="LM26" s="300">
        <f>'46'!$J23</f>
        <v>0</v>
      </c>
      <c r="LN26" s="300">
        <f>'46'!$K23</f>
        <v>0</v>
      </c>
      <c r="LO26" s="300">
        <f>'47'!$E23</f>
        <v>0</v>
      </c>
      <c r="LP26" s="300">
        <f>'47'!$F23</f>
        <v>0</v>
      </c>
      <c r="LQ26" s="300">
        <f>'47'!$G23</f>
        <v>0</v>
      </c>
      <c r="LR26" s="300">
        <f>'47'!$H23</f>
        <v>0</v>
      </c>
      <c r="LS26" s="300">
        <f>'47'!$I23</f>
        <v>0</v>
      </c>
      <c r="LT26" s="300">
        <f>'47'!$J23</f>
        <v>0</v>
      </c>
      <c r="LU26" s="300">
        <f>'47'!$K23</f>
        <v>0</v>
      </c>
      <c r="LV26" s="300">
        <f>'48'!$E23</f>
        <v>0</v>
      </c>
      <c r="LW26" s="300">
        <f>'48'!$F23</f>
        <v>0</v>
      </c>
      <c r="LX26" s="300">
        <f>'48'!$G23</f>
        <v>0</v>
      </c>
      <c r="LY26" s="300">
        <f>'48'!$H23</f>
        <v>0</v>
      </c>
      <c r="LZ26" s="300">
        <f>'48'!$I23</f>
        <v>0</v>
      </c>
      <c r="MA26" s="300">
        <f>'48'!$J23</f>
        <v>0</v>
      </c>
      <c r="MB26" s="300">
        <f>'48'!$K23</f>
        <v>0</v>
      </c>
      <c r="MC26" s="300">
        <f>'49'!$E23</f>
        <v>0</v>
      </c>
      <c r="MD26" s="300">
        <f>'49'!$F23</f>
        <v>0</v>
      </c>
      <c r="ME26" s="300">
        <f>'49'!$G23</f>
        <v>0</v>
      </c>
      <c r="MF26" s="300">
        <f>'49'!$H23</f>
        <v>0</v>
      </c>
      <c r="MG26" s="300">
        <f>'49'!$I23</f>
        <v>0</v>
      </c>
      <c r="MH26" s="300">
        <f>'49'!$J23</f>
        <v>0</v>
      </c>
      <c r="MI26" s="300">
        <f>'49'!$K23</f>
        <v>0</v>
      </c>
      <c r="MJ26" s="300">
        <f>'50'!$E23</f>
        <v>0</v>
      </c>
      <c r="MK26" s="300">
        <f>'50'!$F23</f>
        <v>0</v>
      </c>
      <c r="ML26" s="300">
        <f>'50'!$G23</f>
        <v>0</v>
      </c>
      <c r="MM26" s="300">
        <f>'50'!$H23</f>
        <v>0</v>
      </c>
      <c r="MN26" s="300">
        <f>'50'!$I23</f>
        <v>0</v>
      </c>
      <c r="MO26" s="300">
        <f>'50'!$J23</f>
        <v>0</v>
      </c>
      <c r="MP26" s="300">
        <f>'50'!$K23</f>
        <v>0</v>
      </c>
      <c r="MQ26" s="300">
        <f>'51'!$E23</f>
        <v>0</v>
      </c>
      <c r="MR26" s="300">
        <f>'51'!$F23</f>
        <v>0</v>
      </c>
      <c r="MS26" s="300">
        <f>'51'!$G23</f>
        <v>0</v>
      </c>
      <c r="MT26" s="300">
        <f>'51'!$H23</f>
        <v>0</v>
      </c>
      <c r="MU26" s="300">
        <f>'51'!$I23</f>
        <v>0</v>
      </c>
      <c r="MV26" s="300">
        <f>'51'!$J23</f>
        <v>0</v>
      </c>
      <c r="MW26" s="300">
        <f>'51'!$K23</f>
        <v>0</v>
      </c>
      <c r="MX26" s="300">
        <f>'52'!$E23</f>
        <v>0</v>
      </c>
      <c r="MY26" s="300">
        <f>'52'!$F23</f>
        <v>0</v>
      </c>
      <c r="MZ26" s="300">
        <f>'52'!$G23</f>
        <v>0</v>
      </c>
      <c r="NA26" s="300">
        <f>'52'!$H23</f>
        <v>0</v>
      </c>
      <c r="NB26" s="300">
        <f>'52'!$I23</f>
        <v>0</v>
      </c>
      <c r="NC26" s="300">
        <f>'52'!$J23</f>
        <v>0</v>
      </c>
      <c r="ND26" s="300">
        <f>'52'!$K23</f>
        <v>0</v>
      </c>
    </row>
    <row r="27" spans="1:368" ht="30" customHeight="1" x14ac:dyDescent="0.3">
      <c r="A27" s="1022"/>
      <c r="B27" s="958"/>
      <c r="C27" s="160" t="s">
        <v>149</v>
      </c>
      <c r="D27" s="159" t="s">
        <v>80</v>
      </c>
      <c r="E27" s="232">
        <f>'1'!$E24</f>
        <v>0</v>
      </c>
      <c r="F27" s="232">
        <f>'1'!$F24</f>
        <v>0</v>
      </c>
      <c r="G27" s="232">
        <f>'1'!$G24</f>
        <v>0</v>
      </c>
      <c r="H27" s="300">
        <f>'1'!$H24</f>
        <v>0</v>
      </c>
      <c r="I27" s="300">
        <f>'1'!$I24</f>
        <v>0</v>
      </c>
      <c r="J27" s="300">
        <f>'1'!$J24</f>
        <v>0</v>
      </c>
      <c r="K27" s="300">
        <f>'1'!$K24</f>
        <v>0</v>
      </c>
      <c r="L27" s="300">
        <f>'2'!$E24</f>
        <v>0</v>
      </c>
      <c r="M27" s="300">
        <f>'2'!$F24</f>
        <v>0</v>
      </c>
      <c r="N27" s="300">
        <f>'2'!$G24</f>
        <v>0</v>
      </c>
      <c r="O27" s="300">
        <f>'2'!$H24</f>
        <v>0</v>
      </c>
      <c r="P27" s="300">
        <f>'2'!$I24</f>
        <v>0</v>
      </c>
      <c r="Q27" s="300">
        <f>'2'!$J24</f>
        <v>0</v>
      </c>
      <c r="R27" s="300">
        <f>'2'!$K24</f>
        <v>0</v>
      </c>
      <c r="S27" s="300">
        <f>'3'!$E24</f>
        <v>0</v>
      </c>
      <c r="T27" s="300">
        <f>'3'!$F24</f>
        <v>0</v>
      </c>
      <c r="U27" s="300">
        <f>'3'!$G24</f>
        <v>0</v>
      </c>
      <c r="V27" s="300">
        <f>'3'!$H24</f>
        <v>0</v>
      </c>
      <c r="W27" s="300">
        <f>'3'!$I24</f>
        <v>0</v>
      </c>
      <c r="X27" s="300">
        <f>'3'!$J24</f>
        <v>0</v>
      </c>
      <c r="Y27" s="300">
        <f>'3'!$K24</f>
        <v>0</v>
      </c>
      <c r="Z27" s="300">
        <f>'4'!$E24</f>
        <v>0</v>
      </c>
      <c r="AA27" s="300">
        <f>'4'!$F24</f>
        <v>0</v>
      </c>
      <c r="AB27" s="300">
        <f>'4'!$G24</f>
        <v>0</v>
      </c>
      <c r="AC27" s="300">
        <f>'4'!$H24</f>
        <v>0</v>
      </c>
      <c r="AD27" s="300">
        <f>'4'!$I24</f>
        <v>0</v>
      </c>
      <c r="AE27" s="300">
        <f>'4'!$J24</f>
        <v>0</v>
      </c>
      <c r="AF27" s="300">
        <f>'4'!$K24</f>
        <v>0</v>
      </c>
      <c r="AG27" s="300">
        <f>'5'!$E24</f>
        <v>0</v>
      </c>
      <c r="AH27" s="300">
        <f>'5'!$F24</f>
        <v>0</v>
      </c>
      <c r="AI27" s="300">
        <f>'5'!$G24</f>
        <v>0</v>
      </c>
      <c r="AJ27" s="300">
        <f>'5'!$H24</f>
        <v>0</v>
      </c>
      <c r="AK27" s="300">
        <f>'5'!$I24</f>
        <v>0</v>
      </c>
      <c r="AL27" s="300">
        <f>'5'!$J24</f>
        <v>0</v>
      </c>
      <c r="AM27" s="300">
        <f>'5'!$K24</f>
        <v>0</v>
      </c>
      <c r="AN27" s="300">
        <f>'6'!$E24</f>
        <v>0</v>
      </c>
      <c r="AO27" s="300">
        <f>'6'!$F24</f>
        <v>0</v>
      </c>
      <c r="AP27" s="300">
        <f>'6'!$G24</f>
        <v>0</v>
      </c>
      <c r="AQ27" s="300">
        <f>'6'!$H24</f>
        <v>0</v>
      </c>
      <c r="AR27" s="300">
        <f>'6'!$I24</f>
        <v>0</v>
      </c>
      <c r="AS27" s="300">
        <f>'6'!$J24</f>
        <v>0</v>
      </c>
      <c r="AT27" s="300">
        <f>'6'!$K24</f>
        <v>0</v>
      </c>
      <c r="AU27" s="300">
        <f>'7'!$E24</f>
        <v>0</v>
      </c>
      <c r="AV27" s="300">
        <f>'7'!$F24</f>
        <v>0</v>
      </c>
      <c r="AW27" s="300">
        <f>'7'!$G24</f>
        <v>0</v>
      </c>
      <c r="AX27" s="300">
        <f>'7'!$H24</f>
        <v>0</v>
      </c>
      <c r="AY27" s="300">
        <f>'7'!$I24</f>
        <v>0</v>
      </c>
      <c r="AZ27" s="300">
        <f>'7'!$J24</f>
        <v>0</v>
      </c>
      <c r="BA27" s="300">
        <f>'7'!$K24</f>
        <v>0</v>
      </c>
      <c r="BB27" s="300">
        <f>'8'!$E24</f>
        <v>0</v>
      </c>
      <c r="BC27" s="300">
        <f>'8'!$F24</f>
        <v>0</v>
      </c>
      <c r="BD27" s="300">
        <f>'8'!$G24</f>
        <v>0</v>
      </c>
      <c r="BE27" s="300">
        <f>'8'!$H24</f>
        <v>0</v>
      </c>
      <c r="BF27" s="300">
        <f>'8'!$I24</f>
        <v>0</v>
      </c>
      <c r="BG27" s="300">
        <f>'8'!$J24</f>
        <v>0</v>
      </c>
      <c r="BH27" s="300">
        <f>'8'!$K24</f>
        <v>0</v>
      </c>
      <c r="BI27" s="300">
        <f>'9'!$E24</f>
        <v>0</v>
      </c>
      <c r="BJ27" s="300">
        <f>'9'!$F24</f>
        <v>0</v>
      </c>
      <c r="BK27" s="300">
        <f>'9'!$G24</f>
        <v>0</v>
      </c>
      <c r="BL27" s="300">
        <f>'9'!$H24</f>
        <v>0</v>
      </c>
      <c r="BM27" s="300">
        <f>'9'!$I24</f>
        <v>0</v>
      </c>
      <c r="BN27" s="300">
        <f>'9'!$J24</f>
        <v>0</v>
      </c>
      <c r="BO27" s="300">
        <f>'9'!$K24</f>
        <v>0</v>
      </c>
      <c r="BP27" s="300">
        <f>'10'!$E24</f>
        <v>0</v>
      </c>
      <c r="BQ27" s="300">
        <f>'10'!$F24</f>
        <v>0</v>
      </c>
      <c r="BR27" s="300">
        <f>'10'!$G24</f>
        <v>0</v>
      </c>
      <c r="BS27" s="300">
        <f>'10'!$H24</f>
        <v>0</v>
      </c>
      <c r="BT27" s="300">
        <f>'10'!$I24</f>
        <v>0</v>
      </c>
      <c r="BU27" s="300">
        <f>'10'!$J24</f>
        <v>0</v>
      </c>
      <c r="BV27" s="300">
        <f>'10'!$K24</f>
        <v>0</v>
      </c>
      <c r="BW27" s="300">
        <f>'11'!$E24</f>
        <v>0</v>
      </c>
      <c r="BX27" s="300">
        <f>'11'!$F24</f>
        <v>0</v>
      </c>
      <c r="BY27" s="300">
        <f>'11'!$G24</f>
        <v>0</v>
      </c>
      <c r="BZ27" s="300">
        <f>'11'!$H24</f>
        <v>0</v>
      </c>
      <c r="CA27" s="300">
        <f>'11'!$I24</f>
        <v>0</v>
      </c>
      <c r="CB27" s="300">
        <f>'11'!$J24</f>
        <v>0</v>
      </c>
      <c r="CC27" s="300">
        <f>'11'!$K24</f>
        <v>0</v>
      </c>
      <c r="CD27" s="300">
        <f>'12'!$E24</f>
        <v>0</v>
      </c>
      <c r="CE27" s="300">
        <f>'12'!$F24</f>
        <v>0</v>
      </c>
      <c r="CF27" s="300">
        <f>'12'!$G24</f>
        <v>0</v>
      </c>
      <c r="CG27" s="300">
        <f>'12'!$H24</f>
        <v>0</v>
      </c>
      <c r="CH27" s="300">
        <f>'12'!$I24</f>
        <v>0</v>
      </c>
      <c r="CI27" s="300">
        <f>'12'!$J24</f>
        <v>0</v>
      </c>
      <c r="CJ27" s="300">
        <f>'12'!$K24</f>
        <v>0</v>
      </c>
      <c r="CK27" s="300">
        <f>'13'!$E24</f>
        <v>0</v>
      </c>
      <c r="CL27" s="300">
        <f>'13'!$F24</f>
        <v>0</v>
      </c>
      <c r="CM27" s="300">
        <f>'13'!$G24</f>
        <v>0</v>
      </c>
      <c r="CN27" s="300">
        <f>'13'!$H24</f>
        <v>0</v>
      </c>
      <c r="CO27" s="300">
        <f>'13'!$I24</f>
        <v>0</v>
      </c>
      <c r="CP27" s="300">
        <f>'13'!$J24</f>
        <v>0</v>
      </c>
      <c r="CQ27" s="300">
        <f>'13'!$K24</f>
        <v>0</v>
      </c>
      <c r="CR27" s="300">
        <f>'14'!$E24</f>
        <v>0</v>
      </c>
      <c r="CS27" s="300">
        <f>'14'!$F24</f>
        <v>0</v>
      </c>
      <c r="CT27" s="300">
        <f>'14'!$G24</f>
        <v>0</v>
      </c>
      <c r="CU27" s="300">
        <f>'14'!$H24</f>
        <v>0</v>
      </c>
      <c r="CV27" s="300">
        <f>'14'!$I24</f>
        <v>0</v>
      </c>
      <c r="CW27" s="300">
        <f>'14'!$J24</f>
        <v>0</v>
      </c>
      <c r="CX27" s="300">
        <f>'14'!$K24</f>
        <v>0</v>
      </c>
      <c r="CY27" s="300">
        <f>'15'!$E24</f>
        <v>0</v>
      </c>
      <c r="CZ27" s="300">
        <f>'15'!$F24</f>
        <v>0</v>
      </c>
      <c r="DA27" s="300">
        <f>'15'!$G24</f>
        <v>0</v>
      </c>
      <c r="DB27" s="300">
        <f>'15'!$H24</f>
        <v>0</v>
      </c>
      <c r="DC27" s="300">
        <f>'15'!$I24</f>
        <v>0</v>
      </c>
      <c r="DD27" s="300">
        <f>'15'!$J24</f>
        <v>0</v>
      </c>
      <c r="DE27" s="300">
        <f>'15'!$K24</f>
        <v>0</v>
      </c>
      <c r="DF27" s="300">
        <f>'16'!$E24</f>
        <v>0</v>
      </c>
      <c r="DG27" s="300">
        <f>'16'!$F24</f>
        <v>0</v>
      </c>
      <c r="DH27" s="300">
        <f>'16'!$G24</f>
        <v>0</v>
      </c>
      <c r="DI27" s="300">
        <f>'16'!$H24</f>
        <v>0</v>
      </c>
      <c r="DJ27" s="300">
        <f>'16'!$I24</f>
        <v>0</v>
      </c>
      <c r="DK27" s="300">
        <f>'16'!$J24</f>
        <v>0</v>
      </c>
      <c r="DL27" s="300">
        <f>'16'!$K24</f>
        <v>0</v>
      </c>
      <c r="DM27" s="300">
        <f>'17'!$E24</f>
        <v>0</v>
      </c>
      <c r="DN27" s="300">
        <f>'17'!$F24</f>
        <v>0</v>
      </c>
      <c r="DO27" s="300">
        <f>'17'!$G24</f>
        <v>0</v>
      </c>
      <c r="DP27" s="300">
        <f>'17'!$H24</f>
        <v>0</v>
      </c>
      <c r="DQ27" s="300">
        <f>'17'!$I24</f>
        <v>0</v>
      </c>
      <c r="DR27" s="300">
        <f>'17'!$J24</f>
        <v>0</v>
      </c>
      <c r="DS27" s="300">
        <f>'17'!$K24</f>
        <v>0</v>
      </c>
      <c r="DT27" s="300">
        <f>'18'!$E24</f>
        <v>0</v>
      </c>
      <c r="DU27" s="300">
        <f>'18'!$F24</f>
        <v>0</v>
      </c>
      <c r="DV27" s="300">
        <f>'18'!$G24</f>
        <v>0</v>
      </c>
      <c r="DW27" s="300">
        <f>'18'!$H24</f>
        <v>0</v>
      </c>
      <c r="DX27" s="300">
        <f>'18'!$I24</f>
        <v>0</v>
      </c>
      <c r="DY27" s="300">
        <f>'18'!$J24</f>
        <v>0</v>
      </c>
      <c r="DZ27" s="300">
        <f>'18'!$K24</f>
        <v>0</v>
      </c>
      <c r="EA27" s="300">
        <f>'19'!$E24</f>
        <v>0</v>
      </c>
      <c r="EB27" s="300">
        <f>'19'!$F24</f>
        <v>0</v>
      </c>
      <c r="EC27" s="300">
        <f>'19'!$G24</f>
        <v>0</v>
      </c>
      <c r="ED27" s="300">
        <f>'19'!$H24</f>
        <v>0</v>
      </c>
      <c r="EE27" s="300">
        <f>'19'!$I24</f>
        <v>0</v>
      </c>
      <c r="EF27" s="300">
        <f>'19'!$J24</f>
        <v>0</v>
      </c>
      <c r="EG27" s="300">
        <f>'19'!$K24</f>
        <v>0</v>
      </c>
      <c r="EH27" s="300">
        <f>'20'!$E24</f>
        <v>0</v>
      </c>
      <c r="EI27" s="300">
        <f>'20'!$F24</f>
        <v>0</v>
      </c>
      <c r="EJ27" s="300">
        <f>'20'!$G24</f>
        <v>0</v>
      </c>
      <c r="EK27" s="300">
        <f>'20'!$H24</f>
        <v>0</v>
      </c>
      <c r="EL27" s="300">
        <f>'20'!$I24</f>
        <v>0</v>
      </c>
      <c r="EM27" s="300">
        <f>'20'!$J24</f>
        <v>0</v>
      </c>
      <c r="EN27" s="300">
        <f>'20'!$K24</f>
        <v>0</v>
      </c>
      <c r="EO27" s="300">
        <f>'21'!$E24</f>
        <v>0</v>
      </c>
      <c r="EP27" s="300">
        <f>'21'!$F24</f>
        <v>0</v>
      </c>
      <c r="EQ27" s="300">
        <f>'21'!$G24</f>
        <v>0</v>
      </c>
      <c r="ER27" s="300">
        <f>'21'!$H24</f>
        <v>0</v>
      </c>
      <c r="ES27" s="300">
        <f>'21'!$I24</f>
        <v>0</v>
      </c>
      <c r="ET27" s="300">
        <f>'21'!$J24</f>
        <v>0</v>
      </c>
      <c r="EU27" s="300">
        <f>'21'!$K24</f>
        <v>0</v>
      </c>
      <c r="EV27" s="300">
        <f>'22'!$E24</f>
        <v>0</v>
      </c>
      <c r="EW27" s="300">
        <f>'22'!$F24</f>
        <v>0</v>
      </c>
      <c r="EX27" s="300">
        <f>'22'!$G24</f>
        <v>0</v>
      </c>
      <c r="EY27" s="300">
        <f>'22'!$H24</f>
        <v>0</v>
      </c>
      <c r="EZ27" s="300">
        <f>'22'!$I24</f>
        <v>0</v>
      </c>
      <c r="FA27" s="300">
        <f>'22'!$J24</f>
        <v>0</v>
      </c>
      <c r="FB27" s="300">
        <f>'22'!$K24</f>
        <v>0</v>
      </c>
      <c r="FC27" s="300">
        <f>'23'!$E24</f>
        <v>0</v>
      </c>
      <c r="FD27" s="300">
        <f>'23'!$F24</f>
        <v>0</v>
      </c>
      <c r="FE27" s="300">
        <f>'23'!$G24</f>
        <v>0</v>
      </c>
      <c r="FF27" s="300">
        <f>'23'!$H24</f>
        <v>0</v>
      </c>
      <c r="FG27" s="300">
        <f>'23'!$I24</f>
        <v>0</v>
      </c>
      <c r="FH27" s="300">
        <f>'23'!$J24</f>
        <v>0</v>
      </c>
      <c r="FI27" s="300">
        <f>'23'!$K24</f>
        <v>0</v>
      </c>
      <c r="FJ27" s="300">
        <f>'24'!$E24</f>
        <v>0</v>
      </c>
      <c r="FK27" s="300">
        <f>'24'!$F24</f>
        <v>0</v>
      </c>
      <c r="FL27" s="300">
        <f>'24'!$G24</f>
        <v>0</v>
      </c>
      <c r="FM27" s="300">
        <f>'24'!$H24</f>
        <v>0</v>
      </c>
      <c r="FN27" s="300">
        <f>'24'!$I24</f>
        <v>0</v>
      </c>
      <c r="FO27" s="300">
        <f>'24'!$J24</f>
        <v>0</v>
      </c>
      <c r="FP27" s="300">
        <f>'24'!$K24</f>
        <v>0</v>
      </c>
      <c r="FQ27" s="300">
        <f>'25'!$E24</f>
        <v>0</v>
      </c>
      <c r="FR27" s="300">
        <f>'25'!$F24</f>
        <v>0</v>
      </c>
      <c r="FS27" s="300">
        <f>'25'!$G24</f>
        <v>0</v>
      </c>
      <c r="FT27" s="300">
        <f>'25'!$H24</f>
        <v>0</v>
      </c>
      <c r="FU27" s="300">
        <f>'25'!$I24</f>
        <v>0</v>
      </c>
      <c r="FV27" s="300">
        <f>'25'!$J24</f>
        <v>0</v>
      </c>
      <c r="FW27" s="300">
        <f>'25'!$K24</f>
        <v>0</v>
      </c>
      <c r="FX27" s="300">
        <f>'26'!$E24</f>
        <v>0</v>
      </c>
      <c r="FY27" s="300">
        <f>'26'!$F24</f>
        <v>0</v>
      </c>
      <c r="FZ27" s="300">
        <f>'26'!$G24</f>
        <v>0</v>
      </c>
      <c r="GA27" s="300">
        <f>'26'!$H24</f>
        <v>0</v>
      </c>
      <c r="GB27" s="300">
        <f>'26'!$I24</f>
        <v>0</v>
      </c>
      <c r="GC27" s="300">
        <f>'26'!$J24</f>
        <v>0</v>
      </c>
      <c r="GD27" s="300">
        <f>'26'!$K24</f>
        <v>0</v>
      </c>
      <c r="GE27" s="300">
        <f>'27'!$E24</f>
        <v>0</v>
      </c>
      <c r="GF27" s="300">
        <f>'27'!$F24</f>
        <v>0</v>
      </c>
      <c r="GG27" s="300">
        <f>'27'!$G24</f>
        <v>0</v>
      </c>
      <c r="GH27" s="300">
        <f>'27'!$H24</f>
        <v>0</v>
      </c>
      <c r="GI27" s="300">
        <f>'27'!$I24</f>
        <v>0</v>
      </c>
      <c r="GJ27" s="300">
        <f>'27'!$J24</f>
        <v>0</v>
      </c>
      <c r="GK27" s="300">
        <f>'27'!$K24</f>
        <v>0</v>
      </c>
      <c r="GL27" s="300">
        <f>'28'!$E24</f>
        <v>0</v>
      </c>
      <c r="GM27" s="300">
        <f>'28'!$F24</f>
        <v>0</v>
      </c>
      <c r="GN27" s="300">
        <f>'28'!$G24</f>
        <v>0</v>
      </c>
      <c r="GO27" s="300">
        <f>'28'!$H24</f>
        <v>0</v>
      </c>
      <c r="GP27" s="300">
        <f>'28'!$I24</f>
        <v>0</v>
      </c>
      <c r="GQ27" s="300">
        <f>'28'!$J24</f>
        <v>0</v>
      </c>
      <c r="GR27" s="300">
        <f>'28'!$K24</f>
        <v>0</v>
      </c>
      <c r="GS27" s="300">
        <f>'29'!$E24</f>
        <v>0</v>
      </c>
      <c r="GT27" s="300">
        <f>'29'!$F24</f>
        <v>0</v>
      </c>
      <c r="GU27" s="300">
        <f>'29'!$G24</f>
        <v>0</v>
      </c>
      <c r="GV27" s="300">
        <f>'29'!$H24</f>
        <v>0</v>
      </c>
      <c r="GW27" s="300">
        <f>'29'!$I24</f>
        <v>0</v>
      </c>
      <c r="GX27" s="300">
        <f>'29'!$J24</f>
        <v>0</v>
      </c>
      <c r="GY27" s="300">
        <f>'29'!$K24</f>
        <v>0</v>
      </c>
      <c r="GZ27" s="300">
        <f>'30'!$E24</f>
        <v>0</v>
      </c>
      <c r="HA27" s="300">
        <f>'30'!$F24</f>
        <v>0</v>
      </c>
      <c r="HB27" s="300">
        <f>'30'!$G24</f>
        <v>0</v>
      </c>
      <c r="HC27" s="300">
        <f>'30'!$H24</f>
        <v>0</v>
      </c>
      <c r="HD27" s="300">
        <f>'30'!$I24</f>
        <v>0</v>
      </c>
      <c r="HE27" s="300">
        <f>'30'!$J24</f>
        <v>0</v>
      </c>
      <c r="HF27" s="300">
        <f>'30'!$K24</f>
        <v>0</v>
      </c>
      <c r="HG27" s="300">
        <f>'31'!$E24</f>
        <v>0</v>
      </c>
      <c r="HH27" s="300">
        <f>'31'!$F24</f>
        <v>0</v>
      </c>
      <c r="HI27" s="300">
        <f>'31'!$G24</f>
        <v>0</v>
      </c>
      <c r="HJ27" s="300">
        <f>'31'!$H24</f>
        <v>0</v>
      </c>
      <c r="HK27" s="300">
        <f>'31'!$I24</f>
        <v>0</v>
      </c>
      <c r="HL27" s="300">
        <f>'31'!$J24</f>
        <v>0</v>
      </c>
      <c r="HM27" s="300">
        <f>'31'!$K24</f>
        <v>0</v>
      </c>
      <c r="HN27" s="300">
        <f>'32'!$E24</f>
        <v>0</v>
      </c>
      <c r="HO27" s="300">
        <f>'32'!$F24</f>
        <v>0</v>
      </c>
      <c r="HP27" s="300">
        <f>'32'!$G24</f>
        <v>0</v>
      </c>
      <c r="HQ27" s="300">
        <f>'32'!$H24</f>
        <v>0</v>
      </c>
      <c r="HR27" s="300">
        <f>'32'!$I24</f>
        <v>0</v>
      </c>
      <c r="HS27" s="300">
        <f>'32'!$J24</f>
        <v>0</v>
      </c>
      <c r="HT27" s="300">
        <f>'32'!$K24</f>
        <v>0</v>
      </c>
      <c r="HU27" s="300">
        <f>'33'!$E24</f>
        <v>0</v>
      </c>
      <c r="HV27" s="300">
        <f>'33'!$F24</f>
        <v>0</v>
      </c>
      <c r="HW27" s="300">
        <f>'33'!$G24</f>
        <v>0</v>
      </c>
      <c r="HX27" s="300">
        <f>'33'!$H24</f>
        <v>0</v>
      </c>
      <c r="HY27" s="300">
        <f>'33'!$I24</f>
        <v>0</v>
      </c>
      <c r="HZ27" s="300">
        <f>'33'!$J24</f>
        <v>0</v>
      </c>
      <c r="IA27" s="300">
        <f>'33'!$K24</f>
        <v>0</v>
      </c>
      <c r="IB27" s="300">
        <f>'34'!$E24</f>
        <v>0</v>
      </c>
      <c r="IC27" s="300">
        <f>'34'!$F24</f>
        <v>0</v>
      </c>
      <c r="ID27" s="300">
        <f>'34'!$G24</f>
        <v>0</v>
      </c>
      <c r="IE27" s="300">
        <f>'34'!$H24</f>
        <v>0</v>
      </c>
      <c r="IF27" s="300">
        <f>'34'!$I24</f>
        <v>0</v>
      </c>
      <c r="IG27" s="300">
        <f>'34'!$J24</f>
        <v>0</v>
      </c>
      <c r="IH27" s="300">
        <f>'34'!$K24</f>
        <v>0</v>
      </c>
      <c r="II27" s="300">
        <f>'35'!$E24</f>
        <v>0</v>
      </c>
      <c r="IJ27" s="300">
        <f>'35'!$F24</f>
        <v>0</v>
      </c>
      <c r="IK27" s="300">
        <f>'35'!$G24</f>
        <v>0</v>
      </c>
      <c r="IL27" s="300">
        <f>'35'!$H24</f>
        <v>0</v>
      </c>
      <c r="IM27" s="300">
        <f>'35'!$I24</f>
        <v>0</v>
      </c>
      <c r="IN27" s="300">
        <f>'35'!$J24</f>
        <v>0</v>
      </c>
      <c r="IO27" s="300">
        <f>'35'!$K24</f>
        <v>0</v>
      </c>
      <c r="IP27" s="300">
        <f>'36'!$E24</f>
        <v>0</v>
      </c>
      <c r="IQ27" s="300">
        <f>'36'!$F24</f>
        <v>0</v>
      </c>
      <c r="IR27" s="300">
        <f>'36'!$G24</f>
        <v>0</v>
      </c>
      <c r="IS27" s="300">
        <f>'36'!$H24</f>
        <v>0</v>
      </c>
      <c r="IT27" s="300">
        <f>'36'!$I24</f>
        <v>0</v>
      </c>
      <c r="IU27" s="300">
        <f>'36'!$J24</f>
        <v>0</v>
      </c>
      <c r="IV27" s="300">
        <f>'36'!$K24</f>
        <v>0</v>
      </c>
      <c r="IW27" s="300">
        <f>'37'!$E24</f>
        <v>0</v>
      </c>
      <c r="IX27" s="300">
        <f>'37'!$F24</f>
        <v>0</v>
      </c>
      <c r="IY27" s="300">
        <f>'37'!$G24</f>
        <v>0</v>
      </c>
      <c r="IZ27" s="300">
        <f>'37'!$H24</f>
        <v>0</v>
      </c>
      <c r="JA27" s="300">
        <f>'37'!$I24</f>
        <v>0</v>
      </c>
      <c r="JB27" s="300">
        <f>'37'!$J24</f>
        <v>0</v>
      </c>
      <c r="JC27" s="300">
        <f>'37'!$K24</f>
        <v>0</v>
      </c>
      <c r="JD27" s="300">
        <f>'38'!$E24</f>
        <v>0</v>
      </c>
      <c r="JE27" s="300">
        <f>'38'!$F24</f>
        <v>0</v>
      </c>
      <c r="JF27" s="300">
        <f>'38'!$G24</f>
        <v>0</v>
      </c>
      <c r="JG27" s="300">
        <f>'38'!$H24</f>
        <v>0</v>
      </c>
      <c r="JH27" s="300">
        <f>'38'!$I24</f>
        <v>0</v>
      </c>
      <c r="JI27" s="300">
        <f>'38'!$J24</f>
        <v>0</v>
      </c>
      <c r="JJ27" s="300">
        <f>'38'!$K24</f>
        <v>0</v>
      </c>
      <c r="JK27" s="300">
        <f>'39'!$E24</f>
        <v>0</v>
      </c>
      <c r="JL27" s="300">
        <f>'39'!$F24</f>
        <v>0</v>
      </c>
      <c r="JM27" s="300">
        <f>'39'!$G24</f>
        <v>0</v>
      </c>
      <c r="JN27" s="300">
        <f>'39'!$H24</f>
        <v>0</v>
      </c>
      <c r="JO27" s="300">
        <f>'39'!$I24</f>
        <v>0</v>
      </c>
      <c r="JP27" s="300">
        <f>'39'!$J24</f>
        <v>0</v>
      </c>
      <c r="JQ27" s="300">
        <f>'39'!$K24</f>
        <v>0</v>
      </c>
      <c r="JR27" s="300">
        <f>'40'!$E24</f>
        <v>0</v>
      </c>
      <c r="JS27" s="300">
        <f>'40'!$F24</f>
        <v>0</v>
      </c>
      <c r="JT27" s="300">
        <f>'40'!$G24</f>
        <v>0</v>
      </c>
      <c r="JU27" s="300">
        <f>'40'!$H24</f>
        <v>0</v>
      </c>
      <c r="JV27" s="300">
        <f>'40'!$I24</f>
        <v>0</v>
      </c>
      <c r="JW27" s="300">
        <f>'40'!$J24</f>
        <v>0</v>
      </c>
      <c r="JX27" s="300">
        <f>'40'!$K24</f>
        <v>0</v>
      </c>
      <c r="JY27" s="300">
        <f>'41'!$E24</f>
        <v>0</v>
      </c>
      <c r="JZ27" s="300">
        <f>'41'!$F24</f>
        <v>0</v>
      </c>
      <c r="KA27" s="300">
        <f>'41'!$G24</f>
        <v>0</v>
      </c>
      <c r="KB27" s="300">
        <f>'41'!$H24</f>
        <v>0</v>
      </c>
      <c r="KC27" s="300">
        <f>'41'!$I24</f>
        <v>0</v>
      </c>
      <c r="KD27" s="300">
        <f>'41'!$J24</f>
        <v>0</v>
      </c>
      <c r="KE27" s="300">
        <f>'41'!$K24</f>
        <v>0</v>
      </c>
      <c r="KF27" s="300">
        <f>'42'!$E24</f>
        <v>0</v>
      </c>
      <c r="KG27" s="300">
        <f>'42'!$F24</f>
        <v>0</v>
      </c>
      <c r="KH27" s="300">
        <f>'42'!$G24</f>
        <v>0</v>
      </c>
      <c r="KI27" s="300">
        <f>'42'!$H24</f>
        <v>0</v>
      </c>
      <c r="KJ27" s="300">
        <f>'42'!$I24</f>
        <v>0</v>
      </c>
      <c r="KK27" s="300">
        <f>'42'!$J24</f>
        <v>0</v>
      </c>
      <c r="KL27" s="300">
        <f>'42'!$K24</f>
        <v>0</v>
      </c>
      <c r="KM27" s="300">
        <f>'43'!$E24</f>
        <v>0</v>
      </c>
      <c r="KN27" s="300">
        <f>'43'!$F24</f>
        <v>0</v>
      </c>
      <c r="KO27" s="300">
        <f>'43'!$G24</f>
        <v>0</v>
      </c>
      <c r="KP27" s="300">
        <f>'43'!$H24</f>
        <v>0</v>
      </c>
      <c r="KQ27" s="300">
        <f>'43'!$I24</f>
        <v>0</v>
      </c>
      <c r="KR27" s="300">
        <f>'43'!$J24</f>
        <v>0</v>
      </c>
      <c r="KS27" s="300">
        <f>'43'!$K24</f>
        <v>0</v>
      </c>
      <c r="KT27" s="300">
        <f>'44'!$E24</f>
        <v>0</v>
      </c>
      <c r="KU27" s="300">
        <f>'44'!$F24</f>
        <v>0</v>
      </c>
      <c r="KV27" s="300">
        <f>'44'!$G24</f>
        <v>0</v>
      </c>
      <c r="KW27" s="300">
        <f>'44'!$H24</f>
        <v>0</v>
      </c>
      <c r="KX27" s="300">
        <f>'44'!$I24</f>
        <v>0</v>
      </c>
      <c r="KY27" s="300">
        <f>'44'!$J24</f>
        <v>0</v>
      </c>
      <c r="KZ27" s="300">
        <f>'44'!$K24</f>
        <v>0</v>
      </c>
      <c r="LA27" s="300">
        <f>'45'!$E24</f>
        <v>0</v>
      </c>
      <c r="LB27" s="300">
        <f>'45'!$F24</f>
        <v>0</v>
      </c>
      <c r="LC27" s="300">
        <f>'45'!$G24</f>
        <v>0</v>
      </c>
      <c r="LD27" s="300">
        <f>'45'!$H24</f>
        <v>0</v>
      </c>
      <c r="LE27" s="300">
        <f>'45'!$I24</f>
        <v>0</v>
      </c>
      <c r="LF27" s="300">
        <f>'45'!$J24</f>
        <v>0</v>
      </c>
      <c r="LG27" s="300">
        <f>'45'!$K24</f>
        <v>0</v>
      </c>
      <c r="LH27" s="300">
        <f>'46'!$E24</f>
        <v>0</v>
      </c>
      <c r="LI27" s="300">
        <f>'46'!$F24</f>
        <v>0</v>
      </c>
      <c r="LJ27" s="300">
        <f>'46'!$G24</f>
        <v>0</v>
      </c>
      <c r="LK27" s="300">
        <f>'46'!$H24</f>
        <v>0</v>
      </c>
      <c r="LL27" s="300">
        <f>'46'!$I24</f>
        <v>0</v>
      </c>
      <c r="LM27" s="300">
        <f>'46'!$J24</f>
        <v>0</v>
      </c>
      <c r="LN27" s="300">
        <f>'46'!$K24</f>
        <v>0</v>
      </c>
      <c r="LO27" s="300">
        <f>'47'!$E24</f>
        <v>0</v>
      </c>
      <c r="LP27" s="300">
        <f>'47'!$F24</f>
        <v>0</v>
      </c>
      <c r="LQ27" s="300">
        <f>'47'!$G24</f>
        <v>0</v>
      </c>
      <c r="LR27" s="300">
        <f>'47'!$H24</f>
        <v>0</v>
      </c>
      <c r="LS27" s="300">
        <f>'47'!$I24</f>
        <v>0</v>
      </c>
      <c r="LT27" s="300">
        <f>'47'!$J24</f>
        <v>0</v>
      </c>
      <c r="LU27" s="300">
        <f>'47'!$K24</f>
        <v>0</v>
      </c>
      <c r="LV27" s="300">
        <f>'48'!$E24</f>
        <v>0</v>
      </c>
      <c r="LW27" s="300">
        <f>'48'!$F24</f>
        <v>0</v>
      </c>
      <c r="LX27" s="300">
        <f>'48'!$G24</f>
        <v>0</v>
      </c>
      <c r="LY27" s="300">
        <f>'48'!$H24</f>
        <v>0</v>
      </c>
      <c r="LZ27" s="300">
        <f>'48'!$I24</f>
        <v>0</v>
      </c>
      <c r="MA27" s="300">
        <f>'48'!$J24</f>
        <v>0</v>
      </c>
      <c r="MB27" s="300">
        <f>'48'!$K24</f>
        <v>0</v>
      </c>
      <c r="MC27" s="300">
        <f>'49'!$E24</f>
        <v>0</v>
      </c>
      <c r="MD27" s="300">
        <f>'49'!$F24</f>
        <v>0</v>
      </c>
      <c r="ME27" s="300">
        <f>'49'!$G24</f>
        <v>0</v>
      </c>
      <c r="MF27" s="300">
        <f>'49'!$H24</f>
        <v>0</v>
      </c>
      <c r="MG27" s="300">
        <f>'49'!$I24</f>
        <v>0</v>
      </c>
      <c r="MH27" s="300">
        <f>'49'!$J24</f>
        <v>0</v>
      </c>
      <c r="MI27" s="300">
        <f>'49'!$K24</f>
        <v>0</v>
      </c>
      <c r="MJ27" s="300">
        <f>'50'!$E24</f>
        <v>0</v>
      </c>
      <c r="MK27" s="300">
        <f>'50'!$F24</f>
        <v>0</v>
      </c>
      <c r="ML27" s="300">
        <f>'50'!$G24</f>
        <v>0</v>
      </c>
      <c r="MM27" s="300">
        <f>'50'!$H24</f>
        <v>0</v>
      </c>
      <c r="MN27" s="300">
        <f>'50'!$I24</f>
        <v>0</v>
      </c>
      <c r="MO27" s="300">
        <f>'50'!$J24</f>
        <v>0</v>
      </c>
      <c r="MP27" s="300">
        <f>'50'!$K24</f>
        <v>0</v>
      </c>
      <c r="MQ27" s="300">
        <f>'51'!$E24</f>
        <v>0</v>
      </c>
      <c r="MR27" s="300">
        <f>'51'!$F24</f>
        <v>0</v>
      </c>
      <c r="MS27" s="300">
        <f>'51'!$G24</f>
        <v>0</v>
      </c>
      <c r="MT27" s="300">
        <f>'51'!$H24</f>
        <v>0</v>
      </c>
      <c r="MU27" s="300">
        <f>'51'!$I24</f>
        <v>0</v>
      </c>
      <c r="MV27" s="300">
        <f>'51'!$J24</f>
        <v>0</v>
      </c>
      <c r="MW27" s="300">
        <f>'51'!$K24</f>
        <v>0</v>
      </c>
      <c r="MX27" s="300">
        <f>'52'!$E24</f>
        <v>0</v>
      </c>
      <c r="MY27" s="300">
        <f>'52'!$F24</f>
        <v>0</v>
      </c>
      <c r="MZ27" s="300">
        <f>'52'!$G24</f>
        <v>0</v>
      </c>
      <c r="NA27" s="300">
        <f>'52'!$H24</f>
        <v>0</v>
      </c>
      <c r="NB27" s="300">
        <f>'52'!$I24</f>
        <v>0</v>
      </c>
      <c r="NC27" s="300">
        <f>'52'!$J24</f>
        <v>0</v>
      </c>
      <c r="ND27" s="300">
        <f>'52'!$K24</f>
        <v>0</v>
      </c>
    </row>
    <row r="28" spans="1:368" ht="30" customHeight="1" x14ac:dyDescent="0.3">
      <c r="A28" s="1022"/>
      <c r="B28" s="958"/>
      <c r="C28" s="160" t="s">
        <v>150</v>
      </c>
      <c r="D28" s="159" t="s">
        <v>80</v>
      </c>
      <c r="E28" s="232">
        <f>'1'!$E25</f>
        <v>0</v>
      </c>
      <c r="F28" s="232">
        <f>'1'!$F25</f>
        <v>0</v>
      </c>
      <c r="G28" s="232">
        <f>'1'!$G25</f>
        <v>0</v>
      </c>
      <c r="H28" s="300">
        <f>'1'!$H25</f>
        <v>0</v>
      </c>
      <c r="I28" s="300">
        <f>'1'!$I25</f>
        <v>0</v>
      </c>
      <c r="J28" s="300">
        <f>'1'!$J25</f>
        <v>0</v>
      </c>
      <c r="K28" s="300">
        <f>'1'!$K25</f>
        <v>0</v>
      </c>
      <c r="L28" s="300">
        <f>'2'!$E25</f>
        <v>0</v>
      </c>
      <c r="M28" s="300">
        <f>'2'!$F25</f>
        <v>0</v>
      </c>
      <c r="N28" s="300">
        <f>'2'!$G25</f>
        <v>0</v>
      </c>
      <c r="O28" s="300">
        <f>'2'!$H25</f>
        <v>0</v>
      </c>
      <c r="P28" s="300">
        <f>'2'!$I25</f>
        <v>0</v>
      </c>
      <c r="Q28" s="300">
        <f>'2'!$J25</f>
        <v>0</v>
      </c>
      <c r="R28" s="300">
        <f>'2'!$K25</f>
        <v>0</v>
      </c>
      <c r="S28" s="300">
        <f>'3'!$E25</f>
        <v>0</v>
      </c>
      <c r="T28" s="300">
        <f>'3'!$F25</f>
        <v>0</v>
      </c>
      <c r="U28" s="300">
        <f>'3'!$G25</f>
        <v>0</v>
      </c>
      <c r="V28" s="300">
        <f>'3'!$H25</f>
        <v>0</v>
      </c>
      <c r="W28" s="300">
        <f>'3'!$I25</f>
        <v>0</v>
      </c>
      <c r="X28" s="300">
        <f>'3'!$J25</f>
        <v>0</v>
      </c>
      <c r="Y28" s="300">
        <f>'3'!$K25</f>
        <v>0</v>
      </c>
      <c r="Z28" s="300">
        <f>'4'!$E25</f>
        <v>0</v>
      </c>
      <c r="AA28" s="300">
        <f>'4'!$F25</f>
        <v>0</v>
      </c>
      <c r="AB28" s="300">
        <f>'4'!$G25</f>
        <v>0</v>
      </c>
      <c r="AC28" s="300">
        <f>'4'!$H25</f>
        <v>0</v>
      </c>
      <c r="AD28" s="300">
        <f>'4'!$I25</f>
        <v>0</v>
      </c>
      <c r="AE28" s="300">
        <f>'4'!$J25</f>
        <v>0</v>
      </c>
      <c r="AF28" s="300">
        <f>'4'!$K25</f>
        <v>0</v>
      </c>
      <c r="AG28" s="300">
        <f>'5'!$E25</f>
        <v>0</v>
      </c>
      <c r="AH28" s="300">
        <f>'5'!$F25</f>
        <v>0</v>
      </c>
      <c r="AI28" s="300">
        <f>'5'!$G25</f>
        <v>0</v>
      </c>
      <c r="AJ28" s="300">
        <f>'5'!$H25</f>
        <v>0</v>
      </c>
      <c r="AK28" s="300">
        <f>'5'!$I25</f>
        <v>0</v>
      </c>
      <c r="AL28" s="300">
        <f>'5'!$J25</f>
        <v>0</v>
      </c>
      <c r="AM28" s="300">
        <f>'5'!$K25</f>
        <v>0</v>
      </c>
      <c r="AN28" s="300">
        <f>'6'!$E25</f>
        <v>0</v>
      </c>
      <c r="AO28" s="300">
        <f>'6'!$F25</f>
        <v>0</v>
      </c>
      <c r="AP28" s="300">
        <f>'6'!$G25</f>
        <v>0</v>
      </c>
      <c r="AQ28" s="300">
        <f>'6'!$H25</f>
        <v>0</v>
      </c>
      <c r="AR28" s="300">
        <f>'6'!$I25</f>
        <v>0</v>
      </c>
      <c r="AS28" s="300">
        <f>'6'!$J25</f>
        <v>0</v>
      </c>
      <c r="AT28" s="300">
        <f>'6'!$K25</f>
        <v>0</v>
      </c>
      <c r="AU28" s="300">
        <f>'7'!$E25</f>
        <v>0</v>
      </c>
      <c r="AV28" s="300">
        <f>'7'!$F25</f>
        <v>0</v>
      </c>
      <c r="AW28" s="300">
        <f>'7'!$G25</f>
        <v>0</v>
      </c>
      <c r="AX28" s="300">
        <f>'7'!$H25</f>
        <v>0</v>
      </c>
      <c r="AY28" s="300">
        <f>'7'!$I25</f>
        <v>0</v>
      </c>
      <c r="AZ28" s="300">
        <f>'7'!$J25</f>
        <v>0</v>
      </c>
      <c r="BA28" s="300">
        <f>'7'!$K25</f>
        <v>0</v>
      </c>
      <c r="BB28" s="300">
        <f>'8'!$E25</f>
        <v>0</v>
      </c>
      <c r="BC28" s="300">
        <f>'8'!$F25</f>
        <v>0</v>
      </c>
      <c r="BD28" s="300">
        <f>'8'!$G25</f>
        <v>0</v>
      </c>
      <c r="BE28" s="300">
        <f>'8'!$H25</f>
        <v>0</v>
      </c>
      <c r="BF28" s="300">
        <f>'8'!$I25</f>
        <v>0</v>
      </c>
      <c r="BG28" s="300">
        <f>'8'!$J25</f>
        <v>0</v>
      </c>
      <c r="BH28" s="300">
        <f>'8'!$K25</f>
        <v>0</v>
      </c>
      <c r="BI28" s="300">
        <f>'9'!$E25</f>
        <v>0</v>
      </c>
      <c r="BJ28" s="300">
        <f>'9'!$F25</f>
        <v>0</v>
      </c>
      <c r="BK28" s="300">
        <f>'9'!$G25</f>
        <v>0</v>
      </c>
      <c r="BL28" s="300">
        <f>'9'!$H25</f>
        <v>0</v>
      </c>
      <c r="BM28" s="300">
        <f>'9'!$I25</f>
        <v>0</v>
      </c>
      <c r="BN28" s="300">
        <f>'9'!$J25</f>
        <v>0</v>
      </c>
      <c r="BO28" s="300">
        <f>'9'!$K25</f>
        <v>0</v>
      </c>
      <c r="BP28" s="300">
        <f>'10'!$E25</f>
        <v>0</v>
      </c>
      <c r="BQ28" s="300">
        <f>'10'!$F25</f>
        <v>0</v>
      </c>
      <c r="BR28" s="300">
        <f>'10'!$G25</f>
        <v>0</v>
      </c>
      <c r="BS28" s="300">
        <f>'10'!$H25</f>
        <v>0</v>
      </c>
      <c r="BT28" s="300">
        <f>'10'!$I25</f>
        <v>0</v>
      </c>
      <c r="BU28" s="300">
        <f>'10'!$J25</f>
        <v>0</v>
      </c>
      <c r="BV28" s="300">
        <f>'10'!$K25</f>
        <v>0</v>
      </c>
      <c r="BW28" s="300">
        <f>'11'!$E25</f>
        <v>0</v>
      </c>
      <c r="BX28" s="300">
        <f>'11'!$F25</f>
        <v>0</v>
      </c>
      <c r="BY28" s="300">
        <f>'11'!$G25</f>
        <v>0</v>
      </c>
      <c r="BZ28" s="300">
        <f>'11'!$H25</f>
        <v>0</v>
      </c>
      <c r="CA28" s="300">
        <f>'11'!$I25</f>
        <v>0</v>
      </c>
      <c r="CB28" s="300">
        <f>'11'!$J25</f>
        <v>0</v>
      </c>
      <c r="CC28" s="300">
        <f>'11'!$K25</f>
        <v>0</v>
      </c>
      <c r="CD28" s="300">
        <f>'12'!$E25</f>
        <v>0</v>
      </c>
      <c r="CE28" s="300">
        <f>'12'!$F25</f>
        <v>0</v>
      </c>
      <c r="CF28" s="300">
        <f>'12'!$G25</f>
        <v>0</v>
      </c>
      <c r="CG28" s="300">
        <f>'12'!$H25</f>
        <v>0</v>
      </c>
      <c r="CH28" s="300">
        <f>'12'!$I25</f>
        <v>0</v>
      </c>
      <c r="CI28" s="300">
        <f>'12'!$J25</f>
        <v>0</v>
      </c>
      <c r="CJ28" s="300">
        <f>'12'!$K25</f>
        <v>0</v>
      </c>
      <c r="CK28" s="300">
        <f>'13'!$E25</f>
        <v>0</v>
      </c>
      <c r="CL28" s="300">
        <f>'13'!$F25</f>
        <v>0</v>
      </c>
      <c r="CM28" s="300">
        <f>'13'!$G25</f>
        <v>0</v>
      </c>
      <c r="CN28" s="300">
        <f>'13'!$H25</f>
        <v>0</v>
      </c>
      <c r="CO28" s="300">
        <f>'13'!$I25</f>
        <v>0</v>
      </c>
      <c r="CP28" s="300">
        <f>'13'!$J25</f>
        <v>0</v>
      </c>
      <c r="CQ28" s="300">
        <f>'13'!$K25</f>
        <v>0</v>
      </c>
      <c r="CR28" s="300">
        <f>'14'!$E25</f>
        <v>0</v>
      </c>
      <c r="CS28" s="300">
        <f>'14'!$F25</f>
        <v>0</v>
      </c>
      <c r="CT28" s="300">
        <f>'14'!$G25</f>
        <v>0</v>
      </c>
      <c r="CU28" s="300">
        <f>'14'!$H25</f>
        <v>0</v>
      </c>
      <c r="CV28" s="300">
        <f>'14'!$I25</f>
        <v>0</v>
      </c>
      <c r="CW28" s="300">
        <f>'14'!$J25</f>
        <v>0</v>
      </c>
      <c r="CX28" s="300">
        <f>'14'!$K25</f>
        <v>0</v>
      </c>
      <c r="CY28" s="300">
        <f>'15'!$E25</f>
        <v>0</v>
      </c>
      <c r="CZ28" s="300">
        <f>'15'!$F25</f>
        <v>0</v>
      </c>
      <c r="DA28" s="300">
        <f>'15'!$G25</f>
        <v>0</v>
      </c>
      <c r="DB28" s="300">
        <f>'15'!$H25</f>
        <v>0</v>
      </c>
      <c r="DC28" s="300">
        <f>'15'!$I25</f>
        <v>0</v>
      </c>
      <c r="DD28" s="300">
        <f>'15'!$J25</f>
        <v>0</v>
      </c>
      <c r="DE28" s="300">
        <f>'15'!$K25</f>
        <v>0</v>
      </c>
      <c r="DF28" s="300">
        <f>'16'!$E25</f>
        <v>0</v>
      </c>
      <c r="DG28" s="300">
        <f>'16'!$F25</f>
        <v>0</v>
      </c>
      <c r="DH28" s="300">
        <f>'16'!$G25</f>
        <v>0</v>
      </c>
      <c r="DI28" s="300">
        <f>'16'!$H25</f>
        <v>0</v>
      </c>
      <c r="DJ28" s="300">
        <f>'16'!$I25</f>
        <v>0</v>
      </c>
      <c r="DK28" s="300">
        <f>'16'!$J25</f>
        <v>0</v>
      </c>
      <c r="DL28" s="300">
        <f>'16'!$K25</f>
        <v>0</v>
      </c>
      <c r="DM28" s="300">
        <f>'17'!$E25</f>
        <v>0</v>
      </c>
      <c r="DN28" s="300">
        <f>'17'!$F25</f>
        <v>0</v>
      </c>
      <c r="DO28" s="300">
        <f>'17'!$G25</f>
        <v>0</v>
      </c>
      <c r="DP28" s="300">
        <f>'17'!$H25</f>
        <v>0</v>
      </c>
      <c r="DQ28" s="300">
        <f>'17'!$I25</f>
        <v>0</v>
      </c>
      <c r="DR28" s="300">
        <f>'17'!$J25</f>
        <v>0</v>
      </c>
      <c r="DS28" s="300">
        <f>'17'!$K25</f>
        <v>0</v>
      </c>
      <c r="DT28" s="300">
        <f>'18'!$E25</f>
        <v>0</v>
      </c>
      <c r="DU28" s="300">
        <f>'18'!$F25</f>
        <v>0</v>
      </c>
      <c r="DV28" s="300">
        <f>'18'!$G25</f>
        <v>0</v>
      </c>
      <c r="DW28" s="300">
        <f>'18'!$H25</f>
        <v>0</v>
      </c>
      <c r="DX28" s="300">
        <f>'18'!$I25</f>
        <v>0</v>
      </c>
      <c r="DY28" s="300">
        <f>'18'!$J25</f>
        <v>0</v>
      </c>
      <c r="DZ28" s="300">
        <f>'18'!$K25</f>
        <v>0</v>
      </c>
      <c r="EA28" s="300">
        <f>'19'!$E25</f>
        <v>0</v>
      </c>
      <c r="EB28" s="300">
        <f>'19'!$F25</f>
        <v>0</v>
      </c>
      <c r="EC28" s="300">
        <f>'19'!$G25</f>
        <v>0</v>
      </c>
      <c r="ED28" s="300">
        <f>'19'!$H25</f>
        <v>0</v>
      </c>
      <c r="EE28" s="300">
        <f>'19'!$I25</f>
        <v>0</v>
      </c>
      <c r="EF28" s="300">
        <f>'19'!$J25</f>
        <v>0</v>
      </c>
      <c r="EG28" s="300">
        <f>'19'!$K25</f>
        <v>0</v>
      </c>
      <c r="EH28" s="300">
        <f>'20'!$E25</f>
        <v>0</v>
      </c>
      <c r="EI28" s="300">
        <f>'20'!$F25</f>
        <v>0</v>
      </c>
      <c r="EJ28" s="300">
        <f>'20'!$G25</f>
        <v>0</v>
      </c>
      <c r="EK28" s="300">
        <f>'20'!$H25</f>
        <v>0</v>
      </c>
      <c r="EL28" s="300">
        <f>'20'!$I25</f>
        <v>0</v>
      </c>
      <c r="EM28" s="300">
        <f>'20'!$J25</f>
        <v>0</v>
      </c>
      <c r="EN28" s="300">
        <f>'20'!$K25</f>
        <v>0</v>
      </c>
      <c r="EO28" s="300">
        <f>'21'!$E25</f>
        <v>0</v>
      </c>
      <c r="EP28" s="300">
        <f>'21'!$F25</f>
        <v>0</v>
      </c>
      <c r="EQ28" s="300">
        <f>'21'!$G25</f>
        <v>0</v>
      </c>
      <c r="ER28" s="300">
        <f>'21'!$H25</f>
        <v>0</v>
      </c>
      <c r="ES28" s="300">
        <f>'21'!$I25</f>
        <v>0</v>
      </c>
      <c r="ET28" s="300">
        <f>'21'!$J25</f>
        <v>0</v>
      </c>
      <c r="EU28" s="300">
        <f>'21'!$K25</f>
        <v>0</v>
      </c>
      <c r="EV28" s="300">
        <f>'22'!$E25</f>
        <v>0</v>
      </c>
      <c r="EW28" s="300">
        <f>'22'!$F25</f>
        <v>0</v>
      </c>
      <c r="EX28" s="300">
        <f>'22'!$G25</f>
        <v>0</v>
      </c>
      <c r="EY28" s="300">
        <f>'22'!$H25</f>
        <v>0</v>
      </c>
      <c r="EZ28" s="300">
        <f>'22'!$I25</f>
        <v>0</v>
      </c>
      <c r="FA28" s="300">
        <f>'22'!$J25</f>
        <v>0</v>
      </c>
      <c r="FB28" s="300">
        <f>'22'!$K25</f>
        <v>0</v>
      </c>
      <c r="FC28" s="300">
        <f>'23'!$E25</f>
        <v>0</v>
      </c>
      <c r="FD28" s="300">
        <f>'23'!$F25</f>
        <v>0</v>
      </c>
      <c r="FE28" s="300">
        <f>'23'!$G25</f>
        <v>0</v>
      </c>
      <c r="FF28" s="300">
        <f>'23'!$H25</f>
        <v>0</v>
      </c>
      <c r="FG28" s="300">
        <f>'23'!$I25</f>
        <v>0</v>
      </c>
      <c r="FH28" s="300">
        <f>'23'!$J25</f>
        <v>0</v>
      </c>
      <c r="FI28" s="300">
        <f>'23'!$K25</f>
        <v>0</v>
      </c>
      <c r="FJ28" s="300">
        <f>'24'!$E25</f>
        <v>0</v>
      </c>
      <c r="FK28" s="300">
        <f>'24'!$F25</f>
        <v>0</v>
      </c>
      <c r="FL28" s="300">
        <f>'24'!$G25</f>
        <v>0</v>
      </c>
      <c r="FM28" s="300">
        <f>'24'!$H25</f>
        <v>0</v>
      </c>
      <c r="FN28" s="300">
        <f>'24'!$I25</f>
        <v>0</v>
      </c>
      <c r="FO28" s="300">
        <f>'24'!$J25</f>
        <v>0</v>
      </c>
      <c r="FP28" s="300">
        <f>'24'!$K25</f>
        <v>0</v>
      </c>
      <c r="FQ28" s="300">
        <f>'25'!$E25</f>
        <v>0</v>
      </c>
      <c r="FR28" s="300">
        <f>'25'!$F25</f>
        <v>0</v>
      </c>
      <c r="FS28" s="300">
        <f>'25'!$G25</f>
        <v>0</v>
      </c>
      <c r="FT28" s="300">
        <f>'25'!$H25</f>
        <v>0</v>
      </c>
      <c r="FU28" s="300">
        <f>'25'!$I25</f>
        <v>0</v>
      </c>
      <c r="FV28" s="300">
        <f>'25'!$J25</f>
        <v>0</v>
      </c>
      <c r="FW28" s="300">
        <f>'25'!$K25</f>
        <v>0</v>
      </c>
      <c r="FX28" s="300">
        <f>'26'!$E25</f>
        <v>0</v>
      </c>
      <c r="FY28" s="300">
        <f>'26'!$F25</f>
        <v>0</v>
      </c>
      <c r="FZ28" s="300">
        <f>'26'!$G25</f>
        <v>0</v>
      </c>
      <c r="GA28" s="300">
        <f>'26'!$H25</f>
        <v>0</v>
      </c>
      <c r="GB28" s="300">
        <f>'26'!$I25</f>
        <v>0</v>
      </c>
      <c r="GC28" s="300">
        <f>'26'!$J25</f>
        <v>0</v>
      </c>
      <c r="GD28" s="300">
        <f>'26'!$K25</f>
        <v>0</v>
      </c>
      <c r="GE28" s="300">
        <f>'27'!$E25</f>
        <v>0</v>
      </c>
      <c r="GF28" s="300">
        <f>'27'!$F25</f>
        <v>0</v>
      </c>
      <c r="GG28" s="300">
        <f>'27'!$G25</f>
        <v>0</v>
      </c>
      <c r="GH28" s="300">
        <f>'27'!$H25</f>
        <v>0</v>
      </c>
      <c r="GI28" s="300">
        <f>'27'!$I25</f>
        <v>0</v>
      </c>
      <c r="GJ28" s="300">
        <f>'27'!$J25</f>
        <v>0</v>
      </c>
      <c r="GK28" s="300">
        <f>'27'!$K25</f>
        <v>0</v>
      </c>
      <c r="GL28" s="300">
        <f>'28'!$E25</f>
        <v>0</v>
      </c>
      <c r="GM28" s="300">
        <f>'28'!$F25</f>
        <v>0</v>
      </c>
      <c r="GN28" s="300">
        <f>'28'!$G25</f>
        <v>0</v>
      </c>
      <c r="GO28" s="300">
        <f>'28'!$H25</f>
        <v>0</v>
      </c>
      <c r="GP28" s="300">
        <f>'28'!$I25</f>
        <v>0</v>
      </c>
      <c r="GQ28" s="300">
        <f>'28'!$J25</f>
        <v>0</v>
      </c>
      <c r="GR28" s="300">
        <f>'28'!$K25</f>
        <v>0</v>
      </c>
      <c r="GS28" s="300">
        <f>'29'!$E25</f>
        <v>0</v>
      </c>
      <c r="GT28" s="300">
        <f>'29'!$F25</f>
        <v>0</v>
      </c>
      <c r="GU28" s="300">
        <f>'29'!$G25</f>
        <v>0</v>
      </c>
      <c r="GV28" s="300">
        <f>'29'!$H25</f>
        <v>0</v>
      </c>
      <c r="GW28" s="300">
        <f>'29'!$I25</f>
        <v>0</v>
      </c>
      <c r="GX28" s="300">
        <f>'29'!$J25</f>
        <v>0</v>
      </c>
      <c r="GY28" s="300">
        <f>'29'!$K25</f>
        <v>0</v>
      </c>
      <c r="GZ28" s="300">
        <f>'30'!$E25</f>
        <v>0</v>
      </c>
      <c r="HA28" s="300">
        <f>'30'!$F25</f>
        <v>0</v>
      </c>
      <c r="HB28" s="300">
        <f>'30'!$G25</f>
        <v>0</v>
      </c>
      <c r="HC28" s="300">
        <f>'30'!$H25</f>
        <v>0</v>
      </c>
      <c r="HD28" s="300">
        <f>'30'!$I25</f>
        <v>0</v>
      </c>
      <c r="HE28" s="300">
        <f>'30'!$J25</f>
        <v>0</v>
      </c>
      <c r="HF28" s="300">
        <f>'30'!$K25</f>
        <v>0</v>
      </c>
      <c r="HG28" s="300">
        <f>'31'!$E25</f>
        <v>0</v>
      </c>
      <c r="HH28" s="300">
        <f>'31'!$F25</f>
        <v>0</v>
      </c>
      <c r="HI28" s="300">
        <f>'31'!$G25</f>
        <v>0</v>
      </c>
      <c r="HJ28" s="300">
        <f>'31'!$H25</f>
        <v>0</v>
      </c>
      <c r="HK28" s="300">
        <f>'31'!$I25</f>
        <v>0</v>
      </c>
      <c r="HL28" s="300">
        <f>'31'!$J25</f>
        <v>0</v>
      </c>
      <c r="HM28" s="300">
        <f>'31'!$K25</f>
        <v>0</v>
      </c>
      <c r="HN28" s="300">
        <f>'32'!$E25</f>
        <v>0</v>
      </c>
      <c r="HO28" s="300">
        <f>'32'!$F25</f>
        <v>0</v>
      </c>
      <c r="HP28" s="300">
        <f>'32'!$G25</f>
        <v>0</v>
      </c>
      <c r="HQ28" s="300">
        <f>'32'!$H25</f>
        <v>0</v>
      </c>
      <c r="HR28" s="300">
        <f>'32'!$I25</f>
        <v>0</v>
      </c>
      <c r="HS28" s="300">
        <f>'32'!$J25</f>
        <v>0</v>
      </c>
      <c r="HT28" s="300">
        <f>'32'!$K25</f>
        <v>0</v>
      </c>
      <c r="HU28" s="300">
        <f>'33'!$E25</f>
        <v>0</v>
      </c>
      <c r="HV28" s="300">
        <f>'33'!$F25</f>
        <v>0</v>
      </c>
      <c r="HW28" s="300">
        <f>'33'!$G25</f>
        <v>0</v>
      </c>
      <c r="HX28" s="300">
        <f>'33'!$H25</f>
        <v>0</v>
      </c>
      <c r="HY28" s="300">
        <f>'33'!$I25</f>
        <v>0</v>
      </c>
      <c r="HZ28" s="300">
        <f>'33'!$J25</f>
        <v>0</v>
      </c>
      <c r="IA28" s="300">
        <f>'33'!$K25</f>
        <v>0</v>
      </c>
      <c r="IB28" s="300">
        <f>'34'!$E25</f>
        <v>0</v>
      </c>
      <c r="IC28" s="300">
        <f>'34'!$F25</f>
        <v>0</v>
      </c>
      <c r="ID28" s="300">
        <f>'34'!$G25</f>
        <v>0</v>
      </c>
      <c r="IE28" s="300">
        <f>'34'!$H25</f>
        <v>0</v>
      </c>
      <c r="IF28" s="300">
        <f>'34'!$I25</f>
        <v>0</v>
      </c>
      <c r="IG28" s="300">
        <f>'34'!$J25</f>
        <v>0</v>
      </c>
      <c r="IH28" s="300">
        <f>'34'!$K25</f>
        <v>0</v>
      </c>
      <c r="II28" s="300">
        <f>'35'!$E25</f>
        <v>0</v>
      </c>
      <c r="IJ28" s="300">
        <f>'35'!$F25</f>
        <v>0</v>
      </c>
      <c r="IK28" s="300">
        <f>'35'!$G25</f>
        <v>0</v>
      </c>
      <c r="IL28" s="300">
        <f>'35'!$H25</f>
        <v>0</v>
      </c>
      <c r="IM28" s="300">
        <f>'35'!$I25</f>
        <v>0</v>
      </c>
      <c r="IN28" s="300">
        <f>'35'!$J25</f>
        <v>0</v>
      </c>
      <c r="IO28" s="300">
        <f>'35'!$K25</f>
        <v>0</v>
      </c>
      <c r="IP28" s="300">
        <f>'36'!$E25</f>
        <v>0</v>
      </c>
      <c r="IQ28" s="300">
        <f>'36'!$F25</f>
        <v>0</v>
      </c>
      <c r="IR28" s="300">
        <f>'36'!$G25</f>
        <v>0</v>
      </c>
      <c r="IS28" s="300">
        <f>'36'!$H25</f>
        <v>0</v>
      </c>
      <c r="IT28" s="300">
        <f>'36'!$I25</f>
        <v>0</v>
      </c>
      <c r="IU28" s="300">
        <f>'36'!$J25</f>
        <v>0</v>
      </c>
      <c r="IV28" s="300">
        <f>'36'!$K25</f>
        <v>0</v>
      </c>
      <c r="IW28" s="300">
        <f>'37'!$E25</f>
        <v>0</v>
      </c>
      <c r="IX28" s="300">
        <f>'37'!$F25</f>
        <v>0</v>
      </c>
      <c r="IY28" s="300">
        <f>'37'!$G25</f>
        <v>0</v>
      </c>
      <c r="IZ28" s="300">
        <f>'37'!$H25</f>
        <v>0</v>
      </c>
      <c r="JA28" s="300">
        <f>'37'!$I25</f>
        <v>0</v>
      </c>
      <c r="JB28" s="300">
        <f>'37'!$J25</f>
        <v>0</v>
      </c>
      <c r="JC28" s="300">
        <f>'37'!$K25</f>
        <v>0</v>
      </c>
      <c r="JD28" s="300">
        <f>'38'!$E25</f>
        <v>0</v>
      </c>
      <c r="JE28" s="300">
        <f>'38'!$F25</f>
        <v>0</v>
      </c>
      <c r="JF28" s="300">
        <f>'38'!$G25</f>
        <v>0</v>
      </c>
      <c r="JG28" s="300">
        <f>'38'!$H25</f>
        <v>0</v>
      </c>
      <c r="JH28" s="300">
        <f>'38'!$I25</f>
        <v>0</v>
      </c>
      <c r="JI28" s="300">
        <f>'38'!$J25</f>
        <v>0</v>
      </c>
      <c r="JJ28" s="300">
        <f>'38'!$K25</f>
        <v>0</v>
      </c>
      <c r="JK28" s="300">
        <f>'39'!$E25</f>
        <v>0</v>
      </c>
      <c r="JL28" s="300">
        <f>'39'!$F25</f>
        <v>0</v>
      </c>
      <c r="JM28" s="300">
        <f>'39'!$G25</f>
        <v>0</v>
      </c>
      <c r="JN28" s="300">
        <f>'39'!$H25</f>
        <v>0</v>
      </c>
      <c r="JO28" s="300">
        <f>'39'!$I25</f>
        <v>0</v>
      </c>
      <c r="JP28" s="300">
        <f>'39'!$J25</f>
        <v>0</v>
      </c>
      <c r="JQ28" s="300">
        <f>'39'!$K25</f>
        <v>0</v>
      </c>
      <c r="JR28" s="300">
        <f>'40'!$E25</f>
        <v>0</v>
      </c>
      <c r="JS28" s="300">
        <f>'40'!$F25</f>
        <v>0</v>
      </c>
      <c r="JT28" s="300">
        <f>'40'!$G25</f>
        <v>0</v>
      </c>
      <c r="JU28" s="300">
        <f>'40'!$H25</f>
        <v>0</v>
      </c>
      <c r="JV28" s="300">
        <f>'40'!$I25</f>
        <v>0</v>
      </c>
      <c r="JW28" s="300">
        <f>'40'!$J25</f>
        <v>0</v>
      </c>
      <c r="JX28" s="300">
        <f>'40'!$K25</f>
        <v>0</v>
      </c>
      <c r="JY28" s="300">
        <f>'41'!$E25</f>
        <v>0</v>
      </c>
      <c r="JZ28" s="300">
        <f>'41'!$F25</f>
        <v>0</v>
      </c>
      <c r="KA28" s="300">
        <f>'41'!$G25</f>
        <v>0</v>
      </c>
      <c r="KB28" s="300">
        <f>'41'!$H25</f>
        <v>0</v>
      </c>
      <c r="KC28" s="300">
        <f>'41'!$I25</f>
        <v>0</v>
      </c>
      <c r="KD28" s="300">
        <f>'41'!$J25</f>
        <v>0</v>
      </c>
      <c r="KE28" s="300">
        <f>'41'!$K25</f>
        <v>0</v>
      </c>
      <c r="KF28" s="300">
        <f>'42'!$E25</f>
        <v>0</v>
      </c>
      <c r="KG28" s="300">
        <f>'42'!$F25</f>
        <v>0</v>
      </c>
      <c r="KH28" s="300">
        <f>'42'!$G25</f>
        <v>0</v>
      </c>
      <c r="KI28" s="300">
        <f>'42'!$H25</f>
        <v>0</v>
      </c>
      <c r="KJ28" s="300">
        <f>'42'!$I25</f>
        <v>0</v>
      </c>
      <c r="KK28" s="300">
        <f>'42'!$J25</f>
        <v>0</v>
      </c>
      <c r="KL28" s="300">
        <f>'42'!$K25</f>
        <v>0</v>
      </c>
      <c r="KM28" s="300">
        <f>'43'!$E25</f>
        <v>0</v>
      </c>
      <c r="KN28" s="300">
        <f>'43'!$F25</f>
        <v>0</v>
      </c>
      <c r="KO28" s="300">
        <f>'43'!$G25</f>
        <v>0</v>
      </c>
      <c r="KP28" s="300">
        <f>'43'!$H25</f>
        <v>0</v>
      </c>
      <c r="KQ28" s="300">
        <f>'43'!$I25</f>
        <v>0</v>
      </c>
      <c r="KR28" s="300">
        <f>'43'!$J25</f>
        <v>0</v>
      </c>
      <c r="KS28" s="300">
        <f>'43'!$K25</f>
        <v>0</v>
      </c>
      <c r="KT28" s="300">
        <f>'44'!$E25</f>
        <v>0</v>
      </c>
      <c r="KU28" s="300">
        <f>'44'!$F25</f>
        <v>0</v>
      </c>
      <c r="KV28" s="300">
        <f>'44'!$G25</f>
        <v>0</v>
      </c>
      <c r="KW28" s="300">
        <f>'44'!$H25</f>
        <v>0</v>
      </c>
      <c r="KX28" s="300">
        <f>'44'!$I25</f>
        <v>0</v>
      </c>
      <c r="KY28" s="300">
        <f>'44'!$J25</f>
        <v>0</v>
      </c>
      <c r="KZ28" s="300">
        <f>'44'!$K25</f>
        <v>0</v>
      </c>
      <c r="LA28" s="300">
        <f>'45'!$E25</f>
        <v>0</v>
      </c>
      <c r="LB28" s="300">
        <f>'45'!$F25</f>
        <v>0</v>
      </c>
      <c r="LC28" s="300">
        <f>'45'!$G25</f>
        <v>0</v>
      </c>
      <c r="LD28" s="300">
        <f>'45'!$H25</f>
        <v>0</v>
      </c>
      <c r="LE28" s="300">
        <f>'45'!$I25</f>
        <v>0</v>
      </c>
      <c r="LF28" s="300">
        <f>'45'!$J25</f>
        <v>0</v>
      </c>
      <c r="LG28" s="300">
        <f>'45'!$K25</f>
        <v>0</v>
      </c>
      <c r="LH28" s="300">
        <f>'46'!$E25</f>
        <v>0</v>
      </c>
      <c r="LI28" s="300">
        <f>'46'!$F25</f>
        <v>0</v>
      </c>
      <c r="LJ28" s="300">
        <f>'46'!$G25</f>
        <v>0</v>
      </c>
      <c r="LK28" s="300">
        <f>'46'!$H25</f>
        <v>0</v>
      </c>
      <c r="LL28" s="300">
        <f>'46'!$I25</f>
        <v>0</v>
      </c>
      <c r="LM28" s="300">
        <f>'46'!$J25</f>
        <v>0</v>
      </c>
      <c r="LN28" s="300">
        <f>'46'!$K25</f>
        <v>0</v>
      </c>
      <c r="LO28" s="300">
        <f>'47'!$E25</f>
        <v>0</v>
      </c>
      <c r="LP28" s="300">
        <f>'47'!$F25</f>
        <v>0</v>
      </c>
      <c r="LQ28" s="300">
        <f>'47'!$G25</f>
        <v>0</v>
      </c>
      <c r="LR28" s="300">
        <f>'47'!$H25</f>
        <v>0</v>
      </c>
      <c r="LS28" s="300">
        <f>'47'!$I25</f>
        <v>0</v>
      </c>
      <c r="LT28" s="300">
        <f>'47'!$J25</f>
        <v>0</v>
      </c>
      <c r="LU28" s="300">
        <f>'47'!$K25</f>
        <v>0</v>
      </c>
      <c r="LV28" s="300">
        <f>'48'!$E25</f>
        <v>0</v>
      </c>
      <c r="LW28" s="300">
        <f>'48'!$F25</f>
        <v>0</v>
      </c>
      <c r="LX28" s="300">
        <f>'48'!$G25</f>
        <v>0</v>
      </c>
      <c r="LY28" s="300">
        <f>'48'!$H25</f>
        <v>0</v>
      </c>
      <c r="LZ28" s="300">
        <f>'48'!$I25</f>
        <v>0</v>
      </c>
      <c r="MA28" s="300">
        <f>'48'!$J25</f>
        <v>0</v>
      </c>
      <c r="MB28" s="300">
        <f>'48'!$K25</f>
        <v>0</v>
      </c>
      <c r="MC28" s="300">
        <f>'49'!$E25</f>
        <v>0</v>
      </c>
      <c r="MD28" s="300">
        <f>'49'!$F25</f>
        <v>0</v>
      </c>
      <c r="ME28" s="300">
        <f>'49'!$G25</f>
        <v>0</v>
      </c>
      <c r="MF28" s="300">
        <f>'49'!$H25</f>
        <v>0</v>
      </c>
      <c r="MG28" s="300">
        <f>'49'!$I25</f>
        <v>0</v>
      </c>
      <c r="MH28" s="300">
        <f>'49'!$J25</f>
        <v>0</v>
      </c>
      <c r="MI28" s="300">
        <f>'49'!$K25</f>
        <v>0</v>
      </c>
      <c r="MJ28" s="300">
        <f>'50'!$E25</f>
        <v>0</v>
      </c>
      <c r="MK28" s="300">
        <f>'50'!$F25</f>
        <v>0</v>
      </c>
      <c r="ML28" s="300">
        <f>'50'!$G25</f>
        <v>0</v>
      </c>
      <c r="MM28" s="300">
        <f>'50'!$H25</f>
        <v>0</v>
      </c>
      <c r="MN28" s="300">
        <f>'50'!$I25</f>
        <v>0</v>
      </c>
      <c r="MO28" s="300">
        <f>'50'!$J25</f>
        <v>0</v>
      </c>
      <c r="MP28" s="300">
        <f>'50'!$K25</f>
        <v>0</v>
      </c>
      <c r="MQ28" s="300">
        <f>'51'!$E25</f>
        <v>0</v>
      </c>
      <c r="MR28" s="300">
        <f>'51'!$F25</f>
        <v>0</v>
      </c>
      <c r="MS28" s="300">
        <f>'51'!$G25</f>
        <v>0</v>
      </c>
      <c r="MT28" s="300">
        <f>'51'!$H25</f>
        <v>0</v>
      </c>
      <c r="MU28" s="300">
        <f>'51'!$I25</f>
        <v>0</v>
      </c>
      <c r="MV28" s="300">
        <f>'51'!$J25</f>
        <v>0</v>
      </c>
      <c r="MW28" s="300">
        <f>'51'!$K25</f>
        <v>0</v>
      </c>
      <c r="MX28" s="300">
        <f>'52'!$E25</f>
        <v>0</v>
      </c>
      <c r="MY28" s="300">
        <f>'52'!$F25</f>
        <v>0</v>
      </c>
      <c r="MZ28" s="300">
        <f>'52'!$G25</f>
        <v>0</v>
      </c>
      <c r="NA28" s="300">
        <f>'52'!$H25</f>
        <v>0</v>
      </c>
      <c r="NB28" s="300">
        <f>'52'!$I25</f>
        <v>0</v>
      </c>
      <c r="NC28" s="300">
        <f>'52'!$J25</f>
        <v>0</v>
      </c>
      <c r="ND28" s="300">
        <f>'52'!$K25</f>
        <v>0</v>
      </c>
    </row>
    <row r="29" spans="1:368" ht="30" customHeight="1" x14ac:dyDescent="0.3">
      <c r="A29" s="1022"/>
      <c r="B29" s="958"/>
      <c r="C29" s="160" t="s">
        <v>7</v>
      </c>
      <c r="D29" s="159" t="s">
        <v>80</v>
      </c>
      <c r="E29" s="232">
        <f>'1'!$E26</f>
        <v>0</v>
      </c>
      <c r="F29" s="232">
        <f>'1'!$F26</f>
        <v>0</v>
      </c>
      <c r="G29" s="232">
        <f>'1'!$G26</f>
        <v>0</v>
      </c>
      <c r="H29" s="300">
        <f>'1'!$H26</f>
        <v>0</v>
      </c>
      <c r="I29" s="300">
        <f>'1'!$I26</f>
        <v>0</v>
      </c>
      <c r="J29" s="300">
        <f>'1'!$J26</f>
        <v>0</v>
      </c>
      <c r="K29" s="300">
        <f>'1'!$K26</f>
        <v>0</v>
      </c>
      <c r="L29" s="300">
        <f>'2'!$E26</f>
        <v>0</v>
      </c>
      <c r="M29" s="300">
        <f>'2'!$F26</f>
        <v>0</v>
      </c>
      <c r="N29" s="300">
        <f>'2'!$G26</f>
        <v>0</v>
      </c>
      <c r="O29" s="300">
        <f>'2'!$H26</f>
        <v>0</v>
      </c>
      <c r="P29" s="300">
        <f>'2'!$I26</f>
        <v>0</v>
      </c>
      <c r="Q29" s="300">
        <f>'2'!$J26</f>
        <v>0</v>
      </c>
      <c r="R29" s="300">
        <f>'2'!$K26</f>
        <v>0</v>
      </c>
      <c r="S29" s="300">
        <f>'3'!$E26</f>
        <v>0</v>
      </c>
      <c r="T29" s="300">
        <f>'3'!$F26</f>
        <v>0</v>
      </c>
      <c r="U29" s="300">
        <f>'3'!$G26</f>
        <v>0</v>
      </c>
      <c r="V29" s="300">
        <f>'3'!$H26</f>
        <v>0</v>
      </c>
      <c r="W29" s="300">
        <f>'3'!$I26</f>
        <v>0</v>
      </c>
      <c r="X29" s="300">
        <f>'3'!$J26</f>
        <v>0</v>
      </c>
      <c r="Y29" s="300">
        <f>'3'!$K26</f>
        <v>0</v>
      </c>
      <c r="Z29" s="300">
        <f>'4'!$E26</f>
        <v>0</v>
      </c>
      <c r="AA29" s="300">
        <f>'4'!$F26</f>
        <v>0</v>
      </c>
      <c r="AB29" s="300">
        <f>'4'!$G26</f>
        <v>0</v>
      </c>
      <c r="AC29" s="300">
        <f>'4'!$H26</f>
        <v>0</v>
      </c>
      <c r="AD29" s="300">
        <f>'4'!$I26</f>
        <v>0</v>
      </c>
      <c r="AE29" s="300">
        <f>'4'!$J26</f>
        <v>0</v>
      </c>
      <c r="AF29" s="300">
        <f>'4'!$K26</f>
        <v>0</v>
      </c>
      <c r="AG29" s="300">
        <f>'5'!$E26</f>
        <v>0</v>
      </c>
      <c r="AH29" s="300">
        <f>'5'!$F26</f>
        <v>0</v>
      </c>
      <c r="AI29" s="300">
        <f>'5'!$G26</f>
        <v>0</v>
      </c>
      <c r="AJ29" s="300">
        <f>'5'!$H26</f>
        <v>0</v>
      </c>
      <c r="AK29" s="300">
        <f>'5'!$I26</f>
        <v>0</v>
      </c>
      <c r="AL29" s="300">
        <f>'5'!$J26</f>
        <v>0</v>
      </c>
      <c r="AM29" s="300">
        <f>'5'!$K26</f>
        <v>0</v>
      </c>
      <c r="AN29" s="300">
        <f>'6'!$E26</f>
        <v>0</v>
      </c>
      <c r="AO29" s="300">
        <f>'6'!$F26</f>
        <v>0</v>
      </c>
      <c r="AP29" s="300">
        <f>'6'!$G26</f>
        <v>0</v>
      </c>
      <c r="AQ29" s="300">
        <f>'6'!$H26</f>
        <v>0</v>
      </c>
      <c r="AR29" s="300">
        <f>'6'!$I26</f>
        <v>0</v>
      </c>
      <c r="AS29" s="300">
        <f>'6'!$J26</f>
        <v>0</v>
      </c>
      <c r="AT29" s="300">
        <f>'6'!$K26</f>
        <v>0</v>
      </c>
      <c r="AU29" s="300">
        <f>'7'!$E26</f>
        <v>0</v>
      </c>
      <c r="AV29" s="300">
        <f>'7'!$F26</f>
        <v>0</v>
      </c>
      <c r="AW29" s="300">
        <f>'7'!$G26</f>
        <v>0</v>
      </c>
      <c r="AX29" s="300">
        <f>'7'!$H26</f>
        <v>0</v>
      </c>
      <c r="AY29" s="300">
        <f>'7'!$I26</f>
        <v>0</v>
      </c>
      <c r="AZ29" s="300">
        <f>'7'!$J26</f>
        <v>0</v>
      </c>
      <c r="BA29" s="300">
        <f>'7'!$K26</f>
        <v>0</v>
      </c>
      <c r="BB29" s="300">
        <f>'8'!$E26</f>
        <v>0</v>
      </c>
      <c r="BC29" s="300">
        <f>'8'!$F26</f>
        <v>0</v>
      </c>
      <c r="BD29" s="300">
        <f>'8'!$G26</f>
        <v>0</v>
      </c>
      <c r="BE29" s="300">
        <f>'8'!$H26</f>
        <v>0</v>
      </c>
      <c r="BF29" s="300">
        <f>'8'!$I26</f>
        <v>0</v>
      </c>
      <c r="BG29" s="300">
        <f>'8'!$J26</f>
        <v>0</v>
      </c>
      <c r="BH29" s="300">
        <f>'8'!$K26</f>
        <v>0</v>
      </c>
      <c r="BI29" s="300">
        <f>'9'!$E26</f>
        <v>0</v>
      </c>
      <c r="BJ29" s="300">
        <f>'9'!$F26</f>
        <v>0</v>
      </c>
      <c r="BK29" s="300">
        <f>'9'!$G26</f>
        <v>0</v>
      </c>
      <c r="BL29" s="300">
        <f>'9'!$H26</f>
        <v>0</v>
      </c>
      <c r="BM29" s="300">
        <f>'9'!$I26</f>
        <v>0</v>
      </c>
      <c r="BN29" s="300">
        <f>'9'!$J26</f>
        <v>0</v>
      </c>
      <c r="BO29" s="300">
        <f>'9'!$K26</f>
        <v>0</v>
      </c>
      <c r="BP29" s="300">
        <f>'10'!$E26</f>
        <v>0</v>
      </c>
      <c r="BQ29" s="300">
        <f>'10'!$F26</f>
        <v>0</v>
      </c>
      <c r="BR29" s="300">
        <f>'10'!$G26</f>
        <v>0</v>
      </c>
      <c r="BS29" s="300">
        <f>'10'!$H26</f>
        <v>0</v>
      </c>
      <c r="BT29" s="300">
        <f>'10'!$I26</f>
        <v>0</v>
      </c>
      <c r="BU29" s="300">
        <f>'10'!$J26</f>
        <v>0</v>
      </c>
      <c r="BV29" s="300">
        <f>'10'!$K26</f>
        <v>0</v>
      </c>
      <c r="BW29" s="300">
        <f>'11'!$E26</f>
        <v>0</v>
      </c>
      <c r="BX29" s="300">
        <f>'11'!$F26</f>
        <v>0</v>
      </c>
      <c r="BY29" s="300">
        <f>'11'!$G26</f>
        <v>0</v>
      </c>
      <c r="BZ29" s="300">
        <f>'11'!$H26</f>
        <v>0</v>
      </c>
      <c r="CA29" s="300">
        <f>'11'!$I26</f>
        <v>0</v>
      </c>
      <c r="CB29" s="300">
        <f>'11'!$J26</f>
        <v>0</v>
      </c>
      <c r="CC29" s="300">
        <f>'11'!$K26</f>
        <v>0</v>
      </c>
      <c r="CD29" s="300">
        <f>'12'!$E26</f>
        <v>0</v>
      </c>
      <c r="CE29" s="300">
        <f>'12'!$F26</f>
        <v>0</v>
      </c>
      <c r="CF29" s="300">
        <f>'12'!$G26</f>
        <v>0</v>
      </c>
      <c r="CG29" s="300">
        <f>'12'!$H26</f>
        <v>0</v>
      </c>
      <c r="CH29" s="300">
        <f>'12'!$I26</f>
        <v>0</v>
      </c>
      <c r="CI29" s="300">
        <f>'12'!$J26</f>
        <v>0</v>
      </c>
      <c r="CJ29" s="300">
        <f>'12'!$K26</f>
        <v>0</v>
      </c>
      <c r="CK29" s="300">
        <f>'13'!$E26</f>
        <v>0</v>
      </c>
      <c r="CL29" s="300">
        <f>'13'!$F26</f>
        <v>0</v>
      </c>
      <c r="CM29" s="300">
        <f>'13'!$G26</f>
        <v>0</v>
      </c>
      <c r="CN29" s="300">
        <f>'13'!$H26</f>
        <v>0</v>
      </c>
      <c r="CO29" s="300">
        <f>'13'!$I26</f>
        <v>0</v>
      </c>
      <c r="CP29" s="300">
        <f>'13'!$J26</f>
        <v>0</v>
      </c>
      <c r="CQ29" s="300">
        <f>'13'!$K26</f>
        <v>0</v>
      </c>
      <c r="CR29" s="300">
        <f>'14'!$E26</f>
        <v>0</v>
      </c>
      <c r="CS29" s="300">
        <f>'14'!$F26</f>
        <v>0</v>
      </c>
      <c r="CT29" s="300">
        <f>'14'!$G26</f>
        <v>0</v>
      </c>
      <c r="CU29" s="300">
        <f>'14'!$H26</f>
        <v>0</v>
      </c>
      <c r="CV29" s="300">
        <f>'14'!$I26</f>
        <v>0</v>
      </c>
      <c r="CW29" s="300">
        <f>'14'!$J26</f>
        <v>0</v>
      </c>
      <c r="CX29" s="300">
        <f>'14'!$K26</f>
        <v>0</v>
      </c>
      <c r="CY29" s="300">
        <f>'15'!$E26</f>
        <v>0</v>
      </c>
      <c r="CZ29" s="300">
        <f>'15'!$F26</f>
        <v>0</v>
      </c>
      <c r="DA29" s="300">
        <f>'15'!$G26</f>
        <v>0</v>
      </c>
      <c r="DB29" s="300">
        <f>'15'!$H26</f>
        <v>0</v>
      </c>
      <c r="DC29" s="300">
        <f>'15'!$I26</f>
        <v>0</v>
      </c>
      <c r="DD29" s="300">
        <f>'15'!$J26</f>
        <v>0</v>
      </c>
      <c r="DE29" s="300">
        <f>'15'!$K26</f>
        <v>0</v>
      </c>
      <c r="DF29" s="300">
        <f>'16'!$E26</f>
        <v>0</v>
      </c>
      <c r="DG29" s="300">
        <f>'16'!$F26</f>
        <v>0</v>
      </c>
      <c r="DH29" s="300">
        <f>'16'!$G26</f>
        <v>0</v>
      </c>
      <c r="DI29" s="300">
        <f>'16'!$H26</f>
        <v>0</v>
      </c>
      <c r="DJ29" s="300">
        <f>'16'!$I26</f>
        <v>0</v>
      </c>
      <c r="DK29" s="300">
        <f>'16'!$J26</f>
        <v>0</v>
      </c>
      <c r="DL29" s="300">
        <f>'16'!$K26</f>
        <v>0</v>
      </c>
      <c r="DM29" s="300">
        <f>'17'!$E26</f>
        <v>0</v>
      </c>
      <c r="DN29" s="300">
        <f>'17'!$F26</f>
        <v>0</v>
      </c>
      <c r="DO29" s="300">
        <f>'17'!$G26</f>
        <v>0</v>
      </c>
      <c r="DP29" s="300">
        <f>'17'!$H26</f>
        <v>0</v>
      </c>
      <c r="DQ29" s="300">
        <f>'17'!$I26</f>
        <v>0</v>
      </c>
      <c r="DR29" s="300">
        <f>'17'!$J26</f>
        <v>0</v>
      </c>
      <c r="DS29" s="300">
        <f>'17'!$K26</f>
        <v>0</v>
      </c>
      <c r="DT29" s="300">
        <f>'18'!$E26</f>
        <v>0</v>
      </c>
      <c r="DU29" s="300">
        <f>'18'!$F26</f>
        <v>0</v>
      </c>
      <c r="DV29" s="300">
        <f>'18'!$G26</f>
        <v>0</v>
      </c>
      <c r="DW29" s="300">
        <f>'18'!$H26</f>
        <v>0</v>
      </c>
      <c r="DX29" s="300">
        <f>'18'!$I26</f>
        <v>0</v>
      </c>
      <c r="DY29" s="300">
        <f>'18'!$J26</f>
        <v>0</v>
      </c>
      <c r="DZ29" s="300">
        <f>'18'!$K26</f>
        <v>0</v>
      </c>
      <c r="EA29" s="300">
        <f>'19'!$E26</f>
        <v>0</v>
      </c>
      <c r="EB29" s="300">
        <f>'19'!$F26</f>
        <v>0</v>
      </c>
      <c r="EC29" s="300">
        <f>'19'!$G26</f>
        <v>0</v>
      </c>
      <c r="ED29" s="300">
        <f>'19'!$H26</f>
        <v>0</v>
      </c>
      <c r="EE29" s="300">
        <f>'19'!$I26</f>
        <v>0</v>
      </c>
      <c r="EF29" s="300">
        <f>'19'!$J26</f>
        <v>0</v>
      </c>
      <c r="EG29" s="300">
        <f>'19'!$K26</f>
        <v>0</v>
      </c>
      <c r="EH29" s="300">
        <f>'20'!$E26</f>
        <v>0</v>
      </c>
      <c r="EI29" s="300">
        <f>'20'!$F26</f>
        <v>0</v>
      </c>
      <c r="EJ29" s="300">
        <f>'20'!$G26</f>
        <v>0</v>
      </c>
      <c r="EK29" s="300">
        <f>'20'!$H26</f>
        <v>0</v>
      </c>
      <c r="EL29" s="300">
        <f>'20'!$I26</f>
        <v>0</v>
      </c>
      <c r="EM29" s="300">
        <f>'20'!$J26</f>
        <v>0</v>
      </c>
      <c r="EN29" s="300">
        <f>'20'!$K26</f>
        <v>0</v>
      </c>
      <c r="EO29" s="300">
        <f>'21'!$E26</f>
        <v>0</v>
      </c>
      <c r="EP29" s="300">
        <f>'21'!$F26</f>
        <v>0</v>
      </c>
      <c r="EQ29" s="300">
        <f>'21'!$G26</f>
        <v>0</v>
      </c>
      <c r="ER29" s="300">
        <f>'21'!$H26</f>
        <v>0</v>
      </c>
      <c r="ES29" s="300">
        <f>'21'!$I26</f>
        <v>0</v>
      </c>
      <c r="ET29" s="300">
        <f>'21'!$J26</f>
        <v>0</v>
      </c>
      <c r="EU29" s="300">
        <f>'21'!$K26</f>
        <v>0</v>
      </c>
      <c r="EV29" s="300">
        <f>'22'!$E26</f>
        <v>0</v>
      </c>
      <c r="EW29" s="300">
        <f>'22'!$F26</f>
        <v>0</v>
      </c>
      <c r="EX29" s="300">
        <f>'22'!$G26</f>
        <v>0</v>
      </c>
      <c r="EY29" s="300">
        <f>'22'!$H26</f>
        <v>0</v>
      </c>
      <c r="EZ29" s="300">
        <f>'22'!$I26</f>
        <v>0</v>
      </c>
      <c r="FA29" s="300">
        <f>'22'!$J26</f>
        <v>0</v>
      </c>
      <c r="FB29" s="300">
        <f>'22'!$K26</f>
        <v>0</v>
      </c>
      <c r="FC29" s="300">
        <f>'23'!$E26</f>
        <v>0</v>
      </c>
      <c r="FD29" s="300">
        <f>'23'!$F26</f>
        <v>0</v>
      </c>
      <c r="FE29" s="300">
        <f>'23'!$G26</f>
        <v>0</v>
      </c>
      <c r="FF29" s="300">
        <f>'23'!$H26</f>
        <v>0</v>
      </c>
      <c r="FG29" s="300">
        <f>'23'!$I26</f>
        <v>0</v>
      </c>
      <c r="FH29" s="300">
        <f>'23'!$J26</f>
        <v>0</v>
      </c>
      <c r="FI29" s="300">
        <f>'23'!$K26</f>
        <v>0</v>
      </c>
      <c r="FJ29" s="300">
        <f>'24'!$E26</f>
        <v>0</v>
      </c>
      <c r="FK29" s="300">
        <f>'24'!$F26</f>
        <v>0</v>
      </c>
      <c r="FL29" s="300">
        <f>'24'!$G26</f>
        <v>0</v>
      </c>
      <c r="FM29" s="300">
        <f>'24'!$H26</f>
        <v>0</v>
      </c>
      <c r="FN29" s="300">
        <f>'24'!$I26</f>
        <v>0</v>
      </c>
      <c r="FO29" s="300">
        <f>'24'!$J26</f>
        <v>0</v>
      </c>
      <c r="FP29" s="300">
        <f>'24'!$K26</f>
        <v>0</v>
      </c>
      <c r="FQ29" s="300">
        <f>'25'!$E26</f>
        <v>0</v>
      </c>
      <c r="FR29" s="300">
        <f>'25'!$F26</f>
        <v>0</v>
      </c>
      <c r="FS29" s="300">
        <f>'25'!$G26</f>
        <v>0</v>
      </c>
      <c r="FT29" s="300">
        <f>'25'!$H26</f>
        <v>0</v>
      </c>
      <c r="FU29" s="300">
        <f>'25'!$I26</f>
        <v>0</v>
      </c>
      <c r="FV29" s="300">
        <f>'25'!$J26</f>
        <v>0</v>
      </c>
      <c r="FW29" s="300">
        <f>'25'!$K26</f>
        <v>0</v>
      </c>
      <c r="FX29" s="300">
        <f>'26'!$E26</f>
        <v>0</v>
      </c>
      <c r="FY29" s="300">
        <f>'26'!$F26</f>
        <v>0</v>
      </c>
      <c r="FZ29" s="300">
        <f>'26'!$G26</f>
        <v>0</v>
      </c>
      <c r="GA29" s="300">
        <f>'26'!$H26</f>
        <v>0</v>
      </c>
      <c r="GB29" s="300">
        <f>'26'!$I26</f>
        <v>0</v>
      </c>
      <c r="GC29" s="300">
        <f>'26'!$J26</f>
        <v>0</v>
      </c>
      <c r="GD29" s="300">
        <f>'26'!$K26</f>
        <v>0</v>
      </c>
      <c r="GE29" s="300">
        <f>'27'!$E26</f>
        <v>0</v>
      </c>
      <c r="GF29" s="300">
        <f>'27'!$F26</f>
        <v>0</v>
      </c>
      <c r="GG29" s="300">
        <f>'27'!$G26</f>
        <v>0</v>
      </c>
      <c r="GH29" s="300">
        <f>'27'!$H26</f>
        <v>0</v>
      </c>
      <c r="GI29" s="300">
        <f>'27'!$I26</f>
        <v>0</v>
      </c>
      <c r="GJ29" s="300">
        <f>'27'!$J26</f>
        <v>0</v>
      </c>
      <c r="GK29" s="300">
        <f>'27'!$K26</f>
        <v>0</v>
      </c>
      <c r="GL29" s="300">
        <f>'28'!$E26</f>
        <v>0</v>
      </c>
      <c r="GM29" s="300">
        <f>'28'!$F26</f>
        <v>0</v>
      </c>
      <c r="GN29" s="300">
        <f>'28'!$G26</f>
        <v>0</v>
      </c>
      <c r="GO29" s="300">
        <f>'28'!$H26</f>
        <v>0</v>
      </c>
      <c r="GP29" s="300">
        <f>'28'!$I26</f>
        <v>0</v>
      </c>
      <c r="GQ29" s="300">
        <f>'28'!$J26</f>
        <v>0</v>
      </c>
      <c r="GR29" s="300">
        <f>'28'!$K26</f>
        <v>0</v>
      </c>
      <c r="GS29" s="300">
        <f>'29'!$E26</f>
        <v>0</v>
      </c>
      <c r="GT29" s="300">
        <f>'29'!$F26</f>
        <v>0</v>
      </c>
      <c r="GU29" s="300">
        <f>'29'!$G26</f>
        <v>0</v>
      </c>
      <c r="GV29" s="300">
        <f>'29'!$H26</f>
        <v>0</v>
      </c>
      <c r="GW29" s="300">
        <f>'29'!$I26</f>
        <v>0</v>
      </c>
      <c r="GX29" s="300">
        <f>'29'!$J26</f>
        <v>0</v>
      </c>
      <c r="GY29" s="300">
        <f>'29'!$K26</f>
        <v>0</v>
      </c>
      <c r="GZ29" s="300">
        <f>'30'!$E26</f>
        <v>0</v>
      </c>
      <c r="HA29" s="300">
        <f>'30'!$F26</f>
        <v>0</v>
      </c>
      <c r="HB29" s="300">
        <f>'30'!$G26</f>
        <v>0</v>
      </c>
      <c r="HC29" s="300">
        <f>'30'!$H26</f>
        <v>0</v>
      </c>
      <c r="HD29" s="300">
        <f>'30'!$I26</f>
        <v>0</v>
      </c>
      <c r="HE29" s="300">
        <f>'30'!$J26</f>
        <v>0</v>
      </c>
      <c r="HF29" s="300">
        <f>'30'!$K26</f>
        <v>0</v>
      </c>
      <c r="HG29" s="300">
        <f>'31'!$E26</f>
        <v>0</v>
      </c>
      <c r="HH29" s="300">
        <f>'31'!$F26</f>
        <v>0</v>
      </c>
      <c r="HI29" s="300">
        <f>'31'!$G26</f>
        <v>0</v>
      </c>
      <c r="HJ29" s="300">
        <f>'31'!$H26</f>
        <v>0</v>
      </c>
      <c r="HK29" s="300">
        <f>'31'!$I26</f>
        <v>0</v>
      </c>
      <c r="HL29" s="300">
        <f>'31'!$J26</f>
        <v>0</v>
      </c>
      <c r="HM29" s="300">
        <f>'31'!$K26</f>
        <v>0</v>
      </c>
      <c r="HN29" s="300">
        <f>'32'!$E26</f>
        <v>0</v>
      </c>
      <c r="HO29" s="300">
        <f>'32'!$F26</f>
        <v>0</v>
      </c>
      <c r="HP29" s="300">
        <f>'32'!$G26</f>
        <v>0</v>
      </c>
      <c r="HQ29" s="300">
        <f>'32'!$H26</f>
        <v>0</v>
      </c>
      <c r="HR29" s="300">
        <f>'32'!$I26</f>
        <v>0</v>
      </c>
      <c r="HS29" s="300">
        <f>'32'!$J26</f>
        <v>0</v>
      </c>
      <c r="HT29" s="300">
        <f>'32'!$K26</f>
        <v>0</v>
      </c>
      <c r="HU29" s="300">
        <f>'33'!$E26</f>
        <v>0</v>
      </c>
      <c r="HV29" s="300">
        <f>'33'!$F26</f>
        <v>0</v>
      </c>
      <c r="HW29" s="300">
        <f>'33'!$G26</f>
        <v>0</v>
      </c>
      <c r="HX29" s="300">
        <f>'33'!$H26</f>
        <v>0</v>
      </c>
      <c r="HY29" s="300">
        <f>'33'!$I26</f>
        <v>0</v>
      </c>
      <c r="HZ29" s="300">
        <f>'33'!$J26</f>
        <v>0</v>
      </c>
      <c r="IA29" s="300">
        <f>'33'!$K26</f>
        <v>0</v>
      </c>
      <c r="IB29" s="300">
        <f>'34'!$E26</f>
        <v>0</v>
      </c>
      <c r="IC29" s="300">
        <f>'34'!$F26</f>
        <v>0</v>
      </c>
      <c r="ID29" s="300">
        <f>'34'!$G26</f>
        <v>0</v>
      </c>
      <c r="IE29" s="300">
        <f>'34'!$H26</f>
        <v>0</v>
      </c>
      <c r="IF29" s="300">
        <f>'34'!$I26</f>
        <v>0</v>
      </c>
      <c r="IG29" s="300">
        <f>'34'!$J26</f>
        <v>0</v>
      </c>
      <c r="IH29" s="300">
        <f>'34'!$K26</f>
        <v>0</v>
      </c>
      <c r="II29" s="300">
        <f>'35'!$E26</f>
        <v>0</v>
      </c>
      <c r="IJ29" s="300">
        <f>'35'!$F26</f>
        <v>0</v>
      </c>
      <c r="IK29" s="300">
        <f>'35'!$G26</f>
        <v>0</v>
      </c>
      <c r="IL29" s="300">
        <f>'35'!$H26</f>
        <v>0</v>
      </c>
      <c r="IM29" s="300">
        <f>'35'!$I26</f>
        <v>0</v>
      </c>
      <c r="IN29" s="300">
        <f>'35'!$J26</f>
        <v>0</v>
      </c>
      <c r="IO29" s="300">
        <f>'35'!$K26</f>
        <v>0</v>
      </c>
      <c r="IP29" s="300">
        <f>'36'!$E26</f>
        <v>0</v>
      </c>
      <c r="IQ29" s="300">
        <f>'36'!$F26</f>
        <v>0</v>
      </c>
      <c r="IR29" s="300">
        <f>'36'!$G26</f>
        <v>0</v>
      </c>
      <c r="IS29" s="300">
        <f>'36'!$H26</f>
        <v>0</v>
      </c>
      <c r="IT29" s="300">
        <f>'36'!$I26</f>
        <v>0</v>
      </c>
      <c r="IU29" s="300">
        <f>'36'!$J26</f>
        <v>0</v>
      </c>
      <c r="IV29" s="300">
        <f>'36'!$K26</f>
        <v>0</v>
      </c>
      <c r="IW29" s="300">
        <f>'37'!$E26</f>
        <v>0</v>
      </c>
      <c r="IX29" s="300">
        <f>'37'!$F26</f>
        <v>0</v>
      </c>
      <c r="IY29" s="300">
        <f>'37'!$G26</f>
        <v>0</v>
      </c>
      <c r="IZ29" s="300">
        <f>'37'!$H26</f>
        <v>0</v>
      </c>
      <c r="JA29" s="300">
        <f>'37'!$I26</f>
        <v>0</v>
      </c>
      <c r="JB29" s="300">
        <f>'37'!$J26</f>
        <v>0</v>
      </c>
      <c r="JC29" s="300">
        <f>'37'!$K26</f>
        <v>0</v>
      </c>
      <c r="JD29" s="300">
        <f>'38'!$E26</f>
        <v>0</v>
      </c>
      <c r="JE29" s="300">
        <f>'38'!$F26</f>
        <v>0</v>
      </c>
      <c r="JF29" s="300">
        <f>'38'!$G26</f>
        <v>0</v>
      </c>
      <c r="JG29" s="300">
        <f>'38'!$H26</f>
        <v>0</v>
      </c>
      <c r="JH29" s="300">
        <f>'38'!$I26</f>
        <v>0</v>
      </c>
      <c r="JI29" s="300">
        <f>'38'!$J26</f>
        <v>0</v>
      </c>
      <c r="JJ29" s="300">
        <f>'38'!$K26</f>
        <v>0</v>
      </c>
      <c r="JK29" s="300">
        <f>'39'!$E26</f>
        <v>0</v>
      </c>
      <c r="JL29" s="300">
        <f>'39'!$F26</f>
        <v>0</v>
      </c>
      <c r="JM29" s="300">
        <f>'39'!$G26</f>
        <v>0</v>
      </c>
      <c r="JN29" s="300">
        <f>'39'!$H26</f>
        <v>0</v>
      </c>
      <c r="JO29" s="300">
        <f>'39'!$I26</f>
        <v>0</v>
      </c>
      <c r="JP29" s="300">
        <f>'39'!$J26</f>
        <v>0</v>
      </c>
      <c r="JQ29" s="300">
        <f>'39'!$K26</f>
        <v>0</v>
      </c>
      <c r="JR29" s="300">
        <f>'40'!$E26</f>
        <v>0</v>
      </c>
      <c r="JS29" s="300">
        <f>'40'!$F26</f>
        <v>0</v>
      </c>
      <c r="JT29" s="300">
        <f>'40'!$G26</f>
        <v>0</v>
      </c>
      <c r="JU29" s="300">
        <f>'40'!$H26</f>
        <v>0</v>
      </c>
      <c r="JV29" s="300">
        <f>'40'!$I26</f>
        <v>0</v>
      </c>
      <c r="JW29" s="300">
        <f>'40'!$J26</f>
        <v>0</v>
      </c>
      <c r="JX29" s="300">
        <f>'40'!$K26</f>
        <v>0</v>
      </c>
      <c r="JY29" s="300">
        <f>'41'!$E26</f>
        <v>0</v>
      </c>
      <c r="JZ29" s="300">
        <f>'41'!$F26</f>
        <v>0</v>
      </c>
      <c r="KA29" s="300">
        <f>'41'!$G26</f>
        <v>0</v>
      </c>
      <c r="KB29" s="300">
        <f>'41'!$H26</f>
        <v>0</v>
      </c>
      <c r="KC29" s="300">
        <f>'41'!$I26</f>
        <v>0</v>
      </c>
      <c r="KD29" s="300">
        <f>'41'!$J26</f>
        <v>0</v>
      </c>
      <c r="KE29" s="300">
        <f>'41'!$K26</f>
        <v>0</v>
      </c>
      <c r="KF29" s="300">
        <f>'42'!$E26</f>
        <v>0</v>
      </c>
      <c r="KG29" s="300">
        <f>'42'!$F26</f>
        <v>0</v>
      </c>
      <c r="KH29" s="300">
        <f>'42'!$G26</f>
        <v>0</v>
      </c>
      <c r="KI29" s="300">
        <f>'42'!$H26</f>
        <v>0</v>
      </c>
      <c r="KJ29" s="300">
        <f>'42'!$I26</f>
        <v>0</v>
      </c>
      <c r="KK29" s="300">
        <f>'42'!$J26</f>
        <v>0</v>
      </c>
      <c r="KL29" s="300">
        <f>'42'!$K26</f>
        <v>0</v>
      </c>
      <c r="KM29" s="300">
        <f>'43'!$E26</f>
        <v>0</v>
      </c>
      <c r="KN29" s="300">
        <f>'43'!$F26</f>
        <v>0</v>
      </c>
      <c r="KO29" s="300">
        <f>'43'!$G26</f>
        <v>0</v>
      </c>
      <c r="KP29" s="300">
        <f>'43'!$H26</f>
        <v>0</v>
      </c>
      <c r="KQ29" s="300">
        <f>'43'!$I26</f>
        <v>0</v>
      </c>
      <c r="KR29" s="300">
        <f>'43'!$J26</f>
        <v>0</v>
      </c>
      <c r="KS29" s="300">
        <f>'43'!$K26</f>
        <v>0</v>
      </c>
      <c r="KT29" s="300">
        <f>'44'!$E26</f>
        <v>0</v>
      </c>
      <c r="KU29" s="300">
        <f>'44'!$F26</f>
        <v>0</v>
      </c>
      <c r="KV29" s="300">
        <f>'44'!$G26</f>
        <v>0</v>
      </c>
      <c r="KW29" s="300">
        <f>'44'!$H26</f>
        <v>0</v>
      </c>
      <c r="KX29" s="300">
        <f>'44'!$I26</f>
        <v>0</v>
      </c>
      <c r="KY29" s="300">
        <f>'44'!$J26</f>
        <v>0</v>
      </c>
      <c r="KZ29" s="300">
        <f>'44'!$K26</f>
        <v>0</v>
      </c>
      <c r="LA29" s="300">
        <f>'45'!$E26</f>
        <v>0</v>
      </c>
      <c r="LB29" s="300">
        <f>'45'!$F26</f>
        <v>0</v>
      </c>
      <c r="LC29" s="300">
        <f>'45'!$G26</f>
        <v>0</v>
      </c>
      <c r="LD29" s="300">
        <f>'45'!$H26</f>
        <v>0</v>
      </c>
      <c r="LE29" s="300">
        <f>'45'!$I26</f>
        <v>0</v>
      </c>
      <c r="LF29" s="300">
        <f>'45'!$J26</f>
        <v>0</v>
      </c>
      <c r="LG29" s="300">
        <f>'45'!$K26</f>
        <v>0</v>
      </c>
      <c r="LH29" s="300">
        <f>'46'!$E26</f>
        <v>0</v>
      </c>
      <c r="LI29" s="300">
        <f>'46'!$F26</f>
        <v>0</v>
      </c>
      <c r="LJ29" s="300">
        <f>'46'!$G26</f>
        <v>0</v>
      </c>
      <c r="LK29" s="300">
        <f>'46'!$H26</f>
        <v>0</v>
      </c>
      <c r="LL29" s="300">
        <f>'46'!$I26</f>
        <v>0</v>
      </c>
      <c r="LM29" s="300">
        <f>'46'!$J26</f>
        <v>0</v>
      </c>
      <c r="LN29" s="300">
        <f>'46'!$K26</f>
        <v>0</v>
      </c>
      <c r="LO29" s="300">
        <f>'47'!$E26</f>
        <v>0</v>
      </c>
      <c r="LP29" s="300">
        <f>'47'!$F26</f>
        <v>0</v>
      </c>
      <c r="LQ29" s="300">
        <f>'47'!$G26</f>
        <v>0</v>
      </c>
      <c r="LR29" s="300">
        <f>'47'!$H26</f>
        <v>0</v>
      </c>
      <c r="LS29" s="300">
        <f>'47'!$I26</f>
        <v>0</v>
      </c>
      <c r="LT29" s="300">
        <f>'47'!$J26</f>
        <v>0</v>
      </c>
      <c r="LU29" s="300">
        <f>'47'!$K26</f>
        <v>0</v>
      </c>
      <c r="LV29" s="300">
        <f>'48'!$E26</f>
        <v>0</v>
      </c>
      <c r="LW29" s="300">
        <f>'48'!$F26</f>
        <v>0</v>
      </c>
      <c r="LX29" s="300">
        <f>'48'!$G26</f>
        <v>0</v>
      </c>
      <c r="LY29" s="300">
        <f>'48'!$H26</f>
        <v>0</v>
      </c>
      <c r="LZ29" s="300">
        <f>'48'!$I26</f>
        <v>0</v>
      </c>
      <c r="MA29" s="300">
        <f>'48'!$J26</f>
        <v>0</v>
      </c>
      <c r="MB29" s="300">
        <f>'48'!$K26</f>
        <v>0</v>
      </c>
      <c r="MC29" s="300">
        <f>'49'!$E26</f>
        <v>0</v>
      </c>
      <c r="MD29" s="300">
        <f>'49'!$F26</f>
        <v>0</v>
      </c>
      <c r="ME29" s="300">
        <f>'49'!$G26</f>
        <v>0</v>
      </c>
      <c r="MF29" s="300">
        <f>'49'!$H26</f>
        <v>0</v>
      </c>
      <c r="MG29" s="300">
        <f>'49'!$I26</f>
        <v>0</v>
      </c>
      <c r="MH29" s="300">
        <f>'49'!$J26</f>
        <v>0</v>
      </c>
      <c r="MI29" s="300">
        <f>'49'!$K26</f>
        <v>0</v>
      </c>
      <c r="MJ29" s="300">
        <f>'50'!$E26</f>
        <v>0</v>
      </c>
      <c r="MK29" s="300">
        <f>'50'!$F26</f>
        <v>0</v>
      </c>
      <c r="ML29" s="300">
        <f>'50'!$G26</f>
        <v>0</v>
      </c>
      <c r="MM29" s="300">
        <f>'50'!$H26</f>
        <v>0</v>
      </c>
      <c r="MN29" s="300">
        <f>'50'!$I26</f>
        <v>0</v>
      </c>
      <c r="MO29" s="300">
        <f>'50'!$J26</f>
        <v>0</v>
      </c>
      <c r="MP29" s="300">
        <f>'50'!$K26</f>
        <v>0</v>
      </c>
      <c r="MQ29" s="300">
        <f>'51'!$E26</f>
        <v>0</v>
      </c>
      <c r="MR29" s="300">
        <f>'51'!$F26</f>
        <v>0</v>
      </c>
      <c r="MS29" s="300">
        <f>'51'!$G26</f>
        <v>0</v>
      </c>
      <c r="MT29" s="300">
        <f>'51'!$H26</f>
        <v>0</v>
      </c>
      <c r="MU29" s="300">
        <f>'51'!$I26</f>
        <v>0</v>
      </c>
      <c r="MV29" s="300">
        <f>'51'!$J26</f>
        <v>0</v>
      </c>
      <c r="MW29" s="300">
        <f>'51'!$K26</f>
        <v>0</v>
      </c>
      <c r="MX29" s="300">
        <f>'52'!$E26</f>
        <v>0</v>
      </c>
      <c r="MY29" s="300">
        <f>'52'!$F26</f>
        <v>0</v>
      </c>
      <c r="MZ29" s="300">
        <f>'52'!$G26</f>
        <v>0</v>
      </c>
      <c r="NA29" s="300">
        <f>'52'!$H26</f>
        <v>0</v>
      </c>
      <c r="NB29" s="300">
        <f>'52'!$I26</f>
        <v>0</v>
      </c>
      <c r="NC29" s="300">
        <f>'52'!$J26</f>
        <v>0</v>
      </c>
      <c r="ND29" s="300">
        <f>'52'!$K26</f>
        <v>0</v>
      </c>
    </row>
    <row r="30" spans="1:368" ht="30" customHeight="1" x14ac:dyDescent="0.3">
      <c r="A30" s="1022"/>
      <c r="B30" s="958"/>
      <c r="C30" s="160" t="s">
        <v>256</v>
      </c>
      <c r="D30" s="159" t="s">
        <v>80</v>
      </c>
      <c r="E30" s="232">
        <f>'1'!$E27</f>
        <v>0</v>
      </c>
      <c r="F30" s="232">
        <f>'1'!$F27</f>
        <v>0</v>
      </c>
      <c r="G30" s="232">
        <f>'1'!$G27</f>
        <v>0</v>
      </c>
      <c r="H30" s="300">
        <f>'1'!$H27</f>
        <v>0</v>
      </c>
      <c r="I30" s="300">
        <f>'1'!$I27</f>
        <v>0</v>
      </c>
      <c r="J30" s="300">
        <f>'1'!$J27</f>
        <v>0</v>
      </c>
      <c r="K30" s="300">
        <f>'1'!$K27</f>
        <v>0</v>
      </c>
      <c r="L30" s="300">
        <f>'2'!$E27</f>
        <v>0</v>
      </c>
      <c r="M30" s="300">
        <f>'2'!$F27</f>
        <v>0</v>
      </c>
      <c r="N30" s="300">
        <f>'2'!$G27</f>
        <v>0</v>
      </c>
      <c r="O30" s="300">
        <f>'2'!$H27</f>
        <v>0</v>
      </c>
      <c r="P30" s="300">
        <f>'2'!$I27</f>
        <v>0</v>
      </c>
      <c r="Q30" s="300">
        <f>'2'!$J27</f>
        <v>0</v>
      </c>
      <c r="R30" s="300">
        <f>'2'!$K27</f>
        <v>0</v>
      </c>
      <c r="S30" s="300">
        <f>'3'!$E27</f>
        <v>0</v>
      </c>
      <c r="T30" s="300">
        <f>'3'!$F27</f>
        <v>0</v>
      </c>
      <c r="U30" s="300">
        <f>'3'!$G27</f>
        <v>0</v>
      </c>
      <c r="V30" s="300">
        <f>'3'!$H27</f>
        <v>0</v>
      </c>
      <c r="W30" s="300">
        <f>'3'!$I27</f>
        <v>0</v>
      </c>
      <c r="X30" s="300">
        <f>'3'!$J27</f>
        <v>0</v>
      </c>
      <c r="Y30" s="300">
        <f>'3'!$K27</f>
        <v>0</v>
      </c>
      <c r="Z30" s="300">
        <f>'4'!$E27</f>
        <v>0</v>
      </c>
      <c r="AA30" s="300">
        <f>'4'!$F27</f>
        <v>0</v>
      </c>
      <c r="AB30" s="300">
        <f>'4'!$G27</f>
        <v>0</v>
      </c>
      <c r="AC30" s="300">
        <f>'4'!$H27</f>
        <v>0</v>
      </c>
      <c r="AD30" s="300">
        <f>'4'!$I27</f>
        <v>0</v>
      </c>
      <c r="AE30" s="300">
        <f>'4'!$J27</f>
        <v>0</v>
      </c>
      <c r="AF30" s="300">
        <f>'4'!$K27</f>
        <v>0</v>
      </c>
      <c r="AG30" s="300">
        <f>'5'!$E27</f>
        <v>0</v>
      </c>
      <c r="AH30" s="300">
        <f>'5'!$F27</f>
        <v>0</v>
      </c>
      <c r="AI30" s="300">
        <f>'5'!$G27</f>
        <v>0</v>
      </c>
      <c r="AJ30" s="300">
        <f>'5'!$H27</f>
        <v>0</v>
      </c>
      <c r="AK30" s="300">
        <f>'5'!$I27</f>
        <v>0</v>
      </c>
      <c r="AL30" s="300">
        <f>'5'!$J27</f>
        <v>0</v>
      </c>
      <c r="AM30" s="300">
        <f>'5'!$K27</f>
        <v>0</v>
      </c>
      <c r="AN30" s="300">
        <f>'6'!$E27</f>
        <v>0</v>
      </c>
      <c r="AO30" s="300">
        <f>'6'!$F27</f>
        <v>0</v>
      </c>
      <c r="AP30" s="300">
        <f>'6'!$G27</f>
        <v>0</v>
      </c>
      <c r="AQ30" s="300">
        <f>'6'!$H27</f>
        <v>0</v>
      </c>
      <c r="AR30" s="300">
        <f>'6'!$I27</f>
        <v>0</v>
      </c>
      <c r="AS30" s="300">
        <f>'6'!$J27</f>
        <v>0</v>
      </c>
      <c r="AT30" s="300">
        <f>'6'!$K27</f>
        <v>0</v>
      </c>
      <c r="AU30" s="300">
        <f>'7'!$E27</f>
        <v>0</v>
      </c>
      <c r="AV30" s="300">
        <f>'7'!$F27</f>
        <v>0</v>
      </c>
      <c r="AW30" s="300">
        <f>'7'!$G27</f>
        <v>0</v>
      </c>
      <c r="AX30" s="300">
        <f>'7'!$H27</f>
        <v>0</v>
      </c>
      <c r="AY30" s="300">
        <f>'7'!$I27</f>
        <v>0</v>
      </c>
      <c r="AZ30" s="300">
        <f>'7'!$J27</f>
        <v>0</v>
      </c>
      <c r="BA30" s="300">
        <f>'7'!$K27</f>
        <v>0</v>
      </c>
      <c r="BB30" s="300">
        <f>'8'!$E27</f>
        <v>0</v>
      </c>
      <c r="BC30" s="300">
        <f>'8'!$F27</f>
        <v>0</v>
      </c>
      <c r="BD30" s="300">
        <f>'8'!$G27</f>
        <v>0</v>
      </c>
      <c r="BE30" s="300">
        <f>'8'!$H27</f>
        <v>0</v>
      </c>
      <c r="BF30" s="300">
        <f>'8'!$I27</f>
        <v>0</v>
      </c>
      <c r="BG30" s="300">
        <f>'8'!$J27</f>
        <v>0</v>
      </c>
      <c r="BH30" s="300">
        <f>'8'!$K27</f>
        <v>0</v>
      </c>
      <c r="BI30" s="300">
        <f>'9'!$E27</f>
        <v>0</v>
      </c>
      <c r="BJ30" s="300">
        <f>'9'!$F27</f>
        <v>0</v>
      </c>
      <c r="BK30" s="300">
        <f>'9'!$G27</f>
        <v>0</v>
      </c>
      <c r="BL30" s="300">
        <f>'9'!$H27</f>
        <v>0</v>
      </c>
      <c r="BM30" s="300">
        <f>'9'!$I27</f>
        <v>0</v>
      </c>
      <c r="BN30" s="300">
        <f>'9'!$J27</f>
        <v>0</v>
      </c>
      <c r="BO30" s="300">
        <f>'9'!$K27</f>
        <v>0</v>
      </c>
      <c r="BP30" s="300">
        <f>'10'!$E27</f>
        <v>0</v>
      </c>
      <c r="BQ30" s="300">
        <f>'10'!$F27</f>
        <v>0</v>
      </c>
      <c r="BR30" s="300">
        <f>'10'!$G27</f>
        <v>0</v>
      </c>
      <c r="BS30" s="300">
        <f>'10'!$H27</f>
        <v>0</v>
      </c>
      <c r="BT30" s="300">
        <f>'10'!$I27</f>
        <v>0</v>
      </c>
      <c r="BU30" s="300">
        <f>'10'!$J27</f>
        <v>0</v>
      </c>
      <c r="BV30" s="300">
        <f>'10'!$K27</f>
        <v>0</v>
      </c>
      <c r="BW30" s="300">
        <f>'11'!$E27</f>
        <v>0</v>
      </c>
      <c r="BX30" s="300">
        <f>'11'!$F27</f>
        <v>0</v>
      </c>
      <c r="BY30" s="300">
        <f>'11'!$G27</f>
        <v>0</v>
      </c>
      <c r="BZ30" s="300">
        <f>'11'!$H27</f>
        <v>0</v>
      </c>
      <c r="CA30" s="300">
        <f>'11'!$I27</f>
        <v>0</v>
      </c>
      <c r="CB30" s="300">
        <f>'11'!$J27</f>
        <v>0</v>
      </c>
      <c r="CC30" s="300">
        <f>'11'!$K27</f>
        <v>0</v>
      </c>
      <c r="CD30" s="300">
        <f>'12'!$E27</f>
        <v>0</v>
      </c>
      <c r="CE30" s="300">
        <f>'12'!$F27</f>
        <v>0</v>
      </c>
      <c r="CF30" s="300">
        <f>'12'!$G27</f>
        <v>0</v>
      </c>
      <c r="CG30" s="300">
        <f>'12'!$H27</f>
        <v>0</v>
      </c>
      <c r="CH30" s="300">
        <f>'12'!$I27</f>
        <v>0</v>
      </c>
      <c r="CI30" s="300">
        <f>'12'!$J27</f>
        <v>0</v>
      </c>
      <c r="CJ30" s="300">
        <f>'12'!$K27</f>
        <v>0</v>
      </c>
      <c r="CK30" s="300">
        <f>'13'!$E27</f>
        <v>0</v>
      </c>
      <c r="CL30" s="300">
        <f>'13'!$F27</f>
        <v>0</v>
      </c>
      <c r="CM30" s="300">
        <f>'13'!$G27</f>
        <v>0</v>
      </c>
      <c r="CN30" s="300">
        <f>'13'!$H27</f>
        <v>0</v>
      </c>
      <c r="CO30" s="300">
        <f>'13'!$I27</f>
        <v>0</v>
      </c>
      <c r="CP30" s="300">
        <f>'13'!$J27</f>
        <v>0</v>
      </c>
      <c r="CQ30" s="300">
        <f>'13'!$K27</f>
        <v>0</v>
      </c>
      <c r="CR30" s="300">
        <f>'14'!$E27</f>
        <v>0</v>
      </c>
      <c r="CS30" s="300">
        <f>'14'!$F27</f>
        <v>0</v>
      </c>
      <c r="CT30" s="300">
        <f>'14'!$G27</f>
        <v>0</v>
      </c>
      <c r="CU30" s="300">
        <f>'14'!$H27</f>
        <v>0</v>
      </c>
      <c r="CV30" s="300">
        <f>'14'!$I27</f>
        <v>0</v>
      </c>
      <c r="CW30" s="300">
        <f>'14'!$J27</f>
        <v>0</v>
      </c>
      <c r="CX30" s="300">
        <f>'14'!$K27</f>
        <v>0</v>
      </c>
      <c r="CY30" s="300">
        <f>'15'!$E27</f>
        <v>0</v>
      </c>
      <c r="CZ30" s="300">
        <f>'15'!$F27</f>
        <v>0</v>
      </c>
      <c r="DA30" s="300">
        <f>'15'!$G27</f>
        <v>0</v>
      </c>
      <c r="DB30" s="300">
        <f>'15'!$H27</f>
        <v>0</v>
      </c>
      <c r="DC30" s="300">
        <f>'15'!$I27</f>
        <v>0</v>
      </c>
      <c r="DD30" s="300">
        <f>'15'!$J27</f>
        <v>0</v>
      </c>
      <c r="DE30" s="300">
        <f>'15'!$K27</f>
        <v>0</v>
      </c>
      <c r="DF30" s="300">
        <f>'16'!$E27</f>
        <v>0</v>
      </c>
      <c r="DG30" s="300">
        <f>'16'!$F27</f>
        <v>0</v>
      </c>
      <c r="DH30" s="300">
        <f>'16'!$G27</f>
        <v>0</v>
      </c>
      <c r="DI30" s="300">
        <f>'16'!$H27</f>
        <v>0</v>
      </c>
      <c r="DJ30" s="300">
        <f>'16'!$I27</f>
        <v>0</v>
      </c>
      <c r="DK30" s="300">
        <f>'16'!$J27</f>
        <v>0</v>
      </c>
      <c r="DL30" s="300">
        <f>'16'!$K27</f>
        <v>0</v>
      </c>
      <c r="DM30" s="300">
        <f>'17'!$E27</f>
        <v>0</v>
      </c>
      <c r="DN30" s="300">
        <f>'17'!$F27</f>
        <v>0</v>
      </c>
      <c r="DO30" s="300">
        <f>'17'!$G27</f>
        <v>0</v>
      </c>
      <c r="DP30" s="300">
        <f>'17'!$H27</f>
        <v>0</v>
      </c>
      <c r="DQ30" s="300">
        <f>'17'!$I27</f>
        <v>0</v>
      </c>
      <c r="DR30" s="300">
        <f>'17'!$J27</f>
        <v>0</v>
      </c>
      <c r="DS30" s="300">
        <f>'17'!$K27</f>
        <v>0</v>
      </c>
      <c r="DT30" s="300">
        <f>'18'!$E27</f>
        <v>0</v>
      </c>
      <c r="DU30" s="300">
        <f>'18'!$F27</f>
        <v>0</v>
      </c>
      <c r="DV30" s="300">
        <f>'18'!$G27</f>
        <v>0</v>
      </c>
      <c r="DW30" s="300">
        <f>'18'!$H27</f>
        <v>0</v>
      </c>
      <c r="DX30" s="300">
        <f>'18'!$I27</f>
        <v>0</v>
      </c>
      <c r="DY30" s="300">
        <f>'18'!$J27</f>
        <v>0</v>
      </c>
      <c r="DZ30" s="300">
        <f>'18'!$K27</f>
        <v>0</v>
      </c>
      <c r="EA30" s="300">
        <f>'19'!$E27</f>
        <v>0</v>
      </c>
      <c r="EB30" s="300">
        <f>'19'!$F27</f>
        <v>0</v>
      </c>
      <c r="EC30" s="300">
        <f>'19'!$G27</f>
        <v>0</v>
      </c>
      <c r="ED30" s="300">
        <f>'19'!$H27</f>
        <v>0</v>
      </c>
      <c r="EE30" s="300">
        <f>'19'!$I27</f>
        <v>0</v>
      </c>
      <c r="EF30" s="300">
        <f>'19'!$J27</f>
        <v>0</v>
      </c>
      <c r="EG30" s="300">
        <f>'19'!$K27</f>
        <v>0</v>
      </c>
      <c r="EH30" s="300">
        <f>'20'!$E27</f>
        <v>0</v>
      </c>
      <c r="EI30" s="300">
        <f>'20'!$F27</f>
        <v>0</v>
      </c>
      <c r="EJ30" s="300">
        <f>'20'!$G27</f>
        <v>0</v>
      </c>
      <c r="EK30" s="300">
        <f>'20'!$H27</f>
        <v>0</v>
      </c>
      <c r="EL30" s="300">
        <f>'20'!$I27</f>
        <v>0</v>
      </c>
      <c r="EM30" s="300">
        <f>'20'!$J27</f>
        <v>0</v>
      </c>
      <c r="EN30" s="300">
        <f>'20'!$K27</f>
        <v>0</v>
      </c>
      <c r="EO30" s="300">
        <f>'21'!$E27</f>
        <v>0</v>
      </c>
      <c r="EP30" s="300">
        <f>'21'!$F27</f>
        <v>0</v>
      </c>
      <c r="EQ30" s="300">
        <f>'21'!$G27</f>
        <v>0</v>
      </c>
      <c r="ER30" s="300">
        <f>'21'!$H27</f>
        <v>0</v>
      </c>
      <c r="ES30" s="300">
        <f>'21'!$I27</f>
        <v>0</v>
      </c>
      <c r="ET30" s="300">
        <f>'21'!$J27</f>
        <v>0</v>
      </c>
      <c r="EU30" s="300">
        <f>'21'!$K27</f>
        <v>0</v>
      </c>
      <c r="EV30" s="300">
        <f>'22'!$E27</f>
        <v>0</v>
      </c>
      <c r="EW30" s="300">
        <f>'22'!$F27</f>
        <v>0</v>
      </c>
      <c r="EX30" s="300">
        <f>'22'!$G27</f>
        <v>0</v>
      </c>
      <c r="EY30" s="300">
        <f>'22'!$H27</f>
        <v>0</v>
      </c>
      <c r="EZ30" s="300">
        <f>'22'!$I27</f>
        <v>0</v>
      </c>
      <c r="FA30" s="300">
        <f>'22'!$J27</f>
        <v>0</v>
      </c>
      <c r="FB30" s="300">
        <f>'22'!$K27</f>
        <v>0</v>
      </c>
      <c r="FC30" s="300">
        <f>'23'!$E27</f>
        <v>0</v>
      </c>
      <c r="FD30" s="300">
        <f>'23'!$F27</f>
        <v>0</v>
      </c>
      <c r="FE30" s="300">
        <f>'23'!$G27</f>
        <v>0</v>
      </c>
      <c r="FF30" s="300">
        <f>'23'!$H27</f>
        <v>0</v>
      </c>
      <c r="FG30" s="300">
        <f>'23'!$I27</f>
        <v>0</v>
      </c>
      <c r="FH30" s="300">
        <f>'23'!$J27</f>
        <v>0</v>
      </c>
      <c r="FI30" s="300">
        <f>'23'!$K27</f>
        <v>0</v>
      </c>
      <c r="FJ30" s="300">
        <f>'24'!$E27</f>
        <v>0</v>
      </c>
      <c r="FK30" s="300">
        <f>'24'!$F27</f>
        <v>0</v>
      </c>
      <c r="FL30" s="300">
        <f>'24'!$G27</f>
        <v>0</v>
      </c>
      <c r="FM30" s="300">
        <f>'24'!$H27</f>
        <v>0</v>
      </c>
      <c r="FN30" s="300">
        <f>'24'!$I27</f>
        <v>0</v>
      </c>
      <c r="FO30" s="300">
        <f>'24'!$J27</f>
        <v>0</v>
      </c>
      <c r="FP30" s="300">
        <f>'24'!$K27</f>
        <v>0</v>
      </c>
      <c r="FQ30" s="300">
        <f>'25'!$E27</f>
        <v>0</v>
      </c>
      <c r="FR30" s="300">
        <f>'25'!$F27</f>
        <v>0</v>
      </c>
      <c r="FS30" s="300">
        <f>'25'!$G27</f>
        <v>0</v>
      </c>
      <c r="FT30" s="300">
        <f>'25'!$H27</f>
        <v>0</v>
      </c>
      <c r="FU30" s="300">
        <f>'25'!$I27</f>
        <v>0</v>
      </c>
      <c r="FV30" s="300">
        <f>'25'!$J27</f>
        <v>0</v>
      </c>
      <c r="FW30" s="300">
        <f>'25'!$K27</f>
        <v>0</v>
      </c>
      <c r="FX30" s="300">
        <f>'26'!$E27</f>
        <v>0</v>
      </c>
      <c r="FY30" s="300">
        <f>'26'!$F27</f>
        <v>0</v>
      </c>
      <c r="FZ30" s="300">
        <f>'26'!$G27</f>
        <v>0</v>
      </c>
      <c r="GA30" s="300">
        <f>'26'!$H27</f>
        <v>0</v>
      </c>
      <c r="GB30" s="300">
        <f>'26'!$I27</f>
        <v>0</v>
      </c>
      <c r="GC30" s="300">
        <f>'26'!$J27</f>
        <v>0</v>
      </c>
      <c r="GD30" s="300">
        <f>'26'!$K27</f>
        <v>0</v>
      </c>
      <c r="GE30" s="300">
        <f>'27'!$E27</f>
        <v>0</v>
      </c>
      <c r="GF30" s="300">
        <f>'27'!$F27</f>
        <v>0</v>
      </c>
      <c r="GG30" s="300">
        <f>'27'!$G27</f>
        <v>0</v>
      </c>
      <c r="GH30" s="300">
        <f>'27'!$H27</f>
        <v>0</v>
      </c>
      <c r="GI30" s="300">
        <f>'27'!$I27</f>
        <v>0</v>
      </c>
      <c r="GJ30" s="300">
        <f>'27'!$J27</f>
        <v>0</v>
      </c>
      <c r="GK30" s="300">
        <f>'27'!$K27</f>
        <v>0</v>
      </c>
      <c r="GL30" s="300">
        <f>'28'!$E27</f>
        <v>0</v>
      </c>
      <c r="GM30" s="300">
        <f>'28'!$F27</f>
        <v>0</v>
      </c>
      <c r="GN30" s="300">
        <f>'28'!$G27</f>
        <v>0</v>
      </c>
      <c r="GO30" s="300">
        <f>'28'!$H27</f>
        <v>0</v>
      </c>
      <c r="GP30" s="300">
        <f>'28'!$I27</f>
        <v>0</v>
      </c>
      <c r="GQ30" s="300">
        <f>'28'!$J27</f>
        <v>0</v>
      </c>
      <c r="GR30" s="300">
        <f>'28'!$K27</f>
        <v>0</v>
      </c>
      <c r="GS30" s="300">
        <f>'29'!$E27</f>
        <v>0</v>
      </c>
      <c r="GT30" s="300">
        <f>'29'!$F27</f>
        <v>0</v>
      </c>
      <c r="GU30" s="300">
        <f>'29'!$G27</f>
        <v>0</v>
      </c>
      <c r="GV30" s="300">
        <f>'29'!$H27</f>
        <v>0</v>
      </c>
      <c r="GW30" s="300">
        <f>'29'!$I27</f>
        <v>0</v>
      </c>
      <c r="GX30" s="300">
        <f>'29'!$J27</f>
        <v>0</v>
      </c>
      <c r="GY30" s="300">
        <f>'29'!$K27</f>
        <v>0</v>
      </c>
      <c r="GZ30" s="300">
        <f>'30'!$E27</f>
        <v>0</v>
      </c>
      <c r="HA30" s="300">
        <f>'30'!$F27</f>
        <v>0</v>
      </c>
      <c r="HB30" s="300">
        <f>'30'!$G27</f>
        <v>0</v>
      </c>
      <c r="HC30" s="300">
        <f>'30'!$H27</f>
        <v>0</v>
      </c>
      <c r="HD30" s="300">
        <f>'30'!$I27</f>
        <v>0</v>
      </c>
      <c r="HE30" s="300">
        <f>'30'!$J27</f>
        <v>0</v>
      </c>
      <c r="HF30" s="300">
        <f>'30'!$K27</f>
        <v>0</v>
      </c>
      <c r="HG30" s="300">
        <f>'31'!$E27</f>
        <v>0</v>
      </c>
      <c r="HH30" s="300">
        <f>'31'!$F27</f>
        <v>0</v>
      </c>
      <c r="HI30" s="300">
        <f>'31'!$G27</f>
        <v>0</v>
      </c>
      <c r="HJ30" s="300">
        <f>'31'!$H27</f>
        <v>0</v>
      </c>
      <c r="HK30" s="300">
        <f>'31'!$I27</f>
        <v>0</v>
      </c>
      <c r="HL30" s="300">
        <f>'31'!$J27</f>
        <v>0</v>
      </c>
      <c r="HM30" s="300">
        <f>'31'!$K27</f>
        <v>0</v>
      </c>
      <c r="HN30" s="300">
        <f>'32'!$E27</f>
        <v>0</v>
      </c>
      <c r="HO30" s="300">
        <f>'32'!$F27</f>
        <v>0</v>
      </c>
      <c r="HP30" s="300">
        <f>'32'!$G27</f>
        <v>0</v>
      </c>
      <c r="HQ30" s="300">
        <f>'32'!$H27</f>
        <v>0</v>
      </c>
      <c r="HR30" s="300">
        <f>'32'!$I27</f>
        <v>0</v>
      </c>
      <c r="HS30" s="300">
        <f>'32'!$J27</f>
        <v>0</v>
      </c>
      <c r="HT30" s="300">
        <f>'32'!$K27</f>
        <v>0</v>
      </c>
      <c r="HU30" s="300">
        <f>'33'!$E27</f>
        <v>0</v>
      </c>
      <c r="HV30" s="300">
        <f>'33'!$F27</f>
        <v>0</v>
      </c>
      <c r="HW30" s="300">
        <f>'33'!$G27</f>
        <v>0</v>
      </c>
      <c r="HX30" s="300">
        <f>'33'!$H27</f>
        <v>0</v>
      </c>
      <c r="HY30" s="300">
        <f>'33'!$I27</f>
        <v>0</v>
      </c>
      <c r="HZ30" s="300">
        <f>'33'!$J27</f>
        <v>0</v>
      </c>
      <c r="IA30" s="300">
        <f>'33'!$K27</f>
        <v>0</v>
      </c>
      <c r="IB30" s="300">
        <f>'34'!$E27</f>
        <v>0</v>
      </c>
      <c r="IC30" s="300">
        <f>'34'!$F27</f>
        <v>0</v>
      </c>
      <c r="ID30" s="300">
        <f>'34'!$G27</f>
        <v>0</v>
      </c>
      <c r="IE30" s="300">
        <f>'34'!$H27</f>
        <v>0</v>
      </c>
      <c r="IF30" s="300">
        <f>'34'!$I27</f>
        <v>0</v>
      </c>
      <c r="IG30" s="300">
        <f>'34'!$J27</f>
        <v>0</v>
      </c>
      <c r="IH30" s="300">
        <f>'34'!$K27</f>
        <v>0</v>
      </c>
      <c r="II30" s="300">
        <f>'35'!$E27</f>
        <v>0</v>
      </c>
      <c r="IJ30" s="300">
        <f>'35'!$F27</f>
        <v>0</v>
      </c>
      <c r="IK30" s="300">
        <f>'35'!$G27</f>
        <v>0</v>
      </c>
      <c r="IL30" s="300">
        <f>'35'!$H27</f>
        <v>0</v>
      </c>
      <c r="IM30" s="300">
        <f>'35'!$I27</f>
        <v>0</v>
      </c>
      <c r="IN30" s="300">
        <f>'35'!$J27</f>
        <v>0</v>
      </c>
      <c r="IO30" s="300">
        <f>'35'!$K27</f>
        <v>0</v>
      </c>
      <c r="IP30" s="300">
        <f>'36'!$E27</f>
        <v>0</v>
      </c>
      <c r="IQ30" s="300">
        <f>'36'!$F27</f>
        <v>0</v>
      </c>
      <c r="IR30" s="300">
        <f>'36'!$G27</f>
        <v>0</v>
      </c>
      <c r="IS30" s="300">
        <f>'36'!$H27</f>
        <v>0</v>
      </c>
      <c r="IT30" s="300">
        <f>'36'!$I27</f>
        <v>0</v>
      </c>
      <c r="IU30" s="300">
        <f>'36'!$J27</f>
        <v>0</v>
      </c>
      <c r="IV30" s="300">
        <f>'36'!$K27</f>
        <v>0</v>
      </c>
      <c r="IW30" s="300">
        <f>'37'!$E27</f>
        <v>0</v>
      </c>
      <c r="IX30" s="300">
        <f>'37'!$F27</f>
        <v>0</v>
      </c>
      <c r="IY30" s="300">
        <f>'37'!$G27</f>
        <v>0</v>
      </c>
      <c r="IZ30" s="300">
        <f>'37'!$H27</f>
        <v>0</v>
      </c>
      <c r="JA30" s="300">
        <f>'37'!$I27</f>
        <v>0</v>
      </c>
      <c r="JB30" s="300">
        <f>'37'!$J27</f>
        <v>0</v>
      </c>
      <c r="JC30" s="300">
        <f>'37'!$K27</f>
        <v>0</v>
      </c>
      <c r="JD30" s="300">
        <f>'38'!$E27</f>
        <v>0</v>
      </c>
      <c r="JE30" s="300">
        <f>'38'!$F27</f>
        <v>0</v>
      </c>
      <c r="JF30" s="300">
        <f>'38'!$G27</f>
        <v>0</v>
      </c>
      <c r="JG30" s="300">
        <f>'38'!$H27</f>
        <v>0</v>
      </c>
      <c r="JH30" s="300">
        <f>'38'!$I27</f>
        <v>0</v>
      </c>
      <c r="JI30" s="300">
        <f>'38'!$J27</f>
        <v>0</v>
      </c>
      <c r="JJ30" s="300">
        <f>'38'!$K27</f>
        <v>0</v>
      </c>
      <c r="JK30" s="300">
        <f>'39'!$E27</f>
        <v>0</v>
      </c>
      <c r="JL30" s="300">
        <f>'39'!$F27</f>
        <v>0</v>
      </c>
      <c r="JM30" s="300">
        <f>'39'!$G27</f>
        <v>0</v>
      </c>
      <c r="JN30" s="300">
        <f>'39'!$H27</f>
        <v>0</v>
      </c>
      <c r="JO30" s="300">
        <f>'39'!$I27</f>
        <v>0</v>
      </c>
      <c r="JP30" s="300">
        <f>'39'!$J27</f>
        <v>0</v>
      </c>
      <c r="JQ30" s="300">
        <f>'39'!$K27</f>
        <v>0</v>
      </c>
      <c r="JR30" s="300">
        <f>'40'!$E27</f>
        <v>0</v>
      </c>
      <c r="JS30" s="300">
        <f>'40'!$F27</f>
        <v>0</v>
      </c>
      <c r="JT30" s="300">
        <f>'40'!$G27</f>
        <v>0</v>
      </c>
      <c r="JU30" s="300">
        <f>'40'!$H27</f>
        <v>0</v>
      </c>
      <c r="JV30" s="300">
        <f>'40'!$I27</f>
        <v>0</v>
      </c>
      <c r="JW30" s="300">
        <f>'40'!$J27</f>
        <v>0</v>
      </c>
      <c r="JX30" s="300">
        <f>'40'!$K27</f>
        <v>0</v>
      </c>
      <c r="JY30" s="300">
        <f>'41'!$E27</f>
        <v>0</v>
      </c>
      <c r="JZ30" s="300">
        <f>'41'!$F27</f>
        <v>0</v>
      </c>
      <c r="KA30" s="300">
        <f>'41'!$G27</f>
        <v>0</v>
      </c>
      <c r="KB30" s="300">
        <f>'41'!$H27</f>
        <v>0</v>
      </c>
      <c r="KC30" s="300">
        <f>'41'!$I27</f>
        <v>0</v>
      </c>
      <c r="KD30" s="300">
        <f>'41'!$J27</f>
        <v>0</v>
      </c>
      <c r="KE30" s="300">
        <f>'41'!$K27</f>
        <v>0</v>
      </c>
      <c r="KF30" s="300">
        <f>'42'!$E27</f>
        <v>0</v>
      </c>
      <c r="KG30" s="300">
        <f>'42'!$F27</f>
        <v>0</v>
      </c>
      <c r="KH30" s="300">
        <f>'42'!$G27</f>
        <v>0</v>
      </c>
      <c r="KI30" s="300">
        <f>'42'!$H27</f>
        <v>0</v>
      </c>
      <c r="KJ30" s="300">
        <f>'42'!$I27</f>
        <v>0</v>
      </c>
      <c r="KK30" s="300">
        <f>'42'!$J27</f>
        <v>0</v>
      </c>
      <c r="KL30" s="300">
        <f>'42'!$K27</f>
        <v>0</v>
      </c>
      <c r="KM30" s="300">
        <f>'43'!$E27</f>
        <v>0</v>
      </c>
      <c r="KN30" s="300">
        <f>'43'!$F27</f>
        <v>0</v>
      </c>
      <c r="KO30" s="300">
        <f>'43'!$G27</f>
        <v>0</v>
      </c>
      <c r="KP30" s="300">
        <f>'43'!$H27</f>
        <v>0</v>
      </c>
      <c r="KQ30" s="300">
        <f>'43'!$I27</f>
        <v>0</v>
      </c>
      <c r="KR30" s="300">
        <f>'43'!$J27</f>
        <v>0</v>
      </c>
      <c r="KS30" s="300">
        <f>'43'!$K27</f>
        <v>0</v>
      </c>
      <c r="KT30" s="300">
        <f>'44'!$E27</f>
        <v>0</v>
      </c>
      <c r="KU30" s="300">
        <f>'44'!$F27</f>
        <v>0</v>
      </c>
      <c r="KV30" s="300">
        <f>'44'!$G27</f>
        <v>0</v>
      </c>
      <c r="KW30" s="300">
        <f>'44'!$H27</f>
        <v>0</v>
      </c>
      <c r="KX30" s="300">
        <f>'44'!$I27</f>
        <v>0</v>
      </c>
      <c r="KY30" s="300">
        <f>'44'!$J27</f>
        <v>0</v>
      </c>
      <c r="KZ30" s="300">
        <f>'44'!$K27</f>
        <v>0</v>
      </c>
      <c r="LA30" s="300">
        <f>'45'!$E27</f>
        <v>0</v>
      </c>
      <c r="LB30" s="300">
        <f>'45'!$F27</f>
        <v>0</v>
      </c>
      <c r="LC30" s="300">
        <f>'45'!$G27</f>
        <v>0</v>
      </c>
      <c r="LD30" s="300">
        <f>'45'!$H27</f>
        <v>0</v>
      </c>
      <c r="LE30" s="300">
        <f>'45'!$I27</f>
        <v>0</v>
      </c>
      <c r="LF30" s="300">
        <f>'45'!$J27</f>
        <v>0</v>
      </c>
      <c r="LG30" s="300">
        <f>'45'!$K27</f>
        <v>0</v>
      </c>
      <c r="LH30" s="300">
        <f>'46'!$E27</f>
        <v>0</v>
      </c>
      <c r="LI30" s="300">
        <f>'46'!$F27</f>
        <v>0</v>
      </c>
      <c r="LJ30" s="300">
        <f>'46'!$G27</f>
        <v>0</v>
      </c>
      <c r="LK30" s="300">
        <f>'46'!$H27</f>
        <v>0</v>
      </c>
      <c r="LL30" s="300">
        <f>'46'!$I27</f>
        <v>0</v>
      </c>
      <c r="LM30" s="300">
        <f>'46'!$J27</f>
        <v>0</v>
      </c>
      <c r="LN30" s="300">
        <f>'46'!$K27</f>
        <v>0</v>
      </c>
      <c r="LO30" s="300">
        <f>'47'!$E27</f>
        <v>0</v>
      </c>
      <c r="LP30" s="300">
        <f>'47'!$F27</f>
        <v>0</v>
      </c>
      <c r="LQ30" s="300">
        <f>'47'!$G27</f>
        <v>0</v>
      </c>
      <c r="LR30" s="300">
        <f>'47'!$H27</f>
        <v>0</v>
      </c>
      <c r="LS30" s="300">
        <f>'47'!$I27</f>
        <v>0</v>
      </c>
      <c r="LT30" s="300">
        <f>'47'!$J27</f>
        <v>0</v>
      </c>
      <c r="LU30" s="300">
        <f>'47'!$K27</f>
        <v>0</v>
      </c>
      <c r="LV30" s="300">
        <f>'48'!$E27</f>
        <v>0</v>
      </c>
      <c r="LW30" s="300">
        <f>'48'!$F27</f>
        <v>0</v>
      </c>
      <c r="LX30" s="300">
        <f>'48'!$G27</f>
        <v>0</v>
      </c>
      <c r="LY30" s="300">
        <f>'48'!$H27</f>
        <v>0</v>
      </c>
      <c r="LZ30" s="300">
        <f>'48'!$I27</f>
        <v>0</v>
      </c>
      <c r="MA30" s="300">
        <f>'48'!$J27</f>
        <v>0</v>
      </c>
      <c r="MB30" s="300">
        <f>'48'!$K27</f>
        <v>0</v>
      </c>
      <c r="MC30" s="300">
        <f>'49'!$E27</f>
        <v>0</v>
      </c>
      <c r="MD30" s="300">
        <f>'49'!$F27</f>
        <v>0</v>
      </c>
      <c r="ME30" s="300">
        <f>'49'!$G27</f>
        <v>0</v>
      </c>
      <c r="MF30" s="300">
        <f>'49'!$H27</f>
        <v>0</v>
      </c>
      <c r="MG30" s="300">
        <f>'49'!$I27</f>
        <v>0</v>
      </c>
      <c r="MH30" s="300">
        <f>'49'!$J27</f>
        <v>0</v>
      </c>
      <c r="MI30" s="300">
        <f>'49'!$K27</f>
        <v>0</v>
      </c>
      <c r="MJ30" s="300">
        <f>'50'!$E27</f>
        <v>0</v>
      </c>
      <c r="MK30" s="300">
        <f>'50'!$F27</f>
        <v>0</v>
      </c>
      <c r="ML30" s="300">
        <f>'50'!$G27</f>
        <v>0</v>
      </c>
      <c r="MM30" s="300">
        <f>'50'!$H27</f>
        <v>0</v>
      </c>
      <c r="MN30" s="300">
        <f>'50'!$I27</f>
        <v>0</v>
      </c>
      <c r="MO30" s="300">
        <f>'50'!$J27</f>
        <v>0</v>
      </c>
      <c r="MP30" s="300">
        <f>'50'!$K27</f>
        <v>0</v>
      </c>
      <c r="MQ30" s="300">
        <f>'51'!$E27</f>
        <v>0</v>
      </c>
      <c r="MR30" s="300">
        <f>'51'!$F27</f>
        <v>0</v>
      </c>
      <c r="MS30" s="300">
        <f>'51'!$G27</f>
        <v>0</v>
      </c>
      <c r="MT30" s="300">
        <f>'51'!$H27</f>
        <v>0</v>
      </c>
      <c r="MU30" s="300">
        <f>'51'!$I27</f>
        <v>0</v>
      </c>
      <c r="MV30" s="300">
        <f>'51'!$J27</f>
        <v>0</v>
      </c>
      <c r="MW30" s="300">
        <f>'51'!$K27</f>
        <v>0</v>
      </c>
      <c r="MX30" s="300">
        <f>'52'!$E27</f>
        <v>0</v>
      </c>
      <c r="MY30" s="300">
        <f>'52'!$F27</f>
        <v>0</v>
      </c>
      <c r="MZ30" s="300">
        <f>'52'!$G27</f>
        <v>0</v>
      </c>
      <c r="NA30" s="300">
        <f>'52'!$H27</f>
        <v>0</v>
      </c>
      <c r="NB30" s="300">
        <f>'52'!$I27</f>
        <v>0</v>
      </c>
      <c r="NC30" s="300">
        <f>'52'!$J27</f>
        <v>0</v>
      </c>
      <c r="ND30" s="300">
        <f>'52'!$K27</f>
        <v>0</v>
      </c>
    </row>
    <row r="31" spans="1:368" ht="30" customHeight="1" x14ac:dyDescent="0.3">
      <c r="A31" s="971" t="s">
        <v>322</v>
      </c>
      <c r="B31" s="972"/>
      <c r="C31" s="161" t="s">
        <v>152</v>
      </c>
      <c r="D31" s="162" t="s">
        <v>160</v>
      </c>
      <c r="E31" s="157">
        <f>'1'!$E28</f>
        <v>0</v>
      </c>
      <c r="F31" s="157">
        <f>'1'!$F28</f>
        <v>0</v>
      </c>
      <c r="G31" s="157">
        <f>'1'!$G28</f>
        <v>0</v>
      </c>
      <c r="H31" s="301">
        <f>'1'!$H28</f>
        <v>0</v>
      </c>
      <c r="I31" s="301">
        <f>'1'!$I28</f>
        <v>0</v>
      </c>
      <c r="J31" s="301">
        <f>'1'!$J28</f>
        <v>0</v>
      </c>
      <c r="K31" s="301">
        <f>'1'!$K28</f>
        <v>0</v>
      </c>
      <c r="L31" s="301">
        <f>'2'!$E28</f>
        <v>0</v>
      </c>
      <c r="M31" s="301">
        <f>'2'!$F28</f>
        <v>0</v>
      </c>
      <c r="N31" s="301">
        <f>'2'!$G28</f>
        <v>0</v>
      </c>
      <c r="O31" s="301">
        <f>'2'!$H28</f>
        <v>0</v>
      </c>
      <c r="P31" s="301">
        <f>'2'!$I28</f>
        <v>0</v>
      </c>
      <c r="Q31" s="301">
        <f>'2'!$J28</f>
        <v>0</v>
      </c>
      <c r="R31" s="301">
        <f>'2'!$K28</f>
        <v>0</v>
      </c>
      <c r="S31" s="301">
        <f>'3'!$E28</f>
        <v>0</v>
      </c>
      <c r="T31" s="301">
        <f>'3'!$F28</f>
        <v>0</v>
      </c>
      <c r="U31" s="301">
        <f>'3'!$G28</f>
        <v>0</v>
      </c>
      <c r="V31" s="301">
        <f>'3'!$H28</f>
        <v>0</v>
      </c>
      <c r="W31" s="301">
        <f>'3'!$I28</f>
        <v>0</v>
      </c>
      <c r="X31" s="301">
        <f>'3'!$J28</f>
        <v>0</v>
      </c>
      <c r="Y31" s="301">
        <f>'3'!$K28</f>
        <v>0</v>
      </c>
      <c r="Z31" s="301">
        <f>'4'!$E28</f>
        <v>0</v>
      </c>
      <c r="AA31" s="301">
        <f>'4'!$F28</f>
        <v>0</v>
      </c>
      <c r="AB31" s="301">
        <f>'4'!$G28</f>
        <v>0</v>
      </c>
      <c r="AC31" s="301">
        <f>'4'!$H28</f>
        <v>0</v>
      </c>
      <c r="AD31" s="301">
        <f>'4'!$I28</f>
        <v>0</v>
      </c>
      <c r="AE31" s="301">
        <f>'4'!$J28</f>
        <v>0</v>
      </c>
      <c r="AF31" s="301">
        <f>'4'!$K28</f>
        <v>0</v>
      </c>
      <c r="AG31" s="301">
        <f>'5'!$E28</f>
        <v>0</v>
      </c>
      <c r="AH31" s="301">
        <f>'5'!$F28</f>
        <v>0</v>
      </c>
      <c r="AI31" s="301">
        <f>'5'!$G28</f>
        <v>0</v>
      </c>
      <c r="AJ31" s="301">
        <f>'5'!$H28</f>
        <v>0</v>
      </c>
      <c r="AK31" s="301">
        <f>'5'!$I28</f>
        <v>0</v>
      </c>
      <c r="AL31" s="301">
        <f>'5'!$J28</f>
        <v>0</v>
      </c>
      <c r="AM31" s="301">
        <f>'5'!$K28</f>
        <v>0</v>
      </c>
      <c r="AN31" s="301">
        <f>'6'!$E28</f>
        <v>0</v>
      </c>
      <c r="AO31" s="301">
        <f>'6'!$F28</f>
        <v>0</v>
      </c>
      <c r="AP31" s="301">
        <f>'6'!$G28</f>
        <v>0</v>
      </c>
      <c r="AQ31" s="301">
        <f>'6'!$H28</f>
        <v>0</v>
      </c>
      <c r="AR31" s="301">
        <f>'6'!$I28</f>
        <v>0</v>
      </c>
      <c r="AS31" s="301">
        <f>'6'!$J28</f>
        <v>0</v>
      </c>
      <c r="AT31" s="301">
        <f>'6'!$K28</f>
        <v>0</v>
      </c>
      <c r="AU31" s="301">
        <f>'7'!$E28</f>
        <v>0</v>
      </c>
      <c r="AV31" s="301">
        <f>'7'!$F28</f>
        <v>0</v>
      </c>
      <c r="AW31" s="301">
        <f>'7'!$G28</f>
        <v>0</v>
      </c>
      <c r="AX31" s="301">
        <f>'7'!$H28</f>
        <v>0</v>
      </c>
      <c r="AY31" s="301">
        <f>'7'!$I28</f>
        <v>0</v>
      </c>
      <c r="AZ31" s="301">
        <f>'7'!$J28</f>
        <v>0</v>
      </c>
      <c r="BA31" s="301">
        <f>'7'!$K28</f>
        <v>0</v>
      </c>
      <c r="BB31" s="301">
        <f>'8'!$E28</f>
        <v>0</v>
      </c>
      <c r="BC31" s="301">
        <f>'8'!$F28</f>
        <v>0</v>
      </c>
      <c r="BD31" s="301">
        <f>'8'!$G28</f>
        <v>0</v>
      </c>
      <c r="BE31" s="301">
        <f>'8'!$H28</f>
        <v>0</v>
      </c>
      <c r="BF31" s="301">
        <f>'8'!$I28</f>
        <v>0</v>
      </c>
      <c r="BG31" s="301">
        <f>'8'!$J28</f>
        <v>0</v>
      </c>
      <c r="BH31" s="301">
        <f>'8'!$K28</f>
        <v>0</v>
      </c>
      <c r="BI31" s="301">
        <f>'9'!$E28</f>
        <v>0</v>
      </c>
      <c r="BJ31" s="301">
        <f>'9'!$F28</f>
        <v>0</v>
      </c>
      <c r="BK31" s="301">
        <f>'9'!$G28</f>
        <v>0</v>
      </c>
      <c r="BL31" s="301">
        <f>'9'!$H28</f>
        <v>0</v>
      </c>
      <c r="BM31" s="301">
        <f>'9'!$I28</f>
        <v>0</v>
      </c>
      <c r="BN31" s="301">
        <f>'9'!$J28</f>
        <v>0</v>
      </c>
      <c r="BO31" s="301">
        <f>'9'!$K28</f>
        <v>0</v>
      </c>
      <c r="BP31" s="301">
        <f>'10'!$E28</f>
        <v>0</v>
      </c>
      <c r="BQ31" s="301">
        <f>'10'!$F28</f>
        <v>0</v>
      </c>
      <c r="BR31" s="301">
        <f>'10'!$G28</f>
        <v>0</v>
      </c>
      <c r="BS31" s="301">
        <f>'10'!$H28</f>
        <v>0</v>
      </c>
      <c r="BT31" s="301">
        <f>'10'!$I28</f>
        <v>0</v>
      </c>
      <c r="BU31" s="301">
        <f>'10'!$J28</f>
        <v>0</v>
      </c>
      <c r="BV31" s="301">
        <f>'10'!$K28</f>
        <v>0</v>
      </c>
      <c r="BW31" s="301">
        <f>'11'!$E28</f>
        <v>0</v>
      </c>
      <c r="BX31" s="301">
        <f>'11'!$F28</f>
        <v>0</v>
      </c>
      <c r="BY31" s="301">
        <f>'11'!$G28</f>
        <v>0</v>
      </c>
      <c r="BZ31" s="301">
        <f>'11'!$H28</f>
        <v>0</v>
      </c>
      <c r="CA31" s="301">
        <f>'11'!$I28</f>
        <v>0</v>
      </c>
      <c r="CB31" s="301">
        <f>'11'!$J28</f>
        <v>0</v>
      </c>
      <c r="CC31" s="301">
        <f>'11'!$K28</f>
        <v>0</v>
      </c>
      <c r="CD31" s="301">
        <f>'12'!$E28</f>
        <v>0</v>
      </c>
      <c r="CE31" s="301">
        <f>'12'!$F28</f>
        <v>0</v>
      </c>
      <c r="CF31" s="301">
        <f>'12'!$G28</f>
        <v>0</v>
      </c>
      <c r="CG31" s="301">
        <f>'12'!$H28</f>
        <v>0</v>
      </c>
      <c r="CH31" s="301">
        <f>'12'!$I28</f>
        <v>0</v>
      </c>
      <c r="CI31" s="301">
        <f>'12'!$J28</f>
        <v>0</v>
      </c>
      <c r="CJ31" s="301">
        <f>'12'!$K28</f>
        <v>0</v>
      </c>
      <c r="CK31" s="301">
        <f>'13'!$E28</f>
        <v>0</v>
      </c>
      <c r="CL31" s="301">
        <f>'13'!$F28</f>
        <v>0</v>
      </c>
      <c r="CM31" s="301">
        <f>'13'!$G28</f>
        <v>0</v>
      </c>
      <c r="CN31" s="301">
        <f>'13'!$H28</f>
        <v>0</v>
      </c>
      <c r="CO31" s="301">
        <f>'13'!$I28</f>
        <v>0</v>
      </c>
      <c r="CP31" s="301">
        <f>'13'!$J28</f>
        <v>0</v>
      </c>
      <c r="CQ31" s="301">
        <f>'13'!$K28</f>
        <v>0</v>
      </c>
      <c r="CR31" s="301">
        <f>'14'!$E28</f>
        <v>0</v>
      </c>
      <c r="CS31" s="301">
        <f>'14'!$F28</f>
        <v>0</v>
      </c>
      <c r="CT31" s="301">
        <f>'14'!$G28</f>
        <v>0</v>
      </c>
      <c r="CU31" s="301">
        <f>'14'!$H28</f>
        <v>0</v>
      </c>
      <c r="CV31" s="301">
        <f>'14'!$I28</f>
        <v>0</v>
      </c>
      <c r="CW31" s="301">
        <f>'14'!$J28</f>
        <v>0</v>
      </c>
      <c r="CX31" s="301">
        <f>'14'!$K28</f>
        <v>0</v>
      </c>
      <c r="CY31" s="301">
        <f>'15'!$E28</f>
        <v>0</v>
      </c>
      <c r="CZ31" s="301">
        <f>'15'!$F28</f>
        <v>0</v>
      </c>
      <c r="DA31" s="301">
        <f>'15'!$G28</f>
        <v>0</v>
      </c>
      <c r="DB31" s="301">
        <f>'15'!$H28</f>
        <v>0</v>
      </c>
      <c r="DC31" s="301">
        <f>'15'!$I28</f>
        <v>0</v>
      </c>
      <c r="DD31" s="301">
        <f>'15'!$J28</f>
        <v>0</v>
      </c>
      <c r="DE31" s="301">
        <f>'15'!$K28</f>
        <v>0</v>
      </c>
      <c r="DF31" s="301">
        <f>'16'!$E28</f>
        <v>0</v>
      </c>
      <c r="DG31" s="301">
        <f>'16'!$F28</f>
        <v>0</v>
      </c>
      <c r="DH31" s="301">
        <f>'16'!$G28</f>
        <v>0</v>
      </c>
      <c r="DI31" s="301">
        <f>'16'!$H28</f>
        <v>0</v>
      </c>
      <c r="DJ31" s="301">
        <f>'16'!$I28</f>
        <v>0</v>
      </c>
      <c r="DK31" s="301">
        <f>'16'!$J28</f>
        <v>0</v>
      </c>
      <c r="DL31" s="301">
        <f>'16'!$K28</f>
        <v>0</v>
      </c>
      <c r="DM31" s="301">
        <f>'17'!$E28</f>
        <v>0</v>
      </c>
      <c r="DN31" s="301">
        <f>'17'!$F28</f>
        <v>0</v>
      </c>
      <c r="DO31" s="301">
        <f>'17'!$G28</f>
        <v>0</v>
      </c>
      <c r="DP31" s="301">
        <f>'17'!$H28</f>
        <v>0</v>
      </c>
      <c r="DQ31" s="301">
        <f>'17'!$I28</f>
        <v>0</v>
      </c>
      <c r="DR31" s="301">
        <f>'17'!$J28</f>
        <v>0</v>
      </c>
      <c r="DS31" s="301">
        <f>'17'!$K28</f>
        <v>0</v>
      </c>
      <c r="DT31" s="301">
        <f>'18'!$E28</f>
        <v>0</v>
      </c>
      <c r="DU31" s="301">
        <f>'18'!$F28</f>
        <v>0</v>
      </c>
      <c r="DV31" s="301">
        <f>'18'!$G28</f>
        <v>0</v>
      </c>
      <c r="DW31" s="301">
        <f>'18'!$H28</f>
        <v>0</v>
      </c>
      <c r="DX31" s="301">
        <f>'18'!$I28</f>
        <v>0</v>
      </c>
      <c r="DY31" s="301">
        <f>'18'!$J28</f>
        <v>0</v>
      </c>
      <c r="DZ31" s="301">
        <f>'18'!$K28</f>
        <v>0</v>
      </c>
      <c r="EA31" s="301">
        <f>'19'!$E28</f>
        <v>0</v>
      </c>
      <c r="EB31" s="301">
        <f>'19'!$F28</f>
        <v>0</v>
      </c>
      <c r="EC31" s="301">
        <f>'19'!$G28</f>
        <v>0</v>
      </c>
      <c r="ED31" s="301">
        <f>'19'!$H28</f>
        <v>0</v>
      </c>
      <c r="EE31" s="301">
        <f>'19'!$I28</f>
        <v>0</v>
      </c>
      <c r="EF31" s="301">
        <f>'19'!$J28</f>
        <v>0</v>
      </c>
      <c r="EG31" s="301">
        <f>'19'!$K28</f>
        <v>0</v>
      </c>
      <c r="EH31" s="301">
        <f>'20'!$E28</f>
        <v>0</v>
      </c>
      <c r="EI31" s="301">
        <f>'20'!$F28</f>
        <v>0</v>
      </c>
      <c r="EJ31" s="301">
        <f>'20'!$G28</f>
        <v>0</v>
      </c>
      <c r="EK31" s="301">
        <f>'20'!$H28</f>
        <v>0</v>
      </c>
      <c r="EL31" s="301">
        <f>'20'!$I28</f>
        <v>0</v>
      </c>
      <c r="EM31" s="301">
        <f>'20'!$J28</f>
        <v>0</v>
      </c>
      <c r="EN31" s="301">
        <f>'20'!$K28</f>
        <v>0</v>
      </c>
      <c r="EO31" s="301">
        <f>'21'!$E28</f>
        <v>0</v>
      </c>
      <c r="EP31" s="301">
        <f>'21'!$F28</f>
        <v>0</v>
      </c>
      <c r="EQ31" s="301">
        <f>'21'!$G28</f>
        <v>0</v>
      </c>
      <c r="ER31" s="301">
        <f>'21'!$H28</f>
        <v>0</v>
      </c>
      <c r="ES31" s="301">
        <f>'21'!$I28</f>
        <v>0</v>
      </c>
      <c r="ET31" s="301">
        <f>'21'!$J28</f>
        <v>0</v>
      </c>
      <c r="EU31" s="301">
        <f>'21'!$K28</f>
        <v>0</v>
      </c>
      <c r="EV31" s="301">
        <f>'22'!$E28</f>
        <v>0</v>
      </c>
      <c r="EW31" s="301">
        <f>'22'!$F28</f>
        <v>0</v>
      </c>
      <c r="EX31" s="301">
        <f>'22'!$G28</f>
        <v>0</v>
      </c>
      <c r="EY31" s="301">
        <f>'22'!$H28</f>
        <v>0</v>
      </c>
      <c r="EZ31" s="301">
        <f>'22'!$I28</f>
        <v>0</v>
      </c>
      <c r="FA31" s="301">
        <f>'22'!$J28</f>
        <v>0</v>
      </c>
      <c r="FB31" s="301">
        <f>'22'!$K28</f>
        <v>0</v>
      </c>
      <c r="FC31" s="301">
        <f>'23'!$E28</f>
        <v>0</v>
      </c>
      <c r="FD31" s="301">
        <f>'23'!$F28</f>
        <v>0</v>
      </c>
      <c r="FE31" s="301">
        <f>'23'!$G28</f>
        <v>0</v>
      </c>
      <c r="FF31" s="301">
        <f>'23'!$H28</f>
        <v>0</v>
      </c>
      <c r="FG31" s="301">
        <f>'23'!$I28</f>
        <v>0</v>
      </c>
      <c r="FH31" s="301">
        <f>'23'!$J28</f>
        <v>0</v>
      </c>
      <c r="FI31" s="301">
        <f>'23'!$K28</f>
        <v>0</v>
      </c>
      <c r="FJ31" s="301">
        <f>'24'!$E28</f>
        <v>0</v>
      </c>
      <c r="FK31" s="301">
        <f>'24'!$F28</f>
        <v>0</v>
      </c>
      <c r="FL31" s="301">
        <f>'24'!$G28</f>
        <v>0</v>
      </c>
      <c r="FM31" s="301">
        <f>'24'!$H28</f>
        <v>0</v>
      </c>
      <c r="FN31" s="301">
        <f>'24'!$I28</f>
        <v>0</v>
      </c>
      <c r="FO31" s="301">
        <f>'24'!$J28</f>
        <v>0</v>
      </c>
      <c r="FP31" s="301">
        <f>'24'!$K28</f>
        <v>0</v>
      </c>
      <c r="FQ31" s="301">
        <f>'25'!$E28</f>
        <v>0</v>
      </c>
      <c r="FR31" s="301">
        <f>'25'!$F28</f>
        <v>0</v>
      </c>
      <c r="FS31" s="301">
        <f>'25'!$G28</f>
        <v>0</v>
      </c>
      <c r="FT31" s="301">
        <f>'25'!$H28</f>
        <v>0</v>
      </c>
      <c r="FU31" s="301">
        <f>'25'!$I28</f>
        <v>0</v>
      </c>
      <c r="FV31" s="301">
        <f>'25'!$J28</f>
        <v>0</v>
      </c>
      <c r="FW31" s="301">
        <f>'25'!$K28</f>
        <v>0</v>
      </c>
      <c r="FX31" s="301">
        <f>'26'!$E28</f>
        <v>0</v>
      </c>
      <c r="FY31" s="301">
        <f>'26'!$F28</f>
        <v>0</v>
      </c>
      <c r="FZ31" s="301">
        <f>'26'!$G28</f>
        <v>0</v>
      </c>
      <c r="GA31" s="301">
        <f>'26'!$H28</f>
        <v>0</v>
      </c>
      <c r="GB31" s="301">
        <f>'26'!$I28</f>
        <v>0</v>
      </c>
      <c r="GC31" s="301">
        <f>'26'!$J28</f>
        <v>0</v>
      </c>
      <c r="GD31" s="301">
        <f>'26'!$K28</f>
        <v>0</v>
      </c>
      <c r="GE31" s="301">
        <f>'27'!$E28</f>
        <v>0</v>
      </c>
      <c r="GF31" s="301">
        <f>'27'!$F28</f>
        <v>0</v>
      </c>
      <c r="GG31" s="301">
        <f>'27'!$G28</f>
        <v>0</v>
      </c>
      <c r="GH31" s="301">
        <f>'27'!$H28</f>
        <v>0</v>
      </c>
      <c r="GI31" s="301">
        <f>'27'!$I28</f>
        <v>0</v>
      </c>
      <c r="GJ31" s="301">
        <f>'27'!$J28</f>
        <v>0</v>
      </c>
      <c r="GK31" s="301">
        <f>'27'!$K28</f>
        <v>0</v>
      </c>
      <c r="GL31" s="301">
        <f>'28'!$E28</f>
        <v>0</v>
      </c>
      <c r="GM31" s="301">
        <f>'28'!$F28</f>
        <v>0</v>
      </c>
      <c r="GN31" s="301">
        <f>'28'!$G28</f>
        <v>0</v>
      </c>
      <c r="GO31" s="301">
        <f>'28'!$H28</f>
        <v>0</v>
      </c>
      <c r="GP31" s="301">
        <f>'28'!$I28</f>
        <v>0</v>
      </c>
      <c r="GQ31" s="301">
        <f>'28'!$J28</f>
        <v>0</v>
      </c>
      <c r="GR31" s="301">
        <f>'28'!$K28</f>
        <v>0</v>
      </c>
      <c r="GS31" s="301">
        <f>'29'!$E28</f>
        <v>0</v>
      </c>
      <c r="GT31" s="301">
        <f>'29'!$F28</f>
        <v>0</v>
      </c>
      <c r="GU31" s="301">
        <f>'29'!$G28</f>
        <v>0</v>
      </c>
      <c r="GV31" s="301">
        <f>'29'!$H28</f>
        <v>0</v>
      </c>
      <c r="GW31" s="301">
        <f>'29'!$I28</f>
        <v>0</v>
      </c>
      <c r="GX31" s="301">
        <f>'29'!$J28</f>
        <v>0</v>
      </c>
      <c r="GY31" s="301">
        <f>'29'!$K28</f>
        <v>0</v>
      </c>
      <c r="GZ31" s="301">
        <f>'30'!$E28</f>
        <v>0</v>
      </c>
      <c r="HA31" s="301">
        <f>'30'!$F28</f>
        <v>0</v>
      </c>
      <c r="HB31" s="301">
        <f>'30'!$G28</f>
        <v>0</v>
      </c>
      <c r="HC31" s="301">
        <f>'30'!$H28</f>
        <v>0</v>
      </c>
      <c r="HD31" s="301">
        <f>'30'!$I28</f>
        <v>0</v>
      </c>
      <c r="HE31" s="301">
        <f>'30'!$J28</f>
        <v>0</v>
      </c>
      <c r="HF31" s="301">
        <f>'30'!$K28</f>
        <v>0</v>
      </c>
      <c r="HG31" s="301">
        <f>'31'!$E28</f>
        <v>0</v>
      </c>
      <c r="HH31" s="301">
        <f>'31'!$F28</f>
        <v>0</v>
      </c>
      <c r="HI31" s="301">
        <f>'31'!$G28</f>
        <v>0</v>
      </c>
      <c r="HJ31" s="301">
        <f>'31'!$H28</f>
        <v>0</v>
      </c>
      <c r="HK31" s="301">
        <f>'31'!$I28</f>
        <v>0</v>
      </c>
      <c r="HL31" s="301">
        <f>'31'!$J28</f>
        <v>0</v>
      </c>
      <c r="HM31" s="301">
        <f>'31'!$K28</f>
        <v>0</v>
      </c>
      <c r="HN31" s="301">
        <f>'32'!$E28</f>
        <v>0</v>
      </c>
      <c r="HO31" s="301">
        <f>'32'!$F28</f>
        <v>0</v>
      </c>
      <c r="HP31" s="301">
        <f>'32'!$G28</f>
        <v>0</v>
      </c>
      <c r="HQ31" s="301">
        <f>'32'!$H28</f>
        <v>0</v>
      </c>
      <c r="HR31" s="301">
        <f>'32'!$I28</f>
        <v>0</v>
      </c>
      <c r="HS31" s="301">
        <f>'32'!$J28</f>
        <v>0</v>
      </c>
      <c r="HT31" s="301">
        <f>'32'!$K28</f>
        <v>0</v>
      </c>
      <c r="HU31" s="301">
        <f>'33'!$E28</f>
        <v>0</v>
      </c>
      <c r="HV31" s="301">
        <f>'33'!$F28</f>
        <v>0</v>
      </c>
      <c r="HW31" s="301">
        <f>'33'!$G28</f>
        <v>0</v>
      </c>
      <c r="HX31" s="301">
        <f>'33'!$H28</f>
        <v>0</v>
      </c>
      <c r="HY31" s="301">
        <f>'33'!$I28</f>
        <v>0</v>
      </c>
      <c r="HZ31" s="301">
        <f>'33'!$J28</f>
        <v>0</v>
      </c>
      <c r="IA31" s="301">
        <f>'33'!$K28</f>
        <v>0</v>
      </c>
      <c r="IB31" s="301">
        <f>'34'!$E28</f>
        <v>0</v>
      </c>
      <c r="IC31" s="301">
        <f>'34'!$F28</f>
        <v>0</v>
      </c>
      <c r="ID31" s="301">
        <f>'34'!$G28</f>
        <v>0</v>
      </c>
      <c r="IE31" s="301">
        <f>'34'!$H28</f>
        <v>0</v>
      </c>
      <c r="IF31" s="301">
        <f>'34'!$I28</f>
        <v>0</v>
      </c>
      <c r="IG31" s="301">
        <f>'34'!$J28</f>
        <v>0</v>
      </c>
      <c r="IH31" s="301">
        <f>'34'!$K28</f>
        <v>0</v>
      </c>
      <c r="II31" s="301">
        <f>'35'!$E28</f>
        <v>0</v>
      </c>
      <c r="IJ31" s="301">
        <f>'35'!$F28</f>
        <v>0</v>
      </c>
      <c r="IK31" s="301">
        <f>'35'!$G28</f>
        <v>0</v>
      </c>
      <c r="IL31" s="301">
        <f>'35'!$H28</f>
        <v>0</v>
      </c>
      <c r="IM31" s="301">
        <f>'35'!$I28</f>
        <v>0</v>
      </c>
      <c r="IN31" s="301">
        <f>'35'!$J28</f>
        <v>0</v>
      </c>
      <c r="IO31" s="301">
        <f>'35'!$K28</f>
        <v>0</v>
      </c>
      <c r="IP31" s="301">
        <f>'36'!$E28</f>
        <v>0</v>
      </c>
      <c r="IQ31" s="301">
        <f>'36'!$F28</f>
        <v>0</v>
      </c>
      <c r="IR31" s="301">
        <f>'36'!$G28</f>
        <v>0</v>
      </c>
      <c r="IS31" s="301">
        <f>'36'!$H28</f>
        <v>0</v>
      </c>
      <c r="IT31" s="301">
        <f>'36'!$I28</f>
        <v>0</v>
      </c>
      <c r="IU31" s="301">
        <f>'36'!$J28</f>
        <v>0</v>
      </c>
      <c r="IV31" s="301">
        <f>'36'!$K28</f>
        <v>0</v>
      </c>
      <c r="IW31" s="301">
        <f>'37'!$E28</f>
        <v>0</v>
      </c>
      <c r="IX31" s="301">
        <f>'37'!$F28</f>
        <v>0</v>
      </c>
      <c r="IY31" s="301">
        <f>'37'!$G28</f>
        <v>0</v>
      </c>
      <c r="IZ31" s="301">
        <f>'37'!$H28</f>
        <v>0</v>
      </c>
      <c r="JA31" s="301">
        <f>'37'!$I28</f>
        <v>0</v>
      </c>
      <c r="JB31" s="301">
        <f>'37'!$J28</f>
        <v>0</v>
      </c>
      <c r="JC31" s="301">
        <f>'37'!$K28</f>
        <v>0</v>
      </c>
      <c r="JD31" s="301">
        <f>'38'!$E28</f>
        <v>0</v>
      </c>
      <c r="JE31" s="301">
        <f>'38'!$F28</f>
        <v>0</v>
      </c>
      <c r="JF31" s="301">
        <f>'38'!$G28</f>
        <v>0</v>
      </c>
      <c r="JG31" s="301">
        <f>'38'!$H28</f>
        <v>0</v>
      </c>
      <c r="JH31" s="301">
        <f>'38'!$I28</f>
        <v>0</v>
      </c>
      <c r="JI31" s="301">
        <f>'38'!$J28</f>
        <v>0</v>
      </c>
      <c r="JJ31" s="301">
        <f>'38'!$K28</f>
        <v>0</v>
      </c>
      <c r="JK31" s="301">
        <f>'39'!$E28</f>
        <v>0</v>
      </c>
      <c r="JL31" s="301">
        <f>'39'!$F28</f>
        <v>0</v>
      </c>
      <c r="JM31" s="301">
        <f>'39'!$G28</f>
        <v>0</v>
      </c>
      <c r="JN31" s="301">
        <f>'39'!$H28</f>
        <v>0</v>
      </c>
      <c r="JO31" s="301">
        <f>'39'!$I28</f>
        <v>0</v>
      </c>
      <c r="JP31" s="301">
        <f>'39'!$J28</f>
        <v>0</v>
      </c>
      <c r="JQ31" s="301">
        <f>'39'!$K28</f>
        <v>0</v>
      </c>
      <c r="JR31" s="301">
        <f>'40'!$E28</f>
        <v>0</v>
      </c>
      <c r="JS31" s="301">
        <f>'40'!$F28</f>
        <v>0</v>
      </c>
      <c r="JT31" s="301">
        <f>'40'!$G28</f>
        <v>0</v>
      </c>
      <c r="JU31" s="301">
        <f>'40'!$H28</f>
        <v>0</v>
      </c>
      <c r="JV31" s="301">
        <f>'40'!$I28</f>
        <v>0</v>
      </c>
      <c r="JW31" s="301">
        <f>'40'!$J28</f>
        <v>0</v>
      </c>
      <c r="JX31" s="301">
        <f>'40'!$K28</f>
        <v>0</v>
      </c>
      <c r="JY31" s="301">
        <f>'41'!$E28</f>
        <v>0</v>
      </c>
      <c r="JZ31" s="301">
        <f>'41'!$F28</f>
        <v>0</v>
      </c>
      <c r="KA31" s="301">
        <f>'41'!$G28</f>
        <v>0</v>
      </c>
      <c r="KB31" s="301">
        <f>'41'!$H28</f>
        <v>0</v>
      </c>
      <c r="KC31" s="301">
        <f>'41'!$I28</f>
        <v>0</v>
      </c>
      <c r="KD31" s="301">
        <f>'41'!$J28</f>
        <v>0</v>
      </c>
      <c r="KE31" s="301">
        <f>'41'!$K28</f>
        <v>0</v>
      </c>
      <c r="KF31" s="301">
        <f>'42'!$E28</f>
        <v>0</v>
      </c>
      <c r="KG31" s="301">
        <f>'42'!$F28</f>
        <v>0</v>
      </c>
      <c r="KH31" s="301">
        <f>'42'!$G28</f>
        <v>0</v>
      </c>
      <c r="KI31" s="301">
        <f>'42'!$H28</f>
        <v>0</v>
      </c>
      <c r="KJ31" s="301">
        <f>'42'!$I28</f>
        <v>0</v>
      </c>
      <c r="KK31" s="301">
        <f>'42'!$J28</f>
        <v>0</v>
      </c>
      <c r="KL31" s="301">
        <f>'42'!$K28</f>
        <v>0</v>
      </c>
      <c r="KM31" s="301">
        <f>'43'!$E28</f>
        <v>0</v>
      </c>
      <c r="KN31" s="301">
        <f>'43'!$F28</f>
        <v>0</v>
      </c>
      <c r="KO31" s="301">
        <f>'43'!$G28</f>
        <v>0</v>
      </c>
      <c r="KP31" s="301">
        <f>'43'!$H28</f>
        <v>0</v>
      </c>
      <c r="KQ31" s="301">
        <f>'43'!$I28</f>
        <v>0</v>
      </c>
      <c r="KR31" s="301">
        <f>'43'!$J28</f>
        <v>0</v>
      </c>
      <c r="KS31" s="301">
        <f>'43'!$K28</f>
        <v>0</v>
      </c>
      <c r="KT31" s="301">
        <f>'44'!$E28</f>
        <v>0</v>
      </c>
      <c r="KU31" s="301">
        <f>'44'!$F28</f>
        <v>0</v>
      </c>
      <c r="KV31" s="301">
        <f>'44'!$G28</f>
        <v>0</v>
      </c>
      <c r="KW31" s="301">
        <f>'44'!$H28</f>
        <v>0</v>
      </c>
      <c r="KX31" s="301">
        <f>'44'!$I28</f>
        <v>0</v>
      </c>
      <c r="KY31" s="301">
        <f>'44'!$J28</f>
        <v>0</v>
      </c>
      <c r="KZ31" s="301">
        <f>'44'!$K28</f>
        <v>0</v>
      </c>
      <c r="LA31" s="301">
        <f>'45'!$E28</f>
        <v>0</v>
      </c>
      <c r="LB31" s="301">
        <f>'45'!$F28</f>
        <v>0</v>
      </c>
      <c r="LC31" s="301">
        <f>'45'!$G28</f>
        <v>0</v>
      </c>
      <c r="LD31" s="301">
        <f>'45'!$H28</f>
        <v>0</v>
      </c>
      <c r="LE31" s="301">
        <f>'45'!$I28</f>
        <v>0</v>
      </c>
      <c r="LF31" s="301">
        <f>'45'!$J28</f>
        <v>0</v>
      </c>
      <c r="LG31" s="301">
        <f>'45'!$K28</f>
        <v>0</v>
      </c>
      <c r="LH31" s="301">
        <f>'46'!$E28</f>
        <v>0</v>
      </c>
      <c r="LI31" s="301">
        <f>'46'!$F28</f>
        <v>0</v>
      </c>
      <c r="LJ31" s="301">
        <f>'46'!$G28</f>
        <v>0</v>
      </c>
      <c r="LK31" s="301">
        <f>'46'!$H28</f>
        <v>0</v>
      </c>
      <c r="LL31" s="301">
        <f>'46'!$I28</f>
        <v>0</v>
      </c>
      <c r="LM31" s="301">
        <f>'46'!$J28</f>
        <v>0</v>
      </c>
      <c r="LN31" s="301">
        <f>'46'!$K28</f>
        <v>0</v>
      </c>
      <c r="LO31" s="301">
        <f>'47'!$E28</f>
        <v>0</v>
      </c>
      <c r="LP31" s="301">
        <f>'47'!$F28</f>
        <v>0</v>
      </c>
      <c r="LQ31" s="301">
        <f>'47'!$G28</f>
        <v>0</v>
      </c>
      <c r="LR31" s="301">
        <f>'47'!$H28</f>
        <v>0</v>
      </c>
      <c r="LS31" s="301">
        <f>'47'!$I28</f>
        <v>0</v>
      </c>
      <c r="LT31" s="301">
        <f>'47'!$J28</f>
        <v>0</v>
      </c>
      <c r="LU31" s="301">
        <f>'47'!$K28</f>
        <v>0</v>
      </c>
      <c r="LV31" s="301">
        <f>'48'!$E28</f>
        <v>0</v>
      </c>
      <c r="LW31" s="301">
        <f>'48'!$F28</f>
        <v>0</v>
      </c>
      <c r="LX31" s="301">
        <f>'48'!$G28</f>
        <v>0</v>
      </c>
      <c r="LY31" s="301">
        <f>'48'!$H28</f>
        <v>0</v>
      </c>
      <c r="LZ31" s="301">
        <f>'48'!$I28</f>
        <v>0</v>
      </c>
      <c r="MA31" s="301">
        <f>'48'!$J28</f>
        <v>0</v>
      </c>
      <c r="MB31" s="301">
        <f>'48'!$K28</f>
        <v>0</v>
      </c>
      <c r="MC31" s="301">
        <f>'49'!$E28</f>
        <v>0</v>
      </c>
      <c r="MD31" s="301">
        <f>'49'!$F28</f>
        <v>0</v>
      </c>
      <c r="ME31" s="301">
        <f>'49'!$G28</f>
        <v>0</v>
      </c>
      <c r="MF31" s="301">
        <f>'49'!$H28</f>
        <v>0</v>
      </c>
      <c r="MG31" s="301">
        <f>'49'!$I28</f>
        <v>0</v>
      </c>
      <c r="MH31" s="301">
        <f>'49'!$J28</f>
        <v>0</v>
      </c>
      <c r="MI31" s="301">
        <f>'49'!$K28</f>
        <v>0</v>
      </c>
      <c r="MJ31" s="301">
        <f>'50'!$E28</f>
        <v>0</v>
      </c>
      <c r="MK31" s="301">
        <f>'50'!$F28</f>
        <v>0</v>
      </c>
      <c r="ML31" s="301">
        <f>'50'!$G28</f>
        <v>0</v>
      </c>
      <c r="MM31" s="301">
        <f>'50'!$H28</f>
        <v>0</v>
      </c>
      <c r="MN31" s="301">
        <f>'50'!$I28</f>
        <v>0</v>
      </c>
      <c r="MO31" s="301">
        <f>'50'!$J28</f>
        <v>0</v>
      </c>
      <c r="MP31" s="301">
        <f>'50'!$K28</f>
        <v>0</v>
      </c>
      <c r="MQ31" s="301">
        <f>'51'!$E28</f>
        <v>0</v>
      </c>
      <c r="MR31" s="301">
        <f>'51'!$F28</f>
        <v>0</v>
      </c>
      <c r="MS31" s="301">
        <f>'51'!$G28</f>
        <v>0</v>
      </c>
      <c r="MT31" s="301">
        <f>'51'!$H28</f>
        <v>0</v>
      </c>
      <c r="MU31" s="301">
        <f>'51'!$I28</f>
        <v>0</v>
      </c>
      <c r="MV31" s="301">
        <f>'51'!$J28</f>
        <v>0</v>
      </c>
      <c r="MW31" s="301">
        <f>'51'!$K28</f>
        <v>0</v>
      </c>
      <c r="MX31" s="301">
        <f>'52'!$E28</f>
        <v>0</v>
      </c>
      <c r="MY31" s="301">
        <f>'52'!$F28</f>
        <v>0</v>
      </c>
      <c r="MZ31" s="301">
        <f>'52'!$G28</f>
        <v>0</v>
      </c>
      <c r="NA31" s="301">
        <f>'52'!$H28</f>
        <v>0</v>
      </c>
      <c r="NB31" s="301">
        <f>'52'!$I28</f>
        <v>0</v>
      </c>
      <c r="NC31" s="301">
        <f>'52'!$J28</f>
        <v>0</v>
      </c>
      <c r="ND31" s="301">
        <f>'52'!$K28</f>
        <v>0</v>
      </c>
    </row>
    <row r="32" spans="1:368" ht="30" customHeight="1" x14ac:dyDescent="0.3">
      <c r="A32" s="973"/>
      <c r="B32" s="974"/>
      <c r="C32" s="161" t="s">
        <v>153</v>
      </c>
      <c r="D32" s="162" t="s">
        <v>160</v>
      </c>
      <c r="E32" s="157">
        <f>'1'!$E29</f>
        <v>0</v>
      </c>
      <c r="F32" s="157">
        <f>'1'!$F29</f>
        <v>0</v>
      </c>
      <c r="G32" s="157">
        <f>'1'!$G29</f>
        <v>0</v>
      </c>
      <c r="H32" s="301">
        <f>'1'!$H29</f>
        <v>0</v>
      </c>
      <c r="I32" s="301">
        <f>'1'!$I29</f>
        <v>0</v>
      </c>
      <c r="J32" s="301">
        <f>'1'!$J29</f>
        <v>0</v>
      </c>
      <c r="K32" s="301">
        <f>'1'!$K29</f>
        <v>0</v>
      </c>
      <c r="L32" s="301">
        <f>'2'!$E29</f>
        <v>0</v>
      </c>
      <c r="M32" s="301">
        <f>'2'!$F29</f>
        <v>0</v>
      </c>
      <c r="N32" s="301">
        <f>'2'!$G29</f>
        <v>0</v>
      </c>
      <c r="O32" s="301">
        <f>'2'!$H29</f>
        <v>0</v>
      </c>
      <c r="P32" s="301">
        <f>'2'!$I29</f>
        <v>0</v>
      </c>
      <c r="Q32" s="301">
        <f>'2'!$J29</f>
        <v>0</v>
      </c>
      <c r="R32" s="301">
        <f>'2'!$K29</f>
        <v>0</v>
      </c>
      <c r="S32" s="301">
        <f>'3'!$E29</f>
        <v>0</v>
      </c>
      <c r="T32" s="301">
        <f>'3'!$F29</f>
        <v>0</v>
      </c>
      <c r="U32" s="301">
        <f>'3'!$G29</f>
        <v>0</v>
      </c>
      <c r="V32" s="301">
        <f>'3'!$H29</f>
        <v>0</v>
      </c>
      <c r="W32" s="301">
        <f>'3'!$I29</f>
        <v>0</v>
      </c>
      <c r="X32" s="301">
        <f>'3'!$J29</f>
        <v>0</v>
      </c>
      <c r="Y32" s="301">
        <f>'3'!$K29</f>
        <v>0</v>
      </c>
      <c r="Z32" s="301">
        <f>'4'!$E29</f>
        <v>0</v>
      </c>
      <c r="AA32" s="301">
        <f>'4'!$F29</f>
        <v>0</v>
      </c>
      <c r="AB32" s="301">
        <f>'4'!$G29</f>
        <v>0</v>
      </c>
      <c r="AC32" s="301">
        <f>'4'!$H29</f>
        <v>0</v>
      </c>
      <c r="AD32" s="301">
        <f>'4'!$I29</f>
        <v>0</v>
      </c>
      <c r="AE32" s="301">
        <f>'4'!$J29</f>
        <v>0</v>
      </c>
      <c r="AF32" s="301">
        <f>'4'!$K29</f>
        <v>0</v>
      </c>
      <c r="AG32" s="301">
        <f>'5'!$E29</f>
        <v>0</v>
      </c>
      <c r="AH32" s="301">
        <f>'5'!$F29</f>
        <v>0</v>
      </c>
      <c r="AI32" s="301">
        <f>'5'!$G29</f>
        <v>0</v>
      </c>
      <c r="AJ32" s="301">
        <f>'5'!$H29</f>
        <v>0</v>
      </c>
      <c r="AK32" s="301">
        <f>'5'!$I29</f>
        <v>0</v>
      </c>
      <c r="AL32" s="301">
        <f>'5'!$J29</f>
        <v>0</v>
      </c>
      <c r="AM32" s="301">
        <f>'5'!$K29</f>
        <v>0</v>
      </c>
      <c r="AN32" s="301">
        <f>'6'!$E29</f>
        <v>0</v>
      </c>
      <c r="AO32" s="301">
        <f>'6'!$F29</f>
        <v>0</v>
      </c>
      <c r="AP32" s="301">
        <f>'6'!$G29</f>
        <v>0</v>
      </c>
      <c r="AQ32" s="301">
        <f>'6'!$H29</f>
        <v>0</v>
      </c>
      <c r="AR32" s="301">
        <f>'6'!$I29</f>
        <v>0</v>
      </c>
      <c r="AS32" s="301">
        <f>'6'!$J29</f>
        <v>0</v>
      </c>
      <c r="AT32" s="301">
        <f>'6'!$K29</f>
        <v>0</v>
      </c>
      <c r="AU32" s="301">
        <f>'7'!$E29</f>
        <v>0</v>
      </c>
      <c r="AV32" s="301">
        <f>'7'!$F29</f>
        <v>0</v>
      </c>
      <c r="AW32" s="301">
        <f>'7'!$G29</f>
        <v>0</v>
      </c>
      <c r="AX32" s="301">
        <f>'7'!$H29</f>
        <v>0</v>
      </c>
      <c r="AY32" s="301">
        <f>'7'!$I29</f>
        <v>0</v>
      </c>
      <c r="AZ32" s="301">
        <f>'7'!$J29</f>
        <v>0</v>
      </c>
      <c r="BA32" s="301">
        <f>'7'!$K29</f>
        <v>0</v>
      </c>
      <c r="BB32" s="301">
        <f>'8'!$E29</f>
        <v>0</v>
      </c>
      <c r="BC32" s="301">
        <f>'8'!$F29</f>
        <v>0</v>
      </c>
      <c r="BD32" s="301">
        <f>'8'!$G29</f>
        <v>0</v>
      </c>
      <c r="BE32" s="301">
        <f>'8'!$H29</f>
        <v>0</v>
      </c>
      <c r="BF32" s="301">
        <f>'8'!$I29</f>
        <v>0</v>
      </c>
      <c r="BG32" s="301">
        <f>'8'!$J29</f>
        <v>0</v>
      </c>
      <c r="BH32" s="301">
        <f>'8'!$K29</f>
        <v>0</v>
      </c>
      <c r="BI32" s="301">
        <f>'9'!$E29</f>
        <v>0</v>
      </c>
      <c r="BJ32" s="301">
        <f>'9'!$F29</f>
        <v>0</v>
      </c>
      <c r="BK32" s="301">
        <f>'9'!$G29</f>
        <v>0</v>
      </c>
      <c r="BL32" s="301">
        <f>'9'!$H29</f>
        <v>0</v>
      </c>
      <c r="BM32" s="301">
        <f>'9'!$I29</f>
        <v>0</v>
      </c>
      <c r="BN32" s="301">
        <f>'9'!$J29</f>
        <v>0</v>
      </c>
      <c r="BO32" s="301">
        <f>'9'!$K29</f>
        <v>0</v>
      </c>
      <c r="BP32" s="301">
        <f>'10'!$E29</f>
        <v>0</v>
      </c>
      <c r="BQ32" s="301">
        <f>'10'!$F29</f>
        <v>0</v>
      </c>
      <c r="BR32" s="301">
        <f>'10'!$G29</f>
        <v>0</v>
      </c>
      <c r="BS32" s="301">
        <f>'10'!$H29</f>
        <v>0</v>
      </c>
      <c r="BT32" s="301">
        <f>'10'!$I29</f>
        <v>0</v>
      </c>
      <c r="BU32" s="301">
        <f>'10'!$J29</f>
        <v>0</v>
      </c>
      <c r="BV32" s="301">
        <f>'10'!$K29</f>
        <v>0</v>
      </c>
      <c r="BW32" s="301">
        <f>'11'!$E29</f>
        <v>0</v>
      </c>
      <c r="BX32" s="301">
        <f>'11'!$F29</f>
        <v>0</v>
      </c>
      <c r="BY32" s="301">
        <f>'11'!$G29</f>
        <v>0</v>
      </c>
      <c r="BZ32" s="301">
        <f>'11'!$H29</f>
        <v>0</v>
      </c>
      <c r="CA32" s="301">
        <f>'11'!$I29</f>
        <v>0</v>
      </c>
      <c r="CB32" s="301">
        <f>'11'!$J29</f>
        <v>0</v>
      </c>
      <c r="CC32" s="301">
        <f>'11'!$K29</f>
        <v>0</v>
      </c>
      <c r="CD32" s="301">
        <f>'12'!$E29</f>
        <v>0</v>
      </c>
      <c r="CE32" s="301">
        <f>'12'!$F29</f>
        <v>0</v>
      </c>
      <c r="CF32" s="301">
        <f>'12'!$G29</f>
        <v>0</v>
      </c>
      <c r="CG32" s="301">
        <f>'12'!$H29</f>
        <v>0</v>
      </c>
      <c r="CH32" s="301">
        <f>'12'!$I29</f>
        <v>0</v>
      </c>
      <c r="CI32" s="301">
        <f>'12'!$J29</f>
        <v>0</v>
      </c>
      <c r="CJ32" s="301">
        <f>'12'!$K29</f>
        <v>0</v>
      </c>
      <c r="CK32" s="301">
        <f>'13'!$E29</f>
        <v>0</v>
      </c>
      <c r="CL32" s="301">
        <f>'13'!$F29</f>
        <v>0</v>
      </c>
      <c r="CM32" s="301">
        <f>'13'!$G29</f>
        <v>0</v>
      </c>
      <c r="CN32" s="301">
        <f>'13'!$H29</f>
        <v>0</v>
      </c>
      <c r="CO32" s="301">
        <f>'13'!$I29</f>
        <v>0</v>
      </c>
      <c r="CP32" s="301">
        <f>'13'!$J29</f>
        <v>0</v>
      </c>
      <c r="CQ32" s="301">
        <f>'13'!$K29</f>
        <v>0</v>
      </c>
      <c r="CR32" s="301">
        <f>'14'!$E29</f>
        <v>0</v>
      </c>
      <c r="CS32" s="301">
        <f>'14'!$F29</f>
        <v>0</v>
      </c>
      <c r="CT32" s="301">
        <f>'14'!$G29</f>
        <v>0</v>
      </c>
      <c r="CU32" s="301">
        <f>'14'!$H29</f>
        <v>0</v>
      </c>
      <c r="CV32" s="301">
        <f>'14'!$I29</f>
        <v>0</v>
      </c>
      <c r="CW32" s="301">
        <f>'14'!$J29</f>
        <v>0</v>
      </c>
      <c r="CX32" s="301">
        <f>'14'!$K29</f>
        <v>0</v>
      </c>
      <c r="CY32" s="301">
        <f>'15'!$E29</f>
        <v>0</v>
      </c>
      <c r="CZ32" s="301">
        <f>'15'!$F29</f>
        <v>0</v>
      </c>
      <c r="DA32" s="301">
        <f>'15'!$G29</f>
        <v>0</v>
      </c>
      <c r="DB32" s="301">
        <f>'15'!$H29</f>
        <v>0</v>
      </c>
      <c r="DC32" s="301">
        <f>'15'!$I29</f>
        <v>0</v>
      </c>
      <c r="DD32" s="301">
        <f>'15'!$J29</f>
        <v>0</v>
      </c>
      <c r="DE32" s="301">
        <f>'15'!$K29</f>
        <v>0</v>
      </c>
      <c r="DF32" s="301">
        <f>'16'!$E29</f>
        <v>0</v>
      </c>
      <c r="DG32" s="301">
        <f>'16'!$F29</f>
        <v>0</v>
      </c>
      <c r="DH32" s="301">
        <f>'16'!$G29</f>
        <v>0</v>
      </c>
      <c r="DI32" s="301">
        <f>'16'!$H29</f>
        <v>0</v>
      </c>
      <c r="DJ32" s="301">
        <f>'16'!$I29</f>
        <v>0</v>
      </c>
      <c r="DK32" s="301">
        <f>'16'!$J29</f>
        <v>0</v>
      </c>
      <c r="DL32" s="301">
        <f>'16'!$K29</f>
        <v>0</v>
      </c>
      <c r="DM32" s="301">
        <f>'17'!$E29</f>
        <v>0</v>
      </c>
      <c r="DN32" s="301">
        <f>'17'!$F29</f>
        <v>0</v>
      </c>
      <c r="DO32" s="301">
        <f>'17'!$G29</f>
        <v>0</v>
      </c>
      <c r="DP32" s="301">
        <f>'17'!$H29</f>
        <v>0</v>
      </c>
      <c r="DQ32" s="301">
        <f>'17'!$I29</f>
        <v>0</v>
      </c>
      <c r="DR32" s="301">
        <f>'17'!$J29</f>
        <v>0</v>
      </c>
      <c r="DS32" s="301">
        <f>'17'!$K29</f>
        <v>0</v>
      </c>
      <c r="DT32" s="301">
        <f>'18'!$E29</f>
        <v>0</v>
      </c>
      <c r="DU32" s="301">
        <f>'18'!$F29</f>
        <v>0</v>
      </c>
      <c r="DV32" s="301">
        <f>'18'!$G29</f>
        <v>0</v>
      </c>
      <c r="DW32" s="301">
        <f>'18'!$H29</f>
        <v>0</v>
      </c>
      <c r="DX32" s="301">
        <f>'18'!$I29</f>
        <v>0</v>
      </c>
      <c r="DY32" s="301">
        <f>'18'!$J29</f>
        <v>0</v>
      </c>
      <c r="DZ32" s="301">
        <f>'18'!$K29</f>
        <v>0</v>
      </c>
      <c r="EA32" s="301">
        <f>'19'!$E29</f>
        <v>0</v>
      </c>
      <c r="EB32" s="301">
        <f>'19'!$F29</f>
        <v>0</v>
      </c>
      <c r="EC32" s="301">
        <f>'19'!$G29</f>
        <v>0</v>
      </c>
      <c r="ED32" s="301">
        <f>'19'!$H29</f>
        <v>0</v>
      </c>
      <c r="EE32" s="301">
        <f>'19'!$I29</f>
        <v>0</v>
      </c>
      <c r="EF32" s="301">
        <f>'19'!$J29</f>
        <v>0</v>
      </c>
      <c r="EG32" s="301">
        <f>'19'!$K29</f>
        <v>0</v>
      </c>
      <c r="EH32" s="301">
        <f>'20'!$E29</f>
        <v>0</v>
      </c>
      <c r="EI32" s="301">
        <f>'20'!$F29</f>
        <v>0</v>
      </c>
      <c r="EJ32" s="301">
        <f>'20'!$G29</f>
        <v>0</v>
      </c>
      <c r="EK32" s="301">
        <f>'20'!$H29</f>
        <v>0</v>
      </c>
      <c r="EL32" s="301">
        <f>'20'!$I29</f>
        <v>0</v>
      </c>
      <c r="EM32" s="301">
        <f>'20'!$J29</f>
        <v>0</v>
      </c>
      <c r="EN32" s="301">
        <f>'20'!$K29</f>
        <v>0</v>
      </c>
      <c r="EO32" s="301">
        <f>'21'!$E29</f>
        <v>0</v>
      </c>
      <c r="EP32" s="301">
        <f>'21'!$F29</f>
        <v>0</v>
      </c>
      <c r="EQ32" s="301">
        <f>'21'!$G29</f>
        <v>0</v>
      </c>
      <c r="ER32" s="301">
        <f>'21'!$H29</f>
        <v>0</v>
      </c>
      <c r="ES32" s="301">
        <f>'21'!$I29</f>
        <v>0</v>
      </c>
      <c r="ET32" s="301">
        <f>'21'!$J29</f>
        <v>0</v>
      </c>
      <c r="EU32" s="301">
        <f>'21'!$K29</f>
        <v>0</v>
      </c>
      <c r="EV32" s="301">
        <f>'22'!$E29</f>
        <v>0</v>
      </c>
      <c r="EW32" s="301">
        <f>'22'!$F29</f>
        <v>0</v>
      </c>
      <c r="EX32" s="301">
        <f>'22'!$G29</f>
        <v>0</v>
      </c>
      <c r="EY32" s="301">
        <f>'22'!$H29</f>
        <v>0</v>
      </c>
      <c r="EZ32" s="301">
        <f>'22'!$I29</f>
        <v>0</v>
      </c>
      <c r="FA32" s="301">
        <f>'22'!$J29</f>
        <v>0</v>
      </c>
      <c r="FB32" s="301">
        <f>'22'!$K29</f>
        <v>0</v>
      </c>
      <c r="FC32" s="301">
        <f>'23'!$E29</f>
        <v>0</v>
      </c>
      <c r="FD32" s="301">
        <f>'23'!$F29</f>
        <v>0</v>
      </c>
      <c r="FE32" s="301">
        <f>'23'!$G29</f>
        <v>0</v>
      </c>
      <c r="FF32" s="301">
        <f>'23'!$H29</f>
        <v>0</v>
      </c>
      <c r="FG32" s="301">
        <f>'23'!$I29</f>
        <v>0</v>
      </c>
      <c r="FH32" s="301">
        <f>'23'!$J29</f>
        <v>0</v>
      </c>
      <c r="FI32" s="301">
        <f>'23'!$K29</f>
        <v>0</v>
      </c>
      <c r="FJ32" s="301">
        <f>'24'!$E29</f>
        <v>0</v>
      </c>
      <c r="FK32" s="301">
        <f>'24'!$F29</f>
        <v>0</v>
      </c>
      <c r="FL32" s="301">
        <f>'24'!$G29</f>
        <v>0</v>
      </c>
      <c r="FM32" s="301">
        <f>'24'!$H29</f>
        <v>0</v>
      </c>
      <c r="FN32" s="301">
        <f>'24'!$I29</f>
        <v>0</v>
      </c>
      <c r="FO32" s="301">
        <f>'24'!$J29</f>
        <v>0</v>
      </c>
      <c r="FP32" s="301">
        <f>'24'!$K29</f>
        <v>0</v>
      </c>
      <c r="FQ32" s="301">
        <f>'25'!$E29</f>
        <v>0</v>
      </c>
      <c r="FR32" s="301">
        <f>'25'!$F29</f>
        <v>0</v>
      </c>
      <c r="FS32" s="301">
        <f>'25'!$G29</f>
        <v>0</v>
      </c>
      <c r="FT32" s="301">
        <f>'25'!$H29</f>
        <v>0</v>
      </c>
      <c r="FU32" s="301">
        <f>'25'!$I29</f>
        <v>0</v>
      </c>
      <c r="FV32" s="301">
        <f>'25'!$J29</f>
        <v>0</v>
      </c>
      <c r="FW32" s="301">
        <f>'25'!$K29</f>
        <v>0</v>
      </c>
      <c r="FX32" s="301">
        <f>'26'!$E29</f>
        <v>0</v>
      </c>
      <c r="FY32" s="301">
        <f>'26'!$F29</f>
        <v>0</v>
      </c>
      <c r="FZ32" s="301">
        <f>'26'!$G29</f>
        <v>0</v>
      </c>
      <c r="GA32" s="301">
        <f>'26'!$H29</f>
        <v>0</v>
      </c>
      <c r="GB32" s="301">
        <f>'26'!$I29</f>
        <v>0</v>
      </c>
      <c r="GC32" s="301">
        <f>'26'!$J29</f>
        <v>0</v>
      </c>
      <c r="GD32" s="301">
        <f>'26'!$K29</f>
        <v>0</v>
      </c>
      <c r="GE32" s="301">
        <f>'27'!$E29</f>
        <v>0</v>
      </c>
      <c r="GF32" s="301">
        <f>'27'!$F29</f>
        <v>0</v>
      </c>
      <c r="GG32" s="301">
        <f>'27'!$G29</f>
        <v>0</v>
      </c>
      <c r="GH32" s="301">
        <f>'27'!$H29</f>
        <v>0</v>
      </c>
      <c r="GI32" s="301">
        <f>'27'!$I29</f>
        <v>0</v>
      </c>
      <c r="GJ32" s="301">
        <f>'27'!$J29</f>
        <v>0</v>
      </c>
      <c r="GK32" s="301">
        <f>'27'!$K29</f>
        <v>0</v>
      </c>
      <c r="GL32" s="301">
        <f>'28'!$E29</f>
        <v>0</v>
      </c>
      <c r="GM32" s="301">
        <f>'28'!$F29</f>
        <v>0</v>
      </c>
      <c r="GN32" s="301">
        <f>'28'!$G29</f>
        <v>0</v>
      </c>
      <c r="GO32" s="301">
        <f>'28'!$H29</f>
        <v>0</v>
      </c>
      <c r="GP32" s="301">
        <f>'28'!$I29</f>
        <v>0</v>
      </c>
      <c r="GQ32" s="301">
        <f>'28'!$J29</f>
        <v>0</v>
      </c>
      <c r="GR32" s="301">
        <f>'28'!$K29</f>
        <v>0</v>
      </c>
      <c r="GS32" s="301">
        <f>'29'!$E29</f>
        <v>0</v>
      </c>
      <c r="GT32" s="301">
        <f>'29'!$F29</f>
        <v>0</v>
      </c>
      <c r="GU32" s="301">
        <f>'29'!$G29</f>
        <v>0</v>
      </c>
      <c r="GV32" s="301">
        <f>'29'!$H29</f>
        <v>0</v>
      </c>
      <c r="GW32" s="301">
        <f>'29'!$I29</f>
        <v>0</v>
      </c>
      <c r="GX32" s="301">
        <f>'29'!$J29</f>
        <v>0</v>
      </c>
      <c r="GY32" s="301">
        <f>'29'!$K29</f>
        <v>0</v>
      </c>
      <c r="GZ32" s="301">
        <f>'30'!$E29</f>
        <v>0</v>
      </c>
      <c r="HA32" s="301">
        <f>'30'!$F29</f>
        <v>0</v>
      </c>
      <c r="HB32" s="301">
        <f>'30'!$G29</f>
        <v>0</v>
      </c>
      <c r="HC32" s="301">
        <f>'30'!$H29</f>
        <v>0</v>
      </c>
      <c r="HD32" s="301">
        <f>'30'!$I29</f>
        <v>0</v>
      </c>
      <c r="HE32" s="301">
        <f>'30'!$J29</f>
        <v>0</v>
      </c>
      <c r="HF32" s="301">
        <f>'30'!$K29</f>
        <v>0</v>
      </c>
      <c r="HG32" s="301">
        <f>'31'!$E29</f>
        <v>0</v>
      </c>
      <c r="HH32" s="301">
        <f>'31'!$F29</f>
        <v>0</v>
      </c>
      <c r="HI32" s="301">
        <f>'31'!$G29</f>
        <v>0</v>
      </c>
      <c r="HJ32" s="301">
        <f>'31'!$H29</f>
        <v>0</v>
      </c>
      <c r="HK32" s="301">
        <f>'31'!$I29</f>
        <v>0</v>
      </c>
      <c r="HL32" s="301">
        <f>'31'!$J29</f>
        <v>0</v>
      </c>
      <c r="HM32" s="301">
        <f>'31'!$K29</f>
        <v>0</v>
      </c>
      <c r="HN32" s="301">
        <f>'32'!$E29</f>
        <v>0</v>
      </c>
      <c r="HO32" s="301">
        <f>'32'!$F29</f>
        <v>0</v>
      </c>
      <c r="HP32" s="301">
        <f>'32'!$G29</f>
        <v>0</v>
      </c>
      <c r="HQ32" s="301">
        <f>'32'!$H29</f>
        <v>0</v>
      </c>
      <c r="HR32" s="301">
        <f>'32'!$I29</f>
        <v>0</v>
      </c>
      <c r="HS32" s="301">
        <f>'32'!$J29</f>
        <v>0</v>
      </c>
      <c r="HT32" s="301">
        <f>'32'!$K29</f>
        <v>0</v>
      </c>
      <c r="HU32" s="301">
        <f>'33'!$E29</f>
        <v>0</v>
      </c>
      <c r="HV32" s="301">
        <f>'33'!$F29</f>
        <v>0</v>
      </c>
      <c r="HW32" s="301">
        <f>'33'!$G29</f>
        <v>0</v>
      </c>
      <c r="HX32" s="301">
        <f>'33'!$H29</f>
        <v>0</v>
      </c>
      <c r="HY32" s="301">
        <f>'33'!$I29</f>
        <v>0</v>
      </c>
      <c r="HZ32" s="301">
        <f>'33'!$J29</f>
        <v>0</v>
      </c>
      <c r="IA32" s="301">
        <f>'33'!$K29</f>
        <v>0</v>
      </c>
      <c r="IB32" s="301">
        <f>'34'!$E29</f>
        <v>0</v>
      </c>
      <c r="IC32" s="301">
        <f>'34'!$F29</f>
        <v>0</v>
      </c>
      <c r="ID32" s="301">
        <f>'34'!$G29</f>
        <v>0</v>
      </c>
      <c r="IE32" s="301">
        <f>'34'!$H29</f>
        <v>0</v>
      </c>
      <c r="IF32" s="301">
        <f>'34'!$I29</f>
        <v>0</v>
      </c>
      <c r="IG32" s="301">
        <f>'34'!$J29</f>
        <v>0</v>
      </c>
      <c r="IH32" s="301">
        <f>'34'!$K29</f>
        <v>0</v>
      </c>
      <c r="II32" s="301">
        <f>'35'!$E29</f>
        <v>0</v>
      </c>
      <c r="IJ32" s="301">
        <f>'35'!$F29</f>
        <v>0</v>
      </c>
      <c r="IK32" s="301">
        <f>'35'!$G29</f>
        <v>0</v>
      </c>
      <c r="IL32" s="301">
        <f>'35'!$H29</f>
        <v>0</v>
      </c>
      <c r="IM32" s="301">
        <f>'35'!$I29</f>
        <v>0</v>
      </c>
      <c r="IN32" s="301">
        <f>'35'!$J29</f>
        <v>0</v>
      </c>
      <c r="IO32" s="301">
        <f>'35'!$K29</f>
        <v>0</v>
      </c>
      <c r="IP32" s="301">
        <f>'36'!$E29</f>
        <v>0</v>
      </c>
      <c r="IQ32" s="301">
        <f>'36'!$F29</f>
        <v>0</v>
      </c>
      <c r="IR32" s="301">
        <f>'36'!$G29</f>
        <v>0</v>
      </c>
      <c r="IS32" s="301">
        <f>'36'!$H29</f>
        <v>0</v>
      </c>
      <c r="IT32" s="301">
        <f>'36'!$I29</f>
        <v>0</v>
      </c>
      <c r="IU32" s="301">
        <f>'36'!$J29</f>
        <v>0</v>
      </c>
      <c r="IV32" s="301">
        <f>'36'!$K29</f>
        <v>0</v>
      </c>
      <c r="IW32" s="301">
        <f>'37'!$E29</f>
        <v>0</v>
      </c>
      <c r="IX32" s="301">
        <f>'37'!$F29</f>
        <v>0</v>
      </c>
      <c r="IY32" s="301">
        <f>'37'!$G29</f>
        <v>0</v>
      </c>
      <c r="IZ32" s="301">
        <f>'37'!$H29</f>
        <v>0</v>
      </c>
      <c r="JA32" s="301">
        <f>'37'!$I29</f>
        <v>0</v>
      </c>
      <c r="JB32" s="301">
        <f>'37'!$J29</f>
        <v>0</v>
      </c>
      <c r="JC32" s="301">
        <f>'37'!$K29</f>
        <v>0</v>
      </c>
      <c r="JD32" s="301">
        <f>'38'!$E29</f>
        <v>0</v>
      </c>
      <c r="JE32" s="301">
        <f>'38'!$F29</f>
        <v>0</v>
      </c>
      <c r="JF32" s="301">
        <f>'38'!$G29</f>
        <v>0</v>
      </c>
      <c r="JG32" s="301">
        <f>'38'!$H29</f>
        <v>0</v>
      </c>
      <c r="JH32" s="301">
        <f>'38'!$I29</f>
        <v>0</v>
      </c>
      <c r="JI32" s="301">
        <f>'38'!$J29</f>
        <v>0</v>
      </c>
      <c r="JJ32" s="301">
        <f>'38'!$K29</f>
        <v>0</v>
      </c>
      <c r="JK32" s="301">
        <f>'39'!$E29</f>
        <v>0</v>
      </c>
      <c r="JL32" s="301">
        <f>'39'!$F29</f>
        <v>0</v>
      </c>
      <c r="JM32" s="301">
        <f>'39'!$G29</f>
        <v>0</v>
      </c>
      <c r="JN32" s="301">
        <f>'39'!$H29</f>
        <v>0</v>
      </c>
      <c r="JO32" s="301">
        <f>'39'!$I29</f>
        <v>0</v>
      </c>
      <c r="JP32" s="301">
        <f>'39'!$J29</f>
        <v>0</v>
      </c>
      <c r="JQ32" s="301">
        <f>'39'!$K29</f>
        <v>0</v>
      </c>
      <c r="JR32" s="301">
        <f>'40'!$E29</f>
        <v>0</v>
      </c>
      <c r="JS32" s="301">
        <f>'40'!$F29</f>
        <v>0</v>
      </c>
      <c r="JT32" s="301">
        <f>'40'!$G29</f>
        <v>0</v>
      </c>
      <c r="JU32" s="301">
        <f>'40'!$H29</f>
        <v>0</v>
      </c>
      <c r="JV32" s="301">
        <f>'40'!$I29</f>
        <v>0</v>
      </c>
      <c r="JW32" s="301">
        <f>'40'!$J29</f>
        <v>0</v>
      </c>
      <c r="JX32" s="301">
        <f>'40'!$K29</f>
        <v>0</v>
      </c>
      <c r="JY32" s="301">
        <f>'41'!$E29</f>
        <v>0</v>
      </c>
      <c r="JZ32" s="301">
        <f>'41'!$F29</f>
        <v>0</v>
      </c>
      <c r="KA32" s="301">
        <f>'41'!$G29</f>
        <v>0</v>
      </c>
      <c r="KB32" s="301">
        <f>'41'!$H29</f>
        <v>0</v>
      </c>
      <c r="KC32" s="301">
        <f>'41'!$I29</f>
        <v>0</v>
      </c>
      <c r="KD32" s="301">
        <f>'41'!$J29</f>
        <v>0</v>
      </c>
      <c r="KE32" s="301">
        <f>'41'!$K29</f>
        <v>0</v>
      </c>
      <c r="KF32" s="301">
        <f>'42'!$E29</f>
        <v>0</v>
      </c>
      <c r="KG32" s="301">
        <f>'42'!$F29</f>
        <v>0</v>
      </c>
      <c r="KH32" s="301">
        <f>'42'!$G29</f>
        <v>0</v>
      </c>
      <c r="KI32" s="301">
        <f>'42'!$H29</f>
        <v>0</v>
      </c>
      <c r="KJ32" s="301">
        <f>'42'!$I29</f>
        <v>0</v>
      </c>
      <c r="KK32" s="301">
        <f>'42'!$J29</f>
        <v>0</v>
      </c>
      <c r="KL32" s="301">
        <f>'42'!$K29</f>
        <v>0</v>
      </c>
      <c r="KM32" s="301">
        <f>'43'!$E29</f>
        <v>0</v>
      </c>
      <c r="KN32" s="301">
        <f>'43'!$F29</f>
        <v>0</v>
      </c>
      <c r="KO32" s="301">
        <f>'43'!$G29</f>
        <v>0</v>
      </c>
      <c r="KP32" s="301">
        <f>'43'!$H29</f>
        <v>0</v>
      </c>
      <c r="KQ32" s="301">
        <f>'43'!$I29</f>
        <v>0</v>
      </c>
      <c r="KR32" s="301">
        <f>'43'!$J29</f>
        <v>0</v>
      </c>
      <c r="KS32" s="301">
        <f>'43'!$K29</f>
        <v>0</v>
      </c>
      <c r="KT32" s="301">
        <f>'44'!$E29</f>
        <v>0</v>
      </c>
      <c r="KU32" s="301">
        <f>'44'!$F29</f>
        <v>0</v>
      </c>
      <c r="KV32" s="301">
        <f>'44'!$G29</f>
        <v>0</v>
      </c>
      <c r="KW32" s="301">
        <f>'44'!$H29</f>
        <v>0</v>
      </c>
      <c r="KX32" s="301">
        <f>'44'!$I29</f>
        <v>0</v>
      </c>
      <c r="KY32" s="301">
        <f>'44'!$J29</f>
        <v>0</v>
      </c>
      <c r="KZ32" s="301">
        <f>'44'!$K29</f>
        <v>0</v>
      </c>
      <c r="LA32" s="301">
        <f>'45'!$E29</f>
        <v>0</v>
      </c>
      <c r="LB32" s="301">
        <f>'45'!$F29</f>
        <v>0</v>
      </c>
      <c r="LC32" s="301">
        <f>'45'!$G29</f>
        <v>0</v>
      </c>
      <c r="LD32" s="301">
        <f>'45'!$H29</f>
        <v>0</v>
      </c>
      <c r="LE32" s="301">
        <f>'45'!$I29</f>
        <v>0</v>
      </c>
      <c r="LF32" s="301">
        <f>'45'!$J29</f>
        <v>0</v>
      </c>
      <c r="LG32" s="301">
        <f>'45'!$K29</f>
        <v>0</v>
      </c>
      <c r="LH32" s="301">
        <f>'46'!$E29</f>
        <v>0</v>
      </c>
      <c r="LI32" s="301">
        <f>'46'!$F29</f>
        <v>0</v>
      </c>
      <c r="LJ32" s="301">
        <f>'46'!$G29</f>
        <v>0</v>
      </c>
      <c r="LK32" s="301">
        <f>'46'!$H29</f>
        <v>0</v>
      </c>
      <c r="LL32" s="301">
        <f>'46'!$I29</f>
        <v>0</v>
      </c>
      <c r="LM32" s="301">
        <f>'46'!$J29</f>
        <v>0</v>
      </c>
      <c r="LN32" s="301">
        <f>'46'!$K29</f>
        <v>0</v>
      </c>
      <c r="LO32" s="301">
        <f>'47'!$E29</f>
        <v>0</v>
      </c>
      <c r="LP32" s="301">
        <f>'47'!$F29</f>
        <v>0</v>
      </c>
      <c r="LQ32" s="301">
        <f>'47'!$G29</f>
        <v>0</v>
      </c>
      <c r="LR32" s="301">
        <f>'47'!$H29</f>
        <v>0</v>
      </c>
      <c r="LS32" s="301">
        <f>'47'!$I29</f>
        <v>0</v>
      </c>
      <c r="LT32" s="301">
        <f>'47'!$J29</f>
        <v>0</v>
      </c>
      <c r="LU32" s="301">
        <f>'47'!$K29</f>
        <v>0</v>
      </c>
      <c r="LV32" s="301">
        <f>'48'!$E29</f>
        <v>0</v>
      </c>
      <c r="LW32" s="301">
        <f>'48'!$F29</f>
        <v>0</v>
      </c>
      <c r="LX32" s="301">
        <f>'48'!$G29</f>
        <v>0</v>
      </c>
      <c r="LY32" s="301">
        <f>'48'!$H29</f>
        <v>0</v>
      </c>
      <c r="LZ32" s="301">
        <f>'48'!$I29</f>
        <v>0</v>
      </c>
      <c r="MA32" s="301">
        <f>'48'!$J29</f>
        <v>0</v>
      </c>
      <c r="MB32" s="301">
        <f>'48'!$K29</f>
        <v>0</v>
      </c>
      <c r="MC32" s="301">
        <f>'49'!$E29</f>
        <v>0</v>
      </c>
      <c r="MD32" s="301">
        <f>'49'!$F29</f>
        <v>0</v>
      </c>
      <c r="ME32" s="301">
        <f>'49'!$G29</f>
        <v>0</v>
      </c>
      <c r="MF32" s="301">
        <f>'49'!$H29</f>
        <v>0</v>
      </c>
      <c r="MG32" s="301">
        <f>'49'!$I29</f>
        <v>0</v>
      </c>
      <c r="MH32" s="301">
        <f>'49'!$J29</f>
        <v>0</v>
      </c>
      <c r="MI32" s="301">
        <f>'49'!$K29</f>
        <v>0</v>
      </c>
      <c r="MJ32" s="301">
        <f>'50'!$E29</f>
        <v>0</v>
      </c>
      <c r="MK32" s="301">
        <f>'50'!$F29</f>
        <v>0</v>
      </c>
      <c r="ML32" s="301">
        <f>'50'!$G29</f>
        <v>0</v>
      </c>
      <c r="MM32" s="301">
        <f>'50'!$H29</f>
        <v>0</v>
      </c>
      <c r="MN32" s="301">
        <f>'50'!$I29</f>
        <v>0</v>
      </c>
      <c r="MO32" s="301">
        <f>'50'!$J29</f>
        <v>0</v>
      </c>
      <c r="MP32" s="301">
        <f>'50'!$K29</f>
        <v>0</v>
      </c>
      <c r="MQ32" s="301">
        <f>'51'!$E29</f>
        <v>0</v>
      </c>
      <c r="MR32" s="301">
        <f>'51'!$F29</f>
        <v>0</v>
      </c>
      <c r="MS32" s="301">
        <f>'51'!$G29</f>
        <v>0</v>
      </c>
      <c r="MT32" s="301">
        <f>'51'!$H29</f>
        <v>0</v>
      </c>
      <c r="MU32" s="301">
        <f>'51'!$I29</f>
        <v>0</v>
      </c>
      <c r="MV32" s="301">
        <f>'51'!$J29</f>
        <v>0</v>
      </c>
      <c r="MW32" s="301">
        <f>'51'!$K29</f>
        <v>0</v>
      </c>
      <c r="MX32" s="301">
        <f>'52'!$E29</f>
        <v>0</v>
      </c>
      <c r="MY32" s="301">
        <f>'52'!$F29</f>
        <v>0</v>
      </c>
      <c r="MZ32" s="301">
        <f>'52'!$G29</f>
        <v>0</v>
      </c>
      <c r="NA32" s="301">
        <f>'52'!$H29</f>
        <v>0</v>
      </c>
      <c r="NB32" s="301">
        <f>'52'!$I29</f>
        <v>0</v>
      </c>
      <c r="NC32" s="301">
        <f>'52'!$J29</f>
        <v>0</v>
      </c>
      <c r="ND32" s="301">
        <f>'52'!$K29</f>
        <v>0</v>
      </c>
    </row>
    <row r="33" spans="1:369" ht="30" customHeight="1" x14ac:dyDescent="0.3">
      <c r="A33" s="973"/>
      <c r="B33" s="974"/>
      <c r="C33" s="161" t="s">
        <v>217</v>
      </c>
      <c r="D33" s="162" t="s">
        <v>160</v>
      </c>
      <c r="E33" s="157">
        <f>'1'!$E30</f>
        <v>0</v>
      </c>
      <c r="F33" s="157">
        <f>'1'!$F30</f>
        <v>0</v>
      </c>
      <c r="G33" s="157">
        <f>'1'!$G30</f>
        <v>0</v>
      </c>
      <c r="H33" s="301">
        <f>'1'!$H30</f>
        <v>0</v>
      </c>
      <c r="I33" s="301">
        <f>'1'!$I30</f>
        <v>0</v>
      </c>
      <c r="J33" s="301">
        <f>'1'!$J30</f>
        <v>0</v>
      </c>
      <c r="K33" s="301">
        <f>'1'!$K30</f>
        <v>0</v>
      </c>
      <c r="L33" s="301">
        <f>'2'!$E30</f>
        <v>0</v>
      </c>
      <c r="M33" s="301">
        <f>'2'!$F30</f>
        <v>0</v>
      </c>
      <c r="N33" s="301">
        <f>'2'!$G30</f>
        <v>0</v>
      </c>
      <c r="O33" s="301">
        <f>'2'!$H30</f>
        <v>0</v>
      </c>
      <c r="P33" s="301">
        <f>'2'!$I30</f>
        <v>0</v>
      </c>
      <c r="Q33" s="301">
        <f>'2'!$J30</f>
        <v>0</v>
      </c>
      <c r="R33" s="301">
        <f>'2'!$K30</f>
        <v>0</v>
      </c>
      <c r="S33" s="301">
        <f>'3'!$E30</f>
        <v>0</v>
      </c>
      <c r="T33" s="301">
        <f>'3'!$F30</f>
        <v>0</v>
      </c>
      <c r="U33" s="301">
        <f>'3'!$G30</f>
        <v>0</v>
      </c>
      <c r="V33" s="301">
        <f>'3'!$H30</f>
        <v>0</v>
      </c>
      <c r="W33" s="301">
        <f>'3'!$I30</f>
        <v>0</v>
      </c>
      <c r="X33" s="301">
        <f>'3'!$J30</f>
        <v>0</v>
      </c>
      <c r="Y33" s="301">
        <f>'3'!$K30</f>
        <v>0</v>
      </c>
      <c r="Z33" s="301">
        <f>'4'!$E30</f>
        <v>0</v>
      </c>
      <c r="AA33" s="301">
        <f>'4'!$F30</f>
        <v>0</v>
      </c>
      <c r="AB33" s="301">
        <f>'4'!$G30</f>
        <v>0</v>
      </c>
      <c r="AC33" s="301">
        <f>'4'!$H30</f>
        <v>0</v>
      </c>
      <c r="AD33" s="301">
        <f>'4'!$I30</f>
        <v>0</v>
      </c>
      <c r="AE33" s="301">
        <f>'4'!$J30</f>
        <v>0</v>
      </c>
      <c r="AF33" s="301">
        <f>'4'!$K30</f>
        <v>0</v>
      </c>
      <c r="AG33" s="301">
        <f>'5'!$E30</f>
        <v>0</v>
      </c>
      <c r="AH33" s="301">
        <f>'5'!$F30</f>
        <v>0</v>
      </c>
      <c r="AI33" s="301">
        <f>'5'!$G30</f>
        <v>0</v>
      </c>
      <c r="AJ33" s="301">
        <f>'5'!$H30</f>
        <v>0</v>
      </c>
      <c r="AK33" s="301">
        <f>'5'!$I30</f>
        <v>0</v>
      </c>
      <c r="AL33" s="301">
        <f>'5'!$J30</f>
        <v>0</v>
      </c>
      <c r="AM33" s="301">
        <f>'5'!$K30</f>
        <v>0</v>
      </c>
      <c r="AN33" s="301">
        <f>'6'!$E30</f>
        <v>0</v>
      </c>
      <c r="AO33" s="301">
        <f>'6'!$F30</f>
        <v>0</v>
      </c>
      <c r="AP33" s="301">
        <f>'6'!$G30</f>
        <v>0</v>
      </c>
      <c r="AQ33" s="301">
        <f>'6'!$H30</f>
        <v>0</v>
      </c>
      <c r="AR33" s="301">
        <f>'6'!$I30</f>
        <v>0</v>
      </c>
      <c r="AS33" s="301">
        <f>'6'!$J30</f>
        <v>0</v>
      </c>
      <c r="AT33" s="301">
        <f>'6'!$K30</f>
        <v>0</v>
      </c>
      <c r="AU33" s="301">
        <f>'7'!$E30</f>
        <v>0</v>
      </c>
      <c r="AV33" s="301">
        <f>'7'!$F30</f>
        <v>0</v>
      </c>
      <c r="AW33" s="301">
        <f>'7'!$G30</f>
        <v>0</v>
      </c>
      <c r="AX33" s="301">
        <f>'7'!$H30</f>
        <v>0</v>
      </c>
      <c r="AY33" s="301">
        <f>'7'!$I30</f>
        <v>0</v>
      </c>
      <c r="AZ33" s="301">
        <f>'7'!$J30</f>
        <v>0</v>
      </c>
      <c r="BA33" s="301">
        <f>'7'!$K30</f>
        <v>0</v>
      </c>
      <c r="BB33" s="301">
        <f>'8'!$E30</f>
        <v>0</v>
      </c>
      <c r="BC33" s="301">
        <f>'8'!$F30</f>
        <v>0</v>
      </c>
      <c r="BD33" s="301">
        <f>'8'!$G30</f>
        <v>0</v>
      </c>
      <c r="BE33" s="301">
        <f>'8'!$H30</f>
        <v>0</v>
      </c>
      <c r="BF33" s="301">
        <f>'8'!$I30</f>
        <v>0</v>
      </c>
      <c r="BG33" s="301">
        <f>'8'!$J30</f>
        <v>0</v>
      </c>
      <c r="BH33" s="301">
        <f>'8'!$K30</f>
        <v>0</v>
      </c>
      <c r="BI33" s="301">
        <f>'9'!$E30</f>
        <v>0</v>
      </c>
      <c r="BJ33" s="301">
        <f>'9'!$F30</f>
        <v>0</v>
      </c>
      <c r="BK33" s="301">
        <f>'9'!$G30</f>
        <v>0</v>
      </c>
      <c r="BL33" s="301">
        <f>'9'!$H30</f>
        <v>0</v>
      </c>
      <c r="BM33" s="301">
        <f>'9'!$I30</f>
        <v>0</v>
      </c>
      <c r="BN33" s="301">
        <f>'9'!$J30</f>
        <v>0</v>
      </c>
      <c r="BO33" s="301">
        <f>'9'!$K30</f>
        <v>0</v>
      </c>
      <c r="BP33" s="301">
        <f>'10'!$E30</f>
        <v>0</v>
      </c>
      <c r="BQ33" s="301">
        <f>'10'!$F30</f>
        <v>0</v>
      </c>
      <c r="BR33" s="301">
        <f>'10'!$G30</f>
        <v>0</v>
      </c>
      <c r="BS33" s="301">
        <f>'10'!$H30</f>
        <v>0</v>
      </c>
      <c r="BT33" s="301">
        <f>'10'!$I30</f>
        <v>0</v>
      </c>
      <c r="BU33" s="301">
        <f>'10'!$J30</f>
        <v>0</v>
      </c>
      <c r="BV33" s="301">
        <f>'10'!$K30</f>
        <v>0</v>
      </c>
      <c r="BW33" s="301">
        <f>'11'!$E30</f>
        <v>0</v>
      </c>
      <c r="BX33" s="301">
        <f>'11'!$F30</f>
        <v>0</v>
      </c>
      <c r="BY33" s="301">
        <f>'11'!$G30</f>
        <v>0</v>
      </c>
      <c r="BZ33" s="301">
        <f>'11'!$H30</f>
        <v>0</v>
      </c>
      <c r="CA33" s="301">
        <f>'11'!$I30</f>
        <v>0</v>
      </c>
      <c r="CB33" s="301">
        <f>'11'!$J30</f>
        <v>0</v>
      </c>
      <c r="CC33" s="301">
        <f>'11'!$K30</f>
        <v>0</v>
      </c>
      <c r="CD33" s="301">
        <f>'12'!$E30</f>
        <v>0</v>
      </c>
      <c r="CE33" s="301">
        <f>'12'!$F30</f>
        <v>0</v>
      </c>
      <c r="CF33" s="301">
        <f>'12'!$G30</f>
        <v>0</v>
      </c>
      <c r="CG33" s="301">
        <f>'12'!$H30</f>
        <v>0</v>
      </c>
      <c r="CH33" s="301">
        <f>'12'!$I30</f>
        <v>0</v>
      </c>
      <c r="CI33" s="301">
        <f>'12'!$J30</f>
        <v>0</v>
      </c>
      <c r="CJ33" s="301">
        <f>'12'!$K30</f>
        <v>0</v>
      </c>
      <c r="CK33" s="301">
        <f>'13'!$E30</f>
        <v>0</v>
      </c>
      <c r="CL33" s="301">
        <f>'13'!$F30</f>
        <v>0</v>
      </c>
      <c r="CM33" s="301">
        <f>'13'!$G30</f>
        <v>0</v>
      </c>
      <c r="CN33" s="301">
        <f>'13'!$H30</f>
        <v>0</v>
      </c>
      <c r="CO33" s="301">
        <f>'13'!$I30</f>
        <v>0</v>
      </c>
      <c r="CP33" s="301">
        <f>'13'!$J30</f>
        <v>0</v>
      </c>
      <c r="CQ33" s="301">
        <f>'13'!$K30</f>
        <v>0</v>
      </c>
      <c r="CR33" s="301">
        <f>'14'!$E30</f>
        <v>0</v>
      </c>
      <c r="CS33" s="301">
        <f>'14'!$F30</f>
        <v>0</v>
      </c>
      <c r="CT33" s="301">
        <f>'14'!$G30</f>
        <v>0</v>
      </c>
      <c r="CU33" s="301">
        <f>'14'!$H30</f>
        <v>0</v>
      </c>
      <c r="CV33" s="301">
        <f>'14'!$I30</f>
        <v>0</v>
      </c>
      <c r="CW33" s="301">
        <f>'14'!$J30</f>
        <v>0</v>
      </c>
      <c r="CX33" s="301">
        <f>'14'!$K30</f>
        <v>0</v>
      </c>
      <c r="CY33" s="301">
        <f>'15'!$E30</f>
        <v>0</v>
      </c>
      <c r="CZ33" s="301">
        <f>'15'!$F30</f>
        <v>0</v>
      </c>
      <c r="DA33" s="301">
        <f>'15'!$G30</f>
        <v>0</v>
      </c>
      <c r="DB33" s="301">
        <f>'15'!$H30</f>
        <v>0</v>
      </c>
      <c r="DC33" s="301">
        <f>'15'!$I30</f>
        <v>0</v>
      </c>
      <c r="DD33" s="301">
        <f>'15'!$J30</f>
        <v>0</v>
      </c>
      <c r="DE33" s="301">
        <f>'15'!$K30</f>
        <v>0</v>
      </c>
      <c r="DF33" s="301">
        <f>'16'!$E30</f>
        <v>0</v>
      </c>
      <c r="DG33" s="301">
        <f>'16'!$F30</f>
        <v>0</v>
      </c>
      <c r="DH33" s="301">
        <f>'16'!$G30</f>
        <v>0</v>
      </c>
      <c r="DI33" s="301">
        <f>'16'!$H30</f>
        <v>0</v>
      </c>
      <c r="DJ33" s="301">
        <f>'16'!$I30</f>
        <v>0</v>
      </c>
      <c r="DK33" s="301">
        <f>'16'!$J30</f>
        <v>0</v>
      </c>
      <c r="DL33" s="301">
        <f>'16'!$K30</f>
        <v>0</v>
      </c>
      <c r="DM33" s="301">
        <f>'17'!$E30</f>
        <v>0</v>
      </c>
      <c r="DN33" s="301">
        <f>'17'!$F30</f>
        <v>0</v>
      </c>
      <c r="DO33" s="301">
        <f>'17'!$G30</f>
        <v>0</v>
      </c>
      <c r="DP33" s="301">
        <f>'17'!$H30</f>
        <v>0</v>
      </c>
      <c r="DQ33" s="301">
        <f>'17'!$I30</f>
        <v>0</v>
      </c>
      <c r="DR33" s="301">
        <f>'17'!$J30</f>
        <v>0</v>
      </c>
      <c r="DS33" s="301">
        <f>'17'!$K30</f>
        <v>0</v>
      </c>
      <c r="DT33" s="301">
        <f>'18'!$E30</f>
        <v>0</v>
      </c>
      <c r="DU33" s="301">
        <f>'18'!$F30</f>
        <v>0</v>
      </c>
      <c r="DV33" s="301">
        <f>'18'!$G30</f>
        <v>0</v>
      </c>
      <c r="DW33" s="301">
        <f>'18'!$H30</f>
        <v>0</v>
      </c>
      <c r="DX33" s="301">
        <f>'18'!$I30</f>
        <v>0</v>
      </c>
      <c r="DY33" s="301">
        <f>'18'!$J30</f>
        <v>0</v>
      </c>
      <c r="DZ33" s="301">
        <f>'18'!$K30</f>
        <v>0</v>
      </c>
      <c r="EA33" s="301">
        <f>'19'!$E30</f>
        <v>0</v>
      </c>
      <c r="EB33" s="301">
        <f>'19'!$F30</f>
        <v>0</v>
      </c>
      <c r="EC33" s="301">
        <f>'19'!$G30</f>
        <v>0</v>
      </c>
      <c r="ED33" s="301">
        <f>'19'!$H30</f>
        <v>0</v>
      </c>
      <c r="EE33" s="301">
        <f>'19'!$I30</f>
        <v>0</v>
      </c>
      <c r="EF33" s="301">
        <f>'19'!$J30</f>
        <v>0</v>
      </c>
      <c r="EG33" s="301">
        <f>'19'!$K30</f>
        <v>0</v>
      </c>
      <c r="EH33" s="301">
        <f>'20'!$E30</f>
        <v>0</v>
      </c>
      <c r="EI33" s="301">
        <f>'20'!$F30</f>
        <v>0</v>
      </c>
      <c r="EJ33" s="301">
        <f>'20'!$G30</f>
        <v>0</v>
      </c>
      <c r="EK33" s="301">
        <f>'20'!$H30</f>
        <v>0</v>
      </c>
      <c r="EL33" s="301">
        <f>'20'!$I30</f>
        <v>0</v>
      </c>
      <c r="EM33" s="301">
        <f>'20'!$J30</f>
        <v>0</v>
      </c>
      <c r="EN33" s="301">
        <f>'20'!$K30</f>
        <v>0</v>
      </c>
      <c r="EO33" s="301">
        <f>'21'!$E30</f>
        <v>0</v>
      </c>
      <c r="EP33" s="301">
        <f>'21'!$F30</f>
        <v>0</v>
      </c>
      <c r="EQ33" s="301">
        <f>'21'!$G30</f>
        <v>0</v>
      </c>
      <c r="ER33" s="301">
        <f>'21'!$H30</f>
        <v>0</v>
      </c>
      <c r="ES33" s="301">
        <f>'21'!$I30</f>
        <v>0</v>
      </c>
      <c r="ET33" s="301">
        <f>'21'!$J30</f>
        <v>0</v>
      </c>
      <c r="EU33" s="301">
        <f>'21'!$K30</f>
        <v>0</v>
      </c>
      <c r="EV33" s="301">
        <f>'22'!$E30</f>
        <v>0</v>
      </c>
      <c r="EW33" s="301">
        <f>'22'!$F30</f>
        <v>0</v>
      </c>
      <c r="EX33" s="301">
        <f>'22'!$G30</f>
        <v>0</v>
      </c>
      <c r="EY33" s="301">
        <f>'22'!$H30</f>
        <v>0</v>
      </c>
      <c r="EZ33" s="301">
        <f>'22'!$I30</f>
        <v>0</v>
      </c>
      <c r="FA33" s="301">
        <f>'22'!$J30</f>
        <v>0</v>
      </c>
      <c r="FB33" s="301">
        <f>'22'!$K30</f>
        <v>0</v>
      </c>
      <c r="FC33" s="301">
        <f>'23'!$E30</f>
        <v>0</v>
      </c>
      <c r="FD33" s="301">
        <f>'23'!$F30</f>
        <v>0</v>
      </c>
      <c r="FE33" s="301">
        <f>'23'!$G30</f>
        <v>0</v>
      </c>
      <c r="FF33" s="301">
        <f>'23'!$H30</f>
        <v>0</v>
      </c>
      <c r="FG33" s="301">
        <f>'23'!$I30</f>
        <v>0</v>
      </c>
      <c r="FH33" s="301">
        <f>'23'!$J30</f>
        <v>0</v>
      </c>
      <c r="FI33" s="301">
        <f>'23'!$K30</f>
        <v>0</v>
      </c>
      <c r="FJ33" s="301">
        <f>'24'!$E30</f>
        <v>0</v>
      </c>
      <c r="FK33" s="301">
        <f>'24'!$F30</f>
        <v>0</v>
      </c>
      <c r="FL33" s="301">
        <f>'24'!$G30</f>
        <v>0</v>
      </c>
      <c r="FM33" s="301">
        <f>'24'!$H30</f>
        <v>0</v>
      </c>
      <c r="FN33" s="301">
        <f>'24'!$I30</f>
        <v>0</v>
      </c>
      <c r="FO33" s="301">
        <f>'24'!$J30</f>
        <v>0</v>
      </c>
      <c r="FP33" s="301">
        <f>'24'!$K30</f>
        <v>0</v>
      </c>
      <c r="FQ33" s="301">
        <f>'25'!$E30</f>
        <v>0</v>
      </c>
      <c r="FR33" s="301">
        <f>'25'!$F30</f>
        <v>0</v>
      </c>
      <c r="FS33" s="301">
        <f>'25'!$G30</f>
        <v>0</v>
      </c>
      <c r="FT33" s="301">
        <f>'25'!$H30</f>
        <v>0</v>
      </c>
      <c r="FU33" s="301">
        <f>'25'!$I30</f>
        <v>0</v>
      </c>
      <c r="FV33" s="301">
        <f>'25'!$J30</f>
        <v>0</v>
      </c>
      <c r="FW33" s="301">
        <f>'25'!$K30</f>
        <v>0</v>
      </c>
      <c r="FX33" s="301">
        <f>'26'!$E30</f>
        <v>0</v>
      </c>
      <c r="FY33" s="301">
        <f>'26'!$F30</f>
        <v>0</v>
      </c>
      <c r="FZ33" s="301">
        <f>'26'!$G30</f>
        <v>0</v>
      </c>
      <c r="GA33" s="301">
        <f>'26'!$H30</f>
        <v>0</v>
      </c>
      <c r="GB33" s="301">
        <f>'26'!$I30</f>
        <v>0</v>
      </c>
      <c r="GC33" s="301">
        <f>'26'!$J30</f>
        <v>0</v>
      </c>
      <c r="GD33" s="301">
        <f>'26'!$K30</f>
        <v>0</v>
      </c>
      <c r="GE33" s="301">
        <f>'27'!$E30</f>
        <v>0</v>
      </c>
      <c r="GF33" s="301">
        <f>'27'!$F30</f>
        <v>0</v>
      </c>
      <c r="GG33" s="301">
        <f>'27'!$G30</f>
        <v>0</v>
      </c>
      <c r="GH33" s="301">
        <f>'27'!$H30</f>
        <v>0</v>
      </c>
      <c r="GI33" s="301">
        <f>'27'!$I30</f>
        <v>0</v>
      </c>
      <c r="GJ33" s="301">
        <f>'27'!$J30</f>
        <v>0</v>
      </c>
      <c r="GK33" s="301">
        <f>'27'!$K30</f>
        <v>0</v>
      </c>
      <c r="GL33" s="301">
        <f>'28'!$E30</f>
        <v>0</v>
      </c>
      <c r="GM33" s="301">
        <f>'28'!$F30</f>
        <v>0</v>
      </c>
      <c r="GN33" s="301">
        <f>'28'!$G30</f>
        <v>0</v>
      </c>
      <c r="GO33" s="301">
        <f>'28'!$H30</f>
        <v>0</v>
      </c>
      <c r="GP33" s="301">
        <f>'28'!$I30</f>
        <v>0</v>
      </c>
      <c r="GQ33" s="301">
        <f>'28'!$J30</f>
        <v>0</v>
      </c>
      <c r="GR33" s="301">
        <f>'28'!$K30</f>
        <v>0</v>
      </c>
      <c r="GS33" s="301">
        <f>'29'!$E30</f>
        <v>0</v>
      </c>
      <c r="GT33" s="301">
        <f>'29'!$F30</f>
        <v>0</v>
      </c>
      <c r="GU33" s="301">
        <f>'29'!$G30</f>
        <v>0</v>
      </c>
      <c r="GV33" s="301">
        <f>'29'!$H30</f>
        <v>0</v>
      </c>
      <c r="GW33" s="301">
        <f>'29'!$I30</f>
        <v>0</v>
      </c>
      <c r="GX33" s="301">
        <f>'29'!$J30</f>
        <v>0</v>
      </c>
      <c r="GY33" s="301">
        <f>'29'!$K30</f>
        <v>0</v>
      </c>
      <c r="GZ33" s="301">
        <f>'30'!$E30</f>
        <v>0</v>
      </c>
      <c r="HA33" s="301">
        <f>'30'!$F30</f>
        <v>0</v>
      </c>
      <c r="HB33" s="301">
        <f>'30'!$G30</f>
        <v>0</v>
      </c>
      <c r="HC33" s="301">
        <f>'30'!$H30</f>
        <v>0</v>
      </c>
      <c r="HD33" s="301">
        <f>'30'!$I30</f>
        <v>0</v>
      </c>
      <c r="HE33" s="301">
        <f>'30'!$J30</f>
        <v>0</v>
      </c>
      <c r="HF33" s="301">
        <f>'30'!$K30</f>
        <v>0</v>
      </c>
      <c r="HG33" s="301">
        <f>'31'!$E30</f>
        <v>0</v>
      </c>
      <c r="HH33" s="301">
        <f>'31'!$F30</f>
        <v>0</v>
      </c>
      <c r="HI33" s="301">
        <f>'31'!$G30</f>
        <v>0</v>
      </c>
      <c r="HJ33" s="301">
        <f>'31'!$H30</f>
        <v>0</v>
      </c>
      <c r="HK33" s="301">
        <f>'31'!$I30</f>
        <v>0</v>
      </c>
      <c r="HL33" s="301">
        <f>'31'!$J30</f>
        <v>0</v>
      </c>
      <c r="HM33" s="301">
        <f>'31'!$K30</f>
        <v>0</v>
      </c>
      <c r="HN33" s="301">
        <f>'32'!$E30</f>
        <v>0</v>
      </c>
      <c r="HO33" s="301">
        <f>'32'!$F30</f>
        <v>0</v>
      </c>
      <c r="HP33" s="301">
        <f>'32'!$G30</f>
        <v>0</v>
      </c>
      <c r="HQ33" s="301">
        <f>'32'!$H30</f>
        <v>0</v>
      </c>
      <c r="HR33" s="301">
        <f>'32'!$I30</f>
        <v>0</v>
      </c>
      <c r="HS33" s="301">
        <f>'32'!$J30</f>
        <v>0</v>
      </c>
      <c r="HT33" s="301">
        <f>'32'!$K30</f>
        <v>0</v>
      </c>
      <c r="HU33" s="301">
        <f>'33'!$E30</f>
        <v>0</v>
      </c>
      <c r="HV33" s="301">
        <f>'33'!$F30</f>
        <v>0</v>
      </c>
      <c r="HW33" s="301">
        <f>'33'!$G30</f>
        <v>0</v>
      </c>
      <c r="HX33" s="301">
        <f>'33'!$H30</f>
        <v>0</v>
      </c>
      <c r="HY33" s="301">
        <f>'33'!$I30</f>
        <v>0</v>
      </c>
      <c r="HZ33" s="301">
        <f>'33'!$J30</f>
        <v>0</v>
      </c>
      <c r="IA33" s="301">
        <f>'33'!$K30</f>
        <v>0</v>
      </c>
      <c r="IB33" s="301">
        <f>'34'!$E30</f>
        <v>0</v>
      </c>
      <c r="IC33" s="301">
        <f>'34'!$F30</f>
        <v>0</v>
      </c>
      <c r="ID33" s="301">
        <f>'34'!$G30</f>
        <v>0</v>
      </c>
      <c r="IE33" s="301">
        <f>'34'!$H30</f>
        <v>0</v>
      </c>
      <c r="IF33" s="301">
        <f>'34'!$I30</f>
        <v>0</v>
      </c>
      <c r="IG33" s="301">
        <f>'34'!$J30</f>
        <v>0</v>
      </c>
      <c r="IH33" s="301">
        <f>'34'!$K30</f>
        <v>0</v>
      </c>
      <c r="II33" s="301">
        <f>'35'!$E30</f>
        <v>0</v>
      </c>
      <c r="IJ33" s="301">
        <f>'35'!$F30</f>
        <v>0</v>
      </c>
      <c r="IK33" s="301">
        <f>'35'!$G30</f>
        <v>0</v>
      </c>
      <c r="IL33" s="301">
        <f>'35'!$H30</f>
        <v>0</v>
      </c>
      <c r="IM33" s="301">
        <f>'35'!$I30</f>
        <v>0</v>
      </c>
      <c r="IN33" s="301">
        <f>'35'!$J30</f>
        <v>0</v>
      </c>
      <c r="IO33" s="301">
        <f>'35'!$K30</f>
        <v>0</v>
      </c>
      <c r="IP33" s="301">
        <f>'36'!$E30</f>
        <v>0</v>
      </c>
      <c r="IQ33" s="301">
        <f>'36'!$F30</f>
        <v>0</v>
      </c>
      <c r="IR33" s="301">
        <f>'36'!$G30</f>
        <v>0</v>
      </c>
      <c r="IS33" s="301">
        <f>'36'!$H30</f>
        <v>0</v>
      </c>
      <c r="IT33" s="301">
        <f>'36'!$I30</f>
        <v>0</v>
      </c>
      <c r="IU33" s="301">
        <f>'36'!$J30</f>
        <v>0</v>
      </c>
      <c r="IV33" s="301">
        <f>'36'!$K30</f>
        <v>0</v>
      </c>
      <c r="IW33" s="301">
        <f>'37'!$E30</f>
        <v>0</v>
      </c>
      <c r="IX33" s="301">
        <f>'37'!$F30</f>
        <v>0</v>
      </c>
      <c r="IY33" s="301">
        <f>'37'!$G30</f>
        <v>0</v>
      </c>
      <c r="IZ33" s="301">
        <f>'37'!$H30</f>
        <v>0</v>
      </c>
      <c r="JA33" s="301">
        <f>'37'!$I30</f>
        <v>0</v>
      </c>
      <c r="JB33" s="301">
        <f>'37'!$J30</f>
        <v>0</v>
      </c>
      <c r="JC33" s="301">
        <f>'37'!$K30</f>
        <v>0</v>
      </c>
      <c r="JD33" s="301">
        <f>'38'!$E30</f>
        <v>0</v>
      </c>
      <c r="JE33" s="301">
        <f>'38'!$F30</f>
        <v>0</v>
      </c>
      <c r="JF33" s="301">
        <f>'38'!$G30</f>
        <v>0</v>
      </c>
      <c r="JG33" s="301">
        <f>'38'!$H30</f>
        <v>0</v>
      </c>
      <c r="JH33" s="301">
        <f>'38'!$I30</f>
        <v>0</v>
      </c>
      <c r="JI33" s="301">
        <f>'38'!$J30</f>
        <v>0</v>
      </c>
      <c r="JJ33" s="301">
        <f>'38'!$K30</f>
        <v>0</v>
      </c>
      <c r="JK33" s="301">
        <f>'39'!$E30</f>
        <v>0</v>
      </c>
      <c r="JL33" s="301">
        <f>'39'!$F30</f>
        <v>0</v>
      </c>
      <c r="JM33" s="301">
        <f>'39'!$G30</f>
        <v>0</v>
      </c>
      <c r="JN33" s="301">
        <f>'39'!$H30</f>
        <v>0</v>
      </c>
      <c r="JO33" s="301">
        <f>'39'!$I30</f>
        <v>0</v>
      </c>
      <c r="JP33" s="301">
        <f>'39'!$J30</f>
        <v>0</v>
      </c>
      <c r="JQ33" s="301">
        <f>'39'!$K30</f>
        <v>0</v>
      </c>
      <c r="JR33" s="301">
        <f>'40'!$E30</f>
        <v>0</v>
      </c>
      <c r="JS33" s="301">
        <f>'40'!$F30</f>
        <v>0</v>
      </c>
      <c r="JT33" s="301">
        <f>'40'!$G30</f>
        <v>0</v>
      </c>
      <c r="JU33" s="301">
        <f>'40'!$H30</f>
        <v>0</v>
      </c>
      <c r="JV33" s="301">
        <f>'40'!$I30</f>
        <v>0</v>
      </c>
      <c r="JW33" s="301">
        <f>'40'!$J30</f>
        <v>0</v>
      </c>
      <c r="JX33" s="301">
        <f>'40'!$K30</f>
        <v>0</v>
      </c>
      <c r="JY33" s="301">
        <f>'41'!$E30</f>
        <v>0</v>
      </c>
      <c r="JZ33" s="301">
        <f>'41'!$F30</f>
        <v>0</v>
      </c>
      <c r="KA33" s="301">
        <f>'41'!$G30</f>
        <v>0</v>
      </c>
      <c r="KB33" s="301">
        <f>'41'!$H30</f>
        <v>0</v>
      </c>
      <c r="KC33" s="301">
        <f>'41'!$I30</f>
        <v>0</v>
      </c>
      <c r="KD33" s="301">
        <f>'41'!$J30</f>
        <v>0</v>
      </c>
      <c r="KE33" s="301">
        <f>'41'!$K30</f>
        <v>0</v>
      </c>
      <c r="KF33" s="301">
        <f>'42'!$E30</f>
        <v>0</v>
      </c>
      <c r="KG33" s="301">
        <f>'42'!$F30</f>
        <v>0</v>
      </c>
      <c r="KH33" s="301">
        <f>'42'!$G30</f>
        <v>0</v>
      </c>
      <c r="KI33" s="301">
        <f>'42'!$H30</f>
        <v>0</v>
      </c>
      <c r="KJ33" s="301">
        <f>'42'!$I30</f>
        <v>0</v>
      </c>
      <c r="KK33" s="301">
        <f>'42'!$J30</f>
        <v>0</v>
      </c>
      <c r="KL33" s="301">
        <f>'42'!$K30</f>
        <v>0</v>
      </c>
      <c r="KM33" s="301">
        <f>'43'!$E30</f>
        <v>0</v>
      </c>
      <c r="KN33" s="301">
        <f>'43'!$F30</f>
        <v>0</v>
      </c>
      <c r="KO33" s="301">
        <f>'43'!$G30</f>
        <v>0</v>
      </c>
      <c r="KP33" s="301">
        <f>'43'!$H30</f>
        <v>0</v>
      </c>
      <c r="KQ33" s="301">
        <f>'43'!$I30</f>
        <v>0</v>
      </c>
      <c r="KR33" s="301">
        <f>'43'!$J30</f>
        <v>0</v>
      </c>
      <c r="KS33" s="301">
        <f>'43'!$K30</f>
        <v>0</v>
      </c>
      <c r="KT33" s="301">
        <f>'44'!$E30</f>
        <v>0</v>
      </c>
      <c r="KU33" s="301">
        <f>'44'!$F30</f>
        <v>0</v>
      </c>
      <c r="KV33" s="301">
        <f>'44'!$G30</f>
        <v>0</v>
      </c>
      <c r="KW33" s="301">
        <f>'44'!$H30</f>
        <v>0</v>
      </c>
      <c r="KX33" s="301">
        <f>'44'!$I30</f>
        <v>0</v>
      </c>
      <c r="KY33" s="301">
        <f>'44'!$J30</f>
        <v>0</v>
      </c>
      <c r="KZ33" s="301">
        <f>'44'!$K30</f>
        <v>0</v>
      </c>
      <c r="LA33" s="301">
        <f>'45'!$E30</f>
        <v>0</v>
      </c>
      <c r="LB33" s="301">
        <f>'45'!$F30</f>
        <v>0</v>
      </c>
      <c r="LC33" s="301">
        <f>'45'!$G30</f>
        <v>0</v>
      </c>
      <c r="LD33" s="301">
        <f>'45'!$H30</f>
        <v>0</v>
      </c>
      <c r="LE33" s="301">
        <f>'45'!$I30</f>
        <v>0</v>
      </c>
      <c r="LF33" s="301">
        <f>'45'!$J30</f>
        <v>0</v>
      </c>
      <c r="LG33" s="301">
        <f>'45'!$K30</f>
        <v>0</v>
      </c>
      <c r="LH33" s="301">
        <f>'46'!$E30</f>
        <v>0</v>
      </c>
      <c r="LI33" s="301">
        <f>'46'!$F30</f>
        <v>0</v>
      </c>
      <c r="LJ33" s="301">
        <f>'46'!$G30</f>
        <v>0</v>
      </c>
      <c r="LK33" s="301">
        <f>'46'!$H30</f>
        <v>0</v>
      </c>
      <c r="LL33" s="301">
        <f>'46'!$I30</f>
        <v>0</v>
      </c>
      <c r="LM33" s="301">
        <f>'46'!$J30</f>
        <v>0</v>
      </c>
      <c r="LN33" s="301">
        <f>'46'!$K30</f>
        <v>0</v>
      </c>
      <c r="LO33" s="301">
        <f>'47'!$E30</f>
        <v>0</v>
      </c>
      <c r="LP33" s="301">
        <f>'47'!$F30</f>
        <v>0</v>
      </c>
      <c r="LQ33" s="301">
        <f>'47'!$G30</f>
        <v>0</v>
      </c>
      <c r="LR33" s="301">
        <f>'47'!$H30</f>
        <v>0</v>
      </c>
      <c r="LS33" s="301">
        <f>'47'!$I30</f>
        <v>0</v>
      </c>
      <c r="LT33" s="301">
        <f>'47'!$J30</f>
        <v>0</v>
      </c>
      <c r="LU33" s="301">
        <f>'47'!$K30</f>
        <v>0</v>
      </c>
      <c r="LV33" s="301">
        <f>'48'!$E30</f>
        <v>0</v>
      </c>
      <c r="LW33" s="301">
        <f>'48'!$F30</f>
        <v>0</v>
      </c>
      <c r="LX33" s="301">
        <f>'48'!$G30</f>
        <v>0</v>
      </c>
      <c r="LY33" s="301">
        <f>'48'!$H30</f>
        <v>0</v>
      </c>
      <c r="LZ33" s="301">
        <f>'48'!$I30</f>
        <v>0</v>
      </c>
      <c r="MA33" s="301">
        <f>'48'!$J30</f>
        <v>0</v>
      </c>
      <c r="MB33" s="301">
        <f>'48'!$K30</f>
        <v>0</v>
      </c>
      <c r="MC33" s="301">
        <f>'49'!$E30</f>
        <v>0</v>
      </c>
      <c r="MD33" s="301">
        <f>'49'!$F30</f>
        <v>0</v>
      </c>
      <c r="ME33" s="301">
        <f>'49'!$G30</f>
        <v>0</v>
      </c>
      <c r="MF33" s="301">
        <f>'49'!$H30</f>
        <v>0</v>
      </c>
      <c r="MG33" s="301">
        <f>'49'!$I30</f>
        <v>0</v>
      </c>
      <c r="MH33" s="301">
        <f>'49'!$J30</f>
        <v>0</v>
      </c>
      <c r="MI33" s="301">
        <f>'49'!$K30</f>
        <v>0</v>
      </c>
      <c r="MJ33" s="301">
        <f>'50'!$E30</f>
        <v>0</v>
      </c>
      <c r="MK33" s="301">
        <f>'50'!$F30</f>
        <v>0</v>
      </c>
      <c r="ML33" s="301">
        <f>'50'!$G30</f>
        <v>0</v>
      </c>
      <c r="MM33" s="301">
        <f>'50'!$H30</f>
        <v>0</v>
      </c>
      <c r="MN33" s="301">
        <f>'50'!$I30</f>
        <v>0</v>
      </c>
      <c r="MO33" s="301">
        <f>'50'!$J30</f>
        <v>0</v>
      </c>
      <c r="MP33" s="301">
        <f>'50'!$K30</f>
        <v>0</v>
      </c>
      <c r="MQ33" s="301">
        <f>'51'!$E30</f>
        <v>0</v>
      </c>
      <c r="MR33" s="301">
        <f>'51'!$F30</f>
        <v>0</v>
      </c>
      <c r="MS33" s="301">
        <f>'51'!$G30</f>
        <v>0</v>
      </c>
      <c r="MT33" s="301">
        <f>'51'!$H30</f>
        <v>0</v>
      </c>
      <c r="MU33" s="301">
        <f>'51'!$I30</f>
        <v>0</v>
      </c>
      <c r="MV33" s="301">
        <f>'51'!$J30</f>
        <v>0</v>
      </c>
      <c r="MW33" s="301">
        <f>'51'!$K30</f>
        <v>0</v>
      </c>
      <c r="MX33" s="301">
        <f>'52'!$E30</f>
        <v>0</v>
      </c>
      <c r="MY33" s="301">
        <f>'52'!$F30</f>
        <v>0</v>
      </c>
      <c r="MZ33" s="301">
        <f>'52'!$G30</f>
        <v>0</v>
      </c>
      <c r="NA33" s="301">
        <f>'52'!$H30</f>
        <v>0</v>
      </c>
      <c r="NB33" s="301">
        <f>'52'!$I30</f>
        <v>0</v>
      </c>
      <c r="NC33" s="301">
        <f>'52'!$J30</f>
        <v>0</v>
      </c>
      <c r="ND33" s="301">
        <f>'52'!$K30</f>
        <v>0</v>
      </c>
    </row>
    <row r="34" spans="1:369" ht="30" customHeight="1" x14ac:dyDescent="0.3">
      <c r="A34" s="975"/>
      <c r="B34" s="976"/>
      <c r="C34" s="163" t="s">
        <v>216</v>
      </c>
      <c r="D34" s="162" t="s">
        <v>160</v>
      </c>
      <c r="E34" s="157">
        <f>'1'!$E31</f>
        <v>0</v>
      </c>
      <c r="F34" s="157">
        <f>'1'!$F31</f>
        <v>0</v>
      </c>
      <c r="G34" s="157">
        <f>'1'!$G31</f>
        <v>0</v>
      </c>
      <c r="H34" s="301">
        <f>'1'!$H31</f>
        <v>0</v>
      </c>
      <c r="I34" s="301">
        <f>'1'!$I31</f>
        <v>0</v>
      </c>
      <c r="J34" s="301">
        <f>'1'!$J31</f>
        <v>0</v>
      </c>
      <c r="K34" s="301">
        <f>'1'!$K31</f>
        <v>0</v>
      </c>
      <c r="L34" s="301">
        <f>'2'!$E31</f>
        <v>0</v>
      </c>
      <c r="M34" s="301">
        <f>'2'!$F31</f>
        <v>0</v>
      </c>
      <c r="N34" s="301">
        <f>'2'!$G31</f>
        <v>0</v>
      </c>
      <c r="O34" s="301">
        <f>'2'!$H31</f>
        <v>0</v>
      </c>
      <c r="P34" s="301">
        <f>'2'!$I31</f>
        <v>0</v>
      </c>
      <c r="Q34" s="301">
        <f>'2'!$J31</f>
        <v>0</v>
      </c>
      <c r="R34" s="301">
        <f>'2'!$K31</f>
        <v>0</v>
      </c>
      <c r="S34" s="301">
        <f>'3'!$E31</f>
        <v>0</v>
      </c>
      <c r="T34" s="301">
        <f>'3'!$F31</f>
        <v>0</v>
      </c>
      <c r="U34" s="301">
        <f>'3'!$G31</f>
        <v>0</v>
      </c>
      <c r="V34" s="301">
        <f>'3'!$H31</f>
        <v>0</v>
      </c>
      <c r="W34" s="301">
        <f>'3'!$I31</f>
        <v>0</v>
      </c>
      <c r="X34" s="301">
        <f>'3'!$J31</f>
        <v>0</v>
      </c>
      <c r="Y34" s="301">
        <f>'3'!$K31</f>
        <v>0</v>
      </c>
      <c r="Z34" s="301">
        <f>'4'!$E31</f>
        <v>0</v>
      </c>
      <c r="AA34" s="301">
        <f>'4'!$F31</f>
        <v>0</v>
      </c>
      <c r="AB34" s="301">
        <f>'4'!$G31</f>
        <v>0</v>
      </c>
      <c r="AC34" s="301">
        <f>'4'!$H31</f>
        <v>0</v>
      </c>
      <c r="AD34" s="301">
        <f>'4'!$I31</f>
        <v>0</v>
      </c>
      <c r="AE34" s="301">
        <f>'4'!$J31</f>
        <v>0</v>
      </c>
      <c r="AF34" s="301">
        <f>'4'!$K31</f>
        <v>0</v>
      </c>
      <c r="AG34" s="301">
        <f>'5'!$E31</f>
        <v>0</v>
      </c>
      <c r="AH34" s="301">
        <f>'5'!$F31</f>
        <v>0</v>
      </c>
      <c r="AI34" s="301">
        <f>'5'!$G31</f>
        <v>0</v>
      </c>
      <c r="AJ34" s="301">
        <f>'5'!$H31</f>
        <v>0</v>
      </c>
      <c r="AK34" s="301">
        <f>'5'!$I31</f>
        <v>0</v>
      </c>
      <c r="AL34" s="301">
        <f>'5'!$J31</f>
        <v>0</v>
      </c>
      <c r="AM34" s="301">
        <f>'5'!$K31</f>
        <v>0</v>
      </c>
      <c r="AN34" s="301">
        <f>'6'!$E31</f>
        <v>0</v>
      </c>
      <c r="AO34" s="301">
        <f>'6'!$F31</f>
        <v>0</v>
      </c>
      <c r="AP34" s="301">
        <f>'6'!$G31</f>
        <v>0</v>
      </c>
      <c r="AQ34" s="301">
        <f>'6'!$H31</f>
        <v>0</v>
      </c>
      <c r="AR34" s="301">
        <f>'6'!$I31</f>
        <v>0</v>
      </c>
      <c r="AS34" s="301">
        <f>'6'!$J31</f>
        <v>0</v>
      </c>
      <c r="AT34" s="301">
        <f>'6'!$K31</f>
        <v>0</v>
      </c>
      <c r="AU34" s="301">
        <f>'7'!$E31</f>
        <v>0</v>
      </c>
      <c r="AV34" s="301">
        <f>'7'!$F31</f>
        <v>0</v>
      </c>
      <c r="AW34" s="301">
        <f>'7'!$G31</f>
        <v>0</v>
      </c>
      <c r="AX34" s="301">
        <f>'7'!$H31</f>
        <v>0</v>
      </c>
      <c r="AY34" s="301">
        <f>'7'!$I31</f>
        <v>0</v>
      </c>
      <c r="AZ34" s="301">
        <f>'7'!$J31</f>
        <v>0</v>
      </c>
      <c r="BA34" s="301">
        <f>'7'!$K31</f>
        <v>0</v>
      </c>
      <c r="BB34" s="301">
        <f>'8'!$E31</f>
        <v>0</v>
      </c>
      <c r="BC34" s="301">
        <f>'8'!$F31</f>
        <v>0</v>
      </c>
      <c r="BD34" s="301">
        <f>'8'!$G31</f>
        <v>0</v>
      </c>
      <c r="BE34" s="301">
        <f>'8'!$H31</f>
        <v>0</v>
      </c>
      <c r="BF34" s="301">
        <f>'8'!$I31</f>
        <v>0</v>
      </c>
      <c r="BG34" s="301">
        <f>'8'!$J31</f>
        <v>0</v>
      </c>
      <c r="BH34" s="301">
        <f>'8'!$K31</f>
        <v>0</v>
      </c>
      <c r="BI34" s="301">
        <f>'9'!$E31</f>
        <v>0</v>
      </c>
      <c r="BJ34" s="301">
        <f>'9'!$F31</f>
        <v>0</v>
      </c>
      <c r="BK34" s="301">
        <f>'9'!$G31</f>
        <v>0</v>
      </c>
      <c r="BL34" s="301">
        <f>'9'!$H31</f>
        <v>0</v>
      </c>
      <c r="BM34" s="301">
        <f>'9'!$I31</f>
        <v>0</v>
      </c>
      <c r="BN34" s="301">
        <f>'9'!$J31</f>
        <v>0</v>
      </c>
      <c r="BO34" s="301">
        <f>'9'!$K31</f>
        <v>0</v>
      </c>
      <c r="BP34" s="301">
        <f>'10'!$E31</f>
        <v>0</v>
      </c>
      <c r="BQ34" s="301">
        <f>'10'!$F31</f>
        <v>0</v>
      </c>
      <c r="BR34" s="301">
        <f>'10'!$G31</f>
        <v>0</v>
      </c>
      <c r="BS34" s="301">
        <f>'10'!$H31</f>
        <v>0</v>
      </c>
      <c r="BT34" s="301">
        <f>'10'!$I31</f>
        <v>0</v>
      </c>
      <c r="BU34" s="301">
        <f>'10'!$J31</f>
        <v>0</v>
      </c>
      <c r="BV34" s="301">
        <f>'10'!$K31</f>
        <v>0</v>
      </c>
      <c r="BW34" s="301">
        <f>'11'!$E31</f>
        <v>0</v>
      </c>
      <c r="BX34" s="301">
        <f>'11'!$F31</f>
        <v>0</v>
      </c>
      <c r="BY34" s="301">
        <f>'11'!$G31</f>
        <v>0</v>
      </c>
      <c r="BZ34" s="301">
        <f>'11'!$H31</f>
        <v>0</v>
      </c>
      <c r="CA34" s="301">
        <f>'11'!$I31</f>
        <v>0</v>
      </c>
      <c r="CB34" s="301">
        <f>'11'!$J31</f>
        <v>0</v>
      </c>
      <c r="CC34" s="301">
        <f>'11'!$K31</f>
        <v>0</v>
      </c>
      <c r="CD34" s="301">
        <f>'12'!$E31</f>
        <v>0</v>
      </c>
      <c r="CE34" s="301">
        <f>'12'!$F31</f>
        <v>0</v>
      </c>
      <c r="CF34" s="301">
        <f>'12'!$G31</f>
        <v>0</v>
      </c>
      <c r="CG34" s="301">
        <f>'12'!$H31</f>
        <v>0</v>
      </c>
      <c r="CH34" s="301">
        <f>'12'!$I31</f>
        <v>0</v>
      </c>
      <c r="CI34" s="301">
        <f>'12'!$J31</f>
        <v>0</v>
      </c>
      <c r="CJ34" s="301">
        <f>'12'!$K31</f>
        <v>0</v>
      </c>
      <c r="CK34" s="301">
        <f>'13'!$E31</f>
        <v>0</v>
      </c>
      <c r="CL34" s="301">
        <f>'13'!$F31</f>
        <v>0</v>
      </c>
      <c r="CM34" s="301">
        <f>'13'!$G31</f>
        <v>0</v>
      </c>
      <c r="CN34" s="301">
        <f>'13'!$H31</f>
        <v>0</v>
      </c>
      <c r="CO34" s="301">
        <f>'13'!$I31</f>
        <v>0</v>
      </c>
      <c r="CP34" s="301">
        <f>'13'!$J31</f>
        <v>0</v>
      </c>
      <c r="CQ34" s="301">
        <f>'13'!$K31</f>
        <v>0</v>
      </c>
      <c r="CR34" s="301">
        <f>'14'!$E31</f>
        <v>0</v>
      </c>
      <c r="CS34" s="301">
        <f>'14'!$F31</f>
        <v>0</v>
      </c>
      <c r="CT34" s="301">
        <f>'14'!$G31</f>
        <v>0</v>
      </c>
      <c r="CU34" s="301">
        <f>'14'!$H31</f>
        <v>0</v>
      </c>
      <c r="CV34" s="301">
        <f>'14'!$I31</f>
        <v>0</v>
      </c>
      <c r="CW34" s="301">
        <f>'14'!$J31</f>
        <v>0</v>
      </c>
      <c r="CX34" s="301">
        <f>'14'!$K31</f>
        <v>0</v>
      </c>
      <c r="CY34" s="301">
        <f>'15'!$E31</f>
        <v>0</v>
      </c>
      <c r="CZ34" s="301">
        <f>'15'!$F31</f>
        <v>0</v>
      </c>
      <c r="DA34" s="301">
        <f>'15'!$G31</f>
        <v>0</v>
      </c>
      <c r="DB34" s="301">
        <f>'15'!$H31</f>
        <v>0</v>
      </c>
      <c r="DC34" s="301">
        <f>'15'!$I31</f>
        <v>0</v>
      </c>
      <c r="DD34" s="301">
        <f>'15'!$J31</f>
        <v>0</v>
      </c>
      <c r="DE34" s="301">
        <f>'15'!$K31</f>
        <v>0</v>
      </c>
      <c r="DF34" s="301">
        <f>'16'!$E31</f>
        <v>0</v>
      </c>
      <c r="DG34" s="301">
        <f>'16'!$F31</f>
        <v>0</v>
      </c>
      <c r="DH34" s="301">
        <f>'16'!$G31</f>
        <v>0</v>
      </c>
      <c r="DI34" s="301">
        <f>'16'!$H31</f>
        <v>0</v>
      </c>
      <c r="DJ34" s="301">
        <f>'16'!$I31</f>
        <v>0</v>
      </c>
      <c r="DK34" s="301">
        <f>'16'!$J31</f>
        <v>0</v>
      </c>
      <c r="DL34" s="301">
        <f>'16'!$K31</f>
        <v>0</v>
      </c>
      <c r="DM34" s="301">
        <f>'17'!$E31</f>
        <v>0</v>
      </c>
      <c r="DN34" s="301">
        <f>'17'!$F31</f>
        <v>0</v>
      </c>
      <c r="DO34" s="301">
        <f>'17'!$G31</f>
        <v>0</v>
      </c>
      <c r="DP34" s="301">
        <f>'17'!$H31</f>
        <v>0</v>
      </c>
      <c r="DQ34" s="301">
        <f>'17'!$I31</f>
        <v>0</v>
      </c>
      <c r="DR34" s="301">
        <f>'17'!$J31</f>
        <v>0</v>
      </c>
      <c r="DS34" s="301">
        <f>'17'!$K31</f>
        <v>0</v>
      </c>
      <c r="DT34" s="301">
        <f>'18'!$E31</f>
        <v>0</v>
      </c>
      <c r="DU34" s="301">
        <f>'18'!$F31</f>
        <v>0</v>
      </c>
      <c r="DV34" s="301">
        <f>'18'!$G31</f>
        <v>0</v>
      </c>
      <c r="DW34" s="301">
        <f>'18'!$H31</f>
        <v>0</v>
      </c>
      <c r="DX34" s="301">
        <f>'18'!$I31</f>
        <v>0</v>
      </c>
      <c r="DY34" s="301">
        <f>'18'!$J31</f>
        <v>0</v>
      </c>
      <c r="DZ34" s="301">
        <f>'18'!$K31</f>
        <v>0</v>
      </c>
      <c r="EA34" s="301">
        <f>'19'!$E31</f>
        <v>0</v>
      </c>
      <c r="EB34" s="301">
        <f>'19'!$F31</f>
        <v>0</v>
      </c>
      <c r="EC34" s="301">
        <f>'19'!$G31</f>
        <v>0</v>
      </c>
      <c r="ED34" s="301">
        <f>'19'!$H31</f>
        <v>0</v>
      </c>
      <c r="EE34" s="301">
        <f>'19'!$I31</f>
        <v>0</v>
      </c>
      <c r="EF34" s="301">
        <f>'19'!$J31</f>
        <v>0</v>
      </c>
      <c r="EG34" s="301">
        <f>'19'!$K31</f>
        <v>0</v>
      </c>
      <c r="EH34" s="301">
        <f>'20'!$E31</f>
        <v>0</v>
      </c>
      <c r="EI34" s="301">
        <f>'20'!$F31</f>
        <v>0</v>
      </c>
      <c r="EJ34" s="301">
        <f>'20'!$G31</f>
        <v>0</v>
      </c>
      <c r="EK34" s="301">
        <f>'20'!$H31</f>
        <v>0</v>
      </c>
      <c r="EL34" s="301">
        <f>'20'!$I31</f>
        <v>0</v>
      </c>
      <c r="EM34" s="301">
        <f>'20'!$J31</f>
        <v>0</v>
      </c>
      <c r="EN34" s="301">
        <f>'20'!$K31</f>
        <v>0</v>
      </c>
      <c r="EO34" s="301">
        <f>'21'!$E31</f>
        <v>0</v>
      </c>
      <c r="EP34" s="301">
        <f>'21'!$F31</f>
        <v>0</v>
      </c>
      <c r="EQ34" s="301">
        <f>'21'!$G31</f>
        <v>0</v>
      </c>
      <c r="ER34" s="301">
        <f>'21'!$H31</f>
        <v>0</v>
      </c>
      <c r="ES34" s="301">
        <f>'21'!$I31</f>
        <v>0</v>
      </c>
      <c r="ET34" s="301">
        <f>'21'!$J31</f>
        <v>0</v>
      </c>
      <c r="EU34" s="301">
        <f>'21'!$K31</f>
        <v>0</v>
      </c>
      <c r="EV34" s="301">
        <f>'22'!$E31</f>
        <v>0</v>
      </c>
      <c r="EW34" s="301">
        <f>'22'!$F31</f>
        <v>0</v>
      </c>
      <c r="EX34" s="301">
        <f>'22'!$G31</f>
        <v>0</v>
      </c>
      <c r="EY34" s="301">
        <f>'22'!$H31</f>
        <v>0</v>
      </c>
      <c r="EZ34" s="301">
        <f>'22'!$I31</f>
        <v>0</v>
      </c>
      <c r="FA34" s="301">
        <f>'22'!$J31</f>
        <v>0</v>
      </c>
      <c r="FB34" s="301">
        <f>'22'!$K31</f>
        <v>0</v>
      </c>
      <c r="FC34" s="301">
        <f>'23'!$E31</f>
        <v>0</v>
      </c>
      <c r="FD34" s="301">
        <f>'23'!$F31</f>
        <v>0</v>
      </c>
      <c r="FE34" s="301">
        <f>'23'!$G31</f>
        <v>0</v>
      </c>
      <c r="FF34" s="301">
        <f>'23'!$H31</f>
        <v>0</v>
      </c>
      <c r="FG34" s="301">
        <f>'23'!$I31</f>
        <v>0</v>
      </c>
      <c r="FH34" s="301">
        <f>'23'!$J31</f>
        <v>0</v>
      </c>
      <c r="FI34" s="301">
        <f>'23'!$K31</f>
        <v>0</v>
      </c>
      <c r="FJ34" s="301">
        <f>'24'!$E31</f>
        <v>0</v>
      </c>
      <c r="FK34" s="301">
        <f>'24'!$F31</f>
        <v>0</v>
      </c>
      <c r="FL34" s="301">
        <f>'24'!$G31</f>
        <v>0</v>
      </c>
      <c r="FM34" s="301">
        <f>'24'!$H31</f>
        <v>0</v>
      </c>
      <c r="FN34" s="301">
        <f>'24'!$I31</f>
        <v>0</v>
      </c>
      <c r="FO34" s="301">
        <f>'24'!$J31</f>
        <v>0</v>
      </c>
      <c r="FP34" s="301">
        <f>'24'!$K31</f>
        <v>0</v>
      </c>
      <c r="FQ34" s="301">
        <f>'25'!$E31</f>
        <v>0</v>
      </c>
      <c r="FR34" s="301">
        <f>'25'!$F31</f>
        <v>0</v>
      </c>
      <c r="FS34" s="301">
        <f>'25'!$G31</f>
        <v>0</v>
      </c>
      <c r="FT34" s="301">
        <f>'25'!$H31</f>
        <v>0</v>
      </c>
      <c r="FU34" s="301">
        <f>'25'!$I31</f>
        <v>0</v>
      </c>
      <c r="FV34" s="301">
        <f>'25'!$J31</f>
        <v>0</v>
      </c>
      <c r="FW34" s="301">
        <f>'25'!$K31</f>
        <v>0</v>
      </c>
      <c r="FX34" s="301">
        <f>'26'!$E31</f>
        <v>0</v>
      </c>
      <c r="FY34" s="301">
        <f>'26'!$F31</f>
        <v>0</v>
      </c>
      <c r="FZ34" s="301">
        <f>'26'!$G31</f>
        <v>0</v>
      </c>
      <c r="GA34" s="301">
        <f>'26'!$H31</f>
        <v>0</v>
      </c>
      <c r="GB34" s="301">
        <f>'26'!$I31</f>
        <v>0</v>
      </c>
      <c r="GC34" s="301">
        <f>'26'!$J31</f>
        <v>0</v>
      </c>
      <c r="GD34" s="301">
        <f>'26'!$K31</f>
        <v>0</v>
      </c>
      <c r="GE34" s="301">
        <f>'27'!$E31</f>
        <v>0</v>
      </c>
      <c r="GF34" s="301">
        <f>'27'!$F31</f>
        <v>0</v>
      </c>
      <c r="GG34" s="301">
        <f>'27'!$G31</f>
        <v>0</v>
      </c>
      <c r="GH34" s="301">
        <f>'27'!$H31</f>
        <v>0</v>
      </c>
      <c r="GI34" s="301">
        <f>'27'!$I31</f>
        <v>0</v>
      </c>
      <c r="GJ34" s="301">
        <f>'27'!$J31</f>
        <v>0</v>
      </c>
      <c r="GK34" s="301">
        <f>'27'!$K31</f>
        <v>0</v>
      </c>
      <c r="GL34" s="301">
        <f>'28'!$E31</f>
        <v>0</v>
      </c>
      <c r="GM34" s="301">
        <f>'28'!$F31</f>
        <v>0</v>
      </c>
      <c r="GN34" s="301">
        <f>'28'!$G31</f>
        <v>0</v>
      </c>
      <c r="GO34" s="301">
        <f>'28'!$H31</f>
        <v>0</v>
      </c>
      <c r="GP34" s="301">
        <f>'28'!$I31</f>
        <v>0</v>
      </c>
      <c r="GQ34" s="301">
        <f>'28'!$J31</f>
        <v>0</v>
      </c>
      <c r="GR34" s="301">
        <f>'28'!$K31</f>
        <v>0</v>
      </c>
      <c r="GS34" s="301">
        <f>'29'!$E31</f>
        <v>0</v>
      </c>
      <c r="GT34" s="301">
        <f>'29'!$F31</f>
        <v>0</v>
      </c>
      <c r="GU34" s="301">
        <f>'29'!$G31</f>
        <v>0</v>
      </c>
      <c r="GV34" s="301">
        <f>'29'!$H31</f>
        <v>0</v>
      </c>
      <c r="GW34" s="301">
        <f>'29'!$I31</f>
        <v>0</v>
      </c>
      <c r="GX34" s="301">
        <f>'29'!$J31</f>
        <v>0</v>
      </c>
      <c r="GY34" s="301">
        <f>'29'!$K31</f>
        <v>0</v>
      </c>
      <c r="GZ34" s="301">
        <f>'30'!$E31</f>
        <v>0</v>
      </c>
      <c r="HA34" s="301">
        <f>'30'!$F31</f>
        <v>0</v>
      </c>
      <c r="HB34" s="301">
        <f>'30'!$G31</f>
        <v>0</v>
      </c>
      <c r="HC34" s="301">
        <f>'30'!$H31</f>
        <v>0</v>
      </c>
      <c r="HD34" s="301">
        <f>'30'!$I31</f>
        <v>0</v>
      </c>
      <c r="HE34" s="301">
        <f>'30'!$J31</f>
        <v>0</v>
      </c>
      <c r="HF34" s="301">
        <f>'30'!$K31</f>
        <v>0</v>
      </c>
      <c r="HG34" s="301">
        <f>'31'!$E31</f>
        <v>0</v>
      </c>
      <c r="HH34" s="301">
        <f>'31'!$F31</f>
        <v>0</v>
      </c>
      <c r="HI34" s="301">
        <f>'31'!$G31</f>
        <v>0</v>
      </c>
      <c r="HJ34" s="301">
        <f>'31'!$H31</f>
        <v>0</v>
      </c>
      <c r="HK34" s="301">
        <f>'31'!$I31</f>
        <v>0</v>
      </c>
      <c r="HL34" s="301">
        <f>'31'!$J31</f>
        <v>0</v>
      </c>
      <c r="HM34" s="301">
        <f>'31'!$K31</f>
        <v>0</v>
      </c>
      <c r="HN34" s="301">
        <f>'32'!$E31</f>
        <v>0</v>
      </c>
      <c r="HO34" s="301">
        <f>'32'!$F31</f>
        <v>0</v>
      </c>
      <c r="HP34" s="301">
        <f>'32'!$G31</f>
        <v>0</v>
      </c>
      <c r="HQ34" s="301">
        <f>'32'!$H31</f>
        <v>0</v>
      </c>
      <c r="HR34" s="301">
        <f>'32'!$I31</f>
        <v>0</v>
      </c>
      <c r="HS34" s="301">
        <f>'32'!$J31</f>
        <v>0</v>
      </c>
      <c r="HT34" s="301">
        <f>'32'!$K31</f>
        <v>0</v>
      </c>
      <c r="HU34" s="301">
        <f>'33'!$E31</f>
        <v>0</v>
      </c>
      <c r="HV34" s="301">
        <f>'33'!$F31</f>
        <v>0</v>
      </c>
      <c r="HW34" s="301">
        <f>'33'!$G31</f>
        <v>0</v>
      </c>
      <c r="HX34" s="301">
        <f>'33'!$H31</f>
        <v>0</v>
      </c>
      <c r="HY34" s="301">
        <f>'33'!$I31</f>
        <v>0</v>
      </c>
      <c r="HZ34" s="301">
        <f>'33'!$J31</f>
        <v>0</v>
      </c>
      <c r="IA34" s="301">
        <f>'33'!$K31</f>
        <v>0</v>
      </c>
      <c r="IB34" s="301">
        <f>'34'!$E31</f>
        <v>0</v>
      </c>
      <c r="IC34" s="301">
        <f>'34'!$F31</f>
        <v>0</v>
      </c>
      <c r="ID34" s="301">
        <f>'34'!$G31</f>
        <v>0</v>
      </c>
      <c r="IE34" s="301">
        <f>'34'!$H31</f>
        <v>0</v>
      </c>
      <c r="IF34" s="301">
        <f>'34'!$I31</f>
        <v>0</v>
      </c>
      <c r="IG34" s="301">
        <f>'34'!$J31</f>
        <v>0</v>
      </c>
      <c r="IH34" s="301">
        <f>'34'!$K31</f>
        <v>0</v>
      </c>
      <c r="II34" s="301">
        <f>'35'!$E31</f>
        <v>0</v>
      </c>
      <c r="IJ34" s="301">
        <f>'35'!$F31</f>
        <v>0</v>
      </c>
      <c r="IK34" s="301">
        <f>'35'!$G31</f>
        <v>0</v>
      </c>
      <c r="IL34" s="301">
        <f>'35'!$H31</f>
        <v>0</v>
      </c>
      <c r="IM34" s="301">
        <f>'35'!$I31</f>
        <v>0</v>
      </c>
      <c r="IN34" s="301">
        <f>'35'!$J31</f>
        <v>0</v>
      </c>
      <c r="IO34" s="301">
        <f>'35'!$K31</f>
        <v>0</v>
      </c>
      <c r="IP34" s="301">
        <f>'36'!$E31</f>
        <v>0</v>
      </c>
      <c r="IQ34" s="301">
        <f>'36'!$F31</f>
        <v>0</v>
      </c>
      <c r="IR34" s="301">
        <f>'36'!$G31</f>
        <v>0</v>
      </c>
      <c r="IS34" s="301">
        <f>'36'!$H31</f>
        <v>0</v>
      </c>
      <c r="IT34" s="301">
        <f>'36'!$I31</f>
        <v>0</v>
      </c>
      <c r="IU34" s="301">
        <f>'36'!$J31</f>
        <v>0</v>
      </c>
      <c r="IV34" s="301">
        <f>'36'!$K31</f>
        <v>0</v>
      </c>
      <c r="IW34" s="301">
        <f>'37'!$E31</f>
        <v>0</v>
      </c>
      <c r="IX34" s="301">
        <f>'37'!$F31</f>
        <v>0</v>
      </c>
      <c r="IY34" s="301">
        <f>'37'!$G31</f>
        <v>0</v>
      </c>
      <c r="IZ34" s="301">
        <f>'37'!$H31</f>
        <v>0</v>
      </c>
      <c r="JA34" s="301">
        <f>'37'!$I31</f>
        <v>0</v>
      </c>
      <c r="JB34" s="301">
        <f>'37'!$J31</f>
        <v>0</v>
      </c>
      <c r="JC34" s="301">
        <f>'37'!$K31</f>
        <v>0</v>
      </c>
      <c r="JD34" s="301">
        <f>'38'!$E31</f>
        <v>0</v>
      </c>
      <c r="JE34" s="301">
        <f>'38'!$F31</f>
        <v>0</v>
      </c>
      <c r="JF34" s="301">
        <f>'38'!$G31</f>
        <v>0</v>
      </c>
      <c r="JG34" s="301">
        <f>'38'!$H31</f>
        <v>0</v>
      </c>
      <c r="JH34" s="301">
        <f>'38'!$I31</f>
        <v>0</v>
      </c>
      <c r="JI34" s="301">
        <f>'38'!$J31</f>
        <v>0</v>
      </c>
      <c r="JJ34" s="301">
        <f>'38'!$K31</f>
        <v>0</v>
      </c>
      <c r="JK34" s="301">
        <f>'39'!$E31</f>
        <v>0</v>
      </c>
      <c r="JL34" s="301">
        <f>'39'!$F31</f>
        <v>0</v>
      </c>
      <c r="JM34" s="301">
        <f>'39'!$G31</f>
        <v>0</v>
      </c>
      <c r="JN34" s="301">
        <f>'39'!$H31</f>
        <v>0</v>
      </c>
      <c r="JO34" s="301">
        <f>'39'!$I31</f>
        <v>0</v>
      </c>
      <c r="JP34" s="301">
        <f>'39'!$J31</f>
        <v>0</v>
      </c>
      <c r="JQ34" s="301">
        <f>'39'!$K31</f>
        <v>0</v>
      </c>
      <c r="JR34" s="301">
        <f>'40'!$E31</f>
        <v>0</v>
      </c>
      <c r="JS34" s="301">
        <f>'40'!$F31</f>
        <v>0</v>
      </c>
      <c r="JT34" s="301">
        <f>'40'!$G31</f>
        <v>0</v>
      </c>
      <c r="JU34" s="301">
        <f>'40'!$H31</f>
        <v>0</v>
      </c>
      <c r="JV34" s="301">
        <f>'40'!$I31</f>
        <v>0</v>
      </c>
      <c r="JW34" s="301">
        <f>'40'!$J31</f>
        <v>0</v>
      </c>
      <c r="JX34" s="301">
        <f>'40'!$K31</f>
        <v>0</v>
      </c>
      <c r="JY34" s="301">
        <f>'41'!$E31</f>
        <v>0</v>
      </c>
      <c r="JZ34" s="301">
        <f>'41'!$F31</f>
        <v>0</v>
      </c>
      <c r="KA34" s="301">
        <f>'41'!$G31</f>
        <v>0</v>
      </c>
      <c r="KB34" s="301">
        <f>'41'!$H31</f>
        <v>0</v>
      </c>
      <c r="KC34" s="301">
        <f>'41'!$I31</f>
        <v>0</v>
      </c>
      <c r="KD34" s="301">
        <f>'41'!$J31</f>
        <v>0</v>
      </c>
      <c r="KE34" s="301">
        <f>'41'!$K31</f>
        <v>0</v>
      </c>
      <c r="KF34" s="301">
        <f>'42'!$E31</f>
        <v>0</v>
      </c>
      <c r="KG34" s="301">
        <f>'42'!$F31</f>
        <v>0</v>
      </c>
      <c r="KH34" s="301">
        <f>'42'!$G31</f>
        <v>0</v>
      </c>
      <c r="KI34" s="301">
        <f>'42'!$H31</f>
        <v>0</v>
      </c>
      <c r="KJ34" s="301">
        <f>'42'!$I31</f>
        <v>0</v>
      </c>
      <c r="KK34" s="301">
        <f>'42'!$J31</f>
        <v>0</v>
      </c>
      <c r="KL34" s="301">
        <f>'42'!$K31</f>
        <v>0</v>
      </c>
      <c r="KM34" s="301">
        <f>'43'!$E31</f>
        <v>0</v>
      </c>
      <c r="KN34" s="301">
        <f>'43'!$F31</f>
        <v>0</v>
      </c>
      <c r="KO34" s="301">
        <f>'43'!$G31</f>
        <v>0</v>
      </c>
      <c r="KP34" s="301">
        <f>'43'!$H31</f>
        <v>0</v>
      </c>
      <c r="KQ34" s="301">
        <f>'43'!$I31</f>
        <v>0</v>
      </c>
      <c r="KR34" s="301">
        <f>'43'!$J31</f>
        <v>0</v>
      </c>
      <c r="KS34" s="301">
        <f>'43'!$K31</f>
        <v>0</v>
      </c>
      <c r="KT34" s="301">
        <f>'44'!$E31</f>
        <v>0</v>
      </c>
      <c r="KU34" s="301">
        <f>'44'!$F31</f>
        <v>0</v>
      </c>
      <c r="KV34" s="301">
        <f>'44'!$G31</f>
        <v>0</v>
      </c>
      <c r="KW34" s="301">
        <f>'44'!$H31</f>
        <v>0</v>
      </c>
      <c r="KX34" s="301">
        <f>'44'!$I31</f>
        <v>0</v>
      </c>
      <c r="KY34" s="301">
        <f>'44'!$J31</f>
        <v>0</v>
      </c>
      <c r="KZ34" s="301">
        <f>'44'!$K31</f>
        <v>0</v>
      </c>
      <c r="LA34" s="301">
        <f>'45'!$E31</f>
        <v>0</v>
      </c>
      <c r="LB34" s="301">
        <f>'45'!$F31</f>
        <v>0</v>
      </c>
      <c r="LC34" s="301">
        <f>'45'!$G31</f>
        <v>0</v>
      </c>
      <c r="LD34" s="301">
        <f>'45'!$H31</f>
        <v>0</v>
      </c>
      <c r="LE34" s="301">
        <f>'45'!$I31</f>
        <v>0</v>
      </c>
      <c r="LF34" s="301">
        <f>'45'!$J31</f>
        <v>0</v>
      </c>
      <c r="LG34" s="301">
        <f>'45'!$K31</f>
        <v>0</v>
      </c>
      <c r="LH34" s="301">
        <f>'46'!$E31</f>
        <v>0</v>
      </c>
      <c r="LI34" s="301">
        <f>'46'!$F31</f>
        <v>0</v>
      </c>
      <c r="LJ34" s="301">
        <f>'46'!$G31</f>
        <v>0</v>
      </c>
      <c r="LK34" s="301">
        <f>'46'!$H31</f>
        <v>0</v>
      </c>
      <c r="LL34" s="301">
        <f>'46'!$I31</f>
        <v>0</v>
      </c>
      <c r="LM34" s="301">
        <f>'46'!$J31</f>
        <v>0</v>
      </c>
      <c r="LN34" s="301">
        <f>'46'!$K31</f>
        <v>0</v>
      </c>
      <c r="LO34" s="301">
        <f>'47'!$E31</f>
        <v>0</v>
      </c>
      <c r="LP34" s="301">
        <f>'47'!$F31</f>
        <v>0</v>
      </c>
      <c r="LQ34" s="301">
        <f>'47'!$G31</f>
        <v>0</v>
      </c>
      <c r="LR34" s="301">
        <f>'47'!$H31</f>
        <v>0</v>
      </c>
      <c r="LS34" s="301">
        <f>'47'!$I31</f>
        <v>0</v>
      </c>
      <c r="LT34" s="301">
        <f>'47'!$J31</f>
        <v>0</v>
      </c>
      <c r="LU34" s="301">
        <f>'47'!$K31</f>
        <v>0</v>
      </c>
      <c r="LV34" s="301">
        <f>'48'!$E31</f>
        <v>0</v>
      </c>
      <c r="LW34" s="301">
        <f>'48'!$F31</f>
        <v>0</v>
      </c>
      <c r="LX34" s="301">
        <f>'48'!$G31</f>
        <v>0</v>
      </c>
      <c r="LY34" s="301">
        <f>'48'!$H31</f>
        <v>0</v>
      </c>
      <c r="LZ34" s="301">
        <f>'48'!$I31</f>
        <v>0</v>
      </c>
      <c r="MA34" s="301">
        <f>'48'!$J31</f>
        <v>0</v>
      </c>
      <c r="MB34" s="301">
        <f>'48'!$K31</f>
        <v>0</v>
      </c>
      <c r="MC34" s="301">
        <f>'49'!$E31</f>
        <v>0</v>
      </c>
      <c r="MD34" s="301">
        <f>'49'!$F31</f>
        <v>0</v>
      </c>
      <c r="ME34" s="301">
        <f>'49'!$G31</f>
        <v>0</v>
      </c>
      <c r="MF34" s="301">
        <f>'49'!$H31</f>
        <v>0</v>
      </c>
      <c r="MG34" s="301">
        <f>'49'!$I31</f>
        <v>0</v>
      </c>
      <c r="MH34" s="301">
        <f>'49'!$J31</f>
        <v>0</v>
      </c>
      <c r="MI34" s="301">
        <f>'49'!$K31</f>
        <v>0</v>
      </c>
      <c r="MJ34" s="301">
        <f>'50'!$E31</f>
        <v>0</v>
      </c>
      <c r="MK34" s="301">
        <f>'50'!$F31</f>
        <v>0</v>
      </c>
      <c r="ML34" s="301">
        <f>'50'!$G31</f>
        <v>0</v>
      </c>
      <c r="MM34" s="301">
        <f>'50'!$H31</f>
        <v>0</v>
      </c>
      <c r="MN34" s="301">
        <f>'50'!$I31</f>
        <v>0</v>
      </c>
      <c r="MO34" s="301">
        <f>'50'!$J31</f>
        <v>0</v>
      </c>
      <c r="MP34" s="301">
        <f>'50'!$K31</f>
        <v>0</v>
      </c>
      <c r="MQ34" s="301">
        <f>'51'!$E31</f>
        <v>0</v>
      </c>
      <c r="MR34" s="301">
        <f>'51'!$F31</f>
        <v>0</v>
      </c>
      <c r="MS34" s="301">
        <f>'51'!$G31</f>
        <v>0</v>
      </c>
      <c r="MT34" s="301">
        <f>'51'!$H31</f>
        <v>0</v>
      </c>
      <c r="MU34" s="301">
        <f>'51'!$I31</f>
        <v>0</v>
      </c>
      <c r="MV34" s="301">
        <f>'51'!$J31</f>
        <v>0</v>
      </c>
      <c r="MW34" s="301">
        <f>'51'!$K31</f>
        <v>0</v>
      </c>
      <c r="MX34" s="301">
        <f>'52'!$E31</f>
        <v>0</v>
      </c>
      <c r="MY34" s="301">
        <f>'52'!$F31</f>
        <v>0</v>
      </c>
      <c r="MZ34" s="301">
        <f>'52'!$G31</f>
        <v>0</v>
      </c>
      <c r="NA34" s="301">
        <f>'52'!$H31</f>
        <v>0</v>
      </c>
      <c r="NB34" s="301">
        <f>'52'!$I31</f>
        <v>0</v>
      </c>
      <c r="NC34" s="301">
        <f>'52'!$J31</f>
        <v>0</v>
      </c>
      <c r="ND34" s="301">
        <f>'52'!$K31</f>
        <v>0</v>
      </c>
    </row>
    <row r="35" spans="1:369" ht="30" customHeight="1" x14ac:dyDescent="0.3">
      <c r="A35" s="977" t="s">
        <v>154</v>
      </c>
      <c r="B35" s="978"/>
      <c r="C35" s="164" t="s">
        <v>187</v>
      </c>
      <c r="D35" s="165" t="s">
        <v>80</v>
      </c>
      <c r="E35" s="166">
        <f>'1'!$E32</f>
        <v>0</v>
      </c>
      <c r="F35" s="166">
        <f>'1'!$F32</f>
        <v>0</v>
      </c>
      <c r="G35" s="166">
        <f>'1'!$G32</f>
        <v>0</v>
      </c>
      <c r="H35" s="302">
        <f>'1'!$H32</f>
        <v>0</v>
      </c>
      <c r="I35" s="302">
        <f>'1'!$I32</f>
        <v>0</v>
      </c>
      <c r="J35" s="302">
        <f>'1'!$J32</f>
        <v>0</v>
      </c>
      <c r="K35" s="302">
        <f>'1'!$K32</f>
        <v>0</v>
      </c>
      <c r="L35" s="302">
        <f>'2'!$E32</f>
        <v>0</v>
      </c>
      <c r="M35" s="302">
        <f>'2'!$F32</f>
        <v>0</v>
      </c>
      <c r="N35" s="302">
        <f>'2'!$G32</f>
        <v>0</v>
      </c>
      <c r="O35" s="302">
        <f>'2'!$H32</f>
        <v>0</v>
      </c>
      <c r="P35" s="302">
        <f>'2'!$I32</f>
        <v>0</v>
      </c>
      <c r="Q35" s="302">
        <f>'2'!$J32</f>
        <v>0</v>
      </c>
      <c r="R35" s="302">
        <f>'2'!$K32</f>
        <v>0</v>
      </c>
      <c r="S35" s="302">
        <f>'3'!$E32</f>
        <v>0</v>
      </c>
      <c r="T35" s="302">
        <f>'3'!$F32</f>
        <v>0</v>
      </c>
      <c r="U35" s="302">
        <f>'3'!$G32</f>
        <v>0</v>
      </c>
      <c r="V35" s="302">
        <f>'3'!$H32</f>
        <v>0</v>
      </c>
      <c r="W35" s="302">
        <f>'3'!$I32</f>
        <v>0</v>
      </c>
      <c r="X35" s="302">
        <f>'3'!$J32</f>
        <v>0</v>
      </c>
      <c r="Y35" s="302">
        <f>'3'!$K32</f>
        <v>0</v>
      </c>
      <c r="Z35" s="302">
        <f>'4'!$E32</f>
        <v>0</v>
      </c>
      <c r="AA35" s="302">
        <f>'4'!$F32</f>
        <v>0</v>
      </c>
      <c r="AB35" s="302">
        <f>'4'!$G32</f>
        <v>0</v>
      </c>
      <c r="AC35" s="302">
        <f>'4'!$H32</f>
        <v>0</v>
      </c>
      <c r="AD35" s="302">
        <f>'4'!$I32</f>
        <v>0</v>
      </c>
      <c r="AE35" s="302">
        <f>'4'!$J32</f>
        <v>0</v>
      </c>
      <c r="AF35" s="302">
        <f>'4'!$K32</f>
        <v>0</v>
      </c>
      <c r="AG35" s="302">
        <f>'5'!$E32</f>
        <v>0</v>
      </c>
      <c r="AH35" s="302">
        <f>'5'!$F32</f>
        <v>0</v>
      </c>
      <c r="AI35" s="302">
        <f>'5'!$G32</f>
        <v>0</v>
      </c>
      <c r="AJ35" s="302">
        <f>'5'!$H32</f>
        <v>0</v>
      </c>
      <c r="AK35" s="302">
        <f>'5'!$I32</f>
        <v>0</v>
      </c>
      <c r="AL35" s="302">
        <f>'5'!$J32</f>
        <v>0</v>
      </c>
      <c r="AM35" s="302">
        <f>'5'!$K32</f>
        <v>0</v>
      </c>
      <c r="AN35" s="302">
        <f>'6'!$E32</f>
        <v>0</v>
      </c>
      <c r="AO35" s="302">
        <f>'6'!$F32</f>
        <v>0</v>
      </c>
      <c r="AP35" s="302">
        <f>'6'!$G32</f>
        <v>0</v>
      </c>
      <c r="AQ35" s="302">
        <f>'6'!$H32</f>
        <v>0</v>
      </c>
      <c r="AR35" s="302">
        <f>'6'!$I32</f>
        <v>0</v>
      </c>
      <c r="AS35" s="302">
        <f>'6'!$J32</f>
        <v>0</v>
      </c>
      <c r="AT35" s="302">
        <f>'6'!$K32</f>
        <v>0</v>
      </c>
      <c r="AU35" s="302">
        <f>'7'!$E32</f>
        <v>0</v>
      </c>
      <c r="AV35" s="302">
        <f>'7'!$F32</f>
        <v>0</v>
      </c>
      <c r="AW35" s="302">
        <f>'7'!$G32</f>
        <v>0</v>
      </c>
      <c r="AX35" s="302">
        <f>'7'!$H32</f>
        <v>0</v>
      </c>
      <c r="AY35" s="302">
        <f>'7'!$I32</f>
        <v>0</v>
      </c>
      <c r="AZ35" s="302">
        <f>'7'!$J32</f>
        <v>0</v>
      </c>
      <c r="BA35" s="302">
        <f>'7'!$K32</f>
        <v>0</v>
      </c>
      <c r="BB35" s="302">
        <f>'8'!$E32</f>
        <v>0</v>
      </c>
      <c r="BC35" s="302">
        <f>'8'!$F32</f>
        <v>0</v>
      </c>
      <c r="BD35" s="302">
        <f>'8'!$G32</f>
        <v>0</v>
      </c>
      <c r="BE35" s="302">
        <f>'8'!$H32</f>
        <v>0</v>
      </c>
      <c r="BF35" s="302">
        <f>'8'!$I32</f>
        <v>0</v>
      </c>
      <c r="BG35" s="302">
        <f>'8'!$J32</f>
        <v>0</v>
      </c>
      <c r="BH35" s="302">
        <f>'8'!$K32</f>
        <v>0</v>
      </c>
      <c r="BI35" s="302">
        <f>'9'!$E32</f>
        <v>0</v>
      </c>
      <c r="BJ35" s="302">
        <f>'9'!$F32</f>
        <v>0</v>
      </c>
      <c r="BK35" s="302">
        <f>'9'!$G32</f>
        <v>0</v>
      </c>
      <c r="BL35" s="302">
        <f>'9'!$H32</f>
        <v>0</v>
      </c>
      <c r="BM35" s="302">
        <f>'9'!$I32</f>
        <v>0</v>
      </c>
      <c r="BN35" s="302">
        <f>'9'!$J32</f>
        <v>0</v>
      </c>
      <c r="BO35" s="302">
        <f>'9'!$K32</f>
        <v>0</v>
      </c>
      <c r="BP35" s="302">
        <f>'10'!$E32</f>
        <v>0</v>
      </c>
      <c r="BQ35" s="302">
        <f>'10'!$F32</f>
        <v>0</v>
      </c>
      <c r="BR35" s="302">
        <f>'10'!$G32</f>
        <v>0</v>
      </c>
      <c r="BS35" s="302">
        <f>'10'!$H32</f>
        <v>0</v>
      </c>
      <c r="BT35" s="302">
        <f>'10'!$I32</f>
        <v>0</v>
      </c>
      <c r="BU35" s="302">
        <f>'10'!$J32</f>
        <v>0</v>
      </c>
      <c r="BV35" s="302">
        <f>'10'!$K32</f>
        <v>0</v>
      </c>
      <c r="BW35" s="302">
        <f>'11'!$E32</f>
        <v>0</v>
      </c>
      <c r="BX35" s="302">
        <f>'11'!$F32</f>
        <v>0</v>
      </c>
      <c r="BY35" s="302">
        <f>'11'!$G32</f>
        <v>0</v>
      </c>
      <c r="BZ35" s="302">
        <f>'11'!$H32</f>
        <v>0</v>
      </c>
      <c r="CA35" s="302">
        <f>'11'!$I32</f>
        <v>0</v>
      </c>
      <c r="CB35" s="302">
        <f>'11'!$J32</f>
        <v>0</v>
      </c>
      <c r="CC35" s="302">
        <f>'11'!$K32</f>
        <v>0</v>
      </c>
      <c r="CD35" s="302">
        <f>'12'!$E32</f>
        <v>0</v>
      </c>
      <c r="CE35" s="302">
        <f>'12'!$F32</f>
        <v>0</v>
      </c>
      <c r="CF35" s="302">
        <f>'12'!$G32</f>
        <v>0</v>
      </c>
      <c r="CG35" s="302">
        <f>'12'!$H32</f>
        <v>0</v>
      </c>
      <c r="CH35" s="302">
        <f>'12'!$I32</f>
        <v>0</v>
      </c>
      <c r="CI35" s="302">
        <f>'12'!$J32</f>
        <v>0</v>
      </c>
      <c r="CJ35" s="302">
        <f>'12'!$K32</f>
        <v>0</v>
      </c>
      <c r="CK35" s="302">
        <f>'13'!$E32</f>
        <v>0</v>
      </c>
      <c r="CL35" s="302">
        <f>'13'!$F32</f>
        <v>0</v>
      </c>
      <c r="CM35" s="302">
        <f>'13'!$G32</f>
        <v>0</v>
      </c>
      <c r="CN35" s="302">
        <f>'13'!$H32</f>
        <v>0</v>
      </c>
      <c r="CO35" s="302">
        <f>'13'!$I32</f>
        <v>0</v>
      </c>
      <c r="CP35" s="302">
        <f>'13'!$J32</f>
        <v>0</v>
      </c>
      <c r="CQ35" s="302">
        <f>'13'!$K32</f>
        <v>0</v>
      </c>
      <c r="CR35" s="302">
        <f>'14'!$E32</f>
        <v>0</v>
      </c>
      <c r="CS35" s="302">
        <f>'14'!$F32</f>
        <v>0</v>
      </c>
      <c r="CT35" s="302">
        <f>'14'!$G32</f>
        <v>0</v>
      </c>
      <c r="CU35" s="302">
        <f>'14'!$H32</f>
        <v>0</v>
      </c>
      <c r="CV35" s="302">
        <f>'14'!$I32</f>
        <v>0</v>
      </c>
      <c r="CW35" s="302">
        <f>'14'!$J32</f>
        <v>0</v>
      </c>
      <c r="CX35" s="302">
        <f>'14'!$K32</f>
        <v>0</v>
      </c>
      <c r="CY35" s="302">
        <f>'15'!$E32</f>
        <v>0</v>
      </c>
      <c r="CZ35" s="302">
        <f>'15'!$F32</f>
        <v>0</v>
      </c>
      <c r="DA35" s="302">
        <f>'15'!$G32</f>
        <v>0</v>
      </c>
      <c r="DB35" s="302">
        <f>'15'!$H32</f>
        <v>0</v>
      </c>
      <c r="DC35" s="302">
        <f>'15'!$I32</f>
        <v>0</v>
      </c>
      <c r="DD35" s="302">
        <f>'15'!$J32</f>
        <v>0</v>
      </c>
      <c r="DE35" s="302">
        <f>'15'!$K32</f>
        <v>0</v>
      </c>
      <c r="DF35" s="302">
        <f>'16'!$E32</f>
        <v>0</v>
      </c>
      <c r="DG35" s="302">
        <f>'16'!$F32</f>
        <v>0</v>
      </c>
      <c r="DH35" s="302">
        <f>'16'!$G32</f>
        <v>0</v>
      </c>
      <c r="DI35" s="302">
        <f>'16'!$H32</f>
        <v>0</v>
      </c>
      <c r="DJ35" s="302">
        <f>'16'!$I32</f>
        <v>0</v>
      </c>
      <c r="DK35" s="302">
        <f>'16'!$J32</f>
        <v>0</v>
      </c>
      <c r="DL35" s="302">
        <f>'16'!$K32</f>
        <v>0</v>
      </c>
      <c r="DM35" s="302">
        <f>'17'!$E32</f>
        <v>0</v>
      </c>
      <c r="DN35" s="302">
        <f>'17'!$F32</f>
        <v>0</v>
      </c>
      <c r="DO35" s="302">
        <f>'17'!$G32</f>
        <v>0</v>
      </c>
      <c r="DP35" s="302">
        <f>'17'!$H32</f>
        <v>0</v>
      </c>
      <c r="DQ35" s="302">
        <f>'17'!$I32</f>
        <v>0</v>
      </c>
      <c r="DR35" s="302">
        <f>'17'!$J32</f>
        <v>0</v>
      </c>
      <c r="DS35" s="302">
        <f>'17'!$K32</f>
        <v>0</v>
      </c>
      <c r="DT35" s="302">
        <f>'18'!$E32</f>
        <v>0</v>
      </c>
      <c r="DU35" s="302">
        <f>'18'!$F32</f>
        <v>0</v>
      </c>
      <c r="DV35" s="302">
        <f>'18'!$G32</f>
        <v>0</v>
      </c>
      <c r="DW35" s="302">
        <f>'18'!$H32</f>
        <v>0</v>
      </c>
      <c r="DX35" s="302">
        <f>'18'!$I32</f>
        <v>0</v>
      </c>
      <c r="DY35" s="302">
        <f>'18'!$J32</f>
        <v>0</v>
      </c>
      <c r="DZ35" s="302">
        <f>'18'!$K32</f>
        <v>0</v>
      </c>
      <c r="EA35" s="302">
        <f>'19'!$E32</f>
        <v>0</v>
      </c>
      <c r="EB35" s="302">
        <f>'19'!$F32</f>
        <v>0</v>
      </c>
      <c r="EC35" s="302">
        <f>'19'!$G32</f>
        <v>0</v>
      </c>
      <c r="ED35" s="302">
        <f>'19'!$H32</f>
        <v>0</v>
      </c>
      <c r="EE35" s="302">
        <f>'19'!$I32</f>
        <v>0</v>
      </c>
      <c r="EF35" s="302">
        <f>'19'!$J32</f>
        <v>0</v>
      </c>
      <c r="EG35" s="302">
        <f>'19'!$K32</f>
        <v>0</v>
      </c>
      <c r="EH35" s="302">
        <f>'20'!$E32</f>
        <v>0</v>
      </c>
      <c r="EI35" s="302">
        <f>'20'!$F32</f>
        <v>0</v>
      </c>
      <c r="EJ35" s="302">
        <f>'20'!$G32</f>
        <v>0</v>
      </c>
      <c r="EK35" s="302">
        <f>'20'!$H32</f>
        <v>0</v>
      </c>
      <c r="EL35" s="302">
        <f>'20'!$I32</f>
        <v>0</v>
      </c>
      <c r="EM35" s="302">
        <f>'20'!$J32</f>
        <v>0</v>
      </c>
      <c r="EN35" s="302">
        <f>'20'!$K32</f>
        <v>0</v>
      </c>
      <c r="EO35" s="302">
        <f>'21'!$E32</f>
        <v>0</v>
      </c>
      <c r="EP35" s="302">
        <f>'21'!$F32</f>
        <v>0</v>
      </c>
      <c r="EQ35" s="302">
        <f>'21'!$G32</f>
        <v>0</v>
      </c>
      <c r="ER35" s="302">
        <f>'21'!$H32</f>
        <v>0</v>
      </c>
      <c r="ES35" s="302">
        <f>'21'!$I32</f>
        <v>0</v>
      </c>
      <c r="ET35" s="302">
        <f>'21'!$J32</f>
        <v>0</v>
      </c>
      <c r="EU35" s="302">
        <f>'21'!$K32</f>
        <v>0</v>
      </c>
      <c r="EV35" s="302">
        <f>'22'!$E32</f>
        <v>0</v>
      </c>
      <c r="EW35" s="302">
        <f>'22'!$F32</f>
        <v>0</v>
      </c>
      <c r="EX35" s="302">
        <f>'22'!$G32</f>
        <v>0</v>
      </c>
      <c r="EY35" s="302">
        <f>'22'!$H32</f>
        <v>0</v>
      </c>
      <c r="EZ35" s="302">
        <f>'22'!$I32</f>
        <v>0</v>
      </c>
      <c r="FA35" s="302">
        <f>'22'!$J32</f>
        <v>0</v>
      </c>
      <c r="FB35" s="302">
        <f>'22'!$K32</f>
        <v>0</v>
      </c>
      <c r="FC35" s="302">
        <f>'23'!$E32</f>
        <v>0</v>
      </c>
      <c r="FD35" s="302">
        <f>'23'!$F32</f>
        <v>0</v>
      </c>
      <c r="FE35" s="302">
        <f>'23'!$G32</f>
        <v>0</v>
      </c>
      <c r="FF35" s="302">
        <f>'23'!$H32</f>
        <v>0</v>
      </c>
      <c r="FG35" s="302">
        <f>'23'!$I32</f>
        <v>0</v>
      </c>
      <c r="FH35" s="302">
        <f>'23'!$J32</f>
        <v>0</v>
      </c>
      <c r="FI35" s="302">
        <f>'23'!$K32</f>
        <v>0</v>
      </c>
      <c r="FJ35" s="302">
        <f>'24'!$E32</f>
        <v>0</v>
      </c>
      <c r="FK35" s="302">
        <f>'24'!$F32</f>
        <v>0</v>
      </c>
      <c r="FL35" s="302">
        <f>'24'!$G32</f>
        <v>0</v>
      </c>
      <c r="FM35" s="302">
        <f>'24'!$H32</f>
        <v>0</v>
      </c>
      <c r="FN35" s="302">
        <f>'24'!$I32</f>
        <v>0</v>
      </c>
      <c r="FO35" s="302">
        <f>'24'!$J32</f>
        <v>0</v>
      </c>
      <c r="FP35" s="302">
        <f>'24'!$K32</f>
        <v>0</v>
      </c>
      <c r="FQ35" s="302">
        <f>'25'!$E32</f>
        <v>0</v>
      </c>
      <c r="FR35" s="302">
        <f>'25'!$F32</f>
        <v>0</v>
      </c>
      <c r="FS35" s="302">
        <f>'25'!$G32</f>
        <v>0</v>
      </c>
      <c r="FT35" s="302">
        <f>'25'!$H32</f>
        <v>0</v>
      </c>
      <c r="FU35" s="302">
        <f>'25'!$I32</f>
        <v>0</v>
      </c>
      <c r="FV35" s="302">
        <f>'25'!$J32</f>
        <v>0</v>
      </c>
      <c r="FW35" s="302">
        <f>'25'!$K32</f>
        <v>0</v>
      </c>
      <c r="FX35" s="302">
        <f>'26'!$E32</f>
        <v>0</v>
      </c>
      <c r="FY35" s="302">
        <f>'26'!$F32</f>
        <v>0</v>
      </c>
      <c r="FZ35" s="302">
        <f>'26'!$G32</f>
        <v>0</v>
      </c>
      <c r="GA35" s="302">
        <f>'26'!$H32</f>
        <v>0</v>
      </c>
      <c r="GB35" s="302">
        <f>'26'!$I32</f>
        <v>0</v>
      </c>
      <c r="GC35" s="302">
        <f>'26'!$J32</f>
        <v>0</v>
      </c>
      <c r="GD35" s="302">
        <f>'26'!$K32</f>
        <v>0</v>
      </c>
      <c r="GE35" s="302">
        <f>'27'!$E32</f>
        <v>0</v>
      </c>
      <c r="GF35" s="302">
        <f>'27'!$F32</f>
        <v>0</v>
      </c>
      <c r="GG35" s="302">
        <f>'27'!$G32</f>
        <v>0</v>
      </c>
      <c r="GH35" s="302">
        <f>'27'!$H32</f>
        <v>0</v>
      </c>
      <c r="GI35" s="302">
        <f>'27'!$I32</f>
        <v>0</v>
      </c>
      <c r="GJ35" s="302">
        <f>'27'!$J32</f>
        <v>0</v>
      </c>
      <c r="GK35" s="302">
        <f>'27'!$K32</f>
        <v>0</v>
      </c>
      <c r="GL35" s="302">
        <f>'28'!$E32</f>
        <v>0</v>
      </c>
      <c r="GM35" s="302">
        <f>'28'!$F32</f>
        <v>0</v>
      </c>
      <c r="GN35" s="302">
        <f>'28'!$G32</f>
        <v>0</v>
      </c>
      <c r="GO35" s="302">
        <f>'28'!$H32</f>
        <v>0</v>
      </c>
      <c r="GP35" s="302">
        <f>'28'!$I32</f>
        <v>0</v>
      </c>
      <c r="GQ35" s="302">
        <f>'28'!$J32</f>
        <v>0</v>
      </c>
      <c r="GR35" s="302">
        <f>'28'!$K32</f>
        <v>0</v>
      </c>
      <c r="GS35" s="302">
        <f>'29'!$E32</f>
        <v>0</v>
      </c>
      <c r="GT35" s="302">
        <f>'29'!$F32</f>
        <v>0</v>
      </c>
      <c r="GU35" s="302">
        <f>'29'!$G32</f>
        <v>0</v>
      </c>
      <c r="GV35" s="302">
        <f>'29'!$H32</f>
        <v>0</v>
      </c>
      <c r="GW35" s="302">
        <f>'29'!$I32</f>
        <v>0</v>
      </c>
      <c r="GX35" s="302">
        <f>'29'!$J32</f>
        <v>0</v>
      </c>
      <c r="GY35" s="302">
        <f>'29'!$K32</f>
        <v>0</v>
      </c>
      <c r="GZ35" s="302">
        <f>'30'!$E32</f>
        <v>0</v>
      </c>
      <c r="HA35" s="302">
        <f>'30'!$F32</f>
        <v>0</v>
      </c>
      <c r="HB35" s="302">
        <f>'30'!$G32</f>
        <v>0</v>
      </c>
      <c r="HC35" s="302">
        <f>'30'!$H32</f>
        <v>0</v>
      </c>
      <c r="HD35" s="302">
        <f>'30'!$I32</f>
        <v>0</v>
      </c>
      <c r="HE35" s="302">
        <f>'30'!$J32</f>
        <v>0</v>
      </c>
      <c r="HF35" s="302">
        <f>'30'!$K32</f>
        <v>0</v>
      </c>
      <c r="HG35" s="302">
        <f>'31'!$E32</f>
        <v>0</v>
      </c>
      <c r="HH35" s="302">
        <f>'31'!$F32</f>
        <v>0</v>
      </c>
      <c r="HI35" s="302">
        <f>'31'!$G32</f>
        <v>0</v>
      </c>
      <c r="HJ35" s="302">
        <f>'31'!$H32</f>
        <v>0</v>
      </c>
      <c r="HK35" s="302">
        <f>'31'!$I32</f>
        <v>0</v>
      </c>
      <c r="HL35" s="302">
        <f>'31'!$J32</f>
        <v>0</v>
      </c>
      <c r="HM35" s="302">
        <f>'31'!$K32</f>
        <v>0</v>
      </c>
      <c r="HN35" s="302">
        <f>'32'!$E32</f>
        <v>0</v>
      </c>
      <c r="HO35" s="302">
        <f>'32'!$F32</f>
        <v>0</v>
      </c>
      <c r="HP35" s="302">
        <f>'32'!$G32</f>
        <v>0</v>
      </c>
      <c r="HQ35" s="302">
        <f>'32'!$H32</f>
        <v>0</v>
      </c>
      <c r="HR35" s="302">
        <f>'32'!$I32</f>
        <v>0</v>
      </c>
      <c r="HS35" s="302">
        <f>'32'!$J32</f>
        <v>0</v>
      </c>
      <c r="HT35" s="302">
        <f>'32'!$K32</f>
        <v>0</v>
      </c>
      <c r="HU35" s="302">
        <f>'33'!$E32</f>
        <v>0</v>
      </c>
      <c r="HV35" s="302">
        <f>'33'!$F32</f>
        <v>0</v>
      </c>
      <c r="HW35" s="302">
        <f>'33'!$G32</f>
        <v>0</v>
      </c>
      <c r="HX35" s="302">
        <f>'33'!$H32</f>
        <v>0</v>
      </c>
      <c r="HY35" s="302">
        <f>'33'!$I32</f>
        <v>0</v>
      </c>
      <c r="HZ35" s="302">
        <f>'33'!$J32</f>
        <v>0</v>
      </c>
      <c r="IA35" s="302">
        <f>'33'!$K32</f>
        <v>0</v>
      </c>
      <c r="IB35" s="302">
        <f>'34'!$E32</f>
        <v>0</v>
      </c>
      <c r="IC35" s="302">
        <f>'34'!$F32</f>
        <v>0</v>
      </c>
      <c r="ID35" s="302">
        <f>'34'!$G32</f>
        <v>0</v>
      </c>
      <c r="IE35" s="302">
        <f>'34'!$H32</f>
        <v>0</v>
      </c>
      <c r="IF35" s="302">
        <f>'34'!$I32</f>
        <v>0</v>
      </c>
      <c r="IG35" s="302">
        <f>'34'!$J32</f>
        <v>0</v>
      </c>
      <c r="IH35" s="302">
        <f>'34'!$K32</f>
        <v>0</v>
      </c>
      <c r="II35" s="302">
        <f>'35'!$E32</f>
        <v>0</v>
      </c>
      <c r="IJ35" s="302">
        <f>'35'!$F32</f>
        <v>0</v>
      </c>
      <c r="IK35" s="302">
        <f>'35'!$G32</f>
        <v>0</v>
      </c>
      <c r="IL35" s="302">
        <f>'35'!$H32</f>
        <v>0</v>
      </c>
      <c r="IM35" s="302">
        <f>'35'!$I32</f>
        <v>0</v>
      </c>
      <c r="IN35" s="302">
        <f>'35'!$J32</f>
        <v>0</v>
      </c>
      <c r="IO35" s="302">
        <f>'35'!$K32</f>
        <v>0</v>
      </c>
      <c r="IP35" s="302">
        <f>'36'!$E32</f>
        <v>0</v>
      </c>
      <c r="IQ35" s="302">
        <f>'36'!$F32</f>
        <v>0</v>
      </c>
      <c r="IR35" s="302">
        <f>'36'!$G32</f>
        <v>0</v>
      </c>
      <c r="IS35" s="302">
        <f>'36'!$H32</f>
        <v>0</v>
      </c>
      <c r="IT35" s="302">
        <f>'36'!$I32</f>
        <v>0</v>
      </c>
      <c r="IU35" s="302">
        <f>'36'!$J32</f>
        <v>0</v>
      </c>
      <c r="IV35" s="302">
        <f>'36'!$K32</f>
        <v>0</v>
      </c>
      <c r="IW35" s="302">
        <f>'37'!$E32</f>
        <v>0</v>
      </c>
      <c r="IX35" s="302">
        <f>'37'!$F32</f>
        <v>0</v>
      </c>
      <c r="IY35" s="302">
        <f>'37'!$G32</f>
        <v>0</v>
      </c>
      <c r="IZ35" s="302">
        <f>'37'!$H32</f>
        <v>0</v>
      </c>
      <c r="JA35" s="302">
        <f>'37'!$I32</f>
        <v>0</v>
      </c>
      <c r="JB35" s="302">
        <f>'37'!$J32</f>
        <v>0</v>
      </c>
      <c r="JC35" s="302">
        <f>'37'!$K32</f>
        <v>0</v>
      </c>
      <c r="JD35" s="302">
        <f>'38'!$E32</f>
        <v>0</v>
      </c>
      <c r="JE35" s="302">
        <f>'38'!$F32</f>
        <v>0</v>
      </c>
      <c r="JF35" s="302">
        <f>'38'!$G32</f>
        <v>0</v>
      </c>
      <c r="JG35" s="302">
        <f>'38'!$H32</f>
        <v>0</v>
      </c>
      <c r="JH35" s="302">
        <f>'38'!$I32</f>
        <v>0</v>
      </c>
      <c r="JI35" s="302">
        <f>'38'!$J32</f>
        <v>0</v>
      </c>
      <c r="JJ35" s="302">
        <f>'38'!$K32</f>
        <v>0</v>
      </c>
      <c r="JK35" s="302">
        <f>'39'!$E32</f>
        <v>0</v>
      </c>
      <c r="JL35" s="302">
        <f>'39'!$F32</f>
        <v>0</v>
      </c>
      <c r="JM35" s="302">
        <f>'39'!$G32</f>
        <v>0</v>
      </c>
      <c r="JN35" s="302">
        <f>'39'!$H32</f>
        <v>0</v>
      </c>
      <c r="JO35" s="302">
        <f>'39'!$I32</f>
        <v>0</v>
      </c>
      <c r="JP35" s="302">
        <f>'39'!$J32</f>
        <v>0</v>
      </c>
      <c r="JQ35" s="302">
        <f>'39'!$K32</f>
        <v>0</v>
      </c>
      <c r="JR35" s="302">
        <f>'40'!$E32</f>
        <v>0</v>
      </c>
      <c r="JS35" s="302">
        <f>'40'!$F32</f>
        <v>0</v>
      </c>
      <c r="JT35" s="302">
        <f>'40'!$G32</f>
        <v>0</v>
      </c>
      <c r="JU35" s="302">
        <f>'40'!$H32</f>
        <v>0</v>
      </c>
      <c r="JV35" s="302">
        <f>'40'!$I32</f>
        <v>0</v>
      </c>
      <c r="JW35" s="302">
        <f>'40'!$J32</f>
        <v>0</v>
      </c>
      <c r="JX35" s="302">
        <f>'40'!$K32</f>
        <v>0</v>
      </c>
      <c r="JY35" s="302">
        <f>'41'!$E32</f>
        <v>0</v>
      </c>
      <c r="JZ35" s="302">
        <f>'41'!$F32</f>
        <v>0</v>
      </c>
      <c r="KA35" s="302">
        <f>'41'!$G32</f>
        <v>0</v>
      </c>
      <c r="KB35" s="302">
        <f>'41'!$H32</f>
        <v>0</v>
      </c>
      <c r="KC35" s="302">
        <f>'41'!$I32</f>
        <v>0</v>
      </c>
      <c r="KD35" s="302">
        <f>'41'!$J32</f>
        <v>0</v>
      </c>
      <c r="KE35" s="302">
        <f>'41'!$K32</f>
        <v>0</v>
      </c>
      <c r="KF35" s="302">
        <f>'42'!$E32</f>
        <v>0</v>
      </c>
      <c r="KG35" s="302">
        <f>'42'!$F32</f>
        <v>0</v>
      </c>
      <c r="KH35" s="302">
        <f>'42'!$G32</f>
        <v>0</v>
      </c>
      <c r="KI35" s="302">
        <f>'42'!$H32</f>
        <v>0</v>
      </c>
      <c r="KJ35" s="302">
        <f>'42'!$I32</f>
        <v>0</v>
      </c>
      <c r="KK35" s="302">
        <f>'42'!$J32</f>
        <v>0</v>
      </c>
      <c r="KL35" s="302">
        <f>'42'!$K32</f>
        <v>0</v>
      </c>
      <c r="KM35" s="302">
        <f>'43'!$E32</f>
        <v>0</v>
      </c>
      <c r="KN35" s="302">
        <f>'43'!$F32</f>
        <v>0</v>
      </c>
      <c r="KO35" s="302">
        <f>'43'!$G32</f>
        <v>0</v>
      </c>
      <c r="KP35" s="302">
        <f>'43'!$H32</f>
        <v>0</v>
      </c>
      <c r="KQ35" s="302">
        <f>'43'!$I32</f>
        <v>0</v>
      </c>
      <c r="KR35" s="302">
        <f>'43'!$J32</f>
        <v>0</v>
      </c>
      <c r="KS35" s="302">
        <f>'43'!$K32</f>
        <v>0</v>
      </c>
      <c r="KT35" s="302">
        <f>'44'!$E32</f>
        <v>0</v>
      </c>
      <c r="KU35" s="302">
        <f>'44'!$F32</f>
        <v>0</v>
      </c>
      <c r="KV35" s="302">
        <f>'44'!$G32</f>
        <v>0</v>
      </c>
      <c r="KW35" s="302">
        <f>'44'!$H32</f>
        <v>0</v>
      </c>
      <c r="KX35" s="302">
        <f>'44'!$I32</f>
        <v>0</v>
      </c>
      <c r="KY35" s="302">
        <f>'44'!$J32</f>
        <v>0</v>
      </c>
      <c r="KZ35" s="302">
        <f>'44'!$K32</f>
        <v>0</v>
      </c>
      <c r="LA35" s="302">
        <f>'45'!$E32</f>
        <v>0</v>
      </c>
      <c r="LB35" s="302">
        <f>'45'!$F32</f>
        <v>0</v>
      </c>
      <c r="LC35" s="302">
        <f>'45'!$G32</f>
        <v>0</v>
      </c>
      <c r="LD35" s="302">
        <f>'45'!$H32</f>
        <v>0</v>
      </c>
      <c r="LE35" s="302">
        <f>'45'!$I32</f>
        <v>0</v>
      </c>
      <c r="LF35" s="302">
        <f>'45'!$J32</f>
        <v>0</v>
      </c>
      <c r="LG35" s="302">
        <f>'45'!$K32</f>
        <v>0</v>
      </c>
      <c r="LH35" s="302">
        <f>'46'!$E32</f>
        <v>0</v>
      </c>
      <c r="LI35" s="302">
        <f>'46'!$F32</f>
        <v>0</v>
      </c>
      <c r="LJ35" s="302">
        <f>'46'!$G32</f>
        <v>0</v>
      </c>
      <c r="LK35" s="302">
        <f>'46'!$H32</f>
        <v>0</v>
      </c>
      <c r="LL35" s="302">
        <f>'46'!$I32</f>
        <v>0</v>
      </c>
      <c r="LM35" s="302">
        <f>'46'!$J32</f>
        <v>0</v>
      </c>
      <c r="LN35" s="302">
        <f>'46'!$K32</f>
        <v>0</v>
      </c>
      <c r="LO35" s="302">
        <f>'47'!$E32</f>
        <v>0</v>
      </c>
      <c r="LP35" s="302">
        <f>'47'!$F32</f>
        <v>0</v>
      </c>
      <c r="LQ35" s="302">
        <f>'47'!$G32</f>
        <v>0</v>
      </c>
      <c r="LR35" s="302">
        <f>'47'!$H32</f>
        <v>0</v>
      </c>
      <c r="LS35" s="302">
        <f>'47'!$I32</f>
        <v>0</v>
      </c>
      <c r="LT35" s="302">
        <f>'47'!$J32</f>
        <v>0</v>
      </c>
      <c r="LU35" s="302">
        <f>'47'!$K32</f>
        <v>0</v>
      </c>
      <c r="LV35" s="302">
        <f>'48'!$E32</f>
        <v>0</v>
      </c>
      <c r="LW35" s="302">
        <f>'48'!$F32</f>
        <v>0</v>
      </c>
      <c r="LX35" s="302">
        <f>'48'!$G32</f>
        <v>0</v>
      </c>
      <c r="LY35" s="302">
        <f>'48'!$H32</f>
        <v>0</v>
      </c>
      <c r="LZ35" s="302">
        <f>'48'!$I32</f>
        <v>0</v>
      </c>
      <c r="MA35" s="302">
        <f>'48'!$J32</f>
        <v>0</v>
      </c>
      <c r="MB35" s="302">
        <f>'48'!$K32</f>
        <v>0</v>
      </c>
      <c r="MC35" s="302">
        <f>'49'!$E32</f>
        <v>0</v>
      </c>
      <c r="MD35" s="302">
        <f>'49'!$F32</f>
        <v>0</v>
      </c>
      <c r="ME35" s="302">
        <f>'49'!$G32</f>
        <v>0</v>
      </c>
      <c r="MF35" s="302">
        <f>'49'!$H32</f>
        <v>0</v>
      </c>
      <c r="MG35" s="302">
        <f>'49'!$I32</f>
        <v>0</v>
      </c>
      <c r="MH35" s="302">
        <f>'49'!$J32</f>
        <v>0</v>
      </c>
      <c r="MI35" s="302">
        <f>'49'!$K32</f>
        <v>0</v>
      </c>
      <c r="MJ35" s="302">
        <f>'50'!$E32</f>
        <v>0</v>
      </c>
      <c r="MK35" s="302">
        <f>'50'!$F32</f>
        <v>0</v>
      </c>
      <c r="ML35" s="302">
        <f>'50'!$G32</f>
        <v>0</v>
      </c>
      <c r="MM35" s="302">
        <f>'50'!$H32</f>
        <v>0</v>
      </c>
      <c r="MN35" s="302">
        <f>'50'!$I32</f>
        <v>0</v>
      </c>
      <c r="MO35" s="302">
        <f>'50'!$J32</f>
        <v>0</v>
      </c>
      <c r="MP35" s="302">
        <f>'50'!$K32</f>
        <v>0</v>
      </c>
      <c r="MQ35" s="302">
        <f>'51'!$E32</f>
        <v>0</v>
      </c>
      <c r="MR35" s="302">
        <f>'51'!$F32</f>
        <v>0</v>
      </c>
      <c r="MS35" s="302">
        <f>'51'!$G32</f>
        <v>0</v>
      </c>
      <c r="MT35" s="302">
        <f>'51'!$H32</f>
        <v>0</v>
      </c>
      <c r="MU35" s="302">
        <f>'51'!$I32</f>
        <v>0</v>
      </c>
      <c r="MV35" s="302">
        <f>'51'!$J32</f>
        <v>0</v>
      </c>
      <c r="MW35" s="302">
        <f>'51'!$K32</f>
        <v>0</v>
      </c>
      <c r="MX35" s="302">
        <f>'52'!$E32</f>
        <v>0</v>
      </c>
      <c r="MY35" s="302">
        <f>'52'!$F32</f>
        <v>0</v>
      </c>
      <c r="MZ35" s="302">
        <f>'52'!$G32</f>
        <v>0</v>
      </c>
      <c r="NA35" s="302">
        <f>'52'!$H32</f>
        <v>0</v>
      </c>
      <c r="NB35" s="302">
        <f>'52'!$I32</f>
        <v>0</v>
      </c>
      <c r="NC35" s="302">
        <f>'52'!$J32</f>
        <v>0</v>
      </c>
      <c r="ND35" s="302">
        <f>'52'!$K32</f>
        <v>0</v>
      </c>
    </row>
    <row r="36" spans="1:369" ht="30" customHeight="1" x14ac:dyDescent="0.3">
      <c r="A36" s="979"/>
      <c r="B36" s="980"/>
      <c r="C36" s="164" t="s">
        <v>155</v>
      </c>
      <c r="D36" s="165" t="s">
        <v>80</v>
      </c>
      <c r="E36" s="166">
        <f>'1'!$E33</f>
        <v>0</v>
      </c>
      <c r="F36" s="166">
        <f>'1'!$F33</f>
        <v>0</v>
      </c>
      <c r="G36" s="166">
        <f>'1'!$G33</f>
        <v>0</v>
      </c>
      <c r="H36" s="302">
        <f>'1'!$H33</f>
        <v>0</v>
      </c>
      <c r="I36" s="302">
        <f>'1'!$I33</f>
        <v>0</v>
      </c>
      <c r="J36" s="302">
        <f>'1'!$J33</f>
        <v>0</v>
      </c>
      <c r="K36" s="302">
        <f>'1'!$K33</f>
        <v>0</v>
      </c>
      <c r="L36" s="302">
        <f>'2'!$E33</f>
        <v>0</v>
      </c>
      <c r="M36" s="302">
        <f>'2'!$F33</f>
        <v>0</v>
      </c>
      <c r="N36" s="302">
        <f>'2'!$G33</f>
        <v>0</v>
      </c>
      <c r="O36" s="302">
        <f>'2'!$H33</f>
        <v>0</v>
      </c>
      <c r="P36" s="302">
        <f>'2'!$I33</f>
        <v>0</v>
      </c>
      <c r="Q36" s="302">
        <f>'2'!$J33</f>
        <v>0</v>
      </c>
      <c r="R36" s="302">
        <f>'2'!$K33</f>
        <v>0</v>
      </c>
      <c r="S36" s="302">
        <f>'3'!$E33</f>
        <v>0</v>
      </c>
      <c r="T36" s="302">
        <f>'3'!$F33</f>
        <v>0</v>
      </c>
      <c r="U36" s="302">
        <f>'3'!$G33</f>
        <v>0</v>
      </c>
      <c r="V36" s="302">
        <f>'3'!$H33</f>
        <v>0</v>
      </c>
      <c r="W36" s="302">
        <f>'3'!$I33</f>
        <v>0</v>
      </c>
      <c r="X36" s="302">
        <f>'3'!$J33</f>
        <v>0</v>
      </c>
      <c r="Y36" s="302">
        <f>'3'!$K33</f>
        <v>0</v>
      </c>
      <c r="Z36" s="302">
        <f>'4'!$E33</f>
        <v>0</v>
      </c>
      <c r="AA36" s="302">
        <f>'4'!$F33</f>
        <v>0</v>
      </c>
      <c r="AB36" s="302">
        <f>'4'!$G33</f>
        <v>0</v>
      </c>
      <c r="AC36" s="302">
        <f>'4'!$H33</f>
        <v>0</v>
      </c>
      <c r="AD36" s="302">
        <f>'4'!$I33</f>
        <v>0</v>
      </c>
      <c r="AE36" s="302">
        <f>'4'!$J33</f>
        <v>0</v>
      </c>
      <c r="AF36" s="302">
        <f>'4'!$K33</f>
        <v>0</v>
      </c>
      <c r="AG36" s="302">
        <f>'5'!$E33</f>
        <v>0</v>
      </c>
      <c r="AH36" s="302">
        <f>'5'!$F33</f>
        <v>0</v>
      </c>
      <c r="AI36" s="302">
        <f>'5'!$G33</f>
        <v>0</v>
      </c>
      <c r="AJ36" s="302">
        <f>'5'!$H33</f>
        <v>0</v>
      </c>
      <c r="AK36" s="302">
        <f>'5'!$I33</f>
        <v>0</v>
      </c>
      <c r="AL36" s="302">
        <f>'5'!$J33</f>
        <v>0</v>
      </c>
      <c r="AM36" s="302">
        <f>'5'!$K33</f>
        <v>0</v>
      </c>
      <c r="AN36" s="302">
        <f>'6'!$E33</f>
        <v>0</v>
      </c>
      <c r="AO36" s="302">
        <f>'6'!$F33</f>
        <v>0</v>
      </c>
      <c r="AP36" s="302">
        <f>'6'!$G33</f>
        <v>0</v>
      </c>
      <c r="AQ36" s="302">
        <f>'6'!$H33</f>
        <v>0</v>
      </c>
      <c r="AR36" s="302">
        <f>'6'!$I33</f>
        <v>0</v>
      </c>
      <c r="AS36" s="302">
        <f>'6'!$J33</f>
        <v>0</v>
      </c>
      <c r="AT36" s="302">
        <f>'6'!$K33</f>
        <v>0</v>
      </c>
      <c r="AU36" s="302">
        <f>'7'!$E33</f>
        <v>0</v>
      </c>
      <c r="AV36" s="302">
        <f>'7'!$F33</f>
        <v>0</v>
      </c>
      <c r="AW36" s="302">
        <f>'7'!$G33</f>
        <v>0</v>
      </c>
      <c r="AX36" s="302">
        <f>'7'!$H33</f>
        <v>0</v>
      </c>
      <c r="AY36" s="302">
        <f>'7'!$I33</f>
        <v>0</v>
      </c>
      <c r="AZ36" s="302">
        <f>'7'!$J33</f>
        <v>0</v>
      </c>
      <c r="BA36" s="302">
        <f>'7'!$K33</f>
        <v>0</v>
      </c>
      <c r="BB36" s="302">
        <f>'8'!$E33</f>
        <v>0</v>
      </c>
      <c r="BC36" s="302">
        <f>'8'!$F33</f>
        <v>0</v>
      </c>
      <c r="BD36" s="302">
        <f>'8'!$G33</f>
        <v>0</v>
      </c>
      <c r="BE36" s="302">
        <f>'8'!$H33</f>
        <v>0</v>
      </c>
      <c r="BF36" s="302">
        <f>'8'!$I33</f>
        <v>0</v>
      </c>
      <c r="BG36" s="302">
        <f>'8'!$J33</f>
        <v>0</v>
      </c>
      <c r="BH36" s="302">
        <f>'8'!$K33</f>
        <v>0</v>
      </c>
      <c r="BI36" s="302">
        <f>'9'!$E33</f>
        <v>0</v>
      </c>
      <c r="BJ36" s="302">
        <f>'9'!$F33</f>
        <v>0</v>
      </c>
      <c r="BK36" s="302">
        <f>'9'!$G33</f>
        <v>0</v>
      </c>
      <c r="BL36" s="302">
        <f>'9'!$H33</f>
        <v>0</v>
      </c>
      <c r="BM36" s="302">
        <f>'9'!$I33</f>
        <v>0</v>
      </c>
      <c r="BN36" s="302">
        <f>'9'!$J33</f>
        <v>0</v>
      </c>
      <c r="BO36" s="302">
        <f>'9'!$K33</f>
        <v>0</v>
      </c>
      <c r="BP36" s="302">
        <f>'10'!$E33</f>
        <v>0</v>
      </c>
      <c r="BQ36" s="302">
        <f>'10'!$F33</f>
        <v>0</v>
      </c>
      <c r="BR36" s="302">
        <f>'10'!$G33</f>
        <v>0</v>
      </c>
      <c r="BS36" s="302">
        <f>'10'!$H33</f>
        <v>0</v>
      </c>
      <c r="BT36" s="302">
        <f>'10'!$I33</f>
        <v>0</v>
      </c>
      <c r="BU36" s="302">
        <f>'10'!$J33</f>
        <v>0</v>
      </c>
      <c r="BV36" s="302">
        <f>'10'!$K33</f>
        <v>0</v>
      </c>
      <c r="BW36" s="302">
        <f>'11'!$E33</f>
        <v>0</v>
      </c>
      <c r="BX36" s="302">
        <f>'11'!$F33</f>
        <v>0</v>
      </c>
      <c r="BY36" s="302">
        <f>'11'!$G33</f>
        <v>0</v>
      </c>
      <c r="BZ36" s="302">
        <f>'11'!$H33</f>
        <v>0</v>
      </c>
      <c r="CA36" s="302">
        <f>'11'!$I33</f>
        <v>0</v>
      </c>
      <c r="CB36" s="302">
        <f>'11'!$J33</f>
        <v>0</v>
      </c>
      <c r="CC36" s="302">
        <f>'11'!$K33</f>
        <v>0</v>
      </c>
      <c r="CD36" s="302">
        <f>'12'!$E33</f>
        <v>0</v>
      </c>
      <c r="CE36" s="302">
        <f>'12'!$F33</f>
        <v>0</v>
      </c>
      <c r="CF36" s="302">
        <f>'12'!$G33</f>
        <v>0</v>
      </c>
      <c r="CG36" s="302">
        <f>'12'!$H33</f>
        <v>0</v>
      </c>
      <c r="CH36" s="302">
        <f>'12'!$I33</f>
        <v>0</v>
      </c>
      <c r="CI36" s="302">
        <f>'12'!$J33</f>
        <v>0</v>
      </c>
      <c r="CJ36" s="302">
        <f>'12'!$K33</f>
        <v>0</v>
      </c>
      <c r="CK36" s="302">
        <f>'13'!$E33</f>
        <v>0</v>
      </c>
      <c r="CL36" s="302">
        <f>'13'!$F33</f>
        <v>0</v>
      </c>
      <c r="CM36" s="302">
        <f>'13'!$G33</f>
        <v>0</v>
      </c>
      <c r="CN36" s="302">
        <f>'13'!$H33</f>
        <v>0</v>
      </c>
      <c r="CO36" s="302">
        <f>'13'!$I33</f>
        <v>0</v>
      </c>
      <c r="CP36" s="302">
        <f>'13'!$J33</f>
        <v>0</v>
      </c>
      <c r="CQ36" s="302">
        <f>'13'!$K33</f>
        <v>0</v>
      </c>
      <c r="CR36" s="302">
        <f>'14'!$E33</f>
        <v>0</v>
      </c>
      <c r="CS36" s="302">
        <f>'14'!$F33</f>
        <v>0</v>
      </c>
      <c r="CT36" s="302">
        <f>'14'!$G33</f>
        <v>0</v>
      </c>
      <c r="CU36" s="302">
        <f>'14'!$H33</f>
        <v>0</v>
      </c>
      <c r="CV36" s="302">
        <f>'14'!$I33</f>
        <v>0</v>
      </c>
      <c r="CW36" s="302">
        <f>'14'!$J33</f>
        <v>0</v>
      </c>
      <c r="CX36" s="302">
        <f>'14'!$K33</f>
        <v>0</v>
      </c>
      <c r="CY36" s="302">
        <f>'15'!$E33</f>
        <v>0</v>
      </c>
      <c r="CZ36" s="302">
        <f>'15'!$F33</f>
        <v>0</v>
      </c>
      <c r="DA36" s="302">
        <f>'15'!$G33</f>
        <v>0</v>
      </c>
      <c r="DB36" s="302">
        <f>'15'!$H33</f>
        <v>0</v>
      </c>
      <c r="DC36" s="302">
        <f>'15'!$I33</f>
        <v>0</v>
      </c>
      <c r="DD36" s="302">
        <f>'15'!$J33</f>
        <v>0</v>
      </c>
      <c r="DE36" s="302">
        <f>'15'!$K33</f>
        <v>0</v>
      </c>
      <c r="DF36" s="302">
        <f>'16'!$E33</f>
        <v>0</v>
      </c>
      <c r="DG36" s="302">
        <f>'16'!$F33</f>
        <v>0</v>
      </c>
      <c r="DH36" s="302">
        <f>'16'!$G33</f>
        <v>0</v>
      </c>
      <c r="DI36" s="302">
        <f>'16'!$H33</f>
        <v>0</v>
      </c>
      <c r="DJ36" s="302">
        <f>'16'!$I33</f>
        <v>0</v>
      </c>
      <c r="DK36" s="302">
        <f>'16'!$J33</f>
        <v>0</v>
      </c>
      <c r="DL36" s="302">
        <f>'16'!$K33</f>
        <v>0</v>
      </c>
      <c r="DM36" s="302">
        <f>'17'!$E33</f>
        <v>0</v>
      </c>
      <c r="DN36" s="302">
        <f>'17'!$F33</f>
        <v>0</v>
      </c>
      <c r="DO36" s="302">
        <f>'17'!$G33</f>
        <v>0</v>
      </c>
      <c r="DP36" s="302">
        <f>'17'!$H33</f>
        <v>0</v>
      </c>
      <c r="DQ36" s="302">
        <f>'17'!$I33</f>
        <v>0</v>
      </c>
      <c r="DR36" s="302">
        <f>'17'!$J33</f>
        <v>0</v>
      </c>
      <c r="DS36" s="302">
        <f>'17'!$K33</f>
        <v>0</v>
      </c>
      <c r="DT36" s="302">
        <f>'18'!$E33</f>
        <v>0</v>
      </c>
      <c r="DU36" s="302">
        <f>'18'!$F33</f>
        <v>0</v>
      </c>
      <c r="DV36" s="302">
        <f>'18'!$G33</f>
        <v>0</v>
      </c>
      <c r="DW36" s="302">
        <f>'18'!$H33</f>
        <v>0</v>
      </c>
      <c r="DX36" s="302">
        <f>'18'!$I33</f>
        <v>0</v>
      </c>
      <c r="DY36" s="302">
        <f>'18'!$J33</f>
        <v>0</v>
      </c>
      <c r="DZ36" s="302">
        <f>'18'!$K33</f>
        <v>0</v>
      </c>
      <c r="EA36" s="302">
        <f>'19'!$E33</f>
        <v>0</v>
      </c>
      <c r="EB36" s="302">
        <f>'19'!$F33</f>
        <v>0</v>
      </c>
      <c r="EC36" s="302">
        <f>'19'!$G33</f>
        <v>0</v>
      </c>
      <c r="ED36" s="302">
        <f>'19'!$H33</f>
        <v>0</v>
      </c>
      <c r="EE36" s="302">
        <f>'19'!$I33</f>
        <v>0</v>
      </c>
      <c r="EF36" s="302">
        <f>'19'!$J33</f>
        <v>0</v>
      </c>
      <c r="EG36" s="302">
        <f>'19'!$K33</f>
        <v>0</v>
      </c>
      <c r="EH36" s="302">
        <f>'20'!$E33</f>
        <v>0</v>
      </c>
      <c r="EI36" s="302">
        <f>'20'!$F33</f>
        <v>0</v>
      </c>
      <c r="EJ36" s="302">
        <f>'20'!$G33</f>
        <v>0</v>
      </c>
      <c r="EK36" s="302">
        <f>'20'!$H33</f>
        <v>0</v>
      </c>
      <c r="EL36" s="302">
        <f>'20'!$I33</f>
        <v>0</v>
      </c>
      <c r="EM36" s="302">
        <f>'20'!$J33</f>
        <v>0</v>
      </c>
      <c r="EN36" s="302">
        <f>'20'!$K33</f>
        <v>0</v>
      </c>
      <c r="EO36" s="302">
        <f>'21'!$E33</f>
        <v>0</v>
      </c>
      <c r="EP36" s="302">
        <f>'21'!$F33</f>
        <v>0</v>
      </c>
      <c r="EQ36" s="302">
        <f>'21'!$G33</f>
        <v>0</v>
      </c>
      <c r="ER36" s="302">
        <f>'21'!$H33</f>
        <v>0</v>
      </c>
      <c r="ES36" s="302">
        <f>'21'!$I33</f>
        <v>0</v>
      </c>
      <c r="ET36" s="302">
        <f>'21'!$J33</f>
        <v>0</v>
      </c>
      <c r="EU36" s="302">
        <f>'21'!$K33</f>
        <v>0</v>
      </c>
      <c r="EV36" s="302">
        <f>'22'!$E33</f>
        <v>0</v>
      </c>
      <c r="EW36" s="302">
        <f>'22'!$F33</f>
        <v>0</v>
      </c>
      <c r="EX36" s="302">
        <f>'22'!$G33</f>
        <v>0</v>
      </c>
      <c r="EY36" s="302">
        <f>'22'!$H33</f>
        <v>0</v>
      </c>
      <c r="EZ36" s="302">
        <f>'22'!$I33</f>
        <v>0</v>
      </c>
      <c r="FA36" s="302">
        <f>'22'!$J33</f>
        <v>0</v>
      </c>
      <c r="FB36" s="302">
        <f>'22'!$K33</f>
        <v>0</v>
      </c>
      <c r="FC36" s="302">
        <f>'23'!$E33</f>
        <v>0</v>
      </c>
      <c r="FD36" s="302">
        <f>'23'!$F33</f>
        <v>0</v>
      </c>
      <c r="FE36" s="302">
        <f>'23'!$G33</f>
        <v>0</v>
      </c>
      <c r="FF36" s="302">
        <f>'23'!$H33</f>
        <v>0</v>
      </c>
      <c r="FG36" s="302">
        <f>'23'!$I33</f>
        <v>0</v>
      </c>
      <c r="FH36" s="302">
        <f>'23'!$J33</f>
        <v>0</v>
      </c>
      <c r="FI36" s="302">
        <f>'23'!$K33</f>
        <v>0</v>
      </c>
      <c r="FJ36" s="302">
        <f>'24'!$E33</f>
        <v>0</v>
      </c>
      <c r="FK36" s="302">
        <f>'24'!$F33</f>
        <v>0</v>
      </c>
      <c r="FL36" s="302">
        <f>'24'!$G33</f>
        <v>0</v>
      </c>
      <c r="FM36" s="302">
        <f>'24'!$H33</f>
        <v>0</v>
      </c>
      <c r="FN36" s="302">
        <f>'24'!$I33</f>
        <v>0</v>
      </c>
      <c r="FO36" s="302">
        <f>'24'!$J33</f>
        <v>0</v>
      </c>
      <c r="FP36" s="302">
        <f>'24'!$K33</f>
        <v>0</v>
      </c>
      <c r="FQ36" s="302">
        <f>'25'!$E33</f>
        <v>0</v>
      </c>
      <c r="FR36" s="302">
        <f>'25'!$F33</f>
        <v>0</v>
      </c>
      <c r="FS36" s="302">
        <f>'25'!$G33</f>
        <v>0</v>
      </c>
      <c r="FT36" s="302">
        <f>'25'!$H33</f>
        <v>0</v>
      </c>
      <c r="FU36" s="302">
        <f>'25'!$I33</f>
        <v>0</v>
      </c>
      <c r="FV36" s="302">
        <f>'25'!$J33</f>
        <v>0</v>
      </c>
      <c r="FW36" s="302">
        <f>'25'!$K33</f>
        <v>0</v>
      </c>
      <c r="FX36" s="302">
        <f>'26'!$E33</f>
        <v>0</v>
      </c>
      <c r="FY36" s="302">
        <f>'26'!$F33</f>
        <v>0</v>
      </c>
      <c r="FZ36" s="302">
        <f>'26'!$G33</f>
        <v>0</v>
      </c>
      <c r="GA36" s="302">
        <f>'26'!$H33</f>
        <v>0</v>
      </c>
      <c r="GB36" s="302">
        <f>'26'!$I33</f>
        <v>0</v>
      </c>
      <c r="GC36" s="302">
        <f>'26'!$J33</f>
        <v>0</v>
      </c>
      <c r="GD36" s="302">
        <f>'26'!$K33</f>
        <v>0</v>
      </c>
      <c r="GE36" s="302">
        <f>'27'!$E33</f>
        <v>0</v>
      </c>
      <c r="GF36" s="302">
        <f>'27'!$F33</f>
        <v>0</v>
      </c>
      <c r="GG36" s="302">
        <f>'27'!$G33</f>
        <v>0</v>
      </c>
      <c r="GH36" s="302">
        <f>'27'!$H33</f>
        <v>0</v>
      </c>
      <c r="GI36" s="302">
        <f>'27'!$I33</f>
        <v>0</v>
      </c>
      <c r="GJ36" s="302">
        <f>'27'!$J33</f>
        <v>0</v>
      </c>
      <c r="GK36" s="302">
        <f>'27'!$K33</f>
        <v>0</v>
      </c>
      <c r="GL36" s="302">
        <f>'28'!$E33</f>
        <v>0</v>
      </c>
      <c r="GM36" s="302">
        <f>'28'!$F33</f>
        <v>0</v>
      </c>
      <c r="GN36" s="302">
        <f>'28'!$G33</f>
        <v>0</v>
      </c>
      <c r="GO36" s="302">
        <f>'28'!$H33</f>
        <v>0</v>
      </c>
      <c r="GP36" s="302">
        <f>'28'!$I33</f>
        <v>0</v>
      </c>
      <c r="GQ36" s="302">
        <f>'28'!$J33</f>
        <v>0</v>
      </c>
      <c r="GR36" s="302">
        <f>'28'!$K33</f>
        <v>0</v>
      </c>
      <c r="GS36" s="302">
        <f>'29'!$E33</f>
        <v>0</v>
      </c>
      <c r="GT36" s="302">
        <f>'29'!$F33</f>
        <v>0</v>
      </c>
      <c r="GU36" s="302">
        <f>'29'!$G33</f>
        <v>0</v>
      </c>
      <c r="GV36" s="302">
        <f>'29'!$H33</f>
        <v>0</v>
      </c>
      <c r="GW36" s="302">
        <f>'29'!$I33</f>
        <v>0</v>
      </c>
      <c r="GX36" s="302">
        <f>'29'!$J33</f>
        <v>0</v>
      </c>
      <c r="GY36" s="302">
        <f>'29'!$K33</f>
        <v>0</v>
      </c>
      <c r="GZ36" s="302">
        <f>'30'!$E33</f>
        <v>0</v>
      </c>
      <c r="HA36" s="302">
        <f>'30'!$F33</f>
        <v>0</v>
      </c>
      <c r="HB36" s="302">
        <f>'30'!$G33</f>
        <v>0</v>
      </c>
      <c r="HC36" s="302">
        <f>'30'!$H33</f>
        <v>0</v>
      </c>
      <c r="HD36" s="302">
        <f>'30'!$I33</f>
        <v>0</v>
      </c>
      <c r="HE36" s="302">
        <f>'30'!$J33</f>
        <v>0</v>
      </c>
      <c r="HF36" s="302">
        <f>'30'!$K33</f>
        <v>0</v>
      </c>
      <c r="HG36" s="302">
        <f>'31'!$E33</f>
        <v>0</v>
      </c>
      <c r="HH36" s="302">
        <f>'31'!$F33</f>
        <v>0</v>
      </c>
      <c r="HI36" s="302">
        <f>'31'!$G33</f>
        <v>0</v>
      </c>
      <c r="HJ36" s="302">
        <f>'31'!$H33</f>
        <v>0</v>
      </c>
      <c r="HK36" s="302">
        <f>'31'!$I33</f>
        <v>0</v>
      </c>
      <c r="HL36" s="302">
        <f>'31'!$J33</f>
        <v>0</v>
      </c>
      <c r="HM36" s="302">
        <f>'31'!$K33</f>
        <v>0</v>
      </c>
      <c r="HN36" s="302">
        <f>'32'!$E33</f>
        <v>0</v>
      </c>
      <c r="HO36" s="302">
        <f>'32'!$F33</f>
        <v>0</v>
      </c>
      <c r="HP36" s="302">
        <f>'32'!$G33</f>
        <v>0</v>
      </c>
      <c r="HQ36" s="302">
        <f>'32'!$H33</f>
        <v>0</v>
      </c>
      <c r="HR36" s="302">
        <f>'32'!$I33</f>
        <v>0</v>
      </c>
      <c r="HS36" s="302">
        <f>'32'!$J33</f>
        <v>0</v>
      </c>
      <c r="HT36" s="302">
        <f>'32'!$K33</f>
        <v>0</v>
      </c>
      <c r="HU36" s="302">
        <f>'33'!$E33</f>
        <v>0</v>
      </c>
      <c r="HV36" s="302">
        <f>'33'!$F33</f>
        <v>0</v>
      </c>
      <c r="HW36" s="302">
        <f>'33'!$G33</f>
        <v>0</v>
      </c>
      <c r="HX36" s="302">
        <f>'33'!$H33</f>
        <v>0</v>
      </c>
      <c r="HY36" s="302">
        <f>'33'!$I33</f>
        <v>0</v>
      </c>
      <c r="HZ36" s="302">
        <f>'33'!$J33</f>
        <v>0</v>
      </c>
      <c r="IA36" s="302">
        <f>'33'!$K33</f>
        <v>0</v>
      </c>
      <c r="IB36" s="302">
        <f>'34'!$E33</f>
        <v>0</v>
      </c>
      <c r="IC36" s="302">
        <f>'34'!$F33</f>
        <v>0</v>
      </c>
      <c r="ID36" s="302">
        <f>'34'!$G33</f>
        <v>0</v>
      </c>
      <c r="IE36" s="302">
        <f>'34'!$H33</f>
        <v>0</v>
      </c>
      <c r="IF36" s="302">
        <f>'34'!$I33</f>
        <v>0</v>
      </c>
      <c r="IG36" s="302">
        <f>'34'!$J33</f>
        <v>0</v>
      </c>
      <c r="IH36" s="302">
        <f>'34'!$K33</f>
        <v>0</v>
      </c>
      <c r="II36" s="302">
        <f>'35'!$E33</f>
        <v>0</v>
      </c>
      <c r="IJ36" s="302">
        <f>'35'!$F33</f>
        <v>0</v>
      </c>
      <c r="IK36" s="302">
        <f>'35'!$G33</f>
        <v>0</v>
      </c>
      <c r="IL36" s="302">
        <f>'35'!$H33</f>
        <v>0</v>
      </c>
      <c r="IM36" s="302">
        <f>'35'!$I33</f>
        <v>0</v>
      </c>
      <c r="IN36" s="302">
        <f>'35'!$J33</f>
        <v>0</v>
      </c>
      <c r="IO36" s="302">
        <f>'35'!$K33</f>
        <v>0</v>
      </c>
      <c r="IP36" s="302">
        <f>'36'!$E33</f>
        <v>0</v>
      </c>
      <c r="IQ36" s="302">
        <f>'36'!$F33</f>
        <v>0</v>
      </c>
      <c r="IR36" s="302">
        <f>'36'!$G33</f>
        <v>0</v>
      </c>
      <c r="IS36" s="302">
        <f>'36'!$H33</f>
        <v>0</v>
      </c>
      <c r="IT36" s="302">
        <f>'36'!$I33</f>
        <v>0</v>
      </c>
      <c r="IU36" s="302">
        <f>'36'!$J33</f>
        <v>0</v>
      </c>
      <c r="IV36" s="302">
        <f>'36'!$K33</f>
        <v>0</v>
      </c>
      <c r="IW36" s="302">
        <f>'37'!$E33</f>
        <v>0</v>
      </c>
      <c r="IX36" s="302">
        <f>'37'!$F33</f>
        <v>0</v>
      </c>
      <c r="IY36" s="302">
        <f>'37'!$G33</f>
        <v>0</v>
      </c>
      <c r="IZ36" s="302">
        <f>'37'!$H33</f>
        <v>0</v>
      </c>
      <c r="JA36" s="302">
        <f>'37'!$I33</f>
        <v>0</v>
      </c>
      <c r="JB36" s="302">
        <f>'37'!$J33</f>
        <v>0</v>
      </c>
      <c r="JC36" s="302">
        <f>'37'!$K33</f>
        <v>0</v>
      </c>
      <c r="JD36" s="302">
        <f>'38'!$E33</f>
        <v>0</v>
      </c>
      <c r="JE36" s="302">
        <f>'38'!$F33</f>
        <v>0</v>
      </c>
      <c r="JF36" s="302">
        <f>'38'!$G33</f>
        <v>0</v>
      </c>
      <c r="JG36" s="302">
        <f>'38'!$H33</f>
        <v>0</v>
      </c>
      <c r="JH36" s="302">
        <f>'38'!$I33</f>
        <v>0</v>
      </c>
      <c r="JI36" s="302">
        <f>'38'!$J33</f>
        <v>0</v>
      </c>
      <c r="JJ36" s="302">
        <f>'38'!$K33</f>
        <v>0</v>
      </c>
      <c r="JK36" s="302">
        <f>'39'!$E33</f>
        <v>0</v>
      </c>
      <c r="JL36" s="302">
        <f>'39'!$F33</f>
        <v>0</v>
      </c>
      <c r="JM36" s="302">
        <f>'39'!$G33</f>
        <v>0</v>
      </c>
      <c r="JN36" s="302">
        <f>'39'!$H33</f>
        <v>0</v>
      </c>
      <c r="JO36" s="302">
        <f>'39'!$I33</f>
        <v>0</v>
      </c>
      <c r="JP36" s="302">
        <f>'39'!$J33</f>
        <v>0</v>
      </c>
      <c r="JQ36" s="302">
        <f>'39'!$K33</f>
        <v>0</v>
      </c>
      <c r="JR36" s="302">
        <f>'40'!$E33</f>
        <v>0</v>
      </c>
      <c r="JS36" s="302">
        <f>'40'!$F33</f>
        <v>0</v>
      </c>
      <c r="JT36" s="302">
        <f>'40'!$G33</f>
        <v>0</v>
      </c>
      <c r="JU36" s="302">
        <f>'40'!$H33</f>
        <v>0</v>
      </c>
      <c r="JV36" s="302">
        <f>'40'!$I33</f>
        <v>0</v>
      </c>
      <c r="JW36" s="302">
        <f>'40'!$J33</f>
        <v>0</v>
      </c>
      <c r="JX36" s="302">
        <f>'40'!$K33</f>
        <v>0</v>
      </c>
      <c r="JY36" s="302">
        <f>'41'!$E33</f>
        <v>0</v>
      </c>
      <c r="JZ36" s="302">
        <f>'41'!$F33</f>
        <v>0</v>
      </c>
      <c r="KA36" s="302">
        <f>'41'!$G33</f>
        <v>0</v>
      </c>
      <c r="KB36" s="302">
        <f>'41'!$H33</f>
        <v>0</v>
      </c>
      <c r="KC36" s="302">
        <f>'41'!$I33</f>
        <v>0</v>
      </c>
      <c r="KD36" s="302">
        <f>'41'!$J33</f>
        <v>0</v>
      </c>
      <c r="KE36" s="302">
        <f>'41'!$K33</f>
        <v>0</v>
      </c>
      <c r="KF36" s="302">
        <f>'42'!$E33</f>
        <v>0</v>
      </c>
      <c r="KG36" s="302">
        <f>'42'!$F33</f>
        <v>0</v>
      </c>
      <c r="KH36" s="302">
        <f>'42'!$G33</f>
        <v>0</v>
      </c>
      <c r="KI36" s="302">
        <f>'42'!$H33</f>
        <v>0</v>
      </c>
      <c r="KJ36" s="302">
        <f>'42'!$I33</f>
        <v>0</v>
      </c>
      <c r="KK36" s="302">
        <f>'42'!$J33</f>
        <v>0</v>
      </c>
      <c r="KL36" s="302">
        <f>'42'!$K33</f>
        <v>0</v>
      </c>
      <c r="KM36" s="302">
        <f>'43'!$E33</f>
        <v>0</v>
      </c>
      <c r="KN36" s="302">
        <f>'43'!$F33</f>
        <v>0</v>
      </c>
      <c r="KO36" s="302">
        <f>'43'!$G33</f>
        <v>0</v>
      </c>
      <c r="KP36" s="302">
        <f>'43'!$H33</f>
        <v>0</v>
      </c>
      <c r="KQ36" s="302">
        <f>'43'!$I33</f>
        <v>0</v>
      </c>
      <c r="KR36" s="302">
        <f>'43'!$J33</f>
        <v>0</v>
      </c>
      <c r="KS36" s="302">
        <f>'43'!$K33</f>
        <v>0</v>
      </c>
      <c r="KT36" s="302">
        <f>'44'!$E33</f>
        <v>0</v>
      </c>
      <c r="KU36" s="302">
        <f>'44'!$F33</f>
        <v>0</v>
      </c>
      <c r="KV36" s="302">
        <f>'44'!$G33</f>
        <v>0</v>
      </c>
      <c r="KW36" s="302">
        <f>'44'!$H33</f>
        <v>0</v>
      </c>
      <c r="KX36" s="302">
        <f>'44'!$I33</f>
        <v>0</v>
      </c>
      <c r="KY36" s="302">
        <f>'44'!$J33</f>
        <v>0</v>
      </c>
      <c r="KZ36" s="302">
        <f>'44'!$K33</f>
        <v>0</v>
      </c>
      <c r="LA36" s="302">
        <f>'45'!$E33</f>
        <v>0</v>
      </c>
      <c r="LB36" s="302">
        <f>'45'!$F33</f>
        <v>0</v>
      </c>
      <c r="LC36" s="302">
        <f>'45'!$G33</f>
        <v>0</v>
      </c>
      <c r="LD36" s="302">
        <f>'45'!$H33</f>
        <v>0</v>
      </c>
      <c r="LE36" s="302">
        <f>'45'!$I33</f>
        <v>0</v>
      </c>
      <c r="LF36" s="302">
        <f>'45'!$J33</f>
        <v>0</v>
      </c>
      <c r="LG36" s="302">
        <f>'45'!$K33</f>
        <v>0</v>
      </c>
      <c r="LH36" s="302">
        <f>'46'!$E33</f>
        <v>0</v>
      </c>
      <c r="LI36" s="302">
        <f>'46'!$F33</f>
        <v>0</v>
      </c>
      <c r="LJ36" s="302">
        <f>'46'!$G33</f>
        <v>0</v>
      </c>
      <c r="LK36" s="302">
        <f>'46'!$H33</f>
        <v>0</v>
      </c>
      <c r="LL36" s="302">
        <f>'46'!$I33</f>
        <v>0</v>
      </c>
      <c r="LM36" s="302">
        <f>'46'!$J33</f>
        <v>0</v>
      </c>
      <c r="LN36" s="302">
        <f>'46'!$K33</f>
        <v>0</v>
      </c>
      <c r="LO36" s="302">
        <f>'47'!$E33</f>
        <v>0</v>
      </c>
      <c r="LP36" s="302">
        <f>'47'!$F33</f>
        <v>0</v>
      </c>
      <c r="LQ36" s="302">
        <f>'47'!$G33</f>
        <v>0</v>
      </c>
      <c r="LR36" s="302">
        <f>'47'!$H33</f>
        <v>0</v>
      </c>
      <c r="LS36" s="302">
        <f>'47'!$I33</f>
        <v>0</v>
      </c>
      <c r="LT36" s="302">
        <f>'47'!$J33</f>
        <v>0</v>
      </c>
      <c r="LU36" s="302">
        <f>'47'!$K33</f>
        <v>0</v>
      </c>
      <c r="LV36" s="302">
        <f>'48'!$E33</f>
        <v>0</v>
      </c>
      <c r="LW36" s="302">
        <f>'48'!$F33</f>
        <v>0</v>
      </c>
      <c r="LX36" s="302">
        <f>'48'!$G33</f>
        <v>0</v>
      </c>
      <c r="LY36" s="302">
        <f>'48'!$H33</f>
        <v>0</v>
      </c>
      <c r="LZ36" s="302">
        <f>'48'!$I33</f>
        <v>0</v>
      </c>
      <c r="MA36" s="302">
        <f>'48'!$J33</f>
        <v>0</v>
      </c>
      <c r="MB36" s="302">
        <f>'48'!$K33</f>
        <v>0</v>
      </c>
      <c r="MC36" s="302">
        <f>'49'!$E33</f>
        <v>0</v>
      </c>
      <c r="MD36" s="302">
        <f>'49'!$F33</f>
        <v>0</v>
      </c>
      <c r="ME36" s="302">
        <f>'49'!$G33</f>
        <v>0</v>
      </c>
      <c r="MF36" s="302">
        <f>'49'!$H33</f>
        <v>0</v>
      </c>
      <c r="MG36" s="302">
        <f>'49'!$I33</f>
        <v>0</v>
      </c>
      <c r="MH36" s="302">
        <f>'49'!$J33</f>
        <v>0</v>
      </c>
      <c r="MI36" s="302">
        <f>'49'!$K33</f>
        <v>0</v>
      </c>
      <c r="MJ36" s="302">
        <f>'50'!$E33</f>
        <v>0</v>
      </c>
      <c r="MK36" s="302">
        <f>'50'!$F33</f>
        <v>0</v>
      </c>
      <c r="ML36" s="302">
        <f>'50'!$G33</f>
        <v>0</v>
      </c>
      <c r="MM36" s="302">
        <f>'50'!$H33</f>
        <v>0</v>
      </c>
      <c r="MN36" s="302">
        <f>'50'!$I33</f>
        <v>0</v>
      </c>
      <c r="MO36" s="302">
        <f>'50'!$J33</f>
        <v>0</v>
      </c>
      <c r="MP36" s="302">
        <f>'50'!$K33</f>
        <v>0</v>
      </c>
      <c r="MQ36" s="302">
        <f>'51'!$E33</f>
        <v>0</v>
      </c>
      <c r="MR36" s="302">
        <f>'51'!$F33</f>
        <v>0</v>
      </c>
      <c r="MS36" s="302">
        <f>'51'!$G33</f>
        <v>0</v>
      </c>
      <c r="MT36" s="302">
        <f>'51'!$H33</f>
        <v>0</v>
      </c>
      <c r="MU36" s="302">
        <f>'51'!$I33</f>
        <v>0</v>
      </c>
      <c r="MV36" s="302">
        <f>'51'!$J33</f>
        <v>0</v>
      </c>
      <c r="MW36" s="302">
        <f>'51'!$K33</f>
        <v>0</v>
      </c>
      <c r="MX36" s="302">
        <f>'52'!$E33</f>
        <v>0</v>
      </c>
      <c r="MY36" s="302">
        <f>'52'!$F33</f>
        <v>0</v>
      </c>
      <c r="MZ36" s="302">
        <f>'52'!$G33</f>
        <v>0</v>
      </c>
      <c r="NA36" s="302">
        <f>'52'!$H33</f>
        <v>0</v>
      </c>
      <c r="NB36" s="302">
        <f>'52'!$I33</f>
        <v>0</v>
      </c>
      <c r="NC36" s="302">
        <f>'52'!$J33</f>
        <v>0</v>
      </c>
      <c r="ND36" s="302">
        <f>'52'!$K33</f>
        <v>0</v>
      </c>
    </row>
    <row r="37" spans="1:369" ht="24.75" customHeight="1" x14ac:dyDescent="0.3">
      <c r="A37" s="979"/>
      <c r="B37" s="981"/>
      <c r="C37" s="598" t="s">
        <v>284</v>
      </c>
      <c r="D37" s="167" t="s">
        <v>178</v>
      </c>
      <c r="E37" s="168">
        <f>'1'!$E34</f>
        <v>0</v>
      </c>
      <c r="F37" s="168">
        <f>'1'!$F34</f>
        <v>0</v>
      </c>
      <c r="G37" s="168">
        <f>'1'!$G34</f>
        <v>0</v>
      </c>
      <c r="H37" s="303">
        <f>'1'!$H34</f>
        <v>0</v>
      </c>
      <c r="I37" s="303">
        <f>'1'!$I34</f>
        <v>0</v>
      </c>
      <c r="J37" s="303">
        <f>'1'!$J34</f>
        <v>0</v>
      </c>
      <c r="K37" s="303">
        <f>'1'!$K34</f>
        <v>0</v>
      </c>
      <c r="L37" s="303">
        <f>'2'!$E34</f>
        <v>0</v>
      </c>
      <c r="M37" s="303">
        <f>'2'!$F34</f>
        <v>0</v>
      </c>
      <c r="N37" s="303">
        <f>'2'!$G34</f>
        <v>0</v>
      </c>
      <c r="O37" s="303">
        <f>'2'!$H34</f>
        <v>0</v>
      </c>
      <c r="P37" s="303">
        <f>'2'!$I34</f>
        <v>0</v>
      </c>
      <c r="Q37" s="303">
        <f>'2'!$J34</f>
        <v>0</v>
      </c>
      <c r="R37" s="303">
        <f>'2'!$K34</f>
        <v>0</v>
      </c>
      <c r="S37" s="303">
        <f>'3'!$E34</f>
        <v>0</v>
      </c>
      <c r="T37" s="303">
        <f>'3'!$F34</f>
        <v>0</v>
      </c>
      <c r="U37" s="303">
        <f>'3'!$G34</f>
        <v>0</v>
      </c>
      <c r="V37" s="303">
        <f>'3'!$H34</f>
        <v>0</v>
      </c>
      <c r="W37" s="303">
        <f>'3'!$I34</f>
        <v>0</v>
      </c>
      <c r="X37" s="303">
        <f>'3'!$J34</f>
        <v>0</v>
      </c>
      <c r="Y37" s="303">
        <f>'3'!$K34</f>
        <v>0</v>
      </c>
      <c r="Z37" s="303">
        <f>'4'!$E34</f>
        <v>0</v>
      </c>
      <c r="AA37" s="303">
        <f>'4'!$F34</f>
        <v>0</v>
      </c>
      <c r="AB37" s="303">
        <f>'4'!$G34</f>
        <v>0</v>
      </c>
      <c r="AC37" s="303">
        <f>'4'!$H34</f>
        <v>0</v>
      </c>
      <c r="AD37" s="303">
        <f>'4'!$I34</f>
        <v>0</v>
      </c>
      <c r="AE37" s="303">
        <f>'4'!$J34</f>
        <v>0</v>
      </c>
      <c r="AF37" s="303">
        <f>'4'!$K34</f>
        <v>0</v>
      </c>
      <c r="AG37" s="303">
        <f>'5'!$E34</f>
        <v>0</v>
      </c>
      <c r="AH37" s="303">
        <f>'5'!$F34</f>
        <v>0</v>
      </c>
      <c r="AI37" s="303">
        <f>'5'!$G34</f>
        <v>0</v>
      </c>
      <c r="AJ37" s="303">
        <f>'5'!$H34</f>
        <v>0</v>
      </c>
      <c r="AK37" s="303">
        <f>'5'!$I34</f>
        <v>0</v>
      </c>
      <c r="AL37" s="303">
        <f>'5'!$J34</f>
        <v>0</v>
      </c>
      <c r="AM37" s="303">
        <f>'5'!$K34</f>
        <v>0</v>
      </c>
      <c r="AN37" s="303">
        <f>'6'!$E34</f>
        <v>0</v>
      </c>
      <c r="AO37" s="303">
        <f>'6'!$F34</f>
        <v>0</v>
      </c>
      <c r="AP37" s="303">
        <f>'6'!$G34</f>
        <v>0</v>
      </c>
      <c r="AQ37" s="303">
        <f>'6'!$H34</f>
        <v>0</v>
      </c>
      <c r="AR37" s="303">
        <f>'6'!$I34</f>
        <v>0</v>
      </c>
      <c r="AS37" s="303">
        <f>'6'!$J34</f>
        <v>0</v>
      </c>
      <c r="AT37" s="303">
        <f>'6'!$K34</f>
        <v>0</v>
      </c>
      <c r="AU37" s="303">
        <f>'7'!$E34</f>
        <v>0</v>
      </c>
      <c r="AV37" s="303">
        <f>'7'!$F34</f>
        <v>0</v>
      </c>
      <c r="AW37" s="303">
        <f>'7'!$G34</f>
        <v>0</v>
      </c>
      <c r="AX37" s="303">
        <f>'7'!$H34</f>
        <v>0</v>
      </c>
      <c r="AY37" s="303">
        <f>'7'!$I34</f>
        <v>0</v>
      </c>
      <c r="AZ37" s="303">
        <f>'7'!$J34</f>
        <v>0</v>
      </c>
      <c r="BA37" s="303">
        <f>'7'!$K34</f>
        <v>0</v>
      </c>
      <c r="BB37" s="303">
        <f>'8'!$E34</f>
        <v>0</v>
      </c>
      <c r="BC37" s="303">
        <f>'8'!$F34</f>
        <v>0</v>
      </c>
      <c r="BD37" s="303">
        <f>'8'!$G34</f>
        <v>0</v>
      </c>
      <c r="BE37" s="303">
        <f>'8'!$H34</f>
        <v>0</v>
      </c>
      <c r="BF37" s="303">
        <f>'8'!$I34</f>
        <v>0</v>
      </c>
      <c r="BG37" s="303">
        <f>'8'!$J34</f>
        <v>0</v>
      </c>
      <c r="BH37" s="303">
        <f>'8'!$K34</f>
        <v>0</v>
      </c>
      <c r="BI37" s="303">
        <f>'9'!$E34</f>
        <v>0</v>
      </c>
      <c r="BJ37" s="303">
        <f>'9'!$F34</f>
        <v>0</v>
      </c>
      <c r="BK37" s="303">
        <f>'9'!$G34</f>
        <v>0</v>
      </c>
      <c r="BL37" s="303">
        <f>'9'!$H34</f>
        <v>0</v>
      </c>
      <c r="BM37" s="303">
        <f>'9'!$I34</f>
        <v>0</v>
      </c>
      <c r="BN37" s="303">
        <f>'9'!$J34</f>
        <v>0</v>
      </c>
      <c r="BO37" s="303">
        <f>'9'!$K34</f>
        <v>0</v>
      </c>
      <c r="BP37" s="303">
        <f>'10'!$E34</f>
        <v>0</v>
      </c>
      <c r="BQ37" s="303">
        <f>'10'!$F34</f>
        <v>0</v>
      </c>
      <c r="BR37" s="303">
        <f>'10'!$G34</f>
        <v>0</v>
      </c>
      <c r="BS37" s="303">
        <f>'10'!$H34</f>
        <v>0</v>
      </c>
      <c r="BT37" s="303">
        <f>'10'!$I34</f>
        <v>0</v>
      </c>
      <c r="BU37" s="303">
        <f>'10'!$J34</f>
        <v>0</v>
      </c>
      <c r="BV37" s="303">
        <f>'10'!$K34</f>
        <v>0</v>
      </c>
      <c r="BW37" s="303">
        <f>'11'!$E34</f>
        <v>0</v>
      </c>
      <c r="BX37" s="303">
        <f>'11'!$F34</f>
        <v>0</v>
      </c>
      <c r="BY37" s="303">
        <f>'11'!$G34</f>
        <v>0</v>
      </c>
      <c r="BZ37" s="303">
        <f>'11'!$H34</f>
        <v>0</v>
      </c>
      <c r="CA37" s="303">
        <f>'11'!$I34</f>
        <v>0</v>
      </c>
      <c r="CB37" s="303">
        <f>'11'!$J34</f>
        <v>0</v>
      </c>
      <c r="CC37" s="303">
        <f>'11'!$K34</f>
        <v>0</v>
      </c>
      <c r="CD37" s="303">
        <f>'12'!$E34</f>
        <v>0</v>
      </c>
      <c r="CE37" s="303">
        <f>'12'!$F34</f>
        <v>0</v>
      </c>
      <c r="CF37" s="303">
        <f>'12'!$G34</f>
        <v>0</v>
      </c>
      <c r="CG37" s="303">
        <f>'12'!$H34</f>
        <v>0</v>
      </c>
      <c r="CH37" s="303">
        <f>'12'!$I34</f>
        <v>0</v>
      </c>
      <c r="CI37" s="303">
        <f>'12'!$J34</f>
        <v>0</v>
      </c>
      <c r="CJ37" s="303">
        <f>'12'!$K34</f>
        <v>0</v>
      </c>
      <c r="CK37" s="303">
        <f>'13'!$E34</f>
        <v>0</v>
      </c>
      <c r="CL37" s="303">
        <f>'13'!$F34</f>
        <v>0</v>
      </c>
      <c r="CM37" s="303">
        <f>'13'!$G34</f>
        <v>0</v>
      </c>
      <c r="CN37" s="303">
        <f>'13'!$H34</f>
        <v>0</v>
      </c>
      <c r="CO37" s="303">
        <f>'13'!$I34</f>
        <v>0</v>
      </c>
      <c r="CP37" s="303">
        <f>'13'!$J34</f>
        <v>0</v>
      </c>
      <c r="CQ37" s="303">
        <f>'13'!$K34</f>
        <v>0</v>
      </c>
      <c r="CR37" s="303">
        <f>'14'!$E34</f>
        <v>0</v>
      </c>
      <c r="CS37" s="303">
        <f>'14'!$F34</f>
        <v>0</v>
      </c>
      <c r="CT37" s="303">
        <f>'14'!$G34</f>
        <v>0</v>
      </c>
      <c r="CU37" s="303">
        <f>'14'!$H34</f>
        <v>0</v>
      </c>
      <c r="CV37" s="303">
        <f>'14'!$I34</f>
        <v>0</v>
      </c>
      <c r="CW37" s="303">
        <f>'14'!$J34</f>
        <v>0</v>
      </c>
      <c r="CX37" s="303">
        <f>'14'!$K34</f>
        <v>0</v>
      </c>
      <c r="CY37" s="303">
        <f>'15'!$E34</f>
        <v>0</v>
      </c>
      <c r="CZ37" s="303">
        <f>'15'!$F34</f>
        <v>0</v>
      </c>
      <c r="DA37" s="303">
        <f>'15'!$G34</f>
        <v>0</v>
      </c>
      <c r="DB37" s="303">
        <f>'15'!$H34</f>
        <v>0</v>
      </c>
      <c r="DC37" s="303">
        <f>'15'!$I34</f>
        <v>0</v>
      </c>
      <c r="DD37" s="303">
        <f>'15'!$J34</f>
        <v>0</v>
      </c>
      <c r="DE37" s="303">
        <f>'15'!$K34</f>
        <v>0</v>
      </c>
      <c r="DF37" s="303">
        <f>'16'!$E34</f>
        <v>0</v>
      </c>
      <c r="DG37" s="303">
        <f>'16'!$F34</f>
        <v>0</v>
      </c>
      <c r="DH37" s="303">
        <f>'16'!$G34</f>
        <v>0</v>
      </c>
      <c r="DI37" s="303">
        <f>'16'!$H34</f>
        <v>0</v>
      </c>
      <c r="DJ37" s="303">
        <f>'16'!$I34</f>
        <v>0</v>
      </c>
      <c r="DK37" s="303">
        <f>'16'!$J34</f>
        <v>0</v>
      </c>
      <c r="DL37" s="303">
        <f>'16'!$K34</f>
        <v>0</v>
      </c>
      <c r="DM37" s="303">
        <f>'17'!$E34</f>
        <v>0</v>
      </c>
      <c r="DN37" s="303">
        <f>'17'!$F34</f>
        <v>0</v>
      </c>
      <c r="DO37" s="303">
        <f>'17'!$G34</f>
        <v>0</v>
      </c>
      <c r="DP37" s="303">
        <f>'17'!$H34</f>
        <v>0</v>
      </c>
      <c r="DQ37" s="303">
        <f>'17'!$I34</f>
        <v>0</v>
      </c>
      <c r="DR37" s="303">
        <f>'17'!$J34</f>
        <v>0</v>
      </c>
      <c r="DS37" s="303">
        <f>'17'!$K34</f>
        <v>0</v>
      </c>
      <c r="DT37" s="303">
        <f>'18'!$E34</f>
        <v>0</v>
      </c>
      <c r="DU37" s="303">
        <f>'18'!$F34</f>
        <v>0</v>
      </c>
      <c r="DV37" s="303">
        <f>'18'!$G34</f>
        <v>0</v>
      </c>
      <c r="DW37" s="303">
        <f>'18'!$H34</f>
        <v>0</v>
      </c>
      <c r="DX37" s="303">
        <f>'18'!$I34</f>
        <v>0</v>
      </c>
      <c r="DY37" s="303">
        <f>'18'!$J34</f>
        <v>0</v>
      </c>
      <c r="DZ37" s="303">
        <f>'18'!$K34</f>
        <v>0</v>
      </c>
      <c r="EA37" s="303">
        <f>'19'!$E34</f>
        <v>0</v>
      </c>
      <c r="EB37" s="303">
        <f>'19'!$F34</f>
        <v>0</v>
      </c>
      <c r="EC37" s="303">
        <f>'19'!$G34</f>
        <v>0</v>
      </c>
      <c r="ED37" s="303">
        <f>'19'!$H34</f>
        <v>0</v>
      </c>
      <c r="EE37" s="303">
        <f>'19'!$I34</f>
        <v>0</v>
      </c>
      <c r="EF37" s="303">
        <f>'19'!$J34</f>
        <v>0</v>
      </c>
      <c r="EG37" s="303">
        <f>'19'!$K34</f>
        <v>0</v>
      </c>
      <c r="EH37" s="303">
        <f>'20'!$E34</f>
        <v>0</v>
      </c>
      <c r="EI37" s="303">
        <f>'20'!$F34</f>
        <v>0</v>
      </c>
      <c r="EJ37" s="303">
        <f>'20'!$G34</f>
        <v>0</v>
      </c>
      <c r="EK37" s="303">
        <f>'20'!$H34</f>
        <v>0</v>
      </c>
      <c r="EL37" s="303">
        <f>'20'!$I34</f>
        <v>0</v>
      </c>
      <c r="EM37" s="303">
        <f>'20'!$J34</f>
        <v>0</v>
      </c>
      <c r="EN37" s="303">
        <f>'20'!$K34</f>
        <v>0</v>
      </c>
      <c r="EO37" s="303">
        <f>'21'!$E34</f>
        <v>0</v>
      </c>
      <c r="EP37" s="303">
        <f>'21'!$F34</f>
        <v>0</v>
      </c>
      <c r="EQ37" s="303">
        <f>'21'!$G34</f>
        <v>0</v>
      </c>
      <c r="ER37" s="303">
        <f>'21'!$H34</f>
        <v>0</v>
      </c>
      <c r="ES37" s="303">
        <f>'21'!$I34</f>
        <v>0</v>
      </c>
      <c r="ET37" s="303">
        <f>'21'!$J34</f>
        <v>0</v>
      </c>
      <c r="EU37" s="303">
        <f>'21'!$K34</f>
        <v>0</v>
      </c>
      <c r="EV37" s="303">
        <f>'22'!$E34</f>
        <v>0</v>
      </c>
      <c r="EW37" s="303">
        <f>'22'!$F34</f>
        <v>0</v>
      </c>
      <c r="EX37" s="303">
        <f>'22'!$G34</f>
        <v>0</v>
      </c>
      <c r="EY37" s="303">
        <f>'22'!$H34</f>
        <v>0</v>
      </c>
      <c r="EZ37" s="303">
        <f>'22'!$I34</f>
        <v>0</v>
      </c>
      <c r="FA37" s="303">
        <f>'22'!$J34</f>
        <v>0</v>
      </c>
      <c r="FB37" s="303">
        <f>'22'!$K34</f>
        <v>0</v>
      </c>
      <c r="FC37" s="303">
        <f>'23'!$E34</f>
        <v>0</v>
      </c>
      <c r="FD37" s="303">
        <f>'23'!$F34</f>
        <v>0</v>
      </c>
      <c r="FE37" s="303">
        <f>'23'!$G34</f>
        <v>0</v>
      </c>
      <c r="FF37" s="303">
        <f>'23'!$H34</f>
        <v>0</v>
      </c>
      <c r="FG37" s="303">
        <f>'23'!$I34</f>
        <v>0</v>
      </c>
      <c r="FH37" s="303">
        <f>'23'!$J34</f>
        <v>0</v>
      </c>
      <c r="FI37" s="303">
        <f>'23'!$K34</f>
        <v>0</v>
      </c>
      <c r="FJ37" s="303">
        <f>'24'!$E34</f>
        <v>0</v>
      </c>
      <c r="FK37" s="303">
        <f>'24'!$F34</f>
        <v>0</v>
      </c>
      <c r="FL37" s="303">
        <f>'24'!$G34</f>
        <v>0</v>
      </c>
      <c r="FM37" s="303">
        <f>'24'!$H34</f>
        <v>0</v>
      </c>
      <c r="FN37" s="303">
        <f>'24'!$I34</f>
        <v>0</v>
      </c>
      <c r="FO37" s="303">
        <f>'24'!$J34</f>
        <v>0</v>
      </c>
      <c r="FP37" s="303">
        <f>'24'!$K34</f>
        <v>0</v>
      </c>
      <c r="FQ37" s="303">
        <f>'25'!$E34</f>
        <v>0</v>
      </c>
      <c r="FR37" s="303">
        <f>'25'!$F34</f>
        <v>0</v>
      </c>
      <c r="FS37" s="303">
        <f>'25'!$G34</f>
        <v>0</v>
      </c>
      <c r="FT37" s="303">
        <f>'25'!$H34</f>
        <v>0</v>
      </c>
      <c r="FU37" s="303">
        <f>'25'!$I34</f>
        <v>0</v>
      </c>
      <c r="FV37" s="303">
        <f>'25'!$J34</f>
        <v>0</v>
      </c>
      <c r="FW37" s="303">
        <f>'25'!$K34</f>
        <v>0</v>
      </c>
      <c r="FX37" s="303">
        <f>'26'!$E34</f>
        <v>0</v>
      </c>
      <c r="FY37" s="303">
        <f>'26'!$F34</f>
        <v>0</v>
      </c>
      <c r="FZ37" s="303">
        <f>'26'!$G34</f>
        <v>0</v>
      </c>
      <c r="GA37" s="303">
        <f>'26'!$H34</f>
        <v>0</v>
      </c>
      <c r="GB37" s="303">
        <f>'26'!$I34</f>
        <v>0</v>
      </c>
      <c r="GC37" s="303">
        <f>'26'!$J34</f>
        <v>0</v>
      </c>
      <c r="GD37" s="303">
        <f>'26'!$K34</f>
        <v>0</v>
      </c>
      <c r="GE37" s="303">
        <f>'27'!$E34</f>
        <v>0</v>
      </c>
      <c r="GF37" s="303">
        <f>'27'!$F34</f>
        <v>0</v>
      </c>
      <c r="GG37" s="303">
        <f>'27'!$G34</f>
        <v>0</v>
      </c>
      <c r="GH37" s="303">
        <f>'27'!$H34</f>
        <v>0</v>
      </c>
      <c r="GI37" s="303">
        <f>'27'!$I34</f>
        <v>0</v>
      </c>
      <c r="GJ37" s="303">
        <f>'27'!$J34</f>
        <v>0</v>
      </c>
      <c r="GK37" s="303">
        <f>'27'!$K34</f>
        <v>0</v>
      </c>
      <c r="GL37" s="303">
        <f>'28'!$E34</f>
        <v>0</v>
      </c>
      <c r="GM37" s="303">
        <f>'28'!$F34</f>
        <v>0</v>
      </c>
      <c r="GN37" s="303">
        <f>'28'!$G34</f>
        <v>0</v>
      </c>
      <c r="GO37" s="303">
        <f>'28'!$H34</f>
        <v>0</v>
      </c>
      <c r="GP37" s="303">
        <f>'28'!$I34</f>
        <v>0</v>
      </c>
      <c r="GQ37" s="303">
        <f>'28'!$J34</f>
        <v>0</v>
      </c>
      <c r="GR37" s="303">
        <f>'28'!$K34</f>
        <v>0</v>
      </c>
      <c r="GS37" s="303">
        <f>'29'!$E34</f>
        <v>0</v>
      </c>
      <c r="GT37" s="303">
        <f>'29'!$F34</f>
        <v>0</v>
      </c>
      <c r="GU37" s="303">
        <f>'29'!$G34</f>
        <v>0</v>
      </c>
      <c r="GV37" s="303">
        <f>'29'!$H34</f>
        <v>0</v>
      </c>
      <c r="GW37" s="303">
        <f>'29'!$I34</f>
        <v>0</v>
      </c>
      <c r="GX37" s="303">
        <f>'29'!$J34</f>
        <v>0</v>
      </c>
      <c r="GY37" s="303">
        <f>'29'!$K34</f>
        <v>0</v>
      </c>
      <c r="GZ37" s="303">
        <f>'30'!$E34</f>
        <v>0</v>
      </c>
      <c r="HA37" s="303">
        <f>'30'!$F34</f>
        <v>0</v>
      </c>
      <c r="HB37" s="303">
        <f>'30'!$G34</f>
        <v>0</v>
      </c>
      <c r="HC37" s="303">
        <f>'30'!$H34</f>
        <v>0</v>
      </c>
      <c r="HD37" s="303">
        <f>'30'!$I34</f>
        <v>0</v>
      </c>
      <c r="HE37" s="303">
        <f>'30'!$J34</f>
        <v>0</v>
      </c>
      <c r="HF37" s="303">
        <f>'30'!$K34</f>
        <v>0</v>
      </c>
      <c r="HG37" s="303">
        <f>'31'!$E34</f>
        <v>0</v>
      </c>
      <c r="HH37" s="303">
        <f>'31'!$F34</f>
        <v>0</v>
      </c>
      <c r="HI37" s="303">
        <f>'31'!$G34</f>
        <v>0</v>
      </c>
      <c r="HJ37" s="303">
        <f>'31'!$H34</f>
        <v>0</v>
      </c>
      <c r="HK37" s="303">
        <f>'31'!$I34</f>
        <v>0</v>
      </c>
      <c r="HL37" s="303">
        <f>'31'!$J34</f>
        <v>0</v>
      </c>
      <c r="HM37" s="303">
        <f>'31'!$K34</f>
        <v>0</v>
      </c>
      <c r="HN37" s="303">
        <f>'32'!$E34</f>
        <v>0</v>
      </c>
      <c r="HO37" s="303">
        <f>'32'!$F34</f>
        <v>0</v>
      </c>
      <c r="HP37" s="303">
        <f>'32'!$G34</f>
        <v>0</v>
      </c>
      <c r="HQ37" s="303">
        <f>'32'!$H34</f>
        <v>0</v>
      </c>
      <c r="HR37" s="303">
        <f>'32'!$I34</f>
        <v>0</v>
      </c>
      <c r="HS37" s="303">
        <f>'32'!$J34</f>
        <v>0</v>
      </c>
      <c r="HT37" s="303">
        <f>'32'!$K34</f>
        <v>0</v>
      </c>
      <c r="HU37" s="303">
        <f>'33'!$E34</f>
        <v>0</v>
      </c>
      <c r="HV37" s="303">
        <f>'33'!$F34</f>
        <v>0</v>
      </c>
      <c r="HW37" s="303">
        <f>'33'!$G34</f>
        <v>0</v>
      </c>
      <c r="HX37" s="303">
        <f>'33'!$H34</f>
        <v>0</v>
      </c>
      <c r="HY37" s="303">
        <f>'33'!$I34</f>
        <v>0</v>
      </c>
      <c r="HZ37" s="303">
        <f>'33'!$J34</f>
        <v>0</v>
      </c>
      <c r="IA37" s="303">
        <f>'33'!$K34</f>
        <v>0</v>
      </c>
      <c r="IB37" s="303">
        <f>'34'!$E34</f>
        <v>0</v>
      </c>
      <c r="IC37" s="303">
        <f>'34'!$F34</f>
        <v>0</v>
      </c>
      <c r="ID37" s="303">
        <f>'34'!$G34</f>
        <v>0</v>
      </c>
      <c r="IE37" s="303">
        <f>'34'!$H34</f>
        <v>0</v>
      </c>
      <c r="IF37" s="303">
        <f>'34'!$I34</f>
        <v>0</v>
      </c>
      <c r="IG37" s="303">
        <f>'34'!$J34</f>
        <v>0</v>
      </c>
      <c r="IH37" s="303">
        <f>'34'!$K34</f>
        <v>0</v>
      </c>
      <c r="II37" s="303">
        <f>'35'!$E34</f>
        <v>0</v>
      </c>
      <c r="IJ37" s="303">
        <f>'35'!$F34</f>
        <v>0</v>
      </c>
      <c r="IK37" s="303">
        <f>'35'!$G34</f>
        <v>0</v>
      </c>
      <c r="IL37" s="303">
        <f>'35'!$H34</f>
        <v>0</v>
      </c>
      <c r="IM37" s="303">
        <f>'35'!$I34</f>
        <v>0</v>
      </c>
      <c r="IN37" s="303">
        <f>'35'!$J34</f>
        <v>0</v>
      </c>
      <c r="IO37" s="303">
        <f>'35'!$K34</f>
        <v>0</v>
      </c>
      <c r="IP37" s="303">
        <f>'36'!$E34</f>
        <v>0</v>
      </c>
      <c r="IQ37" s="303">
        <f>'36'!$F34</f>
        <v>0</v>
      </c>
      <c r="IR37" s="303">
        <f>'36'!$G34</f>
        <v>0</v>
      </c>
      <c r="IS37" s="303">
        <f>'36'!$H34</f>
        <v>0</v>
      </c>
      <c r="IT37" s="303">
        <f>'36'!$I34</f>
        <v>0</v>
      </c>
      <c r="IU37" s="303">
        <f>'36'!$J34</f>
        <v>0</v>
      </c>
      <c r="IV37" s="303">
        <f>'36'!$K34</f>
        <v>0</v>
      </c>
      <c r="IW37" s="303">
        <f>'37'!$E34</f>
        <v>0</v>
      </c>
      <c r="IX37" s="303">
        <f>'37'!$F34</f>
        <v>0</v>
      </c>
      <c r="IY37" s="303">
        <f>'37'!$G34</f>
        <v>0</v>
      </c>
      <c r="IZ37" s="303">
        <f>'37'!$H34</f>
        <v>0</v>
      </c>
      <c r="JA37" s="303">
        <f>'37'!$I34</f>
        <v>0</v>
      </c>
      <c r="JB37" s="303">
        <f>'37'!$J34</f>
        <v>0</v>
      </c>
      <c r="JC37" s="303">
        <f>'37'!$K34</f>
        <v>0</v>
      </c>
      <c r="JD37" s="303">
        <f>'38'!$E34</f>
        <v>0</v>
      </c>
      <c r="JE37" s="303">
        <f>'38'!$F34</f>
        <v>0</v>
      </c>
      <c r="JF37" s="303">
        <f>'38'!$G34</f>
        <v>0</v>
      </c>
      <c r="JG37" s="303">
        <f>'38'!$H34</f>
        <v>0</v>
      </c>
      <c r="JH37" s="303">
        <f>'38'!$I34</f>
        <v>0</v>
      </c>
      <c r="JI37" s="303">
        <f>'38'!$J34</f>
        <v>0</v>
      </c>
      <c r="JJ37" s="303">
        <f>'38'!$K34</f>
        <v>0</v>
      </c>
      <c r="JK37" s="303">
        <f>'39'!$E34</f>
        <v>0</v>
      </c>
      <c r="JL37" s="303">
        <f>'39'!$F34</f>
        <v>0</v>
      </c>
      <c r="JM37" s="303">
        <f>'39'!$G34</f>
        <v>0</v>
      </c>
      <c r="JN37" s="303">
        <f>'39'!$H34</f>
        <v>0</v>
      </c>
      <c r="JO37" s="303">
        <f>'39'!$I34</f>
        <v>0</v>
      </c>
      <c r="JP37" s="303">
        <f>'39'!$J34</f>
        <v>0</v>
      </c>
      <c r="JQ37" s="303">
        <f>'39'!$K34</f>
        <v>0</v>
      </c>
      <c r="JR37" s="303">
        <f>'40'!$E34</f>
        <v>0</v>
      </c>
      <c r="JS37" s="303">
        <f>'40'!$F34</f>
        <v>0</v>
      </c>
      <c r="JT37" s="303">
        <f>'40'!$G34</f>
        <v>0</v>
      </c>
      <c r="JU37" s="303">
        <f>'40'!$H34</f>
        <v>0</v>
      </c>
      <c r="JV37" s="303">
        <f>'40'!$I34</f>
        <v>0</v>
      </c>
      <c r="JW37" s="303">
        <f>'40'!$J34</f>
        <v>0</v>
      </c>
      <c r="JX37" s="303">
        <f>'40'!$K34</f>
        <v>0</v>
      </c>
      <c r="JY37" s="303">
        <f>'41'!$E34</f>
        <v>0</v>
      </c>
      <c r="JZ37" s="303">
        <f>'41'!$F34</f>
        <v>0</v>
      </c>
      <c r="KA37" s="303">
        <f>'41'!$G34</f>
        <v>0</v>
      </c>
      <c r="KB37" s="303">
        <f>'41'!$H34</f>
        <v>0</v>
      </c>
      <c r="KC37" s="303">
        <f>'41'!$I34</f>
        <v>0</v>
      </c>
      <c r="KD37" s="303">
        <f>'41'!$J34</f>
        <v>0</v>
      </c>
      <c r="KE37" s="303">
        <f>'41'!$K34</f>
        <v>0</v>
      </c>
      <c r="KF37" s="303">
        <f>'42'!$E34</f>
        <v>0</v>
      </c>
      <c r="KG37" s="303">
        <f>'42'!$F34</f>
        <v>0</v>
      </c>
      <c r="KH37" s="303">
        <f>'42'!$G34</f>
        <v>0</v>
      </c>
      <c r="KI37" s="303">
        <f>'42'!$H34</f>
        <v>0</v>
      </c>
      <c r="KJ37" s="303">
        <f>'42'!$I34</f>
        <v>0</v>
      </c>
      <c r="KK37" s="303">
        <f>'42'!$J34</f>
        <v>0</v>
      </c>
      <c r="KL37" s="303">
        <f>'42'!$K34</f>
        <v>0</v>
      </c>
      <c r="KM37" s="303">
        <f>'43'!$E34</f>
        <v>0</v>
      </c>
      <c r="KN37" s="303">
        <f>'43'!$F34</f>
        <v>0</v>
      </c>
      <c r="KO37" s="303">
        <f>'43'!$G34</f>
        <v>0</v>
      </c>
      <c r="KP37" s="303">
        <f>'43'!$H34</f>
        <v>0</v>
      </c>
      <c r="KQ37" s="303">
        <f>'43'!$I34</f>
        <v>0</v>
      </c>
      <c r="KR37" s="303">
        <f>'43'!$J34</f>
        <v>0</v>
      </c>
      <c r="KS37" s="303">
        <f>'43'!$K34</f>
        <v>0</v>
      </c>
      <c r="KT37" s="303">
        <f>'44'!$E34</f>
        <v>0</v>
      </c>
      <c r="KU37" s="303">
        <f>'44'!$F34</f>
        <v>0</v>
      </c>
      <c r="KV37" s="303">
        <f>'44'!$G34</f>
        <v>0</v>
      </c>
      <c r="KW37" s="303">
        <f>'44'!$H34</f>
        <v>0</v>
      </c>
      <c r="KX37" s="303">
        <f>'44'!$I34</f>
        <v>0</v>
      </c>
      <c r="KY37" s="303">
        <f>'44'!$J34</f>
        <v>0</v>
      </c>
      <c r="KZ37" s="303">
        <f>'44'!$K34</f>
        <v>0</v>
      </c>
      <c r="LA37" s="303">
        <f>'45'!$E34</f>
        <v>0</v>
      </c>
      <c r="LB37" s="303">
        <f>'45'!$F34</f>
        <v>0</v>
      </c>
      <c r="LC37" s="303">
        <f>'45'!$G34</f>
        <v>0</v>
      </c>
      <c r="LD37" s="303">
        <f>'45'!$H34</f>
        <v>0</v>
      </c>
      <c r="LE37" s="303">
        <f>'45'!$I34</f>
        <v>0</v>
      </c>
      <c r="LF37" s="303">
        <f>'45'!$J34</f>
        <v>0</v>
      </c>
      <c r="LG37" s="303">
        <f>'45'!$K34</f>
        <v>0</v>
      </c>
      <c r="LH37" s="303">
        <f>'46'!$E34</f>
        <v>0</v>
      </c>
      <c r="LI37" s="303">
        <f>'46'!$F34</f>
        <v>0</v>
      </c>
      <c r="LJ37" s="303">
        <f>'46'!$G34</f>
        <v>0</v>
      </c>
      <c r="LK37" s="303">
        <f>'46'!$H34</f>
        <v>0</v>
      </c>
      <c r="LL37" s="303">
        <f>'46'!$I34</f>
        <v>0</v>
      </c>
      <c r="LM37" s="303">
        <f>'46'!$J34</f>
        <v>0</v>
      </c>
      <c r="LN37" s="303">
        <f>'46'!$K34</f>
        <v>0</v>
      </c>
      <c r="LO37" s="303">
        <f>'47'!$E34</f>
        <v>0</v>
      </c>
      <c r="LP37" s="303">
        <f>'47'!$F34</f>
        <v>0</v>
      </c>
      <c r="LQ37" s="303">
        <f>'47'!$G34</f>
        <v>0</v>
      </c>
      <c r="LR37" s="303">
        <f>'47'!$H34</f>
        <v>0</v>
      </c>
      <c r="LS37" s="303">
        <f>'47'!$I34</f>
        <v>0</v>
      </c>
      <c r="LT37" s="303">
        <f>'47'!$J34</f>
        <v>0</v>
      </c>
      <c r="LU37" s="303">
        <f>'47'!$K34</f>
        <v>0</v>
      </c>
      <c r="LV37" s="303">
        <f>'48'!$E34</f>
        <v>0</v>
      </c>
      <c r="LW37" s="303">
        <f>'48'!$F34</f>
        <v>0</v>
      </c>
      <c r="LX37" s="303">
        <f>'48'!$G34</f>
        <v>0</v>
      </c>
      <c r="LY37" s="303">
        <f>'48'!$H34</f>
        <v>0</v>
      </c>
      <c r="LZ37" s="303">
        <f>'48'!$I34</f>
        <v>0</v>
      </c>
      <c r="MA37" s="303">
        <f>'48'!$J34</f>
        <v>0</v>
      </c>
      <c r="MB37" s="303">
        <f>'48'!$K34</f>
        <v>0</v>
      </c>
      <c r="MC37" s="303">
        <f>'49'!$E34</f>
        <v>0</v>
      </c>
      <c r="MD37" s="303">
        <f>'49'!$F34</f>
        <v>0</v>
      </c>
      <c r="ME37" s="303">
        <f>'49'!$G34</f>
        <v>0</v>
      </c>
      <c r="MF37" s="303">
        <f>'49'!$H34</f>
        <v>0</v>
      </c>
      <c r="MG37" s="303">
        <f>'49'!$I34</f>
        <v>0</v>
      </c>
      <c r="MH37" s="303">
        <f>'49'!$J34</f>
        <v>0</v>
      </c>
      <c r="MI37" s="303">
        <f>'49'!$K34</f>
        <v>0</v>
      </c>
      <c r="MJ37" s="303">
        <f>'50'!$E34</f>
        <v>0</v>
      </c>
      <c r="MK37" s="303">
        <f>'50'!$F34</f>
        <v>0</v>
      </c>
      <c r="ML37" s="303">
        <f>'50'!$G34</f>
        <v>0</v>
      </c>
      <c r="MM37" s="303">
        <f>'50'!$H34</f>
        <v>0</v>
      </c>
      <c r="MN37" s="303">
        <f>'50'!$I34</f>
        <v>0</v>
      </c>
      <c r="MO37" s="303">
        <f>'50'!$J34</f>
        <v>0</v>
      </c>
      <c r="MP37" s="303">
        <f>'50'!$K34</f>
        <v>0</v>
      </c>
      <c r="MQ37" s="303">
        <f>'51'!$E34</f>
        <v>0</v>
      </c>
      <c r="MR37" s="303">
        <f>'51'!$F34</f>
        <v>0</v>
      </c>
      <c r="MS37" s="303">
        <f>'51'!$G34</f>
        <v>0</v>
      </c>
      <c r="MT37" s="303">
        <f>'51'!$H34</f>
        <v>0</v>
      </c>
      <c r="MU37" s="303">
        <f>'51'!$I34</f>
        <v>0</v>
      </c>
      <c r="MV37" s="303">
        <f>'51'!$J34</f>
        <v>0</v>
      </c>
      <c r="MW37" s="303">
        <f>'51'!$K34</f>
        <v>0</v>
      </c>
      <c r="MX37" s="303">
        <f>'52'!$E34</f>
        <v>0</v>
      </c>
      <c r="MY37" s="303">
        <f>'52'!$F34</f>
        <v>0</v>
      </c>
      <c r="MZ37" s="303">
        <f>'52'!$G34</f>
        <v>0</v>
      </c>
      <c r="NA37" s="303">
        <f>'52'!$H34</f>
        <v>0</v>
      </c>
      <c r="NB37" s="303">
        <f>'52'!$I34</f>
        <v>0</v>
      </c>
      <c r="NC37" s="303">
        <f>'52'!$J34</f>
        <v>0</v>
      </c>
      <c r="ND37" s="303">
        <f>'52'!$K34</f>
        <v>0</v>
      </c>
    </row>
    <row r="38" spans="1:369" ht="24.75" customHeight="1" x14ac:dyDescent="0.3">
      <c r="A38" s="979"/>
      <c r="B38" s="981"/>
      <c r="C38" s="598" t="s">
        <v>285</v>
      </c>
      <c r="D38" s="167" t="s">
        <v>178</v>
      </c>
      <c r="E38" s="168">
        <f>'1'!$E35</f>
        <v>0</v>
      </c>
      <c r="F38" s="168">
        <f>'1'!$F35</f>
        <v>0</v>
      </c>
      <c r="G38" s="168">
        <f>'1'!$G35</f>
        <v>0</v>
      </c>
      <c r="H38" s="303">
        <f>'1'!$H35</f>
        <v>0</v>
      </c>
      <c r="I38" s="303">
        <f>'1'!$I35</f>
        <v>0</v>
      </c>
      <c r="J38" s="303">
        <f>'1'!$J35</f>
        <v>0</v>
      </c>
      <c r="K38" s="303">
        <f>'1'!$K35</f>
        <v>0</v>
      </c>
      <c r="L38" s="303">
        <f>'2'!$E35</f>
        <v>0</v>
      </c>
      <c r="M38" s="303">
        <f>'2'!$F35</f>
        <v>0</v>
      </c>
      <c r="N38" s="303">
        <f>'2'!$G35</f>
        <v>0</v>
      </c>
      <c r="O38" s="303">
        <f>'2'!$H35</f>
        <v>0</v>
      </c>
      <c r="P38" s="303">
        <f>'2'!$I35</f>
        <v>0</v>
      </c>
      <c r="Q38" s="303">
        <f>'2'!$J35</f>
        <v>0</v>
      </c>
      <c r="R38" s="303">
        <f>'2'!$K35</f>
        <v>0</v>
      </c>
      <c r="S38" s="303">
        <f>'3'!$E35</f>
        <v>0</v>
      </c>
      <c r="T38" s="303">
        <f>'3'!$F35</f>
        <v>0</v>
      </c>
      <c r="U38" s="303">
        <f>'3'!$G35</f>
        <v>0</v>
      </c>
      <c r="V38" s="303">
        <f>'3'!$H35</f>
        <v>0</v>
      </c>
      <c r="W38" s="303">
        <f>'3'!$I35</f>
        <v>0</v>
      </c>
      <c r="X38" s="303">
        <f>'3'!$J35</f>
        <v>0</v>
      </c>
      <c r="Y38" s="303">
        <f>'3'!$K35</f>
        <v>0</v>
      </c>
      <c r="Z38" s="303">
        <f>'4'!$E35</f>
        <v>0</v>
      </c>
      <c r="AA38" s="303">
        <f>'4'!$F35</f>
        <v>0</v>
      </c>
      <c r="AB38" s="303">
        <f>'4'!$G35</f>
        <v>0</v>
      </c>
      <c r="AC38" s="303">
        <f>'4'!$H35</f>
        <v>0</v>
      </c>
      <c r="AD38" s="303">
        <f>'4'!$I35</f>
        <v>0</v>
      </c>
      <c r="AE38" s="303">
        <f>'4'!$J35</f>
        <v>0</v>
      </c>
      <c r="AF38" s="303">
        <f>'4'!$K35</f>
        <v>0</v>
      </c>
      <c r="AG38" s="303">
        <f>'5'!$E35</f>
        <v>0</v>
      </c>
      <c r="AH38" s="303">
        <f>'5'!$F35</f>
        <v>0</v>
      </c>
      <c r="AI38" s="303">
        <f>'5'!$G35</f>
        <v>0</v>
      </c>
      <c r="AJ38" s="303">
        <f>'5'!$H35</f>
        <v>0</v>
      </c>
      <c r="AK38" s="303">
        <f>'5'!$I35</f>
        <v>0</v>
      </c>
      <c r="AL38" s="303">
        <f>'5'!$J35</f>
        <v>0</v>
      </c>
      <c r="AM38" s="303">
        <f>'5'!$K35</f>
        <v>0</v>
      </c>
      <c r="AN38" s="303">
        <f>'6'!$E35</f>
        <v>0</v>
      </c>
      <c r="AO38" s="303">
        <f>'6'!$F35</f>
        <v>0</v>
      </c>
      <c r="AP38" s="303">
        <f>'6'!$G35</f>
        <v>0</v>
      </c>
      <c r="AQ38" s="303">
        <f>'6'!$H35</f>
        <v>0</v>
      </c>
      <c r="AR38" s="303">
        <f>'6'!$I35</f>
        <v>0</v>
      </c>
      <c r="AS38" s="303">
        <f>'6'!$J35</f>
        <v>0</v>
      </c>
      <c r="AT38" s="303">
        <f>'6'!$K35</f>
        <v>0</v>
      </c>
      <c r="AU38" s="303">
        <f>'7'!$E35</f>
        <v>0</v>
      </c>
      <c r="AV38" s="303">
        <f>'7'!$F35</f>
        <v>0</v>
      </c>
      <c r="AW38" s="303">
        <f>'7'!$G35</f>
        <v>0</v>
      </c>
      <c r="AX38" s="303">
        <f>'7'!$H35</f>
        <v>0</v>
      </c>
      <c r="AY38" s="303">
        <f>'7'!$I35</f>
        <v>0</v>
      </c>
      <c r="AZ38" s="303">
        <f>'7'!$J35</f>
        <v>0</v>
      </c>
      <c r="BA38" s="303">
        <f>'7'!$K35</f>
        <v>0</v>
      </c>
      <c r="BB38" s="303">
        <f>'8'!$E35</f>
        <v>0</v>
      </c>
      <c r="BC38" s="303">
        <f>'8'!$F35</f>
        <v>0</v>
      </c>
      <c r="BD38" s="303">
        <f>'8'!$G35</f>
        <v>0</v>
      </c>
      <c r="BE38" s="303">
        <f>'8'!$H35</f>
        <v>0</v>
      </c>
      <c r="BF38" s="303">
        <f>'8'!$I35</f>
        <v>0</v>
      </c>
      <c r="BG38" s="303">
        <f>'8'!$J35</f>
        <v>0</v>
      </c>
      <c r="BH38" s="303">
        <f>'8'!$K35</f>
        <v>0</v>
      </c>
      <c r="BI38" s="303">
        <f>'9'!$E35</f>
        <v>0</v>
      </c>
      <c r="BJ38" s="303">
        <f>'9'!$F35</f>
        <v>0</v>
      </c>
      <c r="BK38" s="303">
        <f>'9'!$G35</f>
        <v>0</v>
      </c>
      <c r="BL38" s="303">
        <f>'9'!$H35</f>
        <v>0</v>
      </c>
      <c r="BM38" s="303">
        <f>'9'!$I35</f>
        <v>0</v>
      </c>
      <c r="BN38" s="303">
        <f>'9'!$J35</f>
        <v>0</v>
      </c>
      <c r="BO38" s="303">
        <f>'9'!$K35</f>
        <v>0</v>
      </c>
      <c r="BP38" s="303">
        <f>'10'!$E35</f>
        <v>0</v>
      </c>
      <c r="BQ38" s="303">
        <f>'10'!$F35</f>
        <v>0</v>
      </c>
      <c r="BR38" s="303">
        <f>'10'!$G35</f>
        <v>0</v>
      </c>
      <c r="BS38" s="303">
        <f>'10'!$H35</f>
        <v>0</v>
      </c>
      <c r="BT38" s="303">
        <f>'10'!$I35</f>
        <v>0</v>
      </c>
      <c r="BU38" s="303">
        <f>'10'!$J35</f>
        <v>0</v>
      </c>
      <c r="BV38" s="303">
        <f>'10'!$K35</f>
        <v>0</v>
      </c>
      <c r="BW38" s="303">
        <f>'11'!$E35</f>
        <v>0</v>
      </c>
      <c r="BX38" s="303">
        <f>'11'!$F35</f>
        <v>0</v>
      </c>
      <c r="BY38" s="303">
        <f>'11'!$G35</f>
        <v>0</v>
      </c>
      <c r="BZ38" s="303">
        <f>'11'!$H35</f>
        <v>0</v>
      </c>
      <c r="CA38" s="303">
        <f>'11'!$I35</f>
        <v>0</v>
      </c>
      <c r="CB38" s="303">
        <f>'11'!$J35</f>
        <v>0</v>
      </c>
      <c r="CC38" s="303">
        <f>'11'!$K35</f>
        <v>0</v>
      </c>
      <c r="CD38" s="303">
        <f>'12'!$E35</f>
        <v>0</v>
      </c>
      <c r="CE38" s="303">
        <f>'12'!$F35</f>
        <v>0</v>
      </c>
      <c r="CF38" s="303">
        <f>'12'!$G35</f>
        <v>0</v>
      </c>
      <c r="CG38" s="303">
        <f>'12'!$H35</f>
        <v>0</v>
      </c>
      <c r="CH38" s="303">
        <f>'12'!$I35</f>
        <v>0</v>
      </c>
      <c r="CI38" s="303">
        <f>'12'!$J35</f>
        <v>0</v>
      </c>
      <c r="CJ38" s="303">
        <f>'12'!$K35</f>
        <v>0</v>
      </c>
      <c r="CK38" s="303">
        <f>'13'!$E35</f>
        <v>0</v>
      </c>
      <c r="CL38" s="303">
        <f>'13'!$F35</f>
        <v>0</v>
      </c>
      <c r="CM38" s="303">
        <f>'13'!$G35</f>
        <v>0</v>
      </c>
      <c r="CN38" s="303">
        <f>'13'!$H35</f>
        <v>0</v>
      </c>
      <c r="CO38" s="303">
        <f>'13'!$I35</f>
        <v>0</v>
      </c>
      <c r="CP38" s="303">
        <f>'13'!$J35</f>
        <v>0</v>
      </c>
      <c r="CQ38" s="303">
        <f>'13'!$K35</f>
        <v>0</v>
      </c>
      <c r="CR38" s="303">
        <f>'14'!$E35</f>
        <v>0</v>
      </c>
      <c r="CS38" s="303">
        <f>'14'!$F35</f>
        <v>0</v>
      </c>
      <c r="CT38" s="303">
        <f>'14'!$G35</f>
        <v>0</v>
      </c>
      <c r="CU38" s="303">
        <f>'14'!$H35</f>
        <v>0</v>
      </c>
      <c r="CV38" s="303">
        <f>'14'!$I35</f>
        <v>0</v>
      </c>
      <c r="CW38" s="303">
        <f>'14'!$J35</f>
        <v>0</v>
      </c>
      <c r="CX38" s="303">
        <f>'14'!$K35</f>
        <v>0</v>
      </c>
      <c r="CY38" s="303">
        <f>'15'!$E35</f>
        <v>0</v>
      </c>
      <c r="CZ38" s="303">
        <f>'15'!$F35</f>
        <v>0</v>
      </c>
      <c r="DA38" s="303">
        <f>'15'!$G35</f>
        <v>0</v>
      </c>
      <c r="DB38" s="303">
        <f>'15'!$H35</f>
        <v>0</v>
      </c>
      <c r="DC38" s="303">
        <f>'15'!$I35</f>
        <v>0</v>
      </c>
      <c r="DD38" s="303">
        <f>'15'!$J35</f>
        <v>0</v>
      </c>
      <c r="DE38" s="303">
        <f>'15'!$K35</f>
        <v>0</v>
      </c>
      <c r="DF38" s="303">
        <f>'16'!$E35</f>
        <v>0</v>
      </c>
      <c r="DG38" s="303">
        <f>'16'!$F35</f>
        <v>0</v>
      </c>
      <c r="DH38" s="303">
        <f>'16'!$G35</f>
        <v>0</v>
      </c>
      <c r="DI38" s="303">
        <f>'16'!$H35</f>
        <v>0</v>
      </c>
      <c r="DJ38" s="303">
        <f>'16'!$I35</f>
        <v>0</v>
      </c>
      <c r="DK38" s="303">
        <f>'16'!$J35</f>
        <v>0</v>
      </c>
      <c r="DL38" s="303">
        <f>'16'!$K35</f>
        <v>0</v>
      </c>
      <c r="DM38" s="303">
        <f>'17'!$E35</f>
        <v>0</v>
      </c>
      <c r="DN38" s="303">
        <f>'17'!$F35</f>
        <v>0</v>
      </c>
      <c r="DO38" s="303">
        <f>'17'!$G35</f>
        <v>0</v>
      </c>
      <c r="DP38" s="303">
        <f>'17'!$H35</f>
        <v>0</v>
      </c>
      <c r="DQ38" s="303">
        <f>'17'!$I35</f>
        <v>0</v>
      </c>
      <c r="DR38" s="303">
        <f>'17'!$J35</f>
        <v>0</v>
      </c>
      <c r="DS38" s="303">
        <f>'17'!$K35</f>
        <v>0</v>
      </c>
      <c r="DT38" s="303">
        <f>'18'!$E35</f>
        <v>0</v>
      </c>
      <c r="DU38" s="303">
        <f>'18'!$F35</f>
        <v>0</v>
      </c>
      <c r="DV38" s="303">
        <f>'18'!$G35</f>
        <v>0</v>
      </c>
      <c r="DW38" s="303">
        <f>'18'!$H35</f>
        <v>0</v>
      </c>
      <c r="DX38" s="303">
        <f>'18'!$I35</f>
        <v>0</v>
      </c>
      <c r="DY38" s="303">
        <f>'18'!$J35</f>
        <v>0</v>
      </c>
      <c r="DZ38" s="303">
        <f>'18'!$K35</f>
        <v>0</v>
      </c>
      <c r="EA38" s="303">
        <f>'19'!$E35</f>
        <v>0</v>
      </c>
      <c r="EB38" s="303">
        <f>'19'!$F35</f>
        <v>0</v>
      </c>
      <c r="EC38" s="303">
        <f>'19'!$G35</f>
        <v>0</v>
      </c>
      <c r="ED38" s="303">
        <f>'19'!$H35</f>
        <v>0</v>
      </c>
      <c r="EE38" s="303">
        <f>'19'!$I35</f>
        <v>0</v>
      </c>
      <c r="EF38" s="303">
        <f>'19'!$J35</f>
        <v>0</v>
      </c>
      <c r="EG38" s="303">
        <f>'19'!$K35</f>
        <v>0</v>
      </c>
      <c r="EH38" s="303">
        <f>'20'!$E35</f>
        <v>0</v>
      </c>
      <c r="EI38" s="303">
        <f>'20'!$F35</f>
        <v>0</v>
      </c>
      <c r="EJ38" s="303">
        <f>'20'!$G35</f>
        <v>0</v>
      </c>
      <c r="EK38" s="303">
        <f>'20'!$H35</f>
        <v>0</v>
      </c>
      <c r="EL38" s="303">
        <f>'20'!$I35</f>
        <v>0</v>
      </c>
      <c r="EM38" s="303">
        <f>'20'!$J35</f>
        <v>0</v>
      </c>
      <c r="EN38" s="303">
        <f>'20'!$K35</f>
        <v>0</v>
      </c>
      <c r="EO38" s="303">
        <f>'21'!$E35</f>
        <v>0</v>
      </c>
      <c r="EP38" s="303">
        <f>'21'!$F35</f>
        <v>0</v>
      </c>
      <c r="EQ38" s="303">
        <f>'21'!$G35</f>
        <v>0</v>
      </c>
      <c r="ER38" s="303">
        <f>'21'!$H35</f>
        <v>0</v>
      </c>
      <c r="ES38" s="303">
        <f>'21'!$I35</f>
        <v>0</v>
      </c>
      <c r="ET38" s="303">
        <f>'21'!$J35</f>
        <v>0</v>
      </c>
      <c r="EU38" s="303">
        <f>'21'!$K35</f>
        <v>0</v>
      </c>
      <c r="EV38" s="303">
        <f>'22'!$E35</f>
        <v>0</v>
      </c>
      <c r="EW38" s="303">
        <f>'22'!$F35</f>
        <v>0</v>
      </c>
      <c r="EX38" s="303">
        <f>'22'!$G35</f>
        <v>0</v>
      </c>
      <c r="EY38" s="303">
        <f>'22'!$H35</f>
        <v>0</v>
      </c>
      <c r="EZ38" s="303">
        <f>'22'!$I35</f>
        <v>0</v>
      </c>
      <c r="FA38" s="303">
        <f>'22'!$J35</f>
        <v>0</v>
      </c>
      <c r="FB38" s="303">
        <f>'22'!$K35</f>
        <v>0</v>
      </c>
      <c r="FC38" s="303">
        <f>'23'!$E35</f>
        <v>0</v>
      </c>
      <c r="FD38" s="303">
        <f>'23'!$F35</f>
        <v>0</v>
      </c>
      <c r="FE38" s="303">
        <f>'23'!$G35</f>
        <v>0</v>
      </c>
      <c r="FF38" s="303">
        <f>'23'!$H35</f>
        <v>0</v>
      </c>
      <c r="FG38" s="303">
        <f>'23'!$I35</f>
        <v>0</v>
      </c>
      <c r="FH38" s="303">
        <f>'23'!$J35</f>
        <v>0</v>
      </c>
      <c r="FI38" s="303">
        <f>'23'!$K35</f>
        <v>0</v>
      </c>
      <c r="FJ38" s="303">
        <f>'24'!$E35</f>
        <v>0</v>
      </c>
      <c r="FK38" s="303">
        <f>'24'!$F35</f>
        <v>0</v>
      </c>
      <c r="FL38" s="303">
        <f>'24'!$G35</f>
        <v>0</v>
      </c>
      <c r="FM38" s="303">
        <f>'24'!$H35</f>
        <v>0</v>
      </c>
      <c r="FN38" s="303">
        <f>'24'!$I35</f>
        <v>0</v>
      </c>
      <c r="FO38" s="303">
        <f>'24'!$J35</f>
        <v>0</v>
      </c>
      <c r="FP38" s="303">
        <f>'24'!$K35</f>
        <v>0</v>
      </c>
      <c r="FQ38" s="303">
        <f>'25'!$E35</f>
        <v>0</v>
      </c>
      <c r="FR38" s="303">
        <f>'25'!$F35</f>
        <v>0</v>
      </c>
      <c r="FS38" s="303">
        <f>'25'!$G35</f>
        <v>0</v>
      </c>
      <c r="FT38" s="303">
        <f>'25'!$H35</f>
        <v>0</v>
      </c>
      <c r="FU38" s="303">
        <f>'25'!$I35</f>
        <v>0</v>
      </c>
      <c r="FV38" s="303">
        <f>'25'!$J35</f>
        <v>0</v>
      </c>
      <c r="FW38" s="303">
        <f>'25'!$K35</f>
        <v>0</v>
      </c>
      <c r="FX38" s="303">
        <f>'26'!$E35</f>
        <v>0</v>
      </c>
      <c r="FY38" s="303">
        <f>'26'!$F35</f>
        <v>0</v>
      </c>
      <c r="FZ38" s="303">
        <f>'26'!$G35</f>
        <v>0</v>
      </c>
      <c r="GA38" s="303">
        <f>'26'!$H35</f>
        <v>0</v>
      </c>
      <c r="GB38" s="303">
        <f>'26'!$I35</f>
        <v>0</v>
      </c>
      <c r="GC38" s="303">
        <f>'26'!$J35</f>
        <v>0</v>
      </c>
      <c r="GD38" s="303">
        <f>'26'!$K35</f>
        <v>0</v>
      </c>
      <c r="GE38" s="303">
        <f>'27'!$E35</f>
        <v>0</v>
      </c>
      <c r="GF38" s="303">
        <f>'27'!$F35</f>
        <v>0</v>
      </c>
      <c r="GG38" s="303">
        <f>'27'!$G35</f>
        <v>0</v>
      </c>
      <c r="GH38" s="303">
        <f>'27'!$H35</f>
        <v>0</v>
      </c>
      <c r="GI38" s="303">
        <f>'27'!$I35</f>
        <v>0</v>
      </c>
      <c r="GJ38" s="303">
        <f>'27'!$J35</f>
        <v>0</v>
      </c>
      <c r="GK38" s="303">
        <f>'27'!$K35</f>
        <v>0</v>
      </c>
      <c r="GL38" s="303">
        <f>'28'!$E35</f>
        <v>0</v>
      </c>
      <c r="GM38" s="303">
        <f>'28'!$F35</f>
        <v>0</v>
      </c>
      <c r="GN38" s="303">
        <f>'28'!$G35</f>
        <v>0</v>
      </c>
      <c r="GO38" s="303">
        <f>'28'!$H35</f>
        <v>0</v>
      </c>
      <c r="GP38" s="303">
        <f>'28'!$I35</f>
        <v>0</v>
      </c>
      <c r="GQ38" s="303">
        <f>'28'!$J35</f>
        <v>0</v>
      </c>
      <c r="GR38" s="303">
        <f>'28'!$K35</f>
        <v>0</v>
      </c>
      <c r="GS38" s="303">
        <f>'29'!$E35</f>
        <v>0</v>
      </c>
      <c r="GT38" s="303">
        <f>'29'!$F35</f>
        <v>0</v>
      </c>
      <c r="GU38" s="303">
        <f>'29'!$G35</f>
        <v>0</v>
      </c>
      <c r="GV38" s="303">
        <f>'29'!$H35</f>
        <v>0</v>
      </c>
      <c r="GW38" s="303">
        <f>'29'!$I35</f>
        <v>0</v>
      </c>
      <c r="GX38" s="303">
        <f>'29'!$J35</f>
        <v>0</v>
      </c>
      <c r="GY38" s="303">
        <f>'29'!$K35</f>
        <v>0</v>
      </c>
      <c r="GZ38" s="303">
        <f>'30'!$E35</f>
        <v>0</v>
      </c>
      <c r="HA38" s="303">
        <f>'30'!$F35</f>
        <v>0</v>
      </c>
      <c r="HB38" s="303">
        <f>'30'!$G35</f>
        <v>0</v>
      </c>
      <c r="HC38" s="303">
        <f>'30'!$H35</f>
        <v>0</v>
      </c>
      <c r="HD38" s="303">
        <f>'30'!$I35</f>
        <v>0</v>
      </c>
      <c r="HE38" s="303">
        <f>'30'!$J35</f>
        <v>0</v>
      </c>
      <c r="HF38" s="303">
        <f>'30'!$K35</f>
        <v>0</v>
      </c>
      <c r="HG38" s="303">
        <f>'31'!$E35</f>
        <v>0</v>
      </c>
      <c r="HH38" s="303">
        <f>'31'!$F35</f>
        <v>0</v>
      </c>
      <c r="HI38" s="303">
        <f>'31'!$G35</f>
        <v>0</v>
      </c>
      <c r="HJ38" s="303">
        <f>'31'!$H35</f>
        <v>0</v>
      </c>
      <c r="HK38" s="303">
        <f>'31'!$I35</f>
        <v>0</v>
      </c>
      <c r="HL38" s="303">
        <f>'31'!$J35</f>
        <v>0</v>
      </c>
      <c r="HM38" s="303">
        <f>'31'!$K35</f>
        <v>0</v>
      </c>
      <c r="HN38" s="303">
        <f>'32'!$E35</f>
        <v>0</v>
      </c>
      <c r="HO38" s="303">
        <f>'32'!$F35</f>
        <v>0</v>
      </c>
      <c r="HP38" s="303">
        <f>'32'!$G35</f>
        <v>0</v>
      </c>
      <c r="HQ38" s="303">
        <f>'32'!$H35</f>
        <v>0</v>
      </c>
      <c r="HR38" s="303">
        <f>'32'!$I35</f>
        <v>0</v>
      </c>
      <c r="HS38" s="303">
        <f>'32'!$J35</f>
        <v>0</v>
      </c>
      <c r="HT38" s="303">
        <f>'32'!$K35</f>
        <v>0</v>
      </c>
      <c r="HU38" s="303">
        <f>'33'!$E35</f>
        <v>0</v>
      </c>
      <c r="HV38" s="303">
        <f>'33'!$F35</f>
        <v>0</v>
      </c>
      <c r="HW38" s="303">
        <f>'33'!$G35</f>
        <v>0</v>
      </c>
      <c r="HX38" s="303">
        <f>'33'!$H35</f>
        <v>0</v>
      </c>
      <c r="HY38" s="303">
        <f>'33'!$I35</f>
        <v>0</v>
      </c>
      <c r="HZ38" s="303">
        <f>'33'!$J35</f>
        <v>0</v>
      </c>
      <c r="IA38" s="303">
        <f>'33'!$K35</f>
        <v>0</v>
      </c>
      <c r="IB38" s="303">
        <f>'34'!$E35</f>
        <v>0</v>
      </c>
      <c r="IC38" s="303">
        <f>'34'!$F35</f>
        <v>0</v>
      </c>
      <c r="ID38" s="303">
        <f>'34'!$G35</f>
        <v>0</v>
      </c>
      <c r="IE38" s="303">
        <f>'34'!$H35</f>
        <v>0</v>
      </c>
      <c r="IF38" s="303">
        <f>'34'!$I35</f>
        <v>0</v>
      </c>
      <c r="IG38" s="303">
        <f>'34'!$J35</f>
        <v>0</v>
      </c>
      <c r="IH38" s="303">
        <f>'34'!$K35</f>
        <v>0</v>
      </c>
      <c r="II38" s="303">
        <f>'35'!$E35</f>
        <v>0</v>
      </c>
      <c r="IJ38" s="303">
        <f>'35'!$F35</f>
        <v>0</v>
      </c>
      <c r="IK38" s="303">
        <f>'35'!$G35</f>
        <v>0</v>
      </c>
      <c r="IL38" s="303">
        <f>'35'!$H35</f>
        <v>0</v>
      </c>
      <c r="IM38" s="303">
        <f>'35'!$I35</f>
        <v>0</v>
      </c>
      <c r="IN38" s="303">
        <f>'35'!$J35</f>
        <v>0</v>
      </c>
      <c r="IO38" s="303">
        <f>'35'!$K35</f>
        <v>0</v>
      </c>
      <c r="IP38" s="303">
        <f>'36'!$E35</f>
        <v>0</v>
      </c>
      <c r="IQ38" s="303">
        <f>'36'!$F35</f>
        <v>0</v>
      </c>
      <c r="IR38" s="303">
        <f>'36'!$G35</f>
        <v>0</v>
      </c>
      <c r="IS38" s="303">
        <f>'36'!$H35</f>
        <v>0</v>
      </c>
      <c r="IT38" s="303">
        <f>'36'!$I35</f>
        <v>0</v>
      </c>
      <c r="IU38" s="303">
        <f>'36'!$J35</f>
        <v>0</v>
      </c>
      <c r="IV38" s="303">
        <f>'36'!$K35</f>
        <v>0</v>
      </c>
      <c r="IW38" s="303">
        <f>'37'!$E35</f>
        <v>0</v>
      </c>
      <c r="IX38" s="303">
        <f>'37'!$F35</f>
        <v>0</v>
      </c>
      <c r="IY38" s="303">
        <f>'37'!$G35</f>
        <v>0</v>
      </c>
      <c r="IZ38" s="303">
        <f>'37'!$H35</f>
        <v>0</v>
      </c>
      <c r="JA38" s="303">
        <f>'37'!$I35</f>
        <v>0</v>
      </c>
      <c r="JB38" s="303">
        <f>'37'!$J35</f>
        <v>0</v>
      </c>
      <c r="JC38" s="303">
        <f>'37'!$K35</f>
        <v>0</v>
      </c>
      <c r="JD38" s="303">
        <f>'38'!$E35</f>
        <v>0</v>
      </c>
      <c r="JE38" s="303">
        <f>'38'!$F35</f>
        <v>0</v>
      </c>
      <c r="JF38" s="303">
        <f>'38'!$G35</f>
        <v>0</v>
      </c>
      <c r="JG38" s="303">
        <f>'38'!$H35</f>
        <v>0</v>
      </c>
      <c r="JH38" s="303">
        <f>'38'!$I35</f>
        <v>0</v>
      </c>
      <c r="JI38" s="303">
        <f>'38'!$J35</f>
        <v>0</v>
      </c>
      <c r="JJ38" s="303">
        <f>'38'!$K35</f>
        <v>0</v>
      </c>
      <c r="JK38" s="303">
        <f>'39'!$E35</f>
        <v>0</v>
      </c>
      <c r="JL38" s="303">
        <f>'39'!$F35</f>
        <v>0</v>
      </c>
      <c r="JM38" s="303">
        <f>'39'!$G35</f>
        <v>0</v>
      </c>
      <c r="JN38" s="303">
        <f>'39'!$H35</f>
        <v>0</v>
      </c>
      <c r="JO38" s="303">
        <f>'39'!$I35</f>
        <v>0</v>
      </c>
      <c r="JP38" s="303">
        <f>'39'!$J35</f>
        <v>0</v>
      </c>
      <c r="JQ38" s="303">
        <f>'39'!$K35</f>
        <v>0</v>
      </c>
      <c r="JR38" s="303">
        <f>'40'!$E35</f>
        <v>0</v>
      </c>
      <c r="JS38" s="303">
        <f>'40'!$F35</f>
        <v>0</v>
      </c>
      <c r="JT38" s="303">
        <f>'40'!$G35</f>
        <v>0</v>
      </c>
      <c r="JU38" s="303">
        <f>'40'!$H35</f>
        <v>0</v>
      </c>
      <c r="JV38" s="303">
        <f>'40'!$I35</f>
        <v>0</v>
      </c>
      <c r="JW38" s="303">
        <f>'40'!$J35</f>
        <v>0</v>
      </c>
      <c r="JX38" s="303">
        <f>'40'!$K35</f>
        <v>0</v>
      </c>
      <c r="JY38" s="303">
        <f>'41'!$E35</f>
        <v>0</v>
      </c>
      <c r="JZ38" s="303">
        <f>'41'!$F35</f>
        <v>0</v>
      </c>
      <c r="KA38" s="303">
        <f>'41'!$G35</f>
        <v>0</v>
      </c>
      <c r="KB38" s="303">
        <f>'41'!$H35</f>
        <v>0</v>
      </c>
      <c r="KC38" s="303">
        <f>'41'!$I35</f>
        <v>0</v>
      </c>
      <c r="KD38" s="303">
        <f>'41'!$J35</f>
        <v>0</v>
      </c>
      <c r="KE38" s="303">
        <f>'41'!$K35</f>
        <v>0</v>
      </c>
      <c r="KF38" s="303">
        <f>'42'!$E35</f>
        <v>0</v>
      </c>
      <c r="KG38" s="303">
        <f>'42'!$F35</f>
        <v>0</v>
      </c>
      <c r="KH38" s="303">
        <f>'42'!$G35</f>
        <v>0</v>
      </c>
      <c r="KI38" s="303">
        <f>'42'!$H35</f>
        <v>0</v>
      </c>
      <c r="KJ38" s="303">
        <f>'42'!$I35</f>
        <v>0</v>
      </c>
      <c r="KK38" s="303">
        <f>'42'!$J35</f>
        <v>0</v>
      </c>
      <c r="KL38" s="303">
        <f>'42'!$K35</f>
        <v>0</v>
      </c>
      <c r="KM38" s="303">
        <f>'43'!$E35</f>
        <v>0</v>
      </c>
      <c r="KN38" s="303">
        <f>'43'!$F35</f>
        <v>0</v>
      </c>
      <c r="KO38" s="303">
        <f>'43'!$G35</f>
        <v>0</v>
      </c>
      <c r="KP38" s="303">
        <f>'43'!$H35</f>
        <v>0</v>
      </c>
      <c r="KQ38" s="303">
        <f>'43'!$I35</f>
        <v>0</v>
      </c>
      <c r="KR38" s="303">
        <f>'43'!$J35</f>
        <v>0</v>
      </c>
      <c r="KS38" s="303">
        <f>'43'!$K35</f>
        <v>0</v>
      </c>
      <c r="KT38" s="303">
        <f>'44'!$E35</f>
        <v>0</v>
      </c>
      <c r="KU38" s="303">
        <f>'44'!$F35</f>
        <v>0</v>
      </c>
      <c r="KV38" s="303">
        <f>'44'!$G35</f>
        <v>0</v>
      </c>
      <c r="KW38" s="303">
        <f>'44'!$H35</f>
        <v>0</v>
      </c>
      <c r="KX38" s="303">
        <f>'44'!$I35</f>
        <v>0</v>
      </c>
      <c r="KY38" s="303">
        <f>'44'!$J35</f>
        <v>0</v>
      </c>
      <c r="KZ38" s="303">
        <f>'44'!$K35</f>
        <v>0</v>
      </c>
      <c r="LA38" s="303">
        <f>'45'!$E35</f>
        <v>0</v>
      </c>
      <c r="LB38" s="303">
        <f>'45'!$F35</f>
        <v>0</v>
      </c>
      <c r="LC38" s="303">
        <f>'45'!$G35</f>
        <v>0</v>
      </c>
      <c r="LD38" s="303">
        <f>'45'!$H35</f>
        <v>0</v>
      </c>
      <c r="LE38" s="303">
        <f>'45'!$I35</f>
        <v>0</v>
      </c>
      <c r="LF38" s="303">
        <f>'45'!$J35</f>
        <v>0</v>
      </c>
      <c r="LG38" s="303">
        <f>'45'!$K35</f>
        <v>0</v>
      </c>
      <c r="LH38" s="303">
        <f>'46'!$E35</f>
        <v>0</v>
      </c>
      <c r="LI38" s="303">
        <f>'46'!$F35</f>
        <v>0</v>
      </c>
      <c r="LJ38" s="303">
        <f>'46'!$G35</f>
        <v>0</v>
      </c>
      <c r="LK38" s="303">
        <f>'46'!$H35</f>
        <v>0</v>
      </c>
      <c r="LL38" s="303">
        <f>'46'!$I35</f>
        <v>0</v>
      </c>
      <c r="LM38" s="303">
        <f>'46'!$J35</f>
        <v>0</v>
      </c>
      <c r="LN38" s="303">
        <f>'46'!$K35</f>
        <v>0</v>
      </c>
      <c r="LO38" s="303">
        <f>'47'!$E35</f>
        <v>0</v>
      </c>
      <c r="LP38" s="303">
        <f>'47'!$F35</f>
        <v>0</v>
      </c>
      <c r="LQ38" s="303">
        <f>'47'!$G35</f>
        <v>0</v>
      </c>
      <c r="LR38" s="303">
        <f>'47'!$H35</f>
        <v>0</v>
      </c>
      <c r="LS38" s="303">
        <f>'47'!$I35</f>
        <v>0</v>
      </c>
      <c r="LT38" s="303">
        <f>'47'!$J35</f>
        <v>0</v>
      </c>
      <c r="LU38" s="303">
        <f>'47'!$K35</f>
        <v>0</v>
      </c>
      <c r="LV38" s="303">
        <f>'48'!$E35</f>
        <v>0</v>
      </c>
      <c r="LW38" s="303">
        <f>'48'!$F35</f>
        <v>0</v>
      </c>
      <c r="LX38" s="303">
        <f>'48'!$G35</f>
        <v>0</v>
      </c>
      <c r="LY38" s="303">
        <f>'48'!$H35</f>
        <v>0</v>
      </c>
      <c r="LZ38" s="303">
        <f>'48'!$I35</f>
        <v>0</v>
      </c>
      <c r="MA38" s="303">
        <f>'48'!$J35</f>
        <v>0</v>
      </c>
      <c r="MB38" s="303">
        <f>'48'!$K35</f>
        <v>0</v>
      </c>
      <c r="MC38" s="303">
        <f>'49'!$E35</f>
        <v>0</v>
      </c>
      <c r="MD38" s="303">
        <f>'49'!$F35</f>
        <v>0</v>
      </c>
      <c r="ME38" s="303">
        <f>'49'!$G35</f>
        <v>0</v>
      </c>
      <c r="MF38" s="303">
        <f>'49'!$H35</f>
        <v>0</v>
      </c>
      <c r="MG38" s="303">
        <f>'49'!$I35</f>
        <v>0</v>
      </c>
      <c r="MH38" s="303">
        <f>'49'!$J35</f>
        <v>0</v>
      </c>
      <c r="MI38" s="303">
        <f>'49'!$K35</f>
        <v>0</v>
      </c>
      <c r="MJ38" s="303">
        <f>'50'!$E35</f>
        <v>0</v>
      </c>
      <c r="MK38" s="303">
        <f>'50'!$F35</f>
        <v>0</v>
      </c>
      <c r="ML38" s="303">
        <f>'50'!$G35</f>
        <v>0</v>
      </c>
      <c r="MM38" s="303">
        <f>'50'!$H35</f>
        <v>0</v>
      </c>
      <c r="MN38" s="303">
        <f>'50'!$I35</f>
        <v>0</v>
      </c>
      <c r="MO38" s="303">
        <f>'50'!$J35</f>
        <v>0</v>
      </c>
      <c r="MP38" s="303">
        <f>'50'!$K35</f>
        <v>0</v>
      </c>
      <c r="MQ38" s="303">
        <f>'51'!$E35</f>
        <v>0</v>
      </c>
      <c r="MR38" s="303">
        <f>'51'!$F35</f>
        <v>0</v>
      </c>
      <c r="MS38" s="303">
        <f>'51'!$G35</f>
        <v>0</v>
      </c>
      <c r="MT38" s="303">
        <f>'51'!$H35</f>
        <v>0</v>
      </c>
      <c r="MU38" s="303">
        <f>'51'!$I35</f>
        <v>0</v>
      </c>
      <c r="MV38" s="303">
        <f>'51'!$J35</f>
        <v>0</v>
      </c>
      <c r="MW38" s="303">
        <f>'51'!$K35</f>
        <v>0</v>
      </c>
      <c r="MX38" s="303">
        <f>'52'!$E35</f>
        <v>0</v>
      </c>
      <c r="MY38" s="303">
        <f>'52'!$F35</f>
        <v>0</v>
      </c>
      <c r="MZ38" s="303">
        <f>'52'!$G35</f>
        <v>0</v>
      </c>
      <c r="NA38" s="303">
        <f>'52'!$H35</f>
        <v>0</v>
      </c>
      <c r="NB38" s="303">
        <f>'52'!$I35</f>
        <v>0</v>
      </c>
      <c r="NC38" s="303">
        <f>'52'!$J35</f>
        <v>0</v>
      </c>
      <c r="ND38" s="303">
        <f>'52'!$K35</f>
        <v>0</v>
      </c>
    </row>
    <row r="39" spans="1:369" ht="24.75" customHeight="1" x14ac:dyDescent="0.3">
      <c r="A39" s="979"/>
      <c r="B39" s="981"/>
      <c r="C39" s="598" t="s">
        <v>323</v>
      </c>
      <c r="D39" s="167" t="s">
        <v>178</v>
      </c>
      <c r="E39" s="168">
        <f>'1'!$E36</f>
        <v>0</v>
      </c>
      <c r="F39" s="168">
        <f>'1'!$F36</f>
        <v>0</v>
      </c>
      <c r="G39" s="168">
        <f>'1'!$G36</f>
        <v>0</v>
      </c>
      <c r="H39" s="303">
        <f>'1'!$H36</f>
        <v>0</v>
      </c>
      <c r="I39" s="303">
        <f>'1'!$I36</f>
        <v>0</v>
      </c>
      <c r="J39" s="303">
        <f>'1'!$J36</f>
        <v>0</v>
      </c>
      <c r="K39" s="303">
        <f>'1'!$K36</f>
        <v>0</v>
      </c>
      <c r="L39" s="303">
        <f>'2'!$E36</f>
        <v>0</v>
      </c>
      <c r="M39" s="303">
        <f>'2'!$F36</f>
        <v>0</v>
      </c>
      <c r="N39" s="303">
        <f>'2'!$G36</f>
        <v>0</v>
      </c>
      <c r="O39" s="303">
        <f>'2'!$H36</f>
        <v>0</v>
      </c>
      <c r="P39" s="303">
        <f>'2'!$I36</f>
        <v>0</v>
      </c>
      <c r="Q39" s="303">
        <f>'2'!$J36</f>
        <v>0</v>
      </c>
      <c r="R39" s="303">
        <f>'2'!$K36</f>
        <v>0</v>
      </c>
      <c r="S39" s="303">
        <f>'3'!$E36</f>
        <v>0</v>
      </c>
      <c r="T39" s="303">
        <f>'3'!$F36</f>
        <v>0</v>
      </c>
      <c r="U39" s="303">
        <f>'3'!$G36</f>
        <v>0</v>
      </c>
      <c r="V39" s="303">
        <f>'3'!$H36</f>
        <v>0</v>
      </c>
      <c r="W39" s="303">
        <f>'3'!$I36</f>
        <v>0</v>
      </c>
      <c r="X39" s="303">
        <f>'3'!$J36</f>
        <v>0</v>
      </c>
      <c r="Y39" s="303">
        <f>'3'!$K36</f>
        <v>0</v>
      </c>
      <c r="Z39" s="303">
        <f>'4'!$E36</f>
        <v>0</v>
      </c>
      <c r="AA39" s="303">
        <f>'4'!$F36</f>
        <v>0</v>
      </c>
      <c r="AB39" s="303">
        <f>'4'!$G36</f>
        <v>0</v>
      </c>
      <c r="AC39" s="303">
        <f>'4'!$H36</f>
        <v>0</v>
      </c>
      <c r="AD39" s="303">
        <f>'4'!$I36</f>
        <v>0</v>
      </c>
      <c r="AE39" s="303">
        <f>'4'!$J36</f>
        <v>0</v>
      </c>
      <c r="AF39" s="303">
        <f>'4'!$K36</f>
        <v>0</v>
      </c>
      <c r="AG39" s="303">
        <f>'5'!$E36</f>
        <v>0</v>
      </c>
      <c r="AH39" s="303">
        <f>'5'!$F36</f>
        <v>0</v>
      </c>
      <c r="AI39" s="303">
        <f>'5'!$G36</f>
        <v>0</v>
      </c>
      <c r="AJ39" s="303">
        <f>'5'!$H36</f>
        <v>0</v>
      </c>
      <c r="AK39" s="303">
        <f>'5'!$I36</f>
        <v>0</v>
      </c>
      <c r="AL39" s="303">
        <f>'5'!$J36</f>
        <v>0</v>
      </c>
      <c r="AM39" s="303">
        <f>'5'!$K36</f>
        <v>0</v>
      </c>
      <c r="AN39" s="303">
        <f>'6'!$E36</f>
        <v>0</v>
      </c>
      <c r="AO39" s="303">
        <f>'6'!$F36</f>
        <v>0</v>
      </c>
      <c r="AP39" s="303">
        <f>'6'!$G36</f>
        <v>0</v>
      </c>
      <c r="AQ39" s="303">
        <f>'6'!$H36</f>
        <v>0</v>
      </c>
      <c r="AR39" s="303">
        <f>'6'!$I36</f>
        <v>0</v>
      </c>
      <c r="AS39" s="303">
        <f>'6'!$J36</f>
        <v>0</v>
      </c>
      <c r="AT39" s="303">
        <f>'6'!$K36</f>
        <v>0</v>
      </c>
      <c r="AU39" s="303">
        <f>'7'!$E36</f>
        <v>0</v>
      </c>
      <c r="AV39" s="303">
        <f>'7'!$F36</f>
        <v>0</v>
      </c>
      <c r="AW39" s="303">
        <f>'7'!$G36</f>
        <v>0</v>
      </c>
      <c r="AX39" s="303">
        <f>'7'!$H36</f>
        <v>0</v>
      </c>
      <c r="AY39" s="303">
        <f>'7'!$I36</f>
        <v>0</v>
      </c>
      <c r="AZ39" s="303">
        <f>'7'!$J36</f>
        <v>0</v>
      </c>
      <c r="BA39" s="303">
        <f>'7'!$K36</f>
        <v>0</v>
      </c>
      <c r="BB39" s="303">
        <f>'8'!$E36</f>
        <v>0</v>
      </c>
      <c r="BC39" s="303">
        <f>'8'!$F36</f>
        <v>0</v>
      </c>
      <c r="BD39" s="303">
        <f>'8'!$G36</f>
        <v>0</v>
      </c>
      <c r="BE39" s="303">
        <f>'8'!$H36</f>
        <v>0</v>
      </c>
      <c r="BF39" s="303">
        <f>'8'!$I36</f>
        <v>0</v>
      </c>
      <c r="BG39" s="303">
        <f>'8'!$J36</f>
        <v>0</v>
      </c>
      <c r="BH39" s="303">
        <f>'8'!$K36</f>
        <v>0</v>
      </c>
      <c r="BI39" s="303">
        <f>'9'!$E36</f>
        <v>0</v>
      </c>
      <c r="BJ39" s="303">
        <f>'9'!$F36</f>
        <v>0</v>
      </c>
      <c r="BK39" s="303">
        <f>'9'!$G36</f>
        <v>0</v>
      </c>
      <c r="BL39" s="303">
        <f>'9'!$H36</f>
        <v>0</v>
      </c>
      <c r="BM39" s="303">
        <f>'9'!$I36</f>
        <v>0</v>
      </c>
      <c r="BN39" s="303">
        <f>'9'!$J36</f>
        <v>0</v>
      </c>
      <c r="BO39" s="303">
        <f>'9'!$K36</f>
        <v>0</v>
      </c>
      <c r="BP39" s="303">
        <f>'10'!$E36</f>
        <v>0</v>
      </c>
      <c r="BQ39" s="303">
        <f>'10'!$F36</f>
        <v>0</v>
      </c>
      <c r="BR39" s="303">
        <f>'10'!$G36</f>
        <v>0</v>
      </c>
      <c r="BS39" s="303">
        <f>'10'!$H36</f>
        <v>0</v>
      </c>
      <c r="BT39" s="303">
        <f>'10'!$I36</f>
        <v>0</v>
      </c>
      <c r="BU39" s="303">
        <f>'10'!$J36</f>
        <v>0</v>
      </c>
      <c r="BV39" s="303">
        <f>'10'!$K36</f>
        <v>0</v>
      </c>
      <c r="BW39" s="303">
        <f>'11'!$E36</f>
        <v>0</v>
      </c>
      <c r="BX39" s="303">
        <f>'11'!$F36</f>
        <v>0</v>
      </c>
      <c r="BY39" s="303">
        <f>'11'!$G36</f>
        <v>0</v>
      </c>
      <c r="BZ39" s="303">
        <f>'11'!$H36</f>
        <v>0</v>
      </c>
      <c r="CA39" s="303">
        <f>'11'!$I36</f>
        <v>0</v>
      </c>
      <c r="CB39" s="303">
        <f>'11'!$J36</f>
        <v>0</v>
      </c>
      <c r="CC39" s="303">
        <f>'11'!$K36</f>
        <v>0</v>
      </c>
      <c r="CD39" s="303">
        <f>'12'!$E36</f>
        <v>0</v>
      </c>
      <c r="CE39" s="303">
        <f>'12'!$F36</f>
        <v>0</v>
      </c>
      <c r="CF39" s="303">
        <f>'12'!$G36</f>
        <v>0</v>
      </c>
      <c r="CG39" s="303">
        <f>'12'!$H36</f>
        <v>0</v>
      </c>
      <c r="CH39" s="303">
        <f>'12'!$I36</f>
        <v>0</v>
      </c>
      <c r="CI39" s="303">
        <f>'12'!$J36</f>
        <v>0</v>
      </c>
      <c r="CJ39" s="303">
        <f>'12'!$K36</f>
        <v>0</v>
      </c>
      <c r="CK39" s="303">
        <f>'13'!$E36</f>
        <v>0</v>
      </c>
      <c r="CL39" s="303">
        <f>'13'!$F36</f>
        <v>0</v>
      </c>
      <c r="CM39" s="303">
        <f>'13'!$G36</f>
        <v>0</v>
      </c>
      <c r="CN39" s="303">
        <f>'13'!$H36</f>
        <v>0</v>
      </c>
      <c r="CO39" s="303">
        <f>'13'!$I36</f>
        <v>0</v>
      </c>
      <c r="CP39" s="303">
        <f>'13'!$J36</f>
        <v>0</v>
      </c>
      <c r="CQ39" s="303">
        <f>'13'!$K36</f>
        <v>0</v>
      </c>
      <c r="CR39" s="303">
        <f>'14'!$E36</f>
        <v>0</v>
      </c>
      <c r="CS39" s="303">
        <f>'14'!$F36</f>
        <v>0</v>
      </c>
      <c r="CT39" s="303">
        <f>'14'!$G36</f>
        <v>0</v>
      </c>
      <c r="CU39" s="303">
        <f>'14'!$H36</f>
        <v>0</v>
      </c>
      <c r="CV39" s="303">
        <f>'14'!$I36</f>
        <v>0</v>
      </c>
      <c r="CW39" s="303">
        <f>'14'!$J36</f>
        <v>0</v>
      </c>
      <c r="CX39" s="303">
        <f>'14'!$K36</f>
        <v>0</v>
      </c>
      <c r="CY39" s="303">
        <f>'15'!$E36</f>
        <v>0</v>
      </c>
      <c r="CZ39" s="303">
        <f>'15'!$F36</f>
        <v>0</v>
      </c>
      <c r="DA39" s="303">
        <f>'15'!$G36</f>
        <v>0</v>
      </c>
      <c r="DB39" s="303">
        <f>'15'!$H36</f>
        <v>0</v>
      </c>
      <c r="DC39" s="303">
        <f>'15'!$I36</f>
        <v>0</v>
      </c>
      <c r="DD39" s="303">
        <f>'15'!$J36</f>
        <v>0</v>
      </c>
      <c r="DE39" s="303">
        <f>'15'!$K36</f>
        <v>0</v>
      </c>
      <c r="DF39" s="303">
        <f>'16'!$E36</f>
        <v>0</v>
      </c>
      <c r="DG39" s="303">
        <f>'16'!$F36</f>
        <v>0</v>
      </c>
      <c r="DH39" s="303">
        <f>'16'!$G36</f>
        <v>0</v>
      </c>
      <c r="DI39" s="303">
        <f>'16'!$H36</f>
        <v>0</v>
      </c>
      <c r="DJ39" s="303">
        <f>'16'!$I36</f>
        <v>0</v>
      </c>
      <c r="DK39" s="303">
        <f>'16'!$J36</f>
        <v>0</v>
      </c>
      <c r="DL39" s="303">
        <f>'16'!$K36</f>
        <v>0</v>
      </c>
      <c r="DM39" s="303">
        <f>'17'!$E36</f>
        <v>0</v>
      </c>
      <c r="DN39" s="303">
        <f>'17'!$F36</f>
        <v>0</v>
      </c>
      <c r="DO39" s="303">
        <f>'17'!$G36</f>
        <v>0</v>
      </c>
      <c r="DP39" s="303">
        <f>'17'!$H36</f>
        <v>0</v>
      </c>
      <c r="DQ39" s="303">
        <f>'17'!$I36</f>
        <v>0</v>
      </c>
      <c r="DR39" s="303">
        <f>'17'!$J36</f>
        <v>0</v>
      </c>
      <c r="DS39" s="303">
        <f>'17'!$K36</f>
        <v>0</v>
      </c>
      <c r="DT39" s="303">
        <f>'18'!$E36</f>
        <v>0</v>
      </c>
      <c r="DU39" s="303">
        <f>'18'!$F36</f>
        <v>0</v>
      </c>
      <c r="DV39" s="303">
        <f>'18'!$G36</f>
        <v>0</v>
      </c>
      <c r="DW39" s="303">
        <f>'18'!$H36</f>
        <v>0</v>
      </c>
      <c r="DX39" s="303">
        <f>'18'!$I36</f>
        <v>0</v>
      </c>
      <c r="DY39" s="303">
        <f>'18'!$J36</f>
        <v>0</v>
      </c>
      <c r="DZ39" s="303">
        <f>'18'!$K36</f>
        <v>0</v>
      </c>
      <c r="EA39" s="303">
        <f>'19'!$E36</f>
        <v>0</v>
      </c>
      <c r="EB39" s="303">
        <f>'19'!$F36</f>
        <v>0</v>
      </c>
      <c r="EC39" s="303">
        <f>'19'!$G36</f>
        <v>0</v>
      </c>
      <c r="ED39" s="303">
        <f>'19'!$H36</f>
        <v>0</v>
      </c>
      <c r="EE39" s="303">
        <f>'19'!$I36</f>
        <v>0</v>
      </c>
      <c r="EF39" s="303">
        <f>'19'!$J36</f>
        <v>0</v>
      </c>
      <c r="EG39" s="303">
        <f>'19'!$K36</f>
        <v>0</v>
      </c>
      <c r="EH39" s="303">
        <f>'20'!$E36</f>
        <v>0</v>
      </c>
      <c r="EI39" s="303">
        <f>'20'!$F36</f>
        <v>0</v>
      </c>
      <c r="EJ39" s="303">
        <f>'20'!$G36</f>
        <v>0</v>
      </c>
      <c r="EK39" s="303">
        <f>'20'!$H36</f>
        <v>0</v>
      </c>
      <c r="EL39" s="303">
        <f>'20'!$I36</f>
        <v>0</v>
      </c>
      <c r="EM39" s="303">
        <f>'20'!$J36</f>
        <v>0</v>
      </c>
      <c r="EN39" s="303">
        <f>'20'!$K36</f>
        <v>0</v>
      </c>
      <c r="EO39" s="303">
        <f>'21'!$E36</f>
        <v>0</v>
      </c>
      <c r="EP39" s="303">
        <f>'21'!$F36</f>
        <v>0</v>
      </c>
      <c r="EQ39" s="303">
        <f>'21'!$G36</f>
        <v>0</v>
      </c>
      <c r="ER39" s="303">
        <f>'21'!$H36</f>
        <v>0</v>
      </c>
      <c r="ES39" s="303">
        <f>'21'!$I36</f>
        <v>0</v>
      </c>
      <c r="ET39" s="303">
        <f>'21'!$J36</f>
        <v>0</v>
      </c>
      <c r="EU39" s="303">
        <f>'21'!$K36</f>
        <v>0</v>
      </c>
      <c r="EV39" s="303">
        <f>'22'!$E36</f>
        <v>0</v>
      </c>
      <c r="EW39" s="303">
        <f>'22'!$F36</f>
        <v>0</v>
      </c>
      <c r="EX39" s="303">
        <f>'22'!$G36</f>
        <v>0</v>
      </c>
      <c r="EY39" s="303">
        <f>'22'!$H36</f>
        <v>0</v>
      </c>
      <c r="EZ39" s="303">
        <f>'22'!$I36</f>
        <v>0</v>
      </c>
      <c r="FA39" s="303">
        <f>'22'!$J36</f>
        <v>0</v>
      </c>
      <c r="FB39" s="303">
        <f>'22'!$K36</f>
        <v>0</v>
      </c>
      <c r="FC39" s="303">
        <f>'23'!$E36</f>
        <v>0</v>
      </c>
      <c r="FD39" s="303">
        <f>'23'!$F36</f>
        <v>0</v>
      </c>
      <c r="FE39" s="303">
        <f>'23'!$G36</f>
        <v>0</v>
      </c>
      <c r="FF39" s="303">
        <f>'23'!$H36</f>
        <v>0</v>
      </c>
      <c r="FG39" s="303">
        <f>'23'!$I36</f>
        <v>0</v>
      </c>
      <c r="FH39" s="303">
        <f>'23'!$J36</f>
        <v>0</v>
      </c>
      <c r="FI39" s="303">
        <f>'23'!$K36</f>
        <v>0</v>
      </c>
      <c r="FJ39" s="303">
        <f>'24'!$E36</f>
        <v>0</v>
      </c>
      <c r="FK39" s="303">
        <f>'24'!$F36</f>
        <v>0</v>
      </c>
      <c r="FL39" s="303">
        <f>'24'!$G36</f>
        <v>0</v>
      </c>
      <c r="FM39" s="303">
        <f>'24'!$H36</f>
        <v>0</v>
      </c>
      <c r="FN39" s="303">
        <f>'24'!$I36</f>
        <v>0</v>
      </c>
      <c r="FO39" s="303">
        <f>'24'!$J36</f>
        <v>0</v>
      </c>
      <c r="FP39" s="303">
        <f>'24'!$K36</f>
        <v>0</v>
      </c>
      <c r="FQ39" s="303">
        <f>'25'!$E36</f>
        <v>0</v>
      </c>
      <c r="FR39" s="303">
        <f>'25'!$F36</f>
        <v>0</v>
      </c>
      <c r="FS39" s="303">
        <f>'25'!$G36</f>
        <v>0</v>
      </c>
      <c r="FT39" s="303">
        <f>'25'!$H36</f>
        <v>0</v>
      </c>
      <c r="FU39" s="303">
        <f>'25'!$I36</f>
        <v>0</v>
      </c>
      <c r="FV39" s="303">
        <f>'25'!$J36</f>
        <v>0</v>
      </c>
      <c r="FW39" s="303">
        <f>'25'!$K36</f>
        <v>0</v>
      </c>
      <c r="FX39" s="303">
        <f>'26'!$E36</f>
        <v>0</v>
      </c>
      <c r="FY39" s="303">
        <f>'26'!$F36</f>
        <v>0</v>
      </c>
      <c r="FZ39" s="303">
        <f>'26'!$G36</f>
        <v>0</v>
      </c>
      <c r="GA39" s="303">
        <f>'26'!$H36</f>
        <v>0</v>
      </c>
      <c r="GB39" s="303">
        <f>'26'!$I36</f>
        <v>0</v>
      </c>
      <c r="GC39" s="303">
        <f>'26'!$J36</f>
        <v>0</v>
      </c>
      <c r="GD39" s="303">
        <f>'26'!$K36</f>
        <v>0</v>
      </c>
      <c r="GE39" s="303">
        <f>'27'!$E36</f>
        <v>0</v>
      </c>
      <c r="GF39" s="303">
        <f>'27'!$F36</f>
        <v>0</v>
      </c>
      <c r="GG39" s="303">
        <f>'27'!$G36</f>
        <v>0</v>
      </c>
      <c r="GH39" s="303">
        <f>'27'!$H36</f>
        <v>0</v>
      </c>
      <c r="GI39" s="303">
        <f>'27'!$I36</f>
        <v>0</v>
      </c>
      <c r="GJ39" s="303">
        <f>'27'!$J36</f>
        <v>0</v>
      </c>
      <c r="GK39" s="303">
        <f>'27'!$K36</f>
        <v>0</v>
      </c>
      <c r="GL39" s="303">
        <f>'28'!$E36</f>
        <v>0</v>
      </c>
      <c r="GM39" s="303">
        <f>'28'!$F36</f>
        <v>0</v>
      </c>
      <c r="GN39" s="303">
        <f>'28'!$G36</f>
        <v>0</v>
      </c>
      <c r="GO39" s="303">
        <f>'28'!$H36</f>
        <v>0</v>
      </c>
      <c r="GP39" s="303">
        <f>'28'!$I36</f>
        <v>0</v>
      </c>
      <c r="GQ39" s="303">
        <f>'28'!$J36</f>
        <v>0</v>
      </c>
      <c r="GR39" s="303">
        <f>'28'!$K36</f>
        <v>0</v>
      </c>
      <c r="GS39" s="303">
        <f>'29'!$E36</f>
        <v>0</v>
      </c>
      <c r="GT39" s="303">
        <f>'29'!$F36</f>
        <v>0</v>
      </c>
      <c r="GU39" s="303">
        <f>'29'!$G36</f>
        <v>0</v>
      </c>
      <c r="GV39" s="303">
        <f>'29'!$H36</f>
        <v>0</v>
      </c>
      <c r="GW39" s="303">
        <f>'29'!$I36</f>
        <v>0</v>
      </c>
      <c r="GX39" s="303">
        <f>'29'!$J36</f>
        <v>0</v>
      </c>
      <c r="GY39" s="303">
        <f>'29'!$K36</f>
        <v>0</v>
      </c>
      <c r="GZ39" s="303">
        <f>'30'!$E36</f>
        <v>0</v>
      </c>
      <c r="HA39" s="303">
        <f>'30'!$F36</f>
        <v>0</v>
      </c>
      <c r="HB39" s="303">
        <f>'30'!$G36</f>
        <v>0</v>
      </c>
      <c r="HC39" s="303">
        <f>'30'!$H36</f>
        <v>0</v>
      </c>
      <c r="HD39" s="303">
        <f>'30'!$I36</f>
        <v>0</v>
      </c>
      <c r="HE39" s="303">
        <f>'30'!$J36</f>
        <v>0</v>
      </c>
      <c r="HF39" s="303">
        <f>'30'!$K36</f>
        <v>0</v>
      </c>
      <c r="HG39" s="303">
        <f>'31'!$E36</f>
        <v>0</v>
      </c>
      <c r="HH39" s="303">
        <f>'31'!$F36</f>
        <v>0</v>
      </c>
      <c r="HI39" s="303">
        <f>'31'!$G36</f>
        <v>0</v>
      </c>
      <c r="HJ39" s="303">
        <f>'31'!$H36</f>
        <v>0</v>
      </c>
      <c r="HK39" s="303">
        <f>'31'!$I36</f>
        <v>0</v>
      </c>
      <c r="HL39" s="303">
        <f>'31'!$J36</f>
        <v>0</v>
      </c>
      <c r="HM39" s="303">
        <f>'31'!$K36</f>
        <v>0</v>
      </c>
      <c r="HN39" s="303">
        <f>'32'!$E36</f>
        <v>0</v>
      </c>
      <c r="HO39" s="303">
        <f>'32'!$F36</f>
        <v>0</v>
      </c>
      <c r="HP39" s="303">
        <f>'32'!$G36</f>
        <v>0</v>
      </c>
      <c r="HQ39" s="303">
        <f>'32'!$H36</f>
        <v>0</v>
      </c>
      <c r="HR39" s="303">
        <f>'32'!$I36</f>
        <v>0</v>
      </c>
      <c r="HS39" s="303">
        <f>'32'!$J36</f>
        <v>0</v>
      </c>
      <c r="HT39" s="303">
        <f>'32'!$K36</f>
        <v>0</v>
      </c>
      <c r="HU39" s="303">
        <f>'33'!$E36</f>
        <v>0</v>
      </c>
      <c r="HV39" s="303">
        <f>'33'!$F36</f>
        <v>0</v>
      </c>
      <c r="HW39" s="303">
        <f>'33'!$G36</f>
        <v>0</v>
      </c>
      <c r="HX39" s="303">
        <f>'33'!$H36</f>
        <v>0</v>
      </c>
      <c r="HY39" s="303">
        <f>'33'!$I36</f>
        <v>0</v>
      </c>
      <c r="HZ39" s="303">
        <f>'33'!$J36</f>
        <v>0</v>
      </c>
      <c r="IA39" s="303">
        <f>'33'!$K36</f>
        <v>0</v>
      </c>
      <c r="IB39" s="303">
        <f>'34'!$E36</f>
        <v>0</v>
      </c>
      <c r="IC39" s="303">
        <f>'34'!$F36</f>
        <v>0</v>
      </c>
      <c r="ID39" s="303">
        <f>'34'!$G36</f>
        <v>0</v>
      </c>
      <c r="IE39" s="303">
        <f>'34'!$H36</f>
        <v>0</v>
      </c>
      <c r="IF39" s="303">
        <f>'34'!$I36</f>
        <v>0</v>
      </c>
      <c r="IG39" s="303">
        <f>'34'!$J36</f>
        <v>0</v>
      </c>
      <c r="IH39" s="303">
        <f>'34'!$K36</f>
        <v>0</v>
      </c>
      <c r="II39" s="303">
        <f>'35'!$E36</f>
        <v>0</v>
      </c>
      <c r="IJ39" s="303">
        <f>'35'!$F36</f>
        <v>0</v>
      </c>
      <c r="IK39" s="303">
        <f>'35'!$G36</f>
        <v>0</v>
      </c>
      <c r="IL39" s="303">
        <f>'35'!$H36</f>
        <v>0</v>
      </c>
      <c r="IM39" s="303">
        <f>'35'!$I36</f>
        <v>0</v>
      </c>
      <c r="IN39" s="303">
        <f>'35'!$J36</f>
        <v>0</v>
      </c>
      <c r="IO39" s="303">
        <f>'35'!$K36</f>
        <v>0</v>
      </c>
      <c r="IP39" s="303">
        <f>'36'!$E36</f>
        <v>0</v>
      </c>
      <c r="IQ39" s="303">
        <f>'36'!$F36</f>
        <v>0</v>
      </c>
      <c r="IR39" s="303">
        <f>'36'!$G36</f>
        <v>0</v>
      </c>
      <c r="IS39" s="303">
        <f>'36'!$H36</f>
        <v>0</v>
      </c>
      <c r="IT39" s="303">
        <f>'36'!$I36</f>
        <v>0</v>
      </c>
      <c r="IU39" s="303">
        <f>'36'!$J36</f>
        <v>0</v>
      </c>
      <c r="IV39" s="303">
        <f>'36'!$K36</f>
        <v>0</v>
      </c>
      <c r="IW39" s="303">
        <f>'37'!$E36</f>
        <v>0</v>
      </c>
      <c r="IX39" s="303">
        <f>'37'!$F36</f>
        <v>0</v>
      </c>
      <c r="IY39" s="303">
        <f>'37'!$G36</f>
        <v>0</v>
      </c>
      <c r="IZ39" s="303">
        <f>'37'!$H36</f>
        <v>0</v>
      </c>
      <c r="JA39" s="303">
        <f>'37'!$I36</f>
        <v>0</v>
      </c>
      <c r="JB39" s="303">
        <f>'37'!$J36</f>
        <v>0</v>
      </c>
      <c r="JC39" s="303">
        <f>'37'!$K36</f>
        <v>0</v>
      </c>
      <c r="JD39" s="303">
        <f>'38'!$E36</f>
        <v>0</v>
      </c>
      <c r="JE39" s="303">
        <f>'38'!$F36</f>
        <v>0</v>
      </c>
      <c r="JF39" s="303">
        <f>'38'!$G36</f>
        <v>0</v>
      </c>
      <c r="JG39" s="303">
        <f>'38'!$H36</f>
        <v>0</v>
      </c>
      <c r="JH39" s="303">
        <f>'38'!$I36</f>
        <v>0</v>
      </c>
      <c r="JI39" s="303">
        <f>'38'!$J36</f>
        <v>0</v>
      </c>
      <c r="JJ39" s="303">
        <f>'38'!$K36</f>
        <v>0</v>
      </c>
      <c r="JK39" s="303">
        <f>'39'!$E36</f>
        <v>0</v>
      </c>
      <c r="JL39" s="303">
        <f>'39'!$F36</f>
        <v>0</v>
      </c>
      <c r="JM39" s="303">
        <f>'39'!$G36</f>
        <v>0</v>
      </c>
      <c r="JN39" s="303">
        <f>'39'!$H36</f>
        <v>0</v>
      </c>
      <c r="JO39" s="303">
        <f>'39'!$I36</f>
        <v>0</v>
      </c>
      <c r="JP39" s="303">
        <f>'39'!$J36</f>
        <v>0</v>
      </c>
      <c r="JQ39" s="303">
        <f>'39'!$K36</f>
        <v>0</v>
      </c>
      <c r="JR39" s="303">
        <f>'40'!$E36</f>
        <v>0</v>
      </c>
      <c r="JS39" s="303">
        <f>'40'!$F36</f>
        <v>0</v>
      </c>
      <c r="JT39" s="303">
        <f>'40'!$G36</f>
        <v>0</v>
      </c>
      <c r="JU39" s="303">
        <f>'40'!$H36</f>
        <v>0</v>
      </c>
      <c r="JV39" s="303">
        <f>'40'!$I36</f>
        <v>0</v>
      </c>
      <c r="JW39" s="303">
        <f>'40'!$J36</f>
        <v>0</v>
      </c>
      <c r="JX39" s="303">
        <f>'40'!$K36</f>
        <v>0</v>
      </c>
      <c r="JY39" s="303">
        <f>'41'!$E36</f>
        <v>0</v>
      </c>
      <c r="JZ39" s="303">
        <f>'41'!$F36</f>
        <v>0</v>
      </c>
      <c r="KA39" s="303">
        <f>'41'!$G36</f>
        <v>0</v>
      </c>
      <c r="KB39" s="303">
        <f>'41'!$H36</f>
        <v>0</v>
      </c>
      <c r="KC39" s="303">
        <f>'41'!$I36</f>
        <v>0</v>
      </c>
      <c r="KD39" s="303">
        <f>'41'!$J36</f>
        <v>0</v>
      </c>
      <c r="KE39" s="303">
        <f>'41'!$K36</f>
        <v>0</v>
      </c>
      <c r="KF39" s="303">
        <f>'42'!$E36</f>
        <v>0</v>
      </c>
      <c r="KG39" s="303">
        <f>'42'!$F36</f>
        <v>0</v>
      </c>
      <c r="KH39" s="303">
        <f>'42'!$G36</f>
        <v>0</v>
      </c>
      <c r="KI39" s="303">
        <f>'42'!$H36</f>
        <v>0</v>
      </c>
      <c r="KJ39" s="303">
        <f>'42'!$I36</f>
        <v>0</v>
      </c>
      <c r="KK39" s="303">
        <f>'42'!$J36</f>
        <v>0</v>
      </c>
      <c r="KL39" s="303">
        <f>'42'!$K36</f>
        <v>0</v>
      </c>
      <c r="KM39" s="303">
        <f>'43'!$E36</f>
        <v>0</v>
      </c>
      <c r="KN39" s="303">
        <f>'43'!$F36</f>
        <v>0</v>
      </c>
      <c r="KO39" s="303">
        <f>'43'!$G36</f>
        <v>0</v>
      </c>
      <c r="KP39" s="303">
        <f>'43'!$H36</f>
        <v>0</v>
      </c>
      <c r="KQ39" s="303">
        <f>'43'!$I36</f>
        <v>0</v>
      </c>
      <c r="KR39" s="303">
        <f>'43'!$J36</f>
        <v>0</v>
      </c>
      <c r="KS39" s="303">
        <f>'43'!$K36</f>
        <v>0</v>
      </c>
      <c r="KT39" s="303">
        <f>'44'!$E36</f>
        <v>0</v>
      </c>
      <c r="KU39" s="303">
        <f>'44'!$F36</f>
        <v>0</v>
      </c>
      <c r="KV39" s="303">
        <f>'44'!$G36</f>
        <v>0</v>
      </c>
      <c r="KW39" s="303">
        <f>'44'!$H36</f>
        <v>0</v>
      </c>
      <c r="KX39" s="303">
        <f>'44'!$I36</f>
        <v>0</v>
      </c>
      <c r="KY39" s="303">
        <f>'44'!$J36</f>
        <v>0</v>
      </c>
      <c r="KZ39" s="303">
        <f>'44'!$K36</f>
        <v>0</v>
      </c>
      <c r="LA39" s="303">
        <f>'45'!$E36</f>
        <v>0</v>
      </c>
      <c r="LB39" s="303">
        <f>'45'!$F36</f>
        <v>0</v>
      </c>
      <c r="LC39" s="303">
        <f>'45'!$G36</f>
        <v>0</v>
      </c>
      <c r="LD39" s="303">
        <f>'45'!$H36</f>
        <v>0</v>
      </c>
      <c r="LE39" s="303">
        <f>'45'!$I36</f>
        <v>0</v>
      </c>
      <c r="LF39" s="303">
        <f>'45'!$J36</f>
        <v>0</v>
      </c>
      <c r="LG39" s="303">
        <f>'45'!$K36</f>
        <v>0</v>
      </c>
      <c r="LH39" s="303">
        <f>'46'!$E36</f>
        <v>0</v>
      </c>
      <c r="LI39" s="303">
        <f>'46'!$F36</f>
        <v>0</v>
      </c>
      <c r="LJ39" s="303">
        <f>'46'!$G36</f>
        <v>0</v>
      </c>
      <c r="LK39" s="303">
        <f>'46'!$H36</f>
        <v>0</v>
      </c>
      <c r="LL39" s="303">
        <f>'46'!$I36</f>
        <v>0</v>
      </c>
      <c r="LM39" s="303">
        <f>'46'!$J36</f>
        <v>0</v>
      </c>
      <c r="LN39" s="303">
        <f>'46'!$K36</f>
        <v>0</v>
      </c>
      <c r="LO39" s="303">
        <f>'47'!$E36</f>
        <v>0</v>
      </c>
      <c r="LP39" s="303">
        <f>'47'!$F36</f>
        <v>0</v>
      </c>
      <c r="LQ39" s="303">
        <f>'47'!$G36</f>
        <v>0</v>
      </c>
      <c r="LR39" s="303">
        <f>'47'!$H36</f>
        <v>0</v>
      </c>
      <c r="LS39" s="303">
        <f>'47'!$I36</f>
        <v>0</v>
      </c>
      <c r="LT39" s="303">
        <f>'47'!$J36</f>
        <v>0</v>
      </c>
      <c r="LU39" s="303">
        <f>'47'!$K36</f>
        <v>0</v>
      </c>
      <c r="LV39" s="303">
        <f>'48'!$E36</f>
        <v>0</v>
      </c>
      <c r="LW39" s="303">
        <f>'48'!$F36</f>
        <v>0</v>
      </c>
      <c r="LX39" s="303">
        <f>'48'!$G36</f>
        <v>0</v>
      </c>
      <c r="LY39" s="303">
        <f>'48'!$H36</f>
        <v>0</v>
      </c>
      <c r="LZ39" s="303">
        <f>'48'!$I36</f>
        <v>0</v>
      </c>
      <c r="MA39" s="303">
        <f>'48'!$J36</f>
        <v>0</v>
      </c>
      <c r="MB39" s="303">
        <f>'48'!$K36</f>
        <v>0</v>
      </c>
      <c r="MC39" s="303">
        <f>'49'!$E36</f>
        <v>0</v>
      </c>
      <c r="MD39" s="303">
        <f>'49'!$F36</f>
        <v>0</v>
      </c>
      <c r="ME39" s="303">
        <f>'49'!$G36</f>
        <v>0</v>
      </c>
      <c r="MF39" s="303">
        <f>'49'!$H36</f>
        <v>0</v>
      </c>
      <c r="MG39" s="303">
        <f>'49'!$I36</f>
        <v>0</v>
      </c>
      <c r="MH39" s="303">
        <f>'49'!$J36</f>
        <v>0</v>
      </c>
      <c r="MI39" s="303">
        <f>'49'!$K36</f>
        <v>0</v>
      </c>
      <c r="MJ39" s="303">
        <f>'50'!$E36</f>
        <v>0</v>
      </c>
      <c r="MK39" s="303">
        <f>'50'!$F36</f>
        <v>0</v>
      </c>
      <c r="ML39" s="303">
        <f>'50'!$G36</f>
        <v>0</v>
      </c>
      <c r="MM39" s="303">
        <f>'50'!$H36</f>
        <v>0</v>
      </c>
      <c r="MN39" s="303">
        <f>'50'!$I36</f>
        <v>0</v>
      </c>
      <c r="MO39" s="303">
        <f>'50'!$J36</f>
        <v>0</v>
      </c>
      <c r="MP39" s="303">
        <f>'50'!$K36</f>
        <v>0</v>
      </c>
      <c r="MQ39" s="303">
        <f>'51'!$E36</f>
        <v>0</v>
      </c>
      <c r="MR39" s="303">
        <f>'51'!$F36</f>
        <v>0</v>
      </c>
      <c r="MS39" s="303">
        <f>'51'!$G36</f>
        <v>0</v>
      </c>
      <c r="MT39" s="303">
        <f>'51'!$H36</f>
        <v>0</v>
      </c>
      <c r="MU39" s="303">
        <f>'51'!$I36</f>
        <v>0</v>
      </c>
      <c r="MV39" s="303">
        <f>'51'!$J36</f>
        <v>0</v>
      </c>
      <c r="MW39" s="303">
        <f>'51'!$K36</f>
        <v>0</v>
      </c>
      <c r="MX39" s="303">
        <f>'52'!$E36</f>
        <v>0</v>
      </c>
      <c r="MY39" s="303">
        <f>'52'!$F36</f>
        <v>0</v>
      </c>
      <c r="MZ39" s="303">
        <f>'52'!$G36</f>
        <v>0</v>
      </c>
      <c r="NA39" s="303">
        <f>'52'!$H36</f>
        <v>0</v>
      </c>
      <c r="NB39" s="303">
        <f>'52'!$I36</f>
        <v>0</v>
      </c>
      <c r="NC39" s="303">
        <f>'52'!$J36</f>
        <v>0</v>
      </c>
      <c r="ND39" s="303">
        <f>'52'!$K36</f>
        <v>0</v>
      </c>
    </row>
    <row r="40" spans="1:369" ht="24.75" customHeight="1" x14ac:dyDescent="0.3">
      <c r="A40" s="979"/>
      <c r="B40" s="981"/>
      <c r="C40" s="793" t="s">
        <v>286</v>
      </c>
      <c r="D40" s="167" t="s">
        <v>178</v>
      </c>
      <c r="E40" s="168">
        <f>'1'!$E37</f>
        <v>0</v>
      </c>
      <c r="F40" s="168">
        <f>'1'!$F37</f>
        <v>0</v>
      </c>
      <c r="G40" s="168">
        <f>'1'!$G37</f>
        <v>0</v>
      </c>
      <c r="H40" s="303">
        <f>'1'!$H37</f>
        <v>0</v>
      </c>
      <c r="I40" s="303">
        <f>'1'!$I37</f>
        <v>0</v>
      </c>
      <c r="J40" s="303">
        <f>'1'!$J37</f>
        <v>0</v>
      </c>
      <c r="K40" s="303">
        <f>'1'!$K37</f>
        <v>0</v>
      </c>
      <c r="L40" s="303">
        <f>'2'!$E37</f>
        <v>0</v>
      </c>
      <c r="M40" s="303">
        <f>'2'!$F37</f>
        <v>0</v>
      </c>
      <c r="N40" s="303">
        <f>'2'!$G37</f>
        <v>0</v>
      </c>
      <c r="O40" s="303">
        <f>'2'!$H37</f>
        <v>0</v>
      </c>
      <c r="P40" s="303">
        <f>'2'!$I37</f>
        <v>0</v>
      </c>
      <c r="Q40" s="303">
        <f>'2'!$J37</f>
        <v>0</v>
      </c>
      <c r="R40" s="303">
        <f>'2'!$K37</f>
        <v>0</v>
      </c>
      <c r="S40" s="303">
        <f>'3'!$E37</f>
        <v>0</v>
      </c>
      <c r="T40" s="303">
        <f>'3'!$F37</f>
        <v>0</v>
      </c>
      <c r="U40" s="303">
        <f>'3'!$G37</f>
        <v>0</v>
      </c>
      <c r="V40" s="303">
        <f>'3'!$H37</f>
        <v>0</v>
      </c>
      <c r="W40" s="303">
        <f>'3'!$I37</f>
        <v>0</v>
      </c>
      <c r="X40" s="303">
        <f>'3'!$J37</f>
        <v>0</v>
      </c>
      <c r="Y40" s="303">
        <f>'3'!$K37</f>
        <v>0</v>
      </c>
      <c r="Z40" s="303">
        <f>'4'!$E37</f>
        <v>0</v>
      </c>
      <c r="AA40" s="303">
        <f>'4'!$F37</f>
        <v>0</v>
      </c>
      <c r="AB40" s="303">
        <f>'4'!$G37</f>
        <v>0</v>
      </c>
      <c r="AC40" s="303">
        <f>'4'!$H37</f>
        <v>0</v>
      </c>
      <c r="AD40" s="303">
        <f>'4'!$I37</f>
        <v>0</v>
      </c>
      <c r="AE40" s="303">
        <f>'4'!$J37</f>
        <v>0</v>
      </c>
      <c r="AF40" s="303">
        <f>'4'!$K37</f>
        <v>0</v>
      </c>
      <c r="AG40" s="303">
        <f>'5'!$E37</f>
        <v>0</v>
      </c>
      <c r="AH40" s="303">
        <f>'5'!$F37</f>
        <v>0</v>
      </c>
      <c r="AI40" s="303">
        <f>'5'!$G37</f>
        <v>0</v>
      </c>
      <c r="AJ40" s="303">
        <f>'5'!$H37</f>
        <v>0</v>
      </c>
      <c r="AK40" s="303">
        <f>'5'!$I37</f>
        <v>0</v>
      </c>
      <c r="AL40" s="303">
        <f>'5'!$J37</f>
        <v>0</v>
      </c>
      <c r="AM40" s="303">
        <f>'5'!$K37</f>
        <v>0</v>
      </c>
      <c r="AN40" s="303">
        <f>'6'!$E37</f>
        <v>0</v>
      </c>
      <c r="AO40" s="303">
        <f>'6'!$F37</f>
        <v>0</v>
      </c>
      <c r="AP40" s="303">
        <f>'6'!$G37</f>
        <v>0</v>
      </c>
      <c r="AQ40" s="303">
        <f>'6'!$H37</f>
        <v>0</v>
      </c>
      <c r="AR40" s="303">
        <f>'6'!$I37</f>
        <v>0</v>
      </c>
      <c r="AS40" s="303">
        <f>'6'!$J37</f>
        <v>0</v>
      </c>
      <c r="AT40" s="303">
        <f>'6'!$K37</f>
        <v>0</v>
      </c>
      <c r="AU40" s="303">
        <f>'7'!$E37</f>
        <v>0</v>
      </c>
      <c r="AV40" s="303">
        <f>'7'!$F37</f>
        <v>0</v>
      </c>
      <c r="AW40" s="303">
        <f>'7'!$G37</f>
        <v>0</v>
      </c>
      <c r="AX40" s="303">
        <f>'7'!$H37</f>
        <v>0</v>
      </c>
      <c r="AY40" s="303">
        <f>'7'!$I37</f>
        <v>0</v>
      </c>
      <c r="AZ40" s="303">
        <f>'7'!$J37</f>
        <v>0</v>
      </c>
      <c r="BA40" s="303">
        <f>'7'!$K37</f>
        <v>0</v>
      </c>
      <c r="BB40" s="303">
        <f>'8'!$E37</f>
        <v>0</v>
      </c>
      <c r="BC40" s="303">
        <f>'8'!$F37</f>
        <v>0</v>
      </c>
      <c r="BD40" s="303">
        <f>'8'!$G37</f>
        <v>0</v>
      </c>
      <c r="BE40" s="303">
        <f>'8'!$H37</f>
        <v>0</v>
      </c>
      <c r="BF40" s="303">
        <f>'8'!$I37</f>
        <v>0</v>
      </c>
      <c r="BG40" s="303">
        <f>'8'!$J37</f>
        <v>0</v>
      </c>
      <c r="BH40" s="303">
        <f>'8'!$K37</f>
        <v>0</v>
      </c>
      <c r="BI40" s="303">
        <f>'9'!$E37</f>
        <v>0</v>
      </c>
      <c r="BJ40" s="303">
        <f>'9'!$F37</f>
        <v>0</v>
      </c>
      <c r="BK40" s="303">
        <f>'9'!$G37</f>
        <v>0</v>
      </c>
      <c r="BL40" s="303">
        <f>'9'!$H37</f>
        <v>0</v>
      </c>
      <c r="BM40" s="303">
        <f>'9'!$I37</f>
        <v>0</v>
      </c>
      <c r="BN40" s="303">
        <f>'9'!$J37</f>
        <v>0</v>
      </c>
      <c r="BO40" s="303">
        <f>'9'!$K37</f>
        <v>0</v>
      </c>
      <c r="BP40" s="303">
        <f>'10'!$E37</f>
        <v>0</v>
      </c>
      <c r="BQ40" s="303">
        <f>'10'!$F37</f>
        <v>0</v>
      </c>
      <c r="BR40" s="303">
        <f>'10'!$G37</f>
        <v>0</v>
      </c>
      <c r="BS40" s="303">
        <f>'10'!$H37</f>
        <v>0</v>
      </c>
      <c r="BT40" s="303">
        <f>'10'!$I37</f>
        <v>0</v>
      </c>
      <c r="BU40" s="303">
        <f>'10'!$J37</f>
        <v>0</v>
      </c>
      <c r="BV40" s="303">
        <f>'10'!$K37</f>
        <v>0</v>
      </c>
      <c r="BW40" s="303">
        <f>'11'!$E37</f>
        <v>0</v>
      </c>
      <c r="BX40" s="303">
        <f>'11'!$F37</f>
        <v>0</v>
      </c>
      <c r="BY40" s="303">
        <f>'11'!$G37</f>
        <v>0</v>
      </c>
      <c r="BZ40" s="303">
        <f>'11'!$H37</f>
        <v>0</v>
      </c>
      <c r="CA40" s="303">
        <f>'11'!$I37</f>
        <v>0</v>
      </c>
      <c r="CB40" s="303">
        <f>'11'!$J37</f>
        <v>0</v>
      </c>
      <c r="CC40" s="303">
        <f>'11'!$K37</f>
        <v>0</v>
      </c>
      <c r="CD40" s="303">
        <f>'12'!$E37</f>
        <v>0</v>
      </c>
      <c r="CE40" s="303">
        <f>'12'!$F37</f>
        <v>0</v>
      </c>
      <c r="CF40" s="303">
        <f>'12'!$G37</f>
        <v>0</v>
      </c>
      <c r="CG40" s="303">
        <f>'12'!$H37</f>
        <v>0</v>
      </c>
      <c r="CH40" s="303">
        <f>'12'!$I37</f>
        <v>0</v>
      </c>
      <c r="CI40" s="303">
        <f>'12'!$J37</f>
        <v>0</v>
      </c>
      <c r="CJ40" s="303">
        <f>'12'!$K37</f>
        <v>0</v>
      </c>
      <c r="CK40" s="303">
        <f>'13'!$E37</f>
        <v>0</v>
      </c>
      <c r="CL40" s="303">
        <f>'13'!$F37</f>
        <v>0</v>
      </c>
      <c r="CM40" s="303">
        <f>'13'!$G37</f>
        <v>0</v>
      </c>
      <c r="CN40" s="303">
        <f>'13'!$H37</f>
        <v>0</v>
      </c>
      <c r="CO40" s="303">
        <f>'13'!$I37</f>
        <v>0</v>
      </c>
      <c r="CP40" s="303">
        <f>'13'!$J37</f>
        <v>0</v>
      </c>
      <c r="CQ40" s="303">
        <f>'13'!$K37</f>
        <v>0</v>
      </c>
      <c r="CR40" s="303">
        <f>'14'!$E37</f>
        <v>0</v>
      </c>
      <c r="CS40" s="303">
        <f>'14'!$F37</f>
        <v>0</v>
      </c>
      <c r="CT40" s="303">
        <f>'14'!$G37</f>
        <v>0</v>
      </c>
      <c r="CU40" s="303">
        <f>'14'!$H37</f>
        <v>0</v>
      </c>
      <c r="CV40" s="303">
        <f>'14'!$I37</f>
        <v>0</v>
      </c>
      <c r="CW40" s="303">
        <f>'14'!$J37</f>
        <v>0</v>
      </c>
      <c r="CX40" s="303">
        <f>'14'!$K37</f>
        <v>0</v>
      </c>
      <c r="CY40" s="303">
        <f>'15'!$E37</f>
        <v>0</v>
      </c>
      <c r="CZ40" s="303">
        <f>'15'!$F37</f>
        <v>0</v>
      </c>
      <c r="DA40" s="303">
        <f>'15'!$G37</f>
        <v>0</v>
      </c>
      <c r="DB40" s="303">
        <f>'15'!$H37</f>
        <v>0</v>
      </c>
      <c r="DC40" s="303">
        <f>'15'!$I37</f>
        <v>0</v>
      </c>
      <c r="DD40" s="303">
        <f>'15'!$J37</f>
        <v>0</v>
      </c>
      <c r="DE40" s="303">
        <f>'15'!$K37</f>
        <v>0</v>
      </c>
      <c r="DF40" s="303">
        <f>'16'!$E37</f>
        <v>0</v>
      </c>
      <c r="DG40" s="303">
        <f>'16'!$F37</f>
        <v>0</v>
      </c>
      <c r="DH40" s="303">
        <f>'16'!$G37</f>
        <v>0</v>
      </c>
      <c r="DI40" s="303">
        <f>'16'!$H37</f>
        <v>0</v>
      </c>
      <c r="DJ40" s="303">
        <f>'16'!$I37</f>
        <v>0</v>
      </c>
      <c r="DK40" s="303">
        <f>'16'!$J37</f>
        <v>0</v>
      </c>
      <c r="DL40" s="303">
        <f>'16'!$K37</f>
        <v>0</v>
      </c>
      <c r="DM40" s="303">
        <f>'17'!$E37</f>
        <v>0</v>
      </c>
      <c r="DN40" s="303">
        <f>'17'!$F37</f>
        <v>0</v>
      </c>
      <c r="DO40" s="303">
        <f>'17'!$G37</f>
        <v>0</v>
      </c>
      <c r="DP40" s="303">
        <f>'17'!$H37</f>
        <v>0</v>
      </c>
      <c r="DQ40" s="303">
        <f>'17'!$I37</f>
        <v>0</v>
      </c>
      <c r="DR40" s="303">
        <f>'17'!$J37</f>
        <v>0</v>
      </c>
      <c r="DS40" s="303">
        <f>'17'!$K37</f>
        <v>0</v>
      </c>
      <c r="DT40" s="303">
        <f>'18'!$E37</f>
        <v>0</v>
      </c>
      <c r="DU40" s="303">
        <f>'18'!$F37</f>
        <v>0</v>
      </c>
      <c r="DV40" s="303">
        <f>'18'!$G37</f>
        <v>0</v>
      </c>
      <c r="DW40" s="303">
        <f>'18'!$H37</f>
        <v>0</v>
      </c>
      <c r="DX40" s="303">
        <f>'18'!$I37</f>
        <v>0</v>
      </c>
      <c r="DY40" s="303">
        <f>'18'!$J37</f>
        <v>0</v>
      </c>
      <c r="DZ40" s="303">
        <f>'18'!$K37</f>
        <v>0</v>
      </c>
      <c r="EA40" s="303">
        <f>'19'!$E37</f>
        <v>0</v>
      </c>
      <c r="EB40" s="303">
        <f>'19'!$F37</f>
        <v>0</v>
      </c>
      <c r="EC40" s="303">
        <f>'19'!$G37</f>
        <v>0</v>
      </c>
      <c r="ED40" s="303">
        <f>'19'!$H37</f>
        <v>0</v>
      </c>
      <c r="EE40" s="303">
        <f>'19'!$I37</f>
        <v>0</v>
      </c>
      <c r="EF40" s="303">
        <f>'19'!$J37</f>
        <v>0</v>
      </c>
      <c r="EG40" s="303">
        <f>'19'!$K37</f>
        <v>0</v>
      </c>
      <c r="EH40" s="303">
        <f>'20'!$E37</f>
        <v>0</v>
      </c>
      <c r="EI40" s="303">
        <f>'20'!$F37</f>
        <v>0</v>
      </c>
      <c r="EJ40" s="303">
        <f>'20'!$G37</f>
        <v>0</v>
      </c>
      <c r="EK40" s="303">
        <f>'20'!$H37</f>
        <v>0</v>
      </c>
      <c r="EL40" s="303">
        <f>'20'!$I37</f>
        <v>0</v>
      </c>
      <c r="EM40" s="303">
        <f>'20'!$J37</f>
        <v>0</v>
      </c>
      <c r="EN40" s="303">
        <f>'20'!$K37</f>
        <v>0</v>
      </c>
      <c r="EO40" s="303">
        <f>'21'!$E37</f>
        <v>0</v>
      </c>
      <c r="EP40" s="303">
        <f>'21'!$F37</f>
        <v>0</v>
      </c>
      <c r="EQ40" s="303">
        <f>'21'!$G37</f>
        <v>0</v>
      </c>
      <c r="ER40" s="303">
        <f>'21'!$H37</f>
        <v>0</v>
      </c>
      <c r="ES40" s="303">
        <f>'21'!$I37</f>
        <v>0</v>
      </c>
      <c r="ET40" s="303">
        <f>'21'!$J37</f>
        <v>0</v>
      </c>
      <c r="EU40" s="303">
        <f>'21'!$K37</f>
        <v>0</v>
      </c>
      <c r="EV40" s="303">
        <f>'22'!$E37</f>
        <v>0</v>
      </c>
      <c r="EW40" s="303">
        <f>'22'!$F37</f>
        <v>0</v>
      </c>
      <c r="EX40" s="303">
        <f>'22'!$G37</f>
        <v>0</v>
      </c>
      <c r="EY40" s="303">
        <f>'22'!$H37</f>
        <v>0</v>
      </c>
      <c r="EZ40" s="303">
        <f>'22'!$I37</f>
        <v>0</v>
      </c>
      <c r="FA40" s="303">
        <f>'22'!$J37</f>
        <v>0</v>
      </c>
      <c r="FB40" s="303">
        <f>'22'!$K37</f>
        <v>0</v>
      </c>
      <c r="FC40" s="303">
        <f>'23'!$E37</f>
        <v>0</v>
      </c>
      <c r="FD40" s="303">
        <f>'23'!$F37</f>
        <v>0</v>
      </c>
      <c r="FE40" s="303">
        <f>'23'!$G37</f>
        <v>0</v>
      </c>
      <c r="FF40" s="303">
        <f>'23'!$H37</f>
        <v>0</v>
      </c>
      <c r="FG40" s="303">
        <f>'23'!$I37</f>
        <v>0</v>
      </c>
      <c r="FH40" s="303">
        <f>'23'!$J37</f>
        <v>0</v>
      </c>
      <c r="FI40" s="303">
        <f>'23'!$K37</f>
        <v>0</v>
      </c>
      <c r="FJ40" s="303">
        <f>'24'!$E37</f>
        <v>0</v>
      </c>
      <c r="FK40" s="303">
        <f>'24'!$F37</f>
        <v>0</v>
      </c>
      <c r="FL40" s="303">
        <f>'24'!$G37</f>
        <v>0</v>
      </c>
      <c r="FM40" s="303">
        <f>'24'!$H37</f>
        <v>0</v>
      </c>
      <c r="FN40" s="303">
        <f>'24'!$I37</f>
        <v>0</v>
      </c>
      <c r="FO40" s="303">
        <f>'24'!$J37</f>
        <v>0</v>
      </c>
      <c r="FP40" s="303">
        <f>'24'!$K37</f>
        <v>0</v>
      </c>
      <c r="FQ40" s="303">
        <f>'25'!$E37</f>
        <v>0</v>
      </c>
      <c r="FR40" s="303">
        <f>'25'!$F37</f>
        <v>0</v>
      </c>
      <c r="FS40" s="303">
        <f>'25'!$G37</f>
        <v>0</v>
      </c>
      <c r="FT40" s="303">
        <f>'25'!$H37</f>
        <v>0</v>
      </c>
      <c r="FU40" s="303">
        <f>'25'!$I37</f>
        <v>0</v>
      </c>
      <c r="FV40" s="303">
        <f>'25'!$J37</f>
        <v>0</v>
      </c>
      <c r="FW40" s="303">
        <f>'25'!$K37</f>
        <v>0</v>
      </c>
      <c r="FX40" s="303">
        <f>'26'!$E37</f>
        <v>0</v>
      </c>
      <c r="FY40" s="303">
        <f>'26'!$F37</f>
        <v>0</v>
      </c>
      <c r="FZ40" s="303">
        <f>'26'!$G37</f>
        <v>0</v>
      </c>
      <c r="GA40" s="303">
        <f>'26'!$H37</f>
        <v>0</v>
      </c>
      <c r="GB40" s="303">
        <f>'26'!$I37</f>
        <v>0</v>
      </c>
      <c r="GC40" s="303">
        <f>'26'!$J37</f>
        <v>0</v>
      </c>
      <c r="GD40" s="303">
        <f>'26'!$K37</f>
        <v>0</v>
      </c>
      <c r="GE40" s="303">
        <f>'27'!$E37</f>
        <v>0</v>
      </c>
      <c r="GF40" s="303">
        <f>'27'!$F37</f>
        <v>0</v>
      </c>
      <c r="GG40" s="303">
        <f>'27'!$G37</f>
        <v>0</v>
      </c>
      <c r="GH40" s="303">
        <f>'27'!$H37</f>
        <v>0</v>
      </c>
      <c r="GI40" s="303">
        <f>'27'!$I37</f>
        <v>0</v>
      </c>
      <c r="GJ40" s="303">
        <f>'27'!$J37</f>
        <v>0</v>
      </c>
      <c r="GK40" s="303">
        <f>'27'!$K37</f>
        <v>0</v>
      </c>
      <c r="GL40" s="303">
        <f>'28'!$E37</f>
        <v>0</v>
      </c>
      <c r="GM40" s="303">
        <f>'28'!$F37</f>
        <v>0</v>
      </c>
      <c r="GN40" s="303">
        <f>'28'!$G37</f>
        <v>0</v>
      </c>
      <c r="GO40" s="303">
        <f>'28'!$H37</f>
        <v>0</v>
      </c>
      <c r="GP40" s="303">
        <f>'28'!$I37</f>
        <v>0</v>
      </c>
      <c r="GQ40" s="303">
        <f>'28'!$J37</f>
        <v>0</v>
      </c>
      <c r="GR40" s="303">
        <f>'28'!$K37</f>
        <v>0</v>
      </c>
      <c r="GS40" s="303">
        <f>'29'!$E37</f>
        <v>0</v>
      </c>
      <c r="GT40" s="303">
        <f>'29'!$F37</f>
        <v>0</v>
      </c>
      <c r="GU40" s="303">
        <f>'29'!$G37</f>
        <v>0</v>
      </c>
      <c r="GV40" s="303">
        <f>'29'!$H37</f>
        <v>0</v>
      </c>
      <c r="GW40" s="303">
        <f>'29'!$I37</f>
        <v>0</v>
      </c>
      <c r="GX40" s="303">
        <f>'29'!$J37</f>
        <v>0</v>
      </c>
      <c r="GY40" s="303">
        <f>'29'!$K37</f>
        <v>0</v>
      </c>
      <c r="GZ40" s="303">
        <f>'30'!$E37</f>
        <v>0</v>
      </c>
      <c r="HA40" s="303">
        <f>'30'!$F37</f>
        <v>0</v>
      </c>
      <c r="HB40" s="303">
        <f>'30'!$G37</f>
        <v>0</v>
      </c>
      <c r="HC40" s="303">
        <f>'30'!$H37</f>
        <v>0</v>
      </c>
      <c r="HD40" s="303">
        <f>'30'!$I37</f>
        <v>0</v>
      </c>
      <c r="HE40" s="303">
        <f>'30'!$J37</f>
        <v>0</v>
      </c>
      <c r="HF40" s="303">
        <f>'30'!$K37</f>
        <v>0</v>
      </c>
      <c r="HG40" s="303">
        <f>'31'!$E37</f>
        <v>0</v>
      </c>
      <c r="HH40" s="303">
        <f>'31'!$F37</f>
        <v>0</v>
      </c>
      <c r="HI40" s="303">
        <f>'31'!$G37</f>
        <v>0</v>
      </c>
      <c r="HJ40" s="303">
        <f>'31'!$H37</f>
        <v>0</v>
      </c>
      <c r="HK40" s="303">
        <f>'31'!$I37</f>
        <v>0</v>
      </c>
      <c r="HL40" s="303">
        <f>'31'!$J37</f>
        <v>0</v>
      </c>
      <c r="HM40" s="303">
        <f>'31'!$K37</f>
        <v>0</v>
      </c>
      <c r="HN40" s="303">
        <f>'32'!$E37</f>
        <v>0</v>
      </c>
      <c r="HO40" s="303">
        <f>'32'!$F37</f>
        <v>0</v>
      </c>
      <c r="HP40" s="303">
        <f>'32'!$G37</f>
        <v>0</v>
      </c>
      <c r="HQ40" s="303">
        <f>'32'!$H37</f>
        <v>0</v>
      </c>
      <c r="HR40" s="303">
        <f>'32'!$I37</f>
        <v>0</v>
      </c>
      <c r="HS40" s="303">
        <f>'32'!$J37</f>
        <v>0</v>
      </c>
      <c r="HT40" s="303">
        <f>'32'!$K37</f>
        <v>0</v>
      </c>
      <c r="HU40" s="303">
        <f>'33'!$E37</f>
        <v>0</v>
      </c>
      <c r="HV40" s="303">
        <f>'33'!$F37</f>
        <v>0</v>
      </c>
      <c r="HW40" s="303">
        <f>'33'!$G37</f>
        <v>0</v>
      </c>
      <c r="HX40" s="303">
        <f>'33'!$H37</f>
        <v>0</v>
      </c>
      <c r="HY40" s="303">
        <f>'33'!$I37</f>
        <v>0</v>
      </c>
      <c r="HZ40" s="303">
        <f>'33'!$J37</f>
        <v>0</v>
      </c>
      <c r="IA40" s="303">
        <f>'33'!$K37</f>
        <v>0</v>
      </c>
      <c r="IB40" s="303">
        <f>'34'!$E37</f>
        <v>0</v>
      </c>
      <c r="IC40" s="303">
        <f>'34'!$F37</f>
        <v>0</v>
      </c>
      <c r="ID40" s="303">
        <f>'34'!$G37</f>
        <v>0</v>
      </c>
      <c r="IE40" s="303">
        <f>'34'!$H37</f>
        <v>0</v>
      </c>
      <c r="IF40" s="303">
        <f>'34'!$I37</f>
        <v>0</v>
      </c>
      <c r="IG40" s="303">
        <f>'34'!$J37</f>
        <v>0</v>
      </c>
      <c r="IH40" s="303">
        <f>'34'!$K37</f>
        <v>0</v>
      </c>
      <c r="II40" s="303">
        <f>'35'!$E37</f>
        <v>0</v>
      </c>
      <c r="IJ40" s="303">
        <f>'35'!$F37</f>
        <v>0</v>
      </c>
      <c r="IK40" s="303">
        <f>'35'!$G37</f>
        <v>0</v>
      </c>
      <c r="IL40" s="303">
        <f>'35'!$H37</f>
        <v>0</v>
      </c>
      <c r="IM40" s="303">
        <f>'35'!$I37</f>
        <v>0</v>
      </c>
      <c r="IN40" s="303">
        <f>'35'!$J37</f>
        <v>0</v>
      </c>
      <c r="IO40" s="303">
        <f>'35'!$K37</f>
        <v>0</v>
      </c>
      <c r="IP40" s="303">
        <f>'36'!$E37</f>
        <v>0</v>
      </c>
      <c r="IQ40" s="303">
        <f>'36'!$F37</f>
        <v>0</v>
      </c>
      <c r="IR40" s="303">
        <f>'36'!$G37</f>
        <v>0</v>
      </c>
      <c r="IS40" s="303">
        <f>'36'!$H37</f>
        <v>0</v>
      </c>
      <c r="IT40" s="303">
        <f>'36'!$I37</f>
        <v>0</v>
      </c>
      <c r="IU40" s="303">
        <f>'36'!$J37</f>
        <v>0</v>
      </c>
      <c r="IV40" s="303">
        <f>'36'!$K37</f>
        <v>0</v>
      </c>
      <c r="IW40" s="303">
        <f>'37'!$E37</f>
        <v>0</v>
      </c>
      <c r="IX40" s="303">
        <f>'37'!$F37</f>
        <v>0</v>
      </c>
      <c r="IY40" s="303">
        <f>'37'!$G37</f>
        <v>0</v>
      </c>
      <c r="IZ40" s="303">
        <f>'37'!$H37</f>
        <v>0</v>
      </c>
      <c r="JA40" s="303">
        <f>'37'!$I37</f>
        <v>0</v>
      </c>
      <c r="JB40" s="303">
        <f>'37'!$J37</f>
        <v>0</v>
      </c>
      <c r="JC40" s="303">
        <f>'37'!$K37</f>
        <v>0</v>
      </c>
      <c r="JD40" s="303">
        <f>'38'!$E37</f>
        <v>0</v>
      </c>
      <c r="JE40" s="303">
        <f>'38'!$F37</f>
        <v>0</v>
      </c>
      <c r="JF40" s="303">
        <f>'38'!$G37</f>
        <v>0</v>
      </c>
      <c r="JG40" s="303">
        <f>'38'!$H37</f>
        <v>0</v>
      </c>
      <c r="JH40" s="303">
        <f>'38'!$I37</f>
        <v>0</v>
      </c>
      <c r="JI40" s="303">
        <f>'38'!$J37</f>
        <v>0</v>
      </c>
      <c r="JJ40" s="303">
        <f>'38'!$K37</f>
        <v>0</v>
      </c>
      <c r="JK40" s="303">
        <f>'39'!$E37</f>
        <v>0</v>
      </c>
      <c r="JL40" s="303">
        <f>'39'!$F37</f>
        <v>0</v>
      </c>
      <c r="JM40" s="303">
        <f>'39'!$G37</f>
        <v>0</v>
      </c>
      <c r="JN40" s="303">
        <f>'39'!$H37</f>
        <v>0</v>
      </c>
      <c r="JO40" s="303">
        <f>'39'!$I37</f>
        <v>0</v>
      </c>
      <c r="JP40" s="303">
        <f>'39'!$J37</f>
        <v>0</v>
      </c>
      <c r="JQ40" s="303">
        <f>'39'!$K37</f>
        <v>0</v>
      </c>
      <c r="JR40" s="303">
        <f>'40'!$E37</f>
        <v>0</v>
      </c>
      <c r="JS40" s="303">
        <f>'40'!$F37</f>
        <v>0</v>
      </c>
      <c r="JT40" s="303">
        <f>'40'!$G37</f>
        <v>0</v>
      </c>
      <c r="JU40" s="303">
        <f>'40'!$H37</f>
        <v>0</v>
      </c>
      <c r="JV40" s="303">
        <f>'40'!$I37</f>
        <v>0</v>
      </c>
      <c r="JW40" s="303">
        <f>'40'!$J37</f>
        <v>0</v>
      </c>
      <c r="JX40" s="303">
        <f>'40'!$K37</f>
        <v>0</v>
      </c>
      <c r="JY40" s="303">
        <f>'41'!$E37</f>
        <v>0</v>
      </c>
      <c r="JZ40" s="303">
        <f>'41'!$F37</f>
        <v>0</v>
      </c>
      <c r="KA40" s="303">
        <f>'41'!$G37</f>
        <v>0</v>
      </c>
      <c r="KB40" s="303">
        <f>'41'!$H37</f>
        <v>0</v>
      </c>
      <c r="KC40" s="303">
        <f>'41'!$I37</f>
        <v>0</v>
      </c>
      <c r="KD40" s="303">
        <f>'41'!$J37</f>
        <v>0</v>
      </c>
      <c r="KE40" s="303">
        <f>'41'!$K37</f>
        <v>0</v>
      </c>
      <c r="KF40" s="303">
        <f>'42'!$E37</f>
        <v>0</v>
      </c>
      <c r="KG40" s="303">
        <f>'42'!$F37</f>
        <v>0</v>
      </c>
      <c r="KH40" s="303">
        <f>'42'!$G37</f>
        <v>0</v>
      </c>
      <c r="KI40" s="303">
        <f>'42'!$H37</f>
        <v>0</v>
      </c>
      <c r="KJ40" s="303">
        <f>'42'!$I37</f>
        <v>0</v>
      </c>
      <c r="KK40" s="303">
        <f>'42'!$J37</f>
        <v>0</v>
      </c>
      <c r="KL40" s="303">
        <f>'42'!$K37</f>
        <v>0</v>
      </c>
      <c r="KM40" s="303">
        <f>'43'!$E37</f>
        <v>0</v>
      </c>
      <c r="KN40" s="303">
        <f>'43'!$F37</f>
        <v>0</v>
      </c>
      <c r="KO40" s="303">
        <f>'43'!$G37</f>
        <v>0</v>
      </c>
      <c r="KP40" s="303">
        <f>'43'!$H37</f>
        <v>0</v>
      </c>
      <c r="KQ40" s="303">
        <f>'43'!$I37</f>
        <v>0</v>
      </c>
      <c r="KR40" s="303">
        <f>'43'!$J37</f>
        <v>0</v>
      </c>
      <c r="KS40" s="303">
        <f>'43'!$K37</f>
        <v>0</v>
      </c>
      <c r="KT40" s="303">
        <f>'44'!$E37</f>
        <v>0</v>
      </c>
      <c r="KU40" s="303">
        <f>'44'!$F37</f>
        <v>0</v>
      </c>
      <c r="KV40" s="303">
        <f>'44'!$G37</f>
        <v>0</v>
      </c>
      <c r="KW40" s="303">
        <f>'44'!$H37</f>
        <v>0</v>
      </c>
      <c r="KX40" s="303">
        <f>'44'!$I37</f>
        <v>0</v>
      </c>
      <c r="KY40" s="303">
        <f>'44'!$J37</f>
        <v>0</v>
      </c>
      <c r="KZ40" s="303">
        <f>'44'!$K37</f>
        <v>0</v>
      </c>
      <c r="LA40" s="303">
        <f>'45'!$E37</f>
        <v>0</v>
      </c>
      <c r="LB40" s="303">
        <f>'45'!$F37</f>
        <v>0</v>
      </c>
      <c r="LC40" s="303">
        <f>'45'!$G37</f>
        <v>0</v>
      </c>
      <c r="LD40" s="303">
        <f>'45'!$H37</f>
        <v>0</v>
      </c>
      <c r="LE40" s="303">
        <f>'45'!$I37</f>
        <v>0</v>
      </c>
      <c r="LF40" s="303">
        <f>'45'!$J37</f>
        <v>0</v>
      </c>
      <c r="LG40" s="303">
        <f>'45'!$K37</f>
        <v>0</v>
      </c>
      <c r="LH40" s="303">
        <f>'46'!$E37</f>
        <v>0</v>
      </c>
      <c r="LI40" s="303">
        <f>'46'!$F37</f>
        <v>0</v>
      </c>
      <c r="LJ40" s="303">
        <f>'46'!$G37</f>
        <v>0</v>
      </c>
      <c r="LK40" s="303">
        <f>'46'!$H37</f>
        <v>0</v>
      </c>
      <c r="LL40" s="303">
        <f>'46'!$I37</f>
        <v>0</v>
      </c>
      <c r="LM40" s="303">
        <f>'46'!$J37</f>
        <v>0</v>
      </c>
      <c r="LN40" s="303">
        <f>'46'!$K37</f>
        <v>0</v>
      </c>
      <c r="LO40" s="303">
        <f>'47'!$E37</f>
        <v>0</v>
      </c>
      <c r="LP40" s="303">
        <f>'47'!$F37</f>
        <v>0</v>
      </c>
      <c r="LQ40" s="303">
        <f>'47'!$G37</f>
        <v>0</v>
      </c>
      <c r="LR40" s="303">
        <f>'47'!$H37</f>
        <v>0</v>
      </c>
      <c r="LS40" s="303">
        <f>'47'!$I37</f>
        <v>0</v>
      </c>
      <c r="LT40" s="303">
        <f>'47'!$J37</f>
        <v>0</v>
      </c>
      <c r="LU40" s="303">
        <f>'47'!$K37</f>
        <v>0</v>
      </c>
      <c r="LV40" s="303">
        <f>'48'!$E37</f>
        <v>0</v>
      </c>
      <c r="LW40" s="303">
        <f>'48'!$F37</f>
        <v>0</v>
      </c>
      <c r="LX40" s="303">
        <f>'48'!$G37</f>
        <v>0</v>
      </c>
      <c r="LY40" s="303">
        <f>'48'!$H37</f>
        <v>0</v>
      </c>
      <c r="LZ40" s="303">
        <f>'48'!$I37</f>
        <v>0</v>
      </c>
      <c r="MA40" s="303">
        <f>'48'!$J37</f>
        <v>0</v>
      </c>
      <c r="MB40" s="303">
        <f>'48'!$K37</f>
        <v>0</v>
      </c>
      <c r="MC40" s="303">
        <f>'49'!$E37</f>
        <v>0</v>
      </c>
      <c r="MD40" s="303">
        <f>'49'!$F37</f>
        <v>0</v>
      </c>
      <c r="ME40" s="303">
        <f>'49'!$G37</f>
        <v>0</v>
      </c>
      <c r="MF40" s="303">
        <f>'49'!$H37</f>
        <v>0</v>
      </c>
      <c r="MG40" s="303">
        <f>'49'!$I37</f>
        <v>0</v>
      </c>
      <c r="MH40" s="303">
        <f>'49'!$J37</f>
        <v>0</v>
      </c>
      <c r="MI40" s="303">
        <f>'49'!$K37</f>
        <v>0</v>
      </c>
      <c r="MJ40" s="303">
        <f>'50'!$E37</f>
        <v>0</v>
      </c>
      <c r="MK40" s="303">
        <f>'50'!$F37</f>
        <v>0</v>
      </c>
      <c r="ML40" s="303">
        <f>'50'!$G37</f>
        <v>0</v>
      </c>
      <c r="MM40" s="303">
        <f>'50'!$H37</f>
        <v>0</v>
      </c>
      <c r="MN40" s="303">
        <f>'50'!$I37</f>
        <v>0</v>
      </c>
      <c r="MO40" s="303">
        <f>'50'!$J37</f>
        <v>0</v>
      </c>
      <c r="MP40" s="303">
        <f>'50'!$K37</f>
        <v>0</v>
      </c>
      <c r="MQ40" s="303">
        <f>'51'!$E37</f>
        <v>0</v>
      </c>
      <c r="MR40" s="303">
        <f>'51'!$F37</f>
        <v>0</v>
      </c>
      <c r="MS40" s="303">
        <f>'51'!$G37</f>
        <v>0</v>
      </c>
      <c r="MT40" s="303">
        <f>'51'!$H37</f>
        <v>0</v>
      </c>
      <c r="MU40" s="303">
        <f>'51'!$I37</f>
        <v>0</v>
      </c>
      <c r="MV40" s="303">
        <f>'51'!$J37</f>
        <v>0</v>
      </c>
      <c r="MW40" s="303">
        <f>'51'!$K37</f>
        <v>0</v>
      </c>
      <c r="MX40" s="303">
        <f>'52'!$E37</f>
        <v>0</v>
      </c>
      <c r="MY40" s="303">
        <f>'52'!$F37</f>
        <v>0</v>
      </c>
      <c r="MZ40" s="303">
        <f>'52'!$G37</f>
        <v>0</v>
      </c>
      <c r="NA40" s="303">
        <f>'52'!$H37</f>
        <v>0</v>
      </c>
      <c r="NB40" s="303">
        <f>'52'!$I37</f>
        <v>0</v>
      </c>
      <c r="NC40" s="303">
        <f>'52'!$J37</f>
        <v>0</v>
      </c>
      <c r="ND40" s="303">
        <f>'52'!$K37</f>
        <v>0</v>
      </c>
    </row>
    <row r="41" spans="1:369" ht="24.75" customHeight="1" x14ac:dyDescent="0.3">
      <c r="A41" s="979"/>
      <c r="B41" s="981"/>
      <c r="C41" s="598" t="s">
        <v>287</v>
      </c>
      <c r="D41" s="167" t="s">
        <v>178</v>
      </c>
      <c r="E41" s="168">
        <f>'1'!$E38</f>
        <v>0</v>
      </c>
      <c r="F41" s="168">
        <f>'1'!$F38</f>
        <v>0</v>
      </c>
      <c r="G41" s="168">
        <f>'1'!$G38</f>
        <v>0</v>
      </c>
      <c r="H41" s="303">
        <f>'1'!$H38</f>
        <v>0</v>
      </c>
      <c r="I41" s="303">
        <f>'1'!$I38</f>
        <v>0</v>
      </c>
      <c r="J41" s="303">
        <f>'1'!$J38</f>
        <v>0</v>
      </c>
      <c r="K41" s="303">
        <f>'1'!$K38</f>
        <v>0</v>
      </c>
      <c r="L41" s="303">
        <f>'2'!$E38</f>
        <v>0</v>
      </c>
      <c r="M41" s="303">
        <f>'2'!$F38</f>
        <v>0</v>
      </c>
      <c r="N41" s="303">
        <f>'2'!$G38</f>
        <v>0</v>
      </c>
      <c r="O41" s="303">
        <f>'2'!$H38</f>
        <v>0</v>
      </c>
      <c r="P41" s="303">
        <f>'2'!$I38</f>
        <v>0</v>
      </c>
      <c r="Q41" s="303">
        <f>'2'!$J38</f>
        <v>0</v>
      </c>
      <c r="R41" s="303">
        <f>'2'!$K38</f>
        <v>0</v>
      </c>
      <c r="S41" s="303">
        <f>'3'!$E38</f>
        <v>0</v>
      </c>
      <c r="T41" s="303">
        <f>'3'!$F38</f>
        <v>0</v>
      </c>
      <c r="U41" s="303">
        <f>'3'!$G38</f>
        <v>0</v>
      </c>
      <c r="V41" s="303">
        <f>'3'!$H38</f>
        <v>0</v>
      </c>
      <c r="W41" s="303">
        <f>'3'!$I38</f>
        <v>0</v>
      </c>
      <c r="X41" s="303">
        <f>'3'!$J38</f>
        <v>0</v>
      </c>
      <c r="Y41" s="303">
        <f>'3'!$K38</f>
        <v>0</v>
      </c>
      <c r="Z41" s="303">
        <f>'4'!$E38</f>
        <v>0</v>
      </c>
      <c r="AA41" s="303">
        <f>'4'!$F38</f>
        <v>0</v>
      </c>
      <c r="AB41" s="303">
        <f>'4'!$G38</f>
        <v>0</v>
      </c>
      <c r="AC41" s="303">
        <f>'4'!$H38</f>
        <v>0</v>
      </c>
      <c r="AD41" s="303">
        <f>'4'!$I38</f>
        <v>0</v>
      </c>
      <c r="AE41" s="303">
        <f>'4'!$J38</f>
        <v>0</v>
      </c>
      <c r="AF41" s="303">
        <f>'4'!$K38</f>
        <v>0</v>
      </c>
      <c r="AG41" s="303">
        <f>'5'!$E38</f>
        <v>0</v>
      </c>
      <c r="AH41" s="303">
        <f>'5'!$F38</f>
        <v>0</v>
      </c>
      <c r="AI41" s="303">
        <f>'5'!$G38</f>
        <v>0</v>
      </c>
      <c r="AJ41" s="303">
        <f>'5'!$H38</f>
        <v>0</v>
      </c>
      <c r="AK41" s="303">
        <f>'5'!$I38</f>
        <v>0</v>
      </c>
      <c r="AL41" s="303">
        <f>'5'!$J38</f>
        <v>0</v>
      </c>
      <c r="AM41" s="303">
        <f>'5'!$K38</f>
        <v>0</v>
      </c>
      <c r="AN41" s="303">
        <f>'6'!$E38</f>
        <v>0</v>
      </c>
      <c r="AO41" s="303">
        <f>'6'!$F38</f>
        <v>0</v>
      </c>
      <c r="AP41" s="303">
        <f>'6'!$G38</f>
        <v>0</v>
      </c>
      <c r="AQ41" s="303">
        <f>'6'!$H38</f>
        <v>0</v>
      </c>
      <c r="AR41" s="303">
        <f>'6'!$I38</f>
        <v>0</v>
      </c>
      <c r="AS41" s="303">
        <f>'6'!$J38</f>
        <v>0</v>
      </c>
      <c r="AT41" s="303">
        <f>'6'!$K38</f>
        <v>0</v>
      </c>
      <c r="AU41" s="303">
        <f>'7'!$E38</f>
        <v>0</v>
      </c>
      <c r="AV41" s="303">
        <f>'7'!$F38</f>
        <v>0</v>
      </c>
      <c r="AW41" s="303">
        <f>'7'!$G38</f>
        <v>0</v>
      </c>
      <c r="AX41" s="303">
        <f>'7'!$H38</f>
        <v>0</v>
      </c>
      <c r="AY41" s="303">
        <f>'7'!$I38</f>
        <v>0</v>
      </c>
      <c r="AZ41" s="303">
        <f>'7'!$J38</f>
        <v>0</v>
      </c>
      <c r="BA41" s="303">
        <f>'7'!$K38</f>
        <v>0</v>
      </c>
      <c r="BB41" s="303">
        <f>'8'!$E38</f>
        <v>0</v>
      </c>
      <c r="BC41" s="303">
        <f>'8'!$F38</f>
        <v>0</v>
      </c>
      <c r="BD41" s="303">
        <f>'8'!$G38</f>
        <v>0</v>
      </c>
      <c r="BE41" s="303">
        <f>'8'!$H38</f>
        <v>0</v>
      </c>
      <c r="BF41" s="303">
        <f>'8'!$I38</f>
        <v>0</v>
      </c>
      <c r="BG41" s="303">
        <f>'8'!$J38</f>
        <v>0</v>
      </c>
      <c r="BH41" s="303">
        <f>'8'!$K38</f>
        <v>0</v>
      </c>
      <c r="BI41" s="303">
        <f>'9'!$E38</f>
        <v>0</v>
      </c>
      <c r="BJ41" s="303">
        <f>'9'!$F38</f>
        <v>0</v>
      </c>
      <c r="BK41" s="303">
        <f>'9'!$G38</f>
        <v>0</v>
      </c>
      <c r="BL41" s="303">
        <f>'9'!$H38</f>
        <v>0</v>
      </c>
      <c r="BM41" s="303">
        <f>'9'!$I38</f>
        <v>0</v>
      </c>
      <c r="BN41" s="303">
        <f>'9'!$J38</f>
        <v>0</v>
      </c>
      <c r="BO41" s="303">
        <f>'9'!$K38</f>
        <v>0</v>
      </c>
      <c r="BP41" s="303">
        <f>'10'!$E38</f>
        <v>0</v>
      </c>
      <c r="BQ41" s="303">
        <f>'10'!$F38</f>
        <v>0</v>
      </c>
      <c r="BR41" s="303">
        <f>'10'!$G38</f>
        <v>0</v>
      </c>
      <c r="BS41" s="303">
        <f>'10'!$H38</f>
        <v>0</v>
      </c>
      <c r="BT41" s="303">
        <f>'10'!$I38</f>
        <v>0</v>
      </c>
      <c r="BU41" s="303">
        <f>'10'!$J38</f>
        <v>0</v>
      </c>
      <c r="BV41" s="303">
        <f>'10'!$K38</f>
        <v>0</v>
      </c>
      <c r="BW41" s="303">
        <f>'11'!$E38</f>
        <v>0</v>
      </c>
      <c r="BX41" s="303">
        <f>'11'!$F38</f>
        <v>0</v>
      </c>
      <c r="BY41" s="303">
        <f>'11'!$G38</f>
        <v>0</v>
      </c>
      <c r="BZ41" s="303">
        <f>'11'!$H38</f>
        <v>0</v>
      </c>
      <c r="CA41" s="303">
        <f>'11'!$I38</f>
        <v>0</v>
      </c>
      <c r="CB41" s="303">
        <f>'11'!$J38</f>
        <v>0</v>
      </c>
      <c r="CC41" s="303">
        <f>'11'!$K38</f>
        <v>0</v>
      </c>
      <c r="CD41" s="303">
        <f>'12'!$E38</f>
        <v>0</v>
      </c>
      <c r="CE41" s="303">
        <f>'12'!$F38</f>
        <v>0</v>
      </c>
      <c r="CF41" s="303">
        <f>'12'!$G38</f>
        <v>0</v>
      </c>
      <c r="CG41" s="303">
        <f>'12'!$H38</f>
        <v>0</v>
      </c>
      <c r="CH41" s="303">
        <f>'12'!$I38</f>
        <v>0</v>
      </c>
      <c r="CI41" s="303">
        <f>'12'!$J38</f>
        <v>0</v>
      </c>
      <c r="CJ41" s="303">
        <f>'12'!$K38</f>
        <v>0</v>
      </c>
      <c r="CK41" s="303">
        <f>'13'!$E38</f>
        <v>0</v>
      </c>
      <c r="CL41" s="303">
        <f>'13'!$F38</f>
        <v>0</v>
      </c>
      <c r="CM41" s="303">
        <f>'13'!$G38</f>
        <v>0</v>
      </c>
      <c r="CN41" s="303">
        <f>'13'!$H38</f>
        <v>0</v>
      </c>
      <c r="CO41" s="303">
        <f>'13'!$I38</f>
        <v>0</v>
      </c>
      <c r="CP41" s="303">
        <f>'13'!$J38</f>
        <v>0</v>
      </c>
      <c r="CQ41" s="303">
        <f>'13'!$K38</f>
        <v>0</v>
      </c>
      <c r="CR41" s="303">
        <f>'14'!$E38</f>
        <v>0</v>
      </c>
      <c r="CS41" s="303">
        <f>'14'!$F38</f>
        <v>0</v>
      </c>
      <c r="CT41" s="303">
        <f>'14'!$G38</f>
        <v>0</v>
      </c>
      <c r="CU41" s="303">
        <f>'14'!$H38</f>
        <v>0</v>
      </c>
      <c r="CV41" s="303">
        <f>'14'!$I38</f>
        <v>0</v>
      </c>
      <c r="CW41" s="303">
        <f>'14'!$J38</f>
        <v>0</v>
      </c>
      <c r="CX41" s="303">
        <f>'14'!$K38</f>
        <v>0</v>
      </c>
      <c r="CY41" s="303">
        <f>'15'!$E38</f>
        <v>0</v>
      </c>
      <c r="CZ41" s="303">
        <f>'15'!$F38</f>
        <v>0</v>
      </c>
      <c r="DA41" s="303">
        <f>'15'!$G38</f>
        <v>0</v>
      </c>
      <c r="DB41" s="303">
        <f>'15'!$H38</f>
        <v>0</v>
      </c>
      <c r="DC41" s="303">
        <f>'15'!$I38</f>
        <v>0</v>
      </c>
      <c r="DD41" s="303">
        <f>'15'!$J38</f>
        <v>0</v>
      </c>
      <c r="DE41" s="303">
        <f>'15'!$K38</f>
        <v>0</v>
      </c>
      <c r="DF41" s="303">
        <f>'16'!$E38</f>
        <v>0</v>
      </c>
      <c r="DG41" s="303">
        <f>'16'!$F38</f>
        <v>0</v>
      </c>
      <c r="DH41" s="303">
        <f>'16'!$G38</f>
        <v>0</v>
      </c>
      <c r="DI41" s="303">
        <f>'16'!$H38</f>
        <v>0</v>
      </c>
      <c r="DJ41" s="303">
        <f>'16'!$I38</f>
        <v>0</v>
      </c>
      <c r="DK41" s="303">
        <f>'16'!$J38</f>
        <v>0</v>
      </c>
      <c r="DL41" s="303">
        <f>'16'!$K38</f>
        <v>0</v>
      </c>
      <c r="DM41" s="303">
        <f>'17'!$E38</f>
        <v>0</v>
      </c>
      <c r="DN41" s="303">
        <f>'17'!$F38</f>
        <v>0</v>
      </c>
      <c r="DO41" s="303">
        <f>'17'!$G38</f>
        <v>0</v>
      </c>
      <c r="DP41" s="303">
        <f>'17'!$H38</f>
        <v>0</v>
      </c>
      <c r="DQ41" s="303">
        <f>'17'!$I38</f>
        <v>0</v>
      </c>
      <c r="DR41" s="303">
        <f>'17'!$J38</f>
        <v>0</v>
      </c>
      <c r="DS41" s="303">
        <f>'17'!$K38</f>
        <v>0</v>
      </c>
      <c r="DT41" s="303">
        <f>'18'!$E38</f>
        <v>0</v>
      </c>
      <c r="DU41" s="303">
        <f>'18'!$F38</f>
        <v>0</v>
      </c>
      <c r="DV41" s="303">
        <f>'18'!$G38</f>
        <v>0</v>
      </c>
      <c r="DW41" s="303">
        <f>'18'!$H38</f>
        <v>0</v>
      </c>
      <c r="DX41" s="303">
        <f>'18'!$I38</f>
        <v>0</v>
      </c>
      <c r="DY41" s="303">
        <f>'18'!$J38</f>
        <v>0</v>
      </c>
      <c r="DZ41" s="303">
        <f>'18'!$K38</f>
        <v>0</v>
      </c>
      <c r="EA41" s="303">
        <f>'19'!$E38</f>
        <v>0</v>
      </c>
      <c r="EB41" s="303">
        <f>'19'!$F38</f>
        <v>0</v>
      </c>
      <c r="EC41" s="303">
        <f>'19'!$G38</f>
        <v>0</v>
      </c>
      <c r="ED41" s="303">
        <f>'19'!$H38</f>
        <v>0</v>
      </c>
      <c r="EE41" s="303">
        <f>'19'!$I38</f>
        <v>0</v>
      </c>
      <c r="EF41" s="303">
        <f>'19'!$J38</f>
        <v>0</v>
      </c>
      <c r="EG41" s="303">
        <f>'19'!$K38</f>
        <v>0</v>
      </c>
      <c r="EH41" s="303">
        <f>'20'!$E38</f>
        <v>0</v>
      </c>
      <c r="EI41" s="303">
        <f>'20'!$F38</f>
        <v>0</v>
      </c>
      <c r="EJ41" s="303">
        <f>'20'!$G38</f>
        <v>0</v>
      </c>
      <c r="EK41" s="303">
        <f>'20'!$H38</f>
        <v>0</v>
      </c>
      <c r="EL41" s="303">
        <f>'20'!$I38</f>
        <v>0</v>
      </c>
      <c r="EM41" s="303">
        <f>'20'!$J38</f>
        <v>0</v>
      </c>
      <c r="EN41" s="303">
        <f>'20'!$K38</f>
        <v>0</v>
      </c>
      <c r="EO41" s="303">
        <f>'21'!$E38</f>
        <v>0</v>
      </c>
      <c r="EP41" s="303">
        <f>'21'!$F38</f>
        <v>0</v>
      </c>
      <c r="EQ41" s="303">
        <f>'21'!$G38</f>
        <v>0</v>
      </c>
      <c r="ER41" s="303">
        <f>'21'!$H38</f>
        <v>0</v>
      </c>
      <c r="ES41" s="303">
        <f>'21'!$I38</f>
        <v>0</v>
      </c>
      <c r="ET41" s="303">
        <f>'21'!$J38</f>
        <v>0</v>
      </c>
      <c r="EU41" s="303">
        <f>'21'!$K38</f>
        <v>0</v>
      </c>
      <c r="EV41" s="303">
        <f>'22'!$E38</f>
        <v>0</v>
      </c>
      <c r="EW41" s="303">
        <f>'22'!$F38</f>
        <v>0</v>
      </c>
      <c r="EX41" s="303">
        <f>'22'!$G38</f>
        <v>0</v>
      </c>
      <c r="EY41" s="303">
        <f>'22'!$H38</f>
        <v>0</v>
      </c>
      <c r="EZ41" s="303">
        <f>'22'!$I38</f>
        <v>0</v>
      </c>
      <c r="FA41" s="303">
        <f>'22'!$J38</f>
        <v>0</v>
      </c>
      <c r="FB41" s="303">
        <f>'22'!$K38</f>
        <v>0</v>
      </c>
      <c r="FC41" s="303">
        <f>'23'!$E38</f>
        <v>0</v>
      </c>
      <c r="FD41" s="303">
        <f>'23'!$F38</f>
        <v>0</v>
      </c>
      <c r="FE41" s="303">
        <f>'23'!$G38</f>
        <v>0</v>
      </c>
      <c r="FF41" s="303">
        <f>'23'!$H38</f>
        <v>0</v>
      </c>
      <c r="FG41" s="303">
        <f>'23'!$I38</f>
        <v>0</v>
      </c>
      <c r="FH41" s="303">
        <f>'23'!$J38</f>
        <v>0</v>
      </c>
      <c r="FI41" s="303">
        <f>'23'!$K38</f>
        <v>0</v>
      </c>
      <c r="FJ41" s="303">
        <f>'24'!$E38</f>
        <v>0</v>
      </c>
      <c r="FK41" s="303">
        <f>'24'!$F38</f>
        <v>0</v>
      </c>
      <c r="FL41" s="303">
        <f>'24'!$G38</f>
        <v>0</v>
      </c>
      <c r="FM41" s="303">
        <f>'24'!$H38</f>
        <v>0</v>
      </c>
      <c r="FN41" s="303">
        <f>'24'!$I38</f>
        <v>0</v>
      </c>
      <c r="FO41" s="303">
        <f>'24'!$J38</f>
        <v>0</v>
      </c>
      <c r="FP41" s="303">
        <f>'24'!$K38</f>
        <v>0</v>
      </c>
      <c r="FQ41" s="303">
        <f>'25'!$E38</f>
        <v>0</v>
      </c>
      <c r="FR41" s="303">
        <f>'25'!$F38</f>
        <v>0</v>
      </c>
      <c r="FS41" s="303">
        <f>'25'!$G38</f>
        <v>0</v>
      </c>
      <c r="FT41" s="303">
        <f>'25'!$H38</f>
        <v>0</v>
      </c>
      <c r="FU41" s="303">
        <f>'25'!$I38</f>
        <v>0</v>
      </c>
      <c r="FV41" s="303">
        <f>'25'!$J38</f>
        <v>0</v>
      </c>
      <c r="FW41" s="303">
        <f>'25'!$K38</f>
        <v>0</v>
      </c>
      <c r="FX41" s="303">
        <f>'26'!$E38</f>
        <v>0</v>
      </c>
      <c r="FY41" s="303">
        <f>'26'!$F38</f>
        <v>0</v>
      </c>
      <c r="FZ41" s="303">
        <f>'26'!$G38</f>
        <v>0</v>
      </c>
      <c r="GA41" s="303">
        <f>'26'!$H38</f>
        <v>0</v>
      </c>
      <c r="GB41" s="303">
        <f>'26'!$I38</f>
        <v>0</v>
      </c>
      <c r="GC41" s="303">
        <f>'26'!$J38</f>
        <v>0</v>
      </c>
      <c r="GD41" s="303">
        <f>'26'!$K38</f>
        <v>0</v>
      </c>
      <c r="GE41" s="303">
        <f>'27'!$E38</f>
        <v>0</v>
      </c>
      <c r="GF41" s="303">
        <f>'27'!$F38</f>
        <v>0</v>
      </c>
      <c r="GG41" s="303">
        <f>'27'!$G38</f>
        <v>0</v>
      </c>
      <c r="GH41" s="303">
        <f>'27'!$H38</f>
        <v>0</v>
      </c>
      <c r="GI41" s="303">
        <f>'27'!$I38</f>
        <v>0</v>
      </c>
      <c r="GJ41" s="303">
        <f>'27'!$J38</f>
        <v>0</v>
      </c>
      <c r="GK41" s="303">
        <f>'27'!$K38</f>
        <v>0</v>
      </c>
      <c r="GL41" s="303">
        <f>'28'!$E38</f>
        <v>0</v>
      </c>
      <c r="GM41" s="303">
        <f>'28'!$F38</f>
        <v>0</v>
      </c>
      <c r="GN41" s="303">
        <f>'28'!$G38</f>
        <v>0</v>
      </c>
      <c r="GO41" s="303">
        <f>'28'!$H38</f>
        <v>0</v>
      </c>
      <c r="GP41" s="303">
        <f>'28'!$I38</f>
        <v>0</v>
      </c>
      <c r="GQ41" s="303">
        <f>'28'!$J38</f>
        <v>0</v>
      </c>
      <c r="GR41" s="303">
        <f>'28'!$K38</f>
        <v>0</v>
      </c>
      <c r="GS41" s="303">
        <f>'29'!$E38</f>
        <v>0</v>
      </c>
      <c r="GT41" s="303">
        <f>'29'!$F38</f>
        <v>0</v>
      </c>
      <c r="GU41" s="303">
        <f>'29'!$G38</f>
        <v>0</v>
      </c>
      <c r="GV41" s="303">
        <f>'29'!$H38</f>
        <v>0</v>
      </c>
      <c r="GW41" s="303">
        <f>'29'!$I38</f>
        <v>0</v>
      </c>
      <c r="GX41" s="303">
        <f>'29'!$J38</f>
        <v>0</v>
      </c>
      <c r="GY41" s="303">
        <f>'29'!$K38</f>
        <v>0</v>
      </c>
      <c r="GZ41" s="303">
        <f>'30'!$E38</f>
        <v>0</v>
      </c>
      <c r="HA41" s="303">
        <f>'30'!$F38</f>
        <v>0</v>
      </c>
      <c r="HB41" s="303">
        <f>'30'!$G38</f>
        <v>0</v>
      </c>
      <c r="HC41" s="303">
        <f>'30'!$H38</f>
        <v>0</v>
      </c>
      <c r="HD41" s="303">
        <f>'30'!$I38</f>
        <v>0</v>
      </c>
      <c r="HE41" s="303">
        <f>'30'!$J38</f>
        <v>0</v>
      </c>
      <c r="HF41" s="303">
        <f>'30'!$K38</f>
        <v>0</v>
      </c>
      <c r="HG41" s="303">
        <f>'31'!$E38</f>
        <v>0</v>
      </c>
      <c r="HH41" s="303">
        <f>'31'!$F38</f>
        <v>0</v>
      </c>
      <c r="HI41" s="303">
        <f>'31'!$G38</f>
        <v>0</v>
      </c>
      <c r="HJ41" s="303">
        <f>'31'!$H38</f>
        <v>0</v>
      </c>
      <c r="HK41" s="303">
        <f>'31'!$I38</f>
        <v>0</v>
      </c>
      <c r="HL41" s="303">
        <f>'31'!$J38</f>
        <v>0</v>
      </c>
      <c r="HM41" s="303">
        <f>'31'!$K38</f>
        <v>0</v>
      </c>
      <c r="HN41" s="303">
        <f>'32'!$E38</f>
        <v>0</v>
      </c>
      <c r="HO41" s="303">
        <f>'32'!$F38</f>
        <v>0</v>
      </c>
      <c r="HP41" s="303">
        <f>'32'!$G38</f>
        <v>0</v>
      </c>
      <c r="HQ41" s="303">
        <f>'32'!$H38</f>
        <v>0</v>
      </c>
      <c r="HR41" s="303">
        <f>'32'!$I38</f>
        <v>0</v>
      </c>
      <c r="HS41" s="303">
        <f>'32'!$J38</f>
        <v>0</v>
      </c>
      <c r="HT41" s="303">
        <f>'32'!$K38</f>
        <v>0</v>
      </c>
      <c r="HU41" s="303">
        <f>'33'!$E38</f>
        <v>0</v>
      </c>
      <c r="HV41" s="303">
        <f>'33'!$F38</f>
        <v>0</v>
      </c>
      <c r="HW41" s="303">
        <f>'33'!$G38</f>
        <v>0</v>
      </c>
      <c r="HX41" s="303">
        <f>'33'!$H38</f>
        <v>0</v>
      </c>
      <c r="HY41" s="303">
        <f>'33'!$I38</f>
        <v>0</v>
      </c>
      <c r="HZ41" s="303">
        <f>'33'!$J38</f>
        <v>0</v>
      </c>
      <c r="IA41" s="303">
        <f>'33'!$K38</f>
        <v>0</v>
      </c>
      <c r="IB41" s="303">
        <f>'34'!$E38</f>
        <v>0</v>
      </c>
      <c r="IC41" s="303">
        <f>'34'!$F38</f>
        <v>0</v>
      </c>
      <c r="ID41" s="303">
        <f>'34'!$G38</f>
        <v>0</v>
      </c>
      <c r="IE41" s="303">
        <f>'34'!$H38</f>
        <v>0</v>
      </c>
      <c r="IF41" s="303">
        <f>'34'!$I38</f>
        <v>0</v>
      </c>
      <c r="IG41" s="303">
        <f>'34'!$J38</f>
        <v>0</v>
      </c>
      <c r="IH41" s="303">
        <f>'34'!$K38</f>
        <v>0</v>
      </c>
      <c r="II41" s="303">
        <f>'35'!$E38</f>
        <v>0</v>
      </c>
      <c r="IJ41" s="303">
        <f>'35'!$F38</f>
        <v>0</v>
      </c>
      <c r="IK41" s="303">
        <f>'35'!$G38</f>
        <v>0</v>
      </c>
      <c r="IL41" s="303">
        <f>'35'!$H38</f>
        <v>0</v>
      </c>
      <c r="IM41" s="303">
        <f>'35'!$I38</f>
        <v>0</v>
      </c>
      <c r="IN41" s="303">
        <f>'35'!$J38</f>
        <v>0</v>
      </c>
      <c r="IO41" s="303">
        <f>'35'!$K38</f>
        <v>0</v>
      </c>
      <c r="IP41" s="303">
        <f>'36'!$E38</f>
        <v>0</v>
      </c>
      <c r="IQ41" s="303">
        <f>'36'!$F38</f>
        <v>0</v>
      </c>
      <c r="IR41" s="303">
        <f>'36'!$G38</f>
        <v>0</v>
      </c>
      <c r="IS41" s="303">
        <f>'36'!$H38</f>
        <v>0</v>
      </c>
      <c r="IT41" s="303">
        <f>'36'!$I38</f>
        <v>0</v>
      </c>
      <c r="IU41" s="303">
        <f>'36'!$J38</f>
        <v>0</v>
      </c>
      <c r="IV41" s="303">
        <f>'36'!$K38</f>
        <v>0</v>
      </c>
      <c r="IW41" s="303">
        <f>'37'!$E38</f>
        <v>0</v>
      </c>
      <c r="IX41" s="303">
        <f>'37'!$F38</f>
        <v>0</v>
      </c>
      <c r="IY41" s="303">
        <f>'37'!$G38</f>
        <v>0</v>
      </c>
      <c r="IZ41" s="303">
        <f>'37'!$H38</f>
        <v>0</v>
      </c>
      <c r="JA41" s="303">
        <f>'37'!$I38</f>
        <v>0</v>
      </c>
      <c r="JB41" s="303">
        <f>'37'!$J38</f>
        <v>0</v>
      </c>
      <c r="JC41" s="303">
        <f>'37'!$K38</f>
        <v>0</v>
      </c>
      <c r="JD41" s="303">
        <f>'38'!$E38</f>
        <v>0</v>
      </c>
      <c r="JE41" s="303">
        <f>'38'!$F38</f>
        <v>0</v>
      </c>
      <c r="JF41" s="303">
        <f>'38'!$G38</f>
        <v>0</v>
      </c>
      <c r="JG41" s="303">
        <f>'38'!$H38</f>
        <v>0</v>
      </c>
      <c r="JH41" s="303">
        <f>'38'!$I38</f>
        <v>0</v>
      </c>
      <c r="JI41" s="303">
        <f>'38'!$J38</f>
        <v>0</v>
      </c>
      <c r="JJ41" s="303">
        <f>'38'!$K38</f>
        <v>0</v>
      </c>
      <c r="JK41" s="303">
        <f>'39'!$E38</f>
        <v>0</v>
      </c>
      <c r="JL41" s="303">
        <f>'39'!$F38</f>
        <v>0</v>
      </c>
      <c r="JM41" s="303">
        <f>'39'!$G38</f>
        <v>0</v>
      </c>
      <c r="JN41" s="303">
        <f>'39'!$H38</f>
        <v>0</v>
      </c>
      <c r="JO41" s="303">
        <f>'39'!$I38</f>
        <v>0</v>
      </c>
      <c r="JP41" s="303">
        <f>'39'!$J38</f>
        <v>0</v>
      </c>
      <c r="JQ41" s="303">
        <f>'39'!$K38</f>
        <v>0</v>
      </c>
      <c r="JR41" s="303">
        <f>'40'!$E38</f>
        <v>0</v>
      </c>
      <c r="JS41" s="303">
        <f>'40'!$F38</f>
        <v>0</v>
      </c>
      <c r="JT41" s="303">
        <f>'40'!$G38</f>
        <v>0</v>
      </c>
      <c r="JU41" s="303">
        <f>'40'!$H38</f>
        <v>0</v>
      </c>
      <c r="JV41" s="303">
        <f>'40'!$I38</f>
        <v>0</v>
      </c>
      <c r="JW41" s="303">
        <f>'40'!$J38</f>
        <v>0</v>
      </c>
      <c r="JX41" s="303">
        <f>'40'!$K38</f>
        <v>0</v>
      </c>
      <c r="JY41" s="303">
        <f>'41'!$E38</f>
        <v>0</v>
      </c>
      <c r="JZ41" s="303">
        <f>'41'!$F38</f>
        <v>0</v>
      </c>
      <c r="KA41" s="303">
        <f>'41'!$G38</f>
        <v>0</v>
      </c>
      <c r="KB41" s="303">
        <f>'41'!$H38</f>
        <v>0</v>
      </c>
      <c r="KC41" s="303">
        <f>'41'!$I38</f>
        <v>0</v>
      </c>
      <c r="KD41" s="303">
        <f>'41'!$J38</f>
        <v>0</v>
      </c>
      <c r="KE41" s="303">
        <f>'41'!$K38</f>
        <v>0</v>
      </c>
      <c r="KF41" s="303">
        <f>'42'!$E38</f>
        <v>0</v>
      </c>
      <c r="KG41" s="303">
        <f>'42'!$F38</f>
        <v>0</v>
      </c>
      <c r="KH41" s="303">
        <f>'42'!$G38</f>
        <v>0</v>
      </c>
      <c r="KI41" s="303">
        <f>'42'!$H38</f>
        <v>0</v>
      </c>
      <c r="KJ41" s="303">
        <f>'42'!$I38</f>
        <v>0</v>
      </c>
      <c r="KK41" s="303">
        <f>'42'!$J38</f>
        <v>0</v>
      </c>
      <c r="KL41" s="303">
        <f>'42'!$K38</f>
        <v>0</v>
      </c>
      <c r="KM41" s="303">
        <f>'43'!$E38</f>
        <v>0</v>
      </c>
      <c r="KN41" s="303">
        <f>'43'!$F38</f>
        <v>0</v>
      </c>
      <c r="KO41" s="303">
        <f>'43'!$G38</f>
        <v>0</v>
      </c>
      <c r="KP41" s="303">
        <f>'43'!$H38</f>
        <v>0</v>
      </c>
      <c r="KQ41" s="303">
        <f>'43'!$I38</f>
        <v>0</v>
      </c>
      <c r="KR41" s="303">
        <f>'43'!$J38</f>
        <v>0</v>
      </c>
      <c r="KS41" s="303">
        <f>'43'!$K38</f>
        <v>0</v>
      </c>
      <c r="KT41" s="303">
        <f>'44'!$E38</f>
        <v>0</v>
      </c>
      <c r="KU41" s="303">
        <f>'44'!$F38</f>
        <v>0</v>
      </c>
      <c r="KV41" s="303">
        <f>'44'!$G38</f>
        <v>0</v>
      </c>
      <c r="KW41" s="303">
        <f>'44'!$H38</f>
        <v>0</v>
      </c>
      <c r="KX41" s="303">
        <f>'44'!$I38</f>
        <v>0</v>
      </c>
      <c r="KY41" s="303">
        <f>'44'!$J38</f>
        <v>0</v>
      </c>
      <c r="KZ41" s="303">
        <f>'44'!$K38</f>
        <v>0</v>
      </c>
      <c r="LA41" s="303">
        <f>'45'!$E38</f>
        <v>0</v>
      </c>
      <c r="LB41" s="303">
        <f>'45'!$F38</f>
        <v>0</v>
      </c>
      <c r="LC41" s="303">
        <f>'45'!$G38</f>
        <v>0</v>
      </c>
      <c r="LD41" s="303">
        <f>'45'!$H38</f>
        <v>0</v>
      </c>
      <c r="LE41" s="303">
        <f>'45'!$I38</f>
        <v>0</v>
      </c>
      <c r="LF41" s="303">
        <f>'45'!$J38</f>
        <v>0</v>
      </c>
      <c r="LG41" s="303">
        <f>'45'!$K38</f>
        <v>0</v>
      </c>
      <c r="LH41" s="303">
        <f>'46'!$E38</f>
        <v>0</v>
      </c>
      <c r="LI41" s="303">
        <f>'46'!$F38</f>
        <v>0</v>
      </c>
      <c r="LJ41" s="303">
        <f>'46'!$G38</f>
        <v>0</v>
      </c>
      <c r="LK41" s="303">
        <f>'46'!$H38</f>
        <v>0</v>
      </c>
      <c r="LL41" s="303">
        <f>'46'!$I38</f>
        <v>0</v>
      </c>
      <c r="LM41" s="303">
        <f>'46'!$J38</f>
        <v>0</v>
      </c>
      <c r="LN41" s="303">
        <f>'46'!$K38</f>
        <v>0</v>
      </c>
      <c r="LO41" s="303">
        <f>'47'!$E38</f>
        <v>0</v>
      </c>
      <c r="LP41" s="303">
        <f>'47'!$F38</f>
        <v>0</v>
      </c>
      <c r="LQ41" s="303">
        <f>'47'!$G38</f>
        <v>0</v>
      </c>
      <c r="LR41" s="303">
        <f>'47'!$H38</f>
        <v>0</v>
      </c>
      <c r="LS41" s="303">
        <f>'47'!$I38</f>
        <v>0</v>
      </c>
      <c r="LT41" s="303">
        <f>'47'!$J38</f>
        <v>0</v>
      </c>
      <c r="LU41" s="303">
        <f>'47'!$K38</f>
        <v>0</v>
      </c>
      <c r="LV41" s="303">
        <f>'48'!$E38</f>
        <v>0</v>
      </c>
      <c r="LW41" s="303">
        <f>'48'!$F38</f>
        <v>0</v>
      </c>
      <c r="LX41" s="303">
        <f>'48'!$G38</f>
        <v>0</v>
      </c>
      <c r="LY41" s="303">
        <f>'48'!$H38</f>
        <v>0</v>
      </c>
      <c r="LZ41" s="303">
        <f>'48'!$I38</f>
        <v>0</v>
      </c>
      <c r="MA41" s="303">
        <f>'48'!$J38</f>
        <v>0</v>
      </c>
      <c r="MB41" s="303">
        <f>'48'!$K38</f>
        <v>0</v>
      </c>
      <c r="MC41" s="303">
        <f>'49'!$E38</f>
        <v>0</v>
      </c>
      <c r="MD41" s="303">
        <f>'49'!$F38</f>
        <v>0</v>
      </c>
      <c r="ME41" s="303">
        <f>'49'!$G38</f>
        <v>0</v>
      </c>
      <c r="MF41" s="303">
        <f>'49'!$H38</f>
        <v>0</v>
      </c>
      <c r="MG41" s="303">
        <f>'49'!$I38</f>
        <v>0</v>
      </c>
      <c r="MH41" s="303">
        <f>'49'!$J38</f>
        <v>0</v>
      </c>
      <c r="MI41" s="303">
        <f>'49'!$K38</f>
        <v>0</v>
      </c>
      <c r="MJ41" s="303">
        <f>'50'!$E38</f>
        <v>0</v>
      </c>
      <c r="MK41" s="303">
        <f>'50'!$F38</f>
        <v>0</v>
      </c>
      <c r="ML41" s="303">
        <f>'50'!$G38</f>
        <v>0</v>
      </c>
      <c r="MM41" s="303">
        <f>'50'!$H38</f>
        <v>0</v>
      </c>
      <c r="MN41" s="303">
        <f>'50'!$I38</f>
        <v>0</v>
      </c>
      <c r="MO41" s="303">
        <f>'50'!$J38</f>
        <v>0</v>
      </c>
      <c r="MP41" s="303">
        <f>'50'!$K38</f>
        <v>0</v>
      </c>
      <c r="MQ41" s="303">
        <f>'51'!$E38</f>
        <v>0</v>
      </c>
      <c r="MR41" s="303">
        <f>'51'!$F38</f>
        <v>0</v>
      </c>
      <c r="MS41" s="303">
        <f>'51'!$G38</f>
        <v>0</v>
      </c>
      <c r="MT41" s="303">
        <f>'51'!$H38</f>
        <v>0</v>
      </c>
      <c r="MU41" s="303">
        <f>'51'!$I38</f>
        <v>0</v>
      </c>
      <c r="MV41" s="303">
        <f>'51'!$J38</f>
        <v>0</v>
      </c>
      <c r="MW41" s="303">
        <f>'51'!$K38</f>
        <v>0</v>
      </c>
      <c r="MX41" s="303">
        <f>'52'!$E38</f>
        <v>0</v>
      </c>
      <c r="MY41" s="303">
        <f>'52'!$F38</f>
        <v>0</v>
      </c>
      <c r="MZ41" s="303">
        <f>'52'!$G38</f>
        <v>0</v>
      </c>
      <c r="NA41" s="303">
        <f>'52'!$H38</f>
        <v>0</v>
      </c>
      <c r="NB41" s="303">
        <f>'52'!$I38</f>
        <v>0</v>
      </c>
      <c r="NC41" s="303">
        <f>'52'!$J38</f>
        <v>0</v>
      </c>
      <c r="ND41" s="303">
        <f>'52'!$K38</f>
        <v>0</v>
      </c>
    </row>
    <row r="42" spans="1:369" ht="24.75" customHeight="1" x14ac:dyDescent="0.3">
      <c r="A42" s="979"/>
      <c r="B42" s="981"/>
      <c r="C42" s="471" t="s">
        <v>288</v>
      </c>
      <c r="D42" s="167" t="s">
        <v>178</v>
      </c>
      <c r="E42" s="168">
        <f>'1'!$E39</f>
        <v>0</v>
      </c>
      <c r="F42" s="168">
        <f>'1'!$F39</f>
        <v>0</v>
      </c>
      <c r="G42" s="168">
        <f>'1'!$G39</f>
        <v>0</v>
      </c>
      <c r="H42" s="303">
        <f>'1'!$H39</f>
        <v>0</v>
      </c>
      <c r="I42" s="303">
        <f>'1'!$I39</f>
        <v>0</v>
      </c>
      <c r="J42" s="303">
        <f>'1'!$J39</f>
        <v>0</v>
      </c>
      <c r="K42" s="303">
        <f>'1'!$K39</f>
        <v>0</v>
      </c>
      <c r="L42" s="303">
        <f>'2'!$E39</f>
        <v>0</v>
      </c>
      <c r="M42" s="303">
        <f>'2'!$F39</f>
        <v>0</v>
      </c>
      <c r="N42" s="303">
        <f>'2'!$G39</f>
        <v>0</v>
      </c>
      <c r="O42" s="303">
        <f>'2'!$H39</f>
        <v>0</v>
      </c>
      <c r="P42" s="303">
        <f>'2'!$I39</f>
        <v>0</v>
      </c>
      <c r="Q42" s="303">
        <f>'2'!$J39</f>
        <v>0</v>
      </c>
      <c r="R42" s="303">
        <f>'2'!$K39</f>
        <v>0</v>
      </c>
      <c r="S42" s="303">
        <f>'3'!$E39</f>
        <v>0</v>
      </c>
      <c r="T42" s="303">
        <f>'3'!$F39</f>
        <v>0</v>
      </c>
      <c r="U42" s="303">
        <f>'3'!$G39</f>
        <v>0</v>
      </c>
      <c r="V42" s="303">
        <f>'3'!$H39</f>
        <v>0</v>
      </c>
      <c r="W42" s="303">
        <f>'3'!$I39</f>
        <v>0</v>
      </c>
      <c r="X42" s="303">
        <f>'3'!$J39</f>
        <v>0</v>
      </c>
      <c r="Y42" s="303">
        <f>'3'!$K39</f>
        <v>0</v>
      </c>
      <c r="Z42" s="303">
        <f>'4'!$E39</f>
        <v>0</v>
      </c>
      <c r="AA42" s="303">
        <f>'4'!$F39</f>
        <v>0</v>
      </c>
      <c r="AB42" s="303">
        <f>'4'!$G39</f>
        <v>0</v>
      </c>
      <c r="AC42" s="303">
        <f>'4'!$H39</f>
        <v>0</v>
      </c>
      <c r="AD42" s="303">
        <f>'4'!$I39</f>
        <v>0</v>
      </c>
      <c r="AE42" s="303">
        <f>'4'!$J39</f>
        <v>0</v>
      </c>
      <c r="AF42" s="303">
        <f>'4'!$K39</f>
        <v>0</v>
      </c>
      <c r="AG42" s="303">
        <f>'5'!$E39</f>
        <v>0</v>
      </c>
      <c r="AH42" s="303">
        <f>'5'!$F39</f>
        <v>0</v>
      </c>
      <c r="AI42" s="303">
        <f>'5'!$G39</f>
        <v>0</v>
      </c>
      <c r="AJ42" s="303">
        <f>'5'!$H39</f>
        <v>0</v>
      </c>
      <c r="AK42" s="303">
        <f>'5'!$I39</f>
        <v>0</v>
      </c>
      <c r="AL42" s="303">
        <f>'5'!$J39</f>
        <v>0</v>
      </c>
      <c r="AM42" s="303">
        <f>'5'!$K39</f>
        <v>0</v>
      </c>
      <c r="AN42" s="303">
        <f>'6'!$E39</f>
        <v>0</v>
      </c>
      <c r="AO42" s="303">
        <f>'6'!$F39</f>
        <v>0</v>
      </c>
      <c r="AP42" s="303">
        <f>'6'!$G39</f>
        <v>0</v>
      </c>
      <c r="AQ42" s="303">
        <f>'6'!$H39</f>
        <v>0</v>
      </c>
      <c r="AR42" s="303">
        <f>'6'!$I39</f>
        <v>0</v>
      </c>
      <c r="AS42" s="303">
        <f>'6'!$J39</f>
        <v>0</v>
      </c>
      <c r="AT42" s="303">
        <f>'6'!$K39</f>
        <v>0</v>
      </c>
      <c r="AU42" s="303">
        <f>'7'!$E39</f>
        <v>0</v>
      </c>
      <c r="AV42" s="303">
        <f>'7'!$F39</f>
        <v>0</v>
      </c>
      <c r="AW42" s="303">
        <f>'7'!$G39</f>
        <v>0</v>
      </c>
      <c r="AX42" s="303">
        <f>'7'!$H39</f>
        <v>0</v>
      </c>
      <c r="AY42" s="303">
        <f>'7'!$I39</f>
        <v>0</v>
      </c>
      <c r="AZ42" s="303">
        <f>'7'!$J39</f>
        <v>0</v>
      </c>
      <c r="BA42" s="303">
        <f>'7'!$K39</f>
        <v>0</v>
      </c>
      <c r="BB42" s="303">
        <f>'8'!$E39</f>
        <v>0</v>
      </c>
      <c r="BC42" s="303">
        <f>'8'!$F39</f>
        <v>0</v>
      </c>
      <c r="BD42" s="303">
        <f>'8'!$G39</f>
        <v>0</v>
      </c>
      <c r="BE42" s="303">
        <f>'8'!$H39</f>
        <v>0</v>
      </c>
      <c r="BF42" s="303">
        <f>'8'!$I39</f>
        <v>0</v>
      </c>
      <c r="BG42" s="303">
        <f>'8'!$J39</f>
        <v>0</v>
      </c>
      <c r="BH42" s="303">
        <f>'8'!$K39</f>
        <v>0</v>
      </c>
      <c r="BI42" s="303">
        <f>'9'!$E39</f>
        <v>0</v>
      </c>
      <c r="BJ42" s="303">
        <f>'9'!$F39</f>
        <v>0</v>
      </c>
      <c r="BK42" s="303">
        <f>'9'!$G39</f>
        <v>0</v>
      </c>
      <c r="BL42" s="303">
        <f>'9'!$H39</f>
        <v>0</v>
      </c>
      <c r="BM42" s="303">
        <f>'9'!$I39</f>
        <v>0</v>
      </c>
      <c r="BN42" s="303">
        <f>'9'!$J39</f>
        <v>0</v>
      </c>
      <c r="BO42" s="303">
        <f>'9'!$K39</f>
        <v>0</v>
      </c>
      <c r="BP42" s="303">
        <f>'10'!$E39</f>
        <v>0</v>
      </c>
      <c r="BQ42" s="303">
        <f>'10'!$F39</f>
        <v>0</v>
      </c>
      <c r="BR42" s="303">
        <f>'10'!$G39</f>
        <v>0</v>
      </c>
      <c r="BS42" s="303">
        <f>'10'!$H39</f>
        <v>0</v>
      </c>
      <c r="BT42" s="303">
        <f>'10'!$I39</f>
        <v>0</v>
      </c>
      <c r="BU42" s="303">
        <f>'10'!$J39</f>
        <v>0</v>
      </c>
      <c r="BV42" s="303">
        <f>'10'!$K39</f>
        <v>0</v>
      </c>
      <c r="BW42" s="303">
        <f>'11'!$E39</f>
        <v>0</v>
      </c>
      <c r="BX42" s="303">
        <f>'11'!$F39</f>
        <v>0</v>
      </c>
      <c r="BY42" s="303">
        <f>'11'!$G39</f>
        <v>0</v>
      </c>
      <c r="BZ42" s="303">
        <f>'11'!$H39</f>
        <v>0</v>
      </c>
      <c r="CA42" s="303">
        <f>'11'!$I39</f>
        <v>0</v>
      </c>
      <c r="CB42" s="303">
        <f>'11'!$J39</f>
        <v>0</v>
      </c>
      <c r="CC42" s="303">
        <f>'11'!$K39</f>
        <v>0</v>
      </c>
      <c r="CD42" s="303">
        <f>'12'!$E39</f>
        <v>0</v>
      </c>
      <c r="CE42" s="303">
        <f>'12'!$F39</f>
        <v>0</v>
      </c>
      <c r="CF42" s="303">
        <f>'12'!$G39</f>
        <v>0</v>
      </c>
      <c r="CG42" s="303">
        <f>'12'!$H39</f>
        <v>0</v>
      </c>
      <c r="CH42" s="303">
        <f>'12'!$I39</f>
        <v>0</v>
      </c>
      <c r="CI42" s="303">
        <f>'12'!$J39</f>
        <v>0</v>
      </c>
      <c r="CJ42" s="303">
        <f>'12'!$K39</f>
        <v>0</v>
      </c>
      <c r="CK42" s="303">
        <f>'13'!$E39</f>
        <v>0</v>
      </c>
      <c r="CL42" s="303">
        <f>'13'!$F39</f>
        <v>0</v>
      </c>
      <c r="CM42" s="303">
        <f>'13'!$G39</f>
        <v>0</v>
      </c>
      <c r="CN42" s="303">
        <f>'13'!$H39</f>
        <v>0</v>
      </c>
      <c r="CO42" s="303">
        <f>'13'!$I39</f>
        <v>0</v>
      </c>
      <c r="CP42" s="303">
        <f>'13'!$J39</f>
        <v>0</v>
      </c>
      <c r="CQ42" s="303">
        <f>'13'!$K39</f>
        <v>0</v>
      </c>
      <c r="CR42" s="303">
        <f>'14'!$E39</f>
        <v>0</v>
      </c>
      <c r="CS42" s="303">
        <f>'14'!$F39</f>
        <v>0</v>
      </c>
      <c r="CT42" s="303">
        <f>'14'!$G39</f>
        <v>0</v>
      </c>
      <c r="CU42" s="303">
        <f>'14'!$H39</f>
        <v>0</v>
      </c>
      <c r="CV42" s="303">
        <f>'14'!$I39</f>
        <v>0</v>
      </c>
      <c r="CW42" s="303">
        <f>'14'!$J39</f>
        <v>0</v>
      </c>
      <c r="CX42" s="303">
        <f>'14'!$K39</f>
        <v>0</v>
      </c>
      <c r="CY42" s="303">
        <f>'15'!$E39</f>
        <v>0</v>
      </c>
      <c r="CZ42" s="303">
        <f>'15'!$F39</f>
        <v>0</v>
      </c>
      <c r="DA42" s="303">
        <f>'15'!$G39</f>
        <v>0</v>
      </c>
      <c r="DB42" s="303">
        <f>'15'!$H39</f>
        <v>0</v>
      </c>
      <c r="DC42" s="303">
        <f>'15'!$I39</f>
        <v>0</v>
      </c>
      <c r="DD42" s="303">
        <f>'15'!$J39</f>
        <v>0</v>
      </c>
      <c r="DE42" s="303">
        <f>'15'!$K39</f>
        <v>0</v>
      </c>
      <c r="DF42" s="303">
        <f>'16'!$E39</f>
        <v>0</v>
      </c>
      <c r="DG42" s="303">
        <f>'16'!$F39</f>
        <v>0</v>
      </c>
      <c r="DH42" s="303">
        <f>'16'!$G39</f>
        <v>0</v>
      </c>
      <c r="DI42" s="303">
        <f>'16'!$H39</f>
        <v>0</v>
      </c>
      <c r="DJ42" s="303">
        <f>'16'!$I39</f>
        <v>0</v>
      </c>
      <c r="DK42" s="303">
        <f>'16'!$J39</f>
        <v>0</v>
      </c>
      <c r="DL42" s="303">
        <f>'16'!$K39</f>
        <v>0</v>
      </c>
      <c r="DM42" s="303">
        <f>'17'!$E39</f>
        <v>0</v>
      </c>
      <c r="DN42" s="303">
        <f>'17'!$F39</f>
        <v>0</v>
      </c>
      <c r="DO42" s="303">
        <f>'17'!$G39</f>
        <v>0</v>
      </c>
      <c r="DP42" s="303">
        <f>'17'!$H39</f>
        <v>0</v>
      </c>
      <c r="DQ42" s="303">
        <f>'17'!$I39</f>
        <v>0</v>
      </c>
      <c r="DR42" s="303">
        <f>'17'!$J39</f>
        <v>0</v>
      </c>
      <c r="DS42" s="303">
        <f>'17'!$K39</f>
        <v>0</v>
      </c>
      <c r="DT42" s="303">
        <f>'18'!$E39</f>
        <v>0</v>
      </c>
      <c r="DU42" s="303">
        <f>'18'!$F39</f>
        <v>0</v>
      </c>
      <c r="DV42" s="303">
        <f>'18'!$G39</f>
        <v>0</v>
      </c>
      <c r="DW42" s="303">
        <f>'18'!$H39</f>
        <v>0</v>
      </c>
      <c r="DX42" s="303">
        <f>'18'!$I39</f>
        <v>0</v>
      </c>
      <c r="DY42" s="303">
        <f>'18'!$J39</f>
        <v>0</v>
      </c>
      <c r="DZ42" s="303">
        <f>'18'!$K39</f>
        <v>0</v>
      </c>
      <c r="EA42" s="303">
        <f>'19'!$E39</f>
        <v>0</v>
      </c>
      <c r="EB42" s="303">
        <f>'19'!$F39</f>
        <v>0</v>
      </c>
      <c r="EC42" s="303">
        <f>'19'!$G39</f>
        <v>0</v>
      </c>
      <c r="ED42" s="303">
        <f>'19'!$H39</f>
        <v>0</v>
      </c>
      <c r="EE42" s="303">
        <f>'19'!$I39</f>
        <v>0</v>
      </c>
      <c r="EF42" s="303">
        <f>'19'!$J39</f>
        <v>0</v>
      </c>
      <c r="EG42" s="303">
        <f>'19'!$K39</f>
        <v>0</v>
      </c>
      <c r="EH42" s="303">
        <f>'20'!$E39</f>
        <v>0</v>
      </c>
      <c r="EI42" s="303">
        <f>'20'!$F39</f>
        <v>0</v>
      </c>
      <c r="EJ42" s="303">
        <f>'20'!$G39</f>
        <v>0</v>
      </c>
      <c r="EK42" s="303">
        <f>'20'!$H39</f>
        <v>0</v>
      </c>
      <c r="EL42" s="303">
        <f>'20'!$I39</f>
        <v>0</v>
      </c>
      <c r="EM42" s="303">
        <f>'20'!$J39</f>
        <v>0</v>
      </c>
      <c r="EN42" s="303">
        <f>'20'!$K39</f>
        <v>0</v>
      </c>
      <c r="EO42" s="303">
        <f>'21'!$E39</f>
        <v>0</v>
      </c>
      <c r="EP42" s="303">
        <f>'21'!$F39</f>
        <v>0</v>
      </c>
      <c r="EQ42" s="303">
        <f>'21'!$G39</f>
        <v>0</v>
      </c>
      <c r="ER42" s="303">
        <f>'21'!$H39</f>
        <v>0</v>
      </c>
      <c r="ES42" s="303">
        <f>'21'!$I39</f>
        <v>0</v>
      </c>
      <c r="ET42" s="303">
        <f>'21'!$J39</f>
        <v>0</v>
      </c>
      <c r="EU42" s="303">
        <f>'21'!$K39</f>
        <v>0</v>
      </c>
      <c r="EV42" s="303">
        <f>'22'!$E39</f>
        <v>0</v>
      </c>
      <c r="EW42" s="303">
        <f>'22'!$F39</f>
        <v>0</v>
      </c>
      <c r="EX42" s="303">
        <f>'22'!$G39</f>
        <v>0</v>
      </c>
      <c r="EY42" s="303">
        <f>'22'!$H39</f>
        <v>0</v>
      </c>
      <c r="EZ42" s="303">
        <f>'22'!$I39</f>
        <v>0</v>
      </c>
      <c r="FA42" s="303">
        <f>'22'!$J39</f>
        <v>0</v>
      </c>
      <c r="FB42" s="303">
        <f>'22'!$K39</f>
        <v>0</v>
      </c>
      <c r="FC42" s="303">
        <f>'23'!$E39</f>
        <v>0</v>
      </c>
      <c r="FD42" s="303">
        <f>'23'!$F39</f>
        <v>0</v>
      </c>
      <c r="FE42" s="303">
        <f>'23'!$G39</f>
        <v>0</v>
      </c>
      <c r="FF42" s="303">
        <f>'23'!$H39</f>
        <v>0</v>
      </c>
      <c r="FG42" s="303">
        <f>'23'!$I39</f>
        <v>0</v>
      </c>
      <c r="FH42" s="303">
        <f>'23'!$J39</f>
        <v>0</v>
      </c>
      <c r="FI42" s="303">
        <f>'23'!$K39</f>
        <v>0</v>
      </c>
      <c r="FJ42" s="303">
        <f>'24'!$E39</f>
        <v>0</v>
      </c>
      <c r="FK42" s="303">
        <f>'24'!$F39</f>
        <v>0</v>
      </c>
      <c r="FL42" s="303">
        <f>'24'!$G39</f>
        <v>0</v>
      </c>
      <c r="FM42" s="303">
        <f>'24'!$H39</f>
        <v>0</v>
      </c>
      <c r="FN42" s="303">
        <f>'24'!$I39</f>
        <v>0</v>
      </c>
      <c r="FO42" s="303">
        <f>'24'!$J39</f>
        <v>0</v>
      </c>
      <c r="FP42" s="303">
        <f>'24'!$K39</f>
        <v>0</v>
      </c>
      <c r="FQ42" s="303">
        <f>'25'!$E39</f>
        <v>0</v>
      </c>
      <c r="FR42" s="303">
        <f>'25'!$F39</f>
        <v>0</v>
      </c>
      <c r="FS42" s="303">
        <f>'25'!$G39</f>
        <v>0</v>
      </c>
      <c r="FT42" s="303">
        <f>'25'!$H39</f>
        <v>0</v>
      </c>
      <c r="FU42" s="303">
        <f>'25'!$I39</f>
        <v>0</v>
      </c>
      <c r="FV42" s="303">
        <f>'25'!$J39</f>
        <v>0</v>
      </c>
      <c r="FW42" s="303">
        <f>'25'!$K39</f>
        <v>0</v>
      </c>
      <c r="FX42" s="303">
        <f>'26'!$E39</f>
        <v>0</v>
      </c>
      <c r="FY42" s="303">
        <f>'26'!$F39</f>
        <v>0</v>
      </c>
      <c r="FZ42" s="303">
        <f>'26'!$G39</f>
        <v>0</v>
      </c>
      <c r="GA42" s="303">
        <f>'26'!$H39</f>
        <v>0</v>
      </c>
      <c r="GB42" s="303">
        <f>'26'!$I39</f>
        <v>0</v>
      </c>
      <c r="GC42" s="303">
        <f>'26'!$J39</f>
        <v>0</v>
      </c>
      <c r="GD42" s="303">
        <f>'26'!$K39</f>
        <v>0</v>
      </c>
      <c r="GE42" s="303">
        <f>'27'!$E39</f>
        <v>0</v>
      </c>
      <c r="GF42" s="303">
        <f>'27'!$F39</f>
        <v>0</v>
      </c>
      <c r="GG42" s="303">
        <f>'27'!$G39</f>
        <v>0</v>
      </c>
      <c r="GH42" s="303">
        <f>'27'!$H39</f>
        <v>0</v>
      </c>
      <c r="GI42" s="303">
        <f>'27'!$I39</f>
        <v>0</v>
      </c>
      <c r="GJ42" s="303">
        <f>'27'!$J39</f>
        <v>0</v>
      </c>
      <c r="GK42" s="303">
        <f>'27'!$K39</f>
        <v>0</v>
      </c>
      <c r="GL42" s="303">
        <f>'28'!$E39</f>
        <v>0</v>
      </c>
      <c r="GM42" s="303">
        <f>'28'!$F39</f>
        <v>0</v>
      </c>
      <c r="GN42" s="303">
        <f>'28'!$G39</f>
        <v>0</v>
      </c>
      <c r="GO42" s="303">
        <f>'28'!$H39</f>
        <v>0</v>
      </c>
      <c r="GP42" s="303">
        <f>'28'!$I39</f>
        <v>0</v>
      </c>
      <c r="GQ42" s="303">
        <f>'28'!$J39</f>
        <v>0</v>
      </c>
      <c r="GR42" s="303">
        <f>'28'!$K39</f>
        <v>0</v>
      </c>
      <c r="GS42" s="303">
        <f>'29'!$E39</f>
        <v>0</v>
      </c>
      <c r="GT42" s="303">
        <f>'29'!$F39</f>
        <v>0</v>
      </c>
      <c r="GU42" s="303">
        <f>'29'!$G39</f>
        <v>0</v>
      </c>
      <c r="GV42" s="303">
        <f>'29'!$H39</f>
        <v>0</v>
      </c>
      <c r="GW42" s="303">
        <f>'29'!$I39</f>
        <v>0</v>
      </c>
      <c r="GX42" s="303">
        <f>'29'!$J39</f>
        <v>0</v>
      </c>
      <c r="GY42" s="303">
        <f>'29'!$K39</f>
        <v>0</v>
      </c>
      <c r="GZ42" s="303">
        <f>'30'!$E39</f>
        <v>0</v>
      </c>
      <c r="HA42" s="303">
        <f>'30'!$F39</f>
        <v>0</v>
      </c>
      <c r="HB42" s="303">
        <f>'30'!$G39</f>
        <v>0</v>
      </c>
      <c r="HC42" s="303">
        <f>'30'!$H39</f>
        <v>0</v>
      </c>
      <c r="HD42" s="303">
        <f>'30'!$I39</f>
        <v>0</v>
      </c>
      <c r="HE42" s="303">
        <f>'30'!$J39</f>
        <v>0</v>
      </c>
      <c r="HF42" s="303">
        <f>'30'!$K39</f>
        <v>0</v>
      </c>
      <c r="HG42" s="303">
        <f>'31'!$E39</f>
        <v>0</v>
      </c>
      <c r="HH42" s="303">
        <f>'31'!$F39</f>
        <v>0</v>
      </c>
      <c r="HI42" s="303">
        <f>'31'!$G39</f>
        <v>0</v>
      </c>
      <c r="HJ42" s="303">
        <f>'31'!$H39</f>
        <v>0</v>
      </c>
      <c r="HK42" s="303">
        <f>'31'!$I39</f>
        <v>0</v>
      </c>
      <c r="HL42" s="303">
        <f>'31'!$J39</f>
        <v>0</v>
      </c>
      <c r="HM42" s="303">
        <f>'31'!$K39</f>
        <v>0</v>
      </c>
      <c r="HN42" s="303">
        <f>'32'!$E39</f>
        <v>0</v>
      </c>
      <c r="HO42" s="303">
        <f>'32'!$F39</f>
        <v>0</v>
      </c>
      <c r="HP42" s="303">
        <f>'32'!$G39</f>
        <v>0</v>
      </c>
      <c r="HQ42" s="303">
        <f>'32'!$H39</f>
        <v>0</v>
      </c>
      <c r="HR42" s="303">
        <f>'32'!$I39</f>
        <v>0</v>
      </c>
      <c r="HS42" s="303">
        <f>'32'!$J39</f>
        <v>0</v>
      </c>
      <c r="HT42" s="303">
        <f>'32'!$K39</f>
        <v>0</v>
      </c>
      <c r="HU42" s="303">
        <f>'33'!$E39</f>
        <v>0</v>
      </c>
      <c r="HV42" s="303">
        <f>'33'!$F39</f>
        <v>0</v>
      </c>
      <c r="HW42" s="303">
        <f>'33'!$G39</f>
        <v>0</v>
      </c>
      <c r="HX42" s="303">
        <f>'33'!$H39</f>
        <v>0</v>
      </c>
      <c r="HY42" s="303">
        <f>'33'!$I39</f>
        <v>0</v>
      </c>
      <c r="HZ42" s="303">
        <f>'33'!$J39</f>
        <v>0</v>
      </c>
      <c r="IA42" s="303">
        <f>'33'!$K39</f>
        <v>0</v>
      </c>
      <c r="IB42" s="303">
        <f>'34'!$E39</f>
        <v>0</v>
      </c>
      <c r="IC42" s="303">
        <f>'34'!$F39</f>
        <v>0</v>
      </c>
      <c r="ID42" s="303">
        <f>'34'!$G39</f>
        <v>0</v>
      </c>
      <c r="IE42" s="303">
        <f>'34'!$H39</f>
        <v>0</v>
      </c>
      <c r="IF42" s="303">
        <f>'34'!$I39</f>
        <v>0</v>
      </c>
      <c r="IG42" s="303">
        <f>'34'!$J39</f>
        <v>0</v>
      </c>
      <c r="IH42" s="303">
        <f>'34'!$K39</f>
        <v>0</v>
      </c>
      <c r="II42" s="303">
        <f>'35'!$E39</f>
        <v>0</v>
      </c>
      <c r="IJ42" s="303">
        <f>'35'!$F39</f>
        <v>0</v>
      </c>
      <c r="IK42" s="303">
        <f>'35'!$G39</f>
        <v>0</v>
      </c>
      <c r="IL42" s="303">
        <f>'35'!$H39</f>
        <v>0</v>
      </c>
      <c r="IM42" s="303">
        <f>'35'!$I39</f>
        <v>0</v>
      </c>
      <c r="IN42" s="303">
        <f>'35'!$J39</f>
        <v>0</v>
      </c>
      <c r="IO42" s="303">
        <f>'35'!$K39</f>
        <v>0</v>
      </c>
      <c r="IP42" s="303">
        <f>'36'!$E39</f>
        <v>0</v>
      </c>
      <c r="IQ42" s="303">
        <f>'36'!$F39</f>
        <v>0</v>
      </c>
      <c r="IR42" s="303">
        <f>'36'!$G39</f>
        <v>0</v>
      </c>
      <c r="IS42" s="303">
        <f>'36'!$H39</f>
        <v>0</v>
      </c>
      <c r="IT42" s="303">
        <f>'36'!$I39</f>
        <v>0</v>
      </c>
      <c r="IU42" s="303">
        <f>'36'!$J39</f>
        <v>0</v>
      </c>
      <c r="IV42" s="303">
        <f>'36'!$K39</f>
        <v>0</v>
      </c>
      <c r="IW42" s="303">
        <f>'37'!$E39</f>
        <v>0</v>
      </c>
      <c r="IX42" s="303">
        <f>'37'!$F39</f>
        <v>0</v>
      </c>
      <c r="IY42" s="303">
        <f>'37'!$G39</f>
        <v>0</v>
      </c>
      <c r="IZ42" s="303">
        <f>'37'!$H39</f>
        <v>0</v>
      </c>
      <c r="JA42" s="303">
        <f>'37'!$I39</f>
        <v>0</v>
      </c>
      <c r="JB42" s="303">
        <f>'37'!$J39</f>
        <v>0</v>
      </c>
      <c r="JC42" s="303">
        <f>'37'!$K39</f>
        <v>0</v>
      </c>
      <c r="JD42" s="303">
        <f>'38'!$E39</f>
        <v>0</v>
      </c>
      <c r="JE42" s="303">
        <f>'38'!$F39</f>
        <v>0</v>
      </c>
      <c r="JF42" s="303">
        <f>'38'!$G39</f>
        <v>0</v>
      </c>
      <c r="JG42" s="303">
        <f>'38'!$H39</f>
        <v>0</v>
      </c>
      <c r="JH42" s="303">
        <f>'38'!$I39</f>
        <v>0</v>
      </c>
      <c r="JI42" s="303">
        <f>'38'!$J39</f>
        <v>0</v>
      </c>
      <c r="JJ42" s="303">
        <f>'38'!$K39</f>
        <v>0</v>
      </c>
      <c r="JK42" s="303">
        <f>'39'!$E39</f>
        <v>0</v>
      </c>
      <c r="JL42" s="303">
        <f>'39'!$F39</f>
        <v>0</v>
      </c>
      <c r="JM42" s="303">
        <f>'39'!$G39</f>
        <v>0</v>
      </c>
      <c r="JN42" s="303">
        <f>'39'!$H39</f>
        <v>0</v>
      </c>
      <c r="JO42" s="303">
        <f>'39'!$I39</f>
        <v>0</v>
      </c>
      <c r="JP42" s="303">
        <f>'39'!$J39</f>
        <v>0</v>
      </c>
      <c r="JQ42" s="303">
        <f>'39'!$K39</f>
        <v>0</v>
      </c>
      <c r="JR42" s="303">
        <f>'40'!$E39</f>
        <v>0</v>
      </c>
      <c r="JS42" s="303">
        <f>'40'!$F39</f>
        <v>0</v>
      </c>
      <c r="JT42" s="303">
        <f>'40'!$G39</f>
        <v>0</v>
      </c>
      <c r="JU42" s="303">
        <f>'40'!$H39</f>
        <v>0</v>
      </c>
      <c r="JV42" s="303">
        <f>'40'!$I39</f>
        <v>0</v>
      </c>
      <c r="JW42" s="303">
        <f>'40'!$J39</f>
        <v>0</v>
      </c>
      <c r="JX42" s="303">
        <f>'40'!$K39</f>
        <v>0</v>
      </c>
      <c r="JY42" s="303">
        <f>'41'!$E39</f>
        <v>0</v>
      </c>
      <c r="JZ42" s="303">
        <f>'41'!$F39</f>
        <v>0</v>
      </c>
      <c r="KA42" s="303">
        <f>'41'!$G39</f>
        <v>0</v>
      </c>
      <c r="KB42" s="303">
        <f>'41'!$H39</f>
        <v>0</v>
      </c>
      <c r="KC42" s="303">
        <f>'41'!$I39</f>
        <v>0</v>
      </c>
      <c r="KD42" s="303">
        <f>'41'!$J39</f>
        <v>0</v>
      </c>
      <c r="KE42" s="303">
        <f>'41'!$K39</f>
        <v>0</v>
      </c>
      <c r="KF42" s="303">
        <f>'42'!$E39</f>
        <v>0</v>
      </c>
      <c r="KG42" s="303">
        <f>'42'!$F39</f>
        <v>0</v>
      </c>
      <c r="KH42" s="303">
        <f>'42'!$G39</f>
        <v>0</v>
      </c>
      <c r="KI42" s="303">
        <f>'42'!$H39</f>
        <v>0</v>
      </c>
      <c r="KJ42" s="303">
        <f>'42'!$I39</f>
        <v>0</v>
      </c>
      <c r="KK42" s="303">
        <f>'42'!$J39</f>
        <v>0</v>
      </c>
      <c r="KL42" s="303">
        <f>'42'!$K39</f>
        <v>0</v>
      </c>
      <c r="KM42" s="303">
        <f>'43'!$E39</f>
        <v>0</v>
      </c>
      <c r="KN42" s="303">
        <f>'43'!$F39</f>
        <v>0</v>
      </c>
      <c r="KO42" s="303">
        <f>'43'!$G39</f>
        <v>0</v>
      </c>
      <c r="KP42" s="303">
        <f>'43'!$H39</f>
        <v>0</v>
      </c>
      <c r="KQ42" s="303">
        <f>'43'!$I39</f>
        <v>0</v>
      </c>
      <c r="KR42" s="303">
        <f>'43'!$J39</f>
        <v>0</v>
      </c>
      <c r="KS42" s="303">
        <f>'43'!$K39</f>
        <v>0</v>
      </c>
      <c r="KT42" s="303">
        <f>'44'!$E39</f>
        <v>0</v>
      </c>
      <c r="KU42" s="303">
        <f>'44'!$F39</f>
        <v>0</v>
      </c>
      <c r="KV42" s="303">
        <f>'44'!$G39</f>
        <v>0</v>
      </c>
      <c r="KW42" s="303">
        <f>'44'!$H39</f>
        <v>0</v>
      </c>
      <c r="KX42" s="303">
        <f>'44'!$I39</f>
        <v>0</v>
      </c>
      <c r="KY42" s="303">
        <f>'44'!$J39</f>
        <v>0</v>
      </c>
      <c r="KZ42" s="303">
        <f>'44'!$K39</f>
        <v>0</v>
      </c>
      <c r="LA42" s="303">
        <f>'45'!$E39</f>
        <v>0</v>
      </c>
      <c r="LB42" s="303">
        <f>'45'!$F39</f>
        <v>0</v>
      </c>
      <c r="LC42" s="303">
        <f>'45'!$G39</f>
        <v>0</v>
      </c>
      <c r="LD42" s="303">
        <f>'45'!$H39</f>
        <v>0</v>
      </c>
      <c r="LE42" s="303">
        <f>'45'!$I39</f>
        <v>0</v>
      </c>
      <c r="LF42" s="303">
        <f>'45'!$J39</f>
        <v>0</v>
      </c>
      <c r="LG42" s="303">
        <f>'45'!$K39</f>
        <v>0</v>
      </c>
      <c r="LH42" s="303">
        <f>'46'!$E39</f>
        <v>0</v>
      </c>
      <c r="LI42" s="303">
        <f>'46'!$F39</f>
        <v>0</v>
      </c>
      <c r="LJ42" s="303">
        <f>'46'!$G39</f>
        <v>0</v>
      </c>
      <c r="LK42" s="303">
        <f>'46'!$H39</f>
        <v>0</v>
      </c>
      <c r="LL42" s="303">
        <f>'46'!$I39</f>
        <v>0</v>
      </c>
      <c r="LM42" s="303">
        <f>'46'!$J39</f>
        <v>0</v>
      </c>
      <c r="LN42" s="303">
        <f>'46'!$K39</f>
        <v>0</v>
      </c>
      <c r="LO42" s="303">
        <f>'47'!$E39</f>
        <v>0</v>
      </c>
      <c r="LP42" s="303">
        <f>'47'!$F39</f>
        <v>0</v>
      </c>
      <c r="LQ42" s="303">
        <f>'47'!$G39</f>
        <v>0</v>
      </c>
      <c r="LR42" s="303">
        <f>'47'!$H39</f>
        <v>0</v>
      </c>
      <c r="LS42" s="303">
        <f>'47'!$I39</f>
        <v>0</v>
      </c>
      <c r="LT42" s="303">
        <f>'47'!$J39</f>
        <v>0</v>
      </c>
      <c r="LU42" s="303">
        <f>'47'!$K39</f>
        <v>0</v>
      </c>
      <c r="LV42" s="303">
        <f>'48'!$E39</f>
        <v>0</v>
      </c>
      <c r="LW42" s="303">
        <f>'48'!$F39</f>
        <v>0</v>
      </c>
      <c r="LX42" s="303">
        <f>'48'!$G39</f>
        <v>0</v>
      </c>
      <c r="LY42" s="303">
        <f>'48'!$H39</f>
        <v>0</v>
      </c>
      <c r="LZ42" s="303">
        <f>'48'!$I39</f>
        <v>0</v>
      </c>
      <c r="MA42" s="303">
        <f>'48'!$J39</f>
        <v>0</v>
      </c>
      <c r="MB42" s="303">
        <f>'48'!$K39</f>
        <v>0</v>
      </c>
      <c r="MC42" s="303">
        <f>'49'!$E39</f>
        <v>0</v>
      </c>
      <c r="MD42" s="303">
        <f>'49'!$F39</f>
        <v>0</v>
      </c>
      <c r="ME42" s="303">
        <f>'49'!$G39</f>
        <v>0</v>
      </c>
      <c r="MF42" s="303">
        <f>'49'!$H39</f>
        <v>0</v>
      </c>
      <c r="MG42" s="303">
        <f>'49'!$I39</f>
        <v>0</v>
      </c>
      <c r="MH42" s="303">
        <f>'49'!$J39</f>
        <v>0</v>
      </c>
      <c r="MI42" s="303">
        <f>'49'!$K39</f>
        <v>0</v>
      </c>
      <c r="MJ42" s="303">
        <f>'50'!$E39</f>
        <v>0</v>
      </c>
      <c r="MK42" s="303">
        <f>'50'!$F39</f>
        <v>0</v>
      </c>
      <c r="ML42" s="303">
        <f>'50'!$G39</f>
        <v>0</v>
      </c>
      <c r="MM42" s="303">
        <f>'50'!$H39</f>
        <v>0</v>
      </c>
      <c r="MN42" s="303">
        <f>'50'!$I39</f>
        <v>0</v>
      </c>
      <c r="MO42" s="303">
        <f>'50'!$J39</f>
        <v>0</v>
      </c>
      <c r="MP42" s="303">
        <f>'50'!$K39</f>
        <v>0</v>
      </c>
      <c r="MQ42" s="303">
        <f>'51'!$E39</f>
        <v>0</v>
      </c>
      <c r="MR42" s="303">
        <f>'51'!$F39</f>
        <v>0</v>
      </c>
      <c r="MS42" s="303">
        <f>'51'!$G39</f>
        <v>0</v>
      </c>
      <c r="MT42" s="303">
        <f>'51'!$H39</f>
        <v>0</v>
      </c>
      <c r="MU42" s="303">
        <f>'51'!$I39</f>
        <v>0</v>
      </c>
      <c r="MV42" s="303">
        <f>'51'!$J39</f>
        <v>0</v>
      </c>
      <c r="MW42" s="303">
        <f>'51'!$K39</f>
        <v>0</v>
      </c>
      <c r="MX42" s="303">
        <f>'52'!$E39</f>
        <v>0</v>
      </c>
      <c r="MY42" s="303">
        <f>'52'!$F39</f>
        <v>0</v>
      </c>
      <c r="MZ42" s="303">
        <f>'52'!$G39</f>
        <v>0</v>
      </c>
      <c r="NA42" s="303">
        <f>'52'!$H39</f>
        <v>0</v>
      </c>
      <c r="NB42" s="303">
        <f>'52'!$I39</f>
        <v>0</v>
      </c>
      <c r="NC42" s="303">
        <f>'52'!$J39</f>
        <v>0</v>
      </c>
      <c r="ND42" s="303">
        <f>'52'!$K39</f>
        <v>0</v>
      </c>
    </row>
    <row r="43" spans="1:369" ht="24.75" customHeight="1" x14ac:dyDescent="0.3">
      <c r="A43" s="982"/>
      <c r="B43" s="983"/>
      <c r="C43" s="471" t="s">
        <v>289</v>
      </c>
      <c r="D43" s="167" t="s">
        <v>178</v>
      </c>
      <c r="E43" s="168">
        <f>'1'!$E40</f>
        <v>0</v>
      </c>
      <c r="F43" s="168">
        <f>'1'!$F40</f>
        <v>0</v>
      </c>
      <c r="G43" s="168">
        <f>'1'!$G40</f>
        <v>0</v>
      </c>
      <c r="H43" s="303">
        <f>'1'!$H40</f>
        <v>0</v>
      </c>
      <c r="I43" s="303">
        <f>'1'!$I40</f>
        <v>0</v>
      </c>
      <c r="J43" s="303">
        <f>'1'!$J40</f>
        <v>0</v>
      </c>
      <c r="K43" s="303">
        <f>'1'!$K40</f>
        <v>0</v>
      </c>
      <c r="L43" s="303">
        <f>'2'!$E40</f>
        <v>0</v>
      </c>
      <c r="M43" s="303">
        <f>'2'!$F40</f>
        <v>0</v>
      </c>
      <c r="N43" s="303">
        <f>'2'!$G40</f>
        <v>0</v>
      </c>
      <c r="O43" s="303">
        <f>'2'!$H40</f>
        <v>0</v>
      </c>
      <c r="P43" s="303">
        <f>'2'!$I40</f>
        <v>0</v>
      </c>
      <c r="Q43" s="303">
        <f>'2'!$J40</f>
        <v>0</v>
      </c>
      <c r="R43" s="303">
        <f>'2'!$K40</f>
        <v>0</v>
      </c>
      <c r="S43" s="303">
        <f>'3'!$E40</f>
        <v>0</v>
      </c>
      <c r="T43" s="303">
        <f>'3'!$F40</f>
        <v>0</v>
      </c>
      <c r="U43" s="303">
        <f>'3'!$G40</f>
        <v>0</v>
      </c>
      <c r="V43" s="303">
        <f>'3'!$H40</f>
        <v>0</v>
      </c>
      <c r="W43" s="303">
        <f>'3'!$I40</f>
        <v>0</v>
      </c>
      <c r="X43" s="303">
        <f>'3'!$J40</f>
        <v>0</v>
      </c>
      <c r="Y43" s="303">
        <f>'3'!$K40</f>
        <v>0</v>
      </c>
      <c r="Z43" s="303">
        <f>'4'!$E40</f>
        <v>0</v>
      </c>
      <c r="AA43" s="303">
        <f>'4'!$F40</f>
        <v>0</v>
      </c>
      <c r="AB43" s="303">
        <f>'4'!$G40</f>
        <v>0</v>
      </c>
      <c r="AC43" s="303">
        <f>'4'!$H40</f>
        <v>0</v>
      </c>
      <c r="AD43" s="303">
        <f>'4'!$I40</f>
        <v>0</v>
      </c>
      <c r="AE43" s="303">
        <f>'4'!$J40</f>
        <v>0</v>
      </c>
      <c r="AF43" s="303">
        <f>'4'!$K40</f>
        <v>0</v>
      </c>
      <c r="AG43" s="303">
        <f>'5'!$E40</f>
        <v>0</v>
      </c>
      <c r="AH43" s="303">
        <f>'5'!$F40</f>
        <v>0</v>
      </c>
      <c r="AI43" s="303">
        <f>'5'!$G40</f>
        <v>0</v>
      </c>
      <c r="AJ43" s="303">
        <f>'5'!$H40</f>
        <v>0</v>
      </c>
      <c r="AK43" s="303">
        <f>'5'!$I40</f>
        <v>0</v>
      </c>
      <c r="AL43" s="303">
        <f>'5'!$J40</f>
        <v>0</v>
      </c>
      <c r="AM43" s="303">
        <f>'5'!$K40</f>
        <v>0</v>
      </c>
      <c r="AN43" s="303">
        <f>'6'!$E40</f>
        <v>0</v>
      </c>
      <c r="AO43" s="303">
        <f>'6'!$F40</f>
        <v>0</v>
      </c>
      <c r="AP43" s="303">
        <f>'6'!$G40</f>
        <v>0</v>
      </c>
      <c r="AQ43" s="303">
        <f>'6'!$H40</f>
        <v>0</v>
      </c>
      <c r="AR43" s="303">
        <f>'6'!$I40</f>
        <v>0</v>
      </c>
      <c r="AS43" s="303">
        <f>'6'!$J40</f>
        <v>0</v>
      </c>
      <c r="AT43" s="303">
        <f>'6'!$K40</f>
        <v>0</v>
      </c>
      <c r="AU43" s="303">
        <f>'7'!$E40</f>
        <v>0</v>
      </c>
      <c r="AV43" s="303">
        <f>'7'!$F40</f>
        <v>0</v>
      </c>
      <c r="AW43" s="303">
        <f>'7'!$G40</f>
        <v>0</v>
      </c>
      <c r="AX43" s="303">
        <f>'7'!$H40</f>
        <v>0</v>
      </c>
      <c r="AY43" s="303">
        <f>'7'!$I40</f>
        <v>0</v>
      </c>
      <c r="AZ43" s="303">
        <f>'7'!$J40</f>
        <v>0</v>
      </c>
      <c r="BA43" s="303">
        <f>'7'!$K40</f>
        <v>0</v>
      </c>
      <c r="BB43" s="303">
        <f>'8'!$E40</f>
        <v>0</v>
      </c>
      <c r="BC43" s="303">
        <f>'8'!$F40</f>
        <v>0</v>
      </c>
      <c r="BD43" s="303">
        <f>'8'!$G40</f>
        <v>0</v>
      </c>
      <c r="BE43" s="303">
        <f>'8'!$H40</f>
        <v>0</v>
      </c>
      <c r="BF43" s="303">
        <f>'8'!$I40</f>
        <v>0</v>
      </c>
      <c r="BG43" s="303">
        <f>'8'!$J40</f>
        <v>0</v>
      </c>
      <c r="BH43" s="303">
        <f>'8'!$K40</f>
        <v>0</v>
      </c>
      <c r="BI43" s="303">
        <f>'9'!$E40</f>
        <v>0</v>
      </c>
      <c r="BJ43" s="303">
        <f>'9'!$F40</f>
        <v>0</v>
      </c>
      <c r="BK43" s="303">
        <f>'9'!$G40</f>
        <v>0</v>
      </c>
      <c r="BL43" s="303">
        <f>'9'!$H40</f>
        <v>0</v>
      </c>
      <c r="BM43" s="303">
        <f>'9'!$I40</f>
        <v>0</v>
      </c>
      <c r="BN43" s="303">
        <f>'9'!$J40</f>
        <v>0</v>
      </c>
      <c r="BO43" s="303">
        <f>'9'!$K40</f>
        <v>0</v>
      </c>
      <c r="BP43" s="303">
        <f>'10'!$E40</f>
        <v>0</v>
      </c>
      <c r="BQ43" s="303">
        <f>'10'!$F40</f>
        <v>0</v>
      </c>
      <c r="BR43" s="303">
        <f>'10'!$G40</f>
        <v>0</v>
      </c>
      <c r="BS43" s="303">
        <f>'10'!$H40</f>
        <v>0</v>
      </c>
      <c r="BT43" s="303">
        <f>'10'!$I40</f>
        <v>0</v>
      </c>
      <c r="BU43" s="303">
        <f>'10'!$J40</f>
        <v>0</v>
      </c>
      <c r="BV43" s="303">
        <f>'10'!$K40</f>
        <v>0</v>
      </c>
      <c r="BW43" s="303">
        <f>'11'!$E40</f>
        <v>0</v>
      </c>
      <c r="BX43" s="303">
        <f>'11'!$F40</f>
        <v>0</v>
      </c>
      <c r="BY43" s="303">
        <f>'11'!$G40</f>
        <v>0</v>
      </c>
      <c r="BZ43" s="303">
        <f>'11'!$H40</f>
        <v>0</v>
      </c>
      <c r="CA43" s="303">
        <f>'11'!$I40</f>
        <v>0</v>
      </c>
      <c r="CB43" s="303">
        <f>'11'!$J40</f>
        <v>0</v>
      </c>
      <c r="CC43" s="303">
        <f>'11'!$K40</f>
        <v>0</v>
      </c>
      <c r="CD43" s="303">
        <f>'12'!$E40</f>
        <v>0</v>
      </c>
      <c r="CE43" s="303">
        <f>'12'!$F40</f>
        <v>0</v>
      </c>
      <c r="CF43" s="303">
        <f>'12'!$G40</f>
        <v>0</v>
      </c>
      <c r="CG43" s="303">
        <f>'12'!$H40</f>
        <v>0</v>
      </c>
      <c r="CH43" s="303">
        <f>'12'!$I40</f>
        <v>0</v>
      </c>
      <c r="CI43" s="303">
        <f>'12'!$J40</f>
        <v>0</v>
      </c>
      <c r="CJ43" s="303">
        <f>'12'!$K40</f>
        <v>0</v>
      </c>
      <c r="CK43" s="303">
        <f>'13'!$E40</f>
        <v>0</v>
      </c>
      <c r="CL43" s="303">
        <f>'13'!$F40</f>
        <v>0</v>
      </c>
      <c r="CM43" s="303">
        <f>'13'!$G40</f>
        <v>0</v>
      </c>
      <c r="CN43" s="303">
        <f>'13'!$H40</f>
        <v>0</v>
      </c>
      <c r="CO43" s="303">
        <f>'13'!$I40</f>
        <v>0</v>
      </c>
      <c r="CP43" s="303">
        <f>'13'!$J40</f>
        <v>0</v>
      </c>
      <c r="CQ43" s="303">
        <f>'13'!$K40</f>
        <v>0</v>
      </c>
      <c r="CR43" s="303">
        <f>'14'!$E40</f>
        <v>0</v>
      </c>
      <c r="CS43" s="303">
        <f>'14'!$F40</f>
        <v>0</v>
      </c>
      <c r="CT43" s="303">
        <f>'14'!$G40</f>
        <v>0</v>
      </c>
      <c r="CU43" s="303">
        <f>'14'!$H40</f>
        <v>0</v>
      </c>
      <c r="CV43" s="303">
        <f>'14'!$I40</f>
        <v>0</v>
      </c>
      <c r="CW43" s="303">
        <f>'14'!$J40</f>
        <v>0</v>
      </c>
      <c r="CX43" s="303">
        <f>'14'!$K40</f>
        <v>0</v>
      </c>
      <c r="CY43" s="303">
        <f>'15'!$E40</f>
        <v>0</v>
      </c>
      <c r="CZ43" s="303">
        <f>'15'!$F40</f>
        <v>0</v>
      </c>
      <c r="DA43" s="303">
        <f>'15'!$G40</f>
        <v>0</v>
      </c>
      <c r="DB43" s="303">
        <f>'15'!$H40</f>
        <v>0</v>
      </c>
      <c r="DC43" s="303">
        <f>'15'!$I40</f>
        <v>0</v>
      </c>
      <c r="DD43" s="303">
        <f>'15'!$J40</f>
        <v>0</v>
      </c>
      <c r="DE43" s="303">
        <f>'15'!$K40</f>
        <v>0</v>
      </c>
      <c r="DF43" s="303">
        <f>'16'!$E40</f>
        <v>0</v>
      </c>
      <c r="DG43" s="303">
        <f>'16'!$F40</f>
        <v>0</v>
      </c>
      <c r="DH43" s="303">
        <f>'16'!$G40</f>
        <v>0</v>
      </c>
      <c r="DI43" s="303">
        <f>'16'!$H40</f>
        <v>0</v>
      </c>
      <c r="DJ43" s="303">
        <f>'16'!$I40</f>
        <v>0</v>
      </c>
      <c r="DK43" s="303">
        <f>'16'!$J40</f>
        <v>0</v>
      </c>
      <c r="DL43" s="303">
        <f>'16'!$K40</f>
        <v>0</v>
      </c>
      <c r="DM43" s="303">
        <f>'17'!$E40</f>
        <v>0</v>
      </c>
      <c r="DN43" s="303">
        <f>'17'!$F40</f>
        <v>0</v>
      </c>
      <c r="DO43" s="303">
        <f>'17'!$G40</f>
        <v>0</v>
      </c>
      <c r="DP43" s="303">
        <f>'17'!$H40</f>
        <v>0</v>
      </c>
      <c r="DQ43" s="303">
        <f>'17'!$I40</f>
        <v>0</v>
      </c>
      <c r="DR43" s="303">
        <f>'17'!$J40</f>
        <v>0</v>
      </c>
      <c r="DS43" s="303">
        <f>'17'!$K40</f>
        <v>0</v>
      </c>
      <c r="DT43" s="303">
        <f>'18'!$E40</f>
        <v>0</v>
      </c>
      <c r="DU43" s="303">
        <f>'18'!$F40</f>
        <v>0</v>
      </c>
      <c r="DV43" s="303">
        <f>'18'!$G40</f>
        <v>0</v>
      </c>
      <c r="DW43" s="303">
        <f>'18'!$H40</f>
        <v>0</v>
      </c>
      <c r="DX43" s="303">
        <f>'18'!$I40</f>
        <v>0</v>
      </c>
      <c r="DY43" s="303">
        <f>'18'!$J40</f>
        <v>0</v>
      </c>
      <c r="DZ43" s="303">
        <f>'18'!$K40</f>
        <v>0</v>
      </c>
      <c r="EA43" s="303">
        <f>'19'!$E40</f>
        <v>0</v>
      </c>
      <c r="EB43" s="303">
        <f>'19'!$F40</f>
        <v>0</v>
      </c>
      <c r="EC43" s="303">
        <f>'19'!$G40</f>
        <v>0</v>
      </c>
      <c r="ED43" s="303">
        <f>'19'!$H40</f>
        <v>0</v>
      </c>
      <c r="EE43" s="303">
        <f>'19'!$I40</f>
        <v>0</v>
      </c>
      <c r="EF43" s="303">
        <f>'19'!$J40</f>
        <v>0</v>
      </c>
      <c r="EG43" s="303">
        <f>'19'!$K40</f>
        <v>0</v>
      </c>
      <c r="EH43" s="303">
        <f>'20'!$E40</f>
        <v>0</v>
      </c>
      <c r="EI43" s="303">
        <f>'20'!$F40</f>
        <v>0</v>
      </c>
      <c r="EJ43" s="303">
        <f>'20'!$G40</f>
        <v>0</v>
      </c>
      <c r="EK43" s="303">
        <f>'20'!$H40</f>
        <v>0</v>
      </c>
      <c r="EL43" s="303">
        <f>'20'!$I40</f>
        <v>0</v>
      </c>
      <c r="EM43" s="303">
        <f>'20'!$J40</f>
        <v>0</v>
      </c>
      <c r="EN43" s="303">
        <f>'20'!$K40</f>
        <v>0</v>
      </c>
      <c r="EO43" s="303">
        <f>'21'!$E40</f>
        <v>0</v>
      </c>
      <c r="EP43" s="303">
        <f>'21'!$F40</f>
        <v>0</v>
      </c>
      <c r="EQ43" s="303">
        <f>'21'!$G40</f>
        <v>0</v>
      </c>
      <c r="ER43" s="303">
        <f>'21'!$H40</f>
        <v>0</v>
      </c>
      <c r="ES43" s="303">
        <f>'21'!$I40</f>
        <v>0</v>
      </c>
      <c r="ET43" s="303">
        <f>'21'!$J40</f>
        <v>0</v>
      </c>
      <c r="EU43" s="303">
        <f>'21'!$K40</f>
        <v>0</v>
      </c>
      <c r="EV43" s="303">
        <f>'22'!$E40</f>
        <v>0</v>
      </c>
      <c r="EW43" s="303">
        <f>'22'!$F40</f>
        <v>0</v>
      </c>
      <c r="EX43" s="303">
        <f>'22'!$G40</f>
        <v>0</v>
      </c>
      <c r="EY43" s="303">
        <f>'22'!$H40</f>
        <v>0</v>
      </c>
      <c r="EZ43" s="303">
        <f>'22'!$I40</f>
        <v>0</v>
      </c>
      <c r="FA43" s="303">
        <f>'22'!$J40</f>
        <v>0</v>
      </c>
      <c r="FB43" s="303">
        <f>'22'!$K40</f>
        <v>0</v>
      </c>
      <c r="FC43" s="303">
        <f>'23'!$E40</f>
        <v>0</v>
      </c>
      <c r="FD43" s="303">
        <f>'23'!$F40</f>
        <v>0</v>
      </c>
      <c r="FE43" s="303">
        <f>'23'!$G40</f>
        <v>0</v>
      </c>
      <c r="FF43" s="303">
        <f>'23'!$H40</f>
        <v>0</v>
      </c>
      <c r="FG43" s="303">
        <f>'23'!$I40</f>
        <v>0</v>
      </c>
      <c r="FH43" s="303">
        <f>'23'!$J40</f>
        <v>0</v>
      </c>
      <c r="FI43" s="303">
        <f>'23'!$K40</f>
        <v>0</v>
      </c>
      <c r="FJ43" s="303">
        <f>'24'!$E40</f>
        <v>0</v>
      </c>
      <c r="FK43" s="303">
        <f>'24'!$F40</f>
        <v>0</v>
      </c>
      <c r="FL43" s="303">
        <f>'24'!$G40</f>
        <v>0</v>
      </c>
      <c r="FM43" s="303">
        <f>'24'!$H40</f>
        <v>0</v>
      </c>
      <c r="FN43" s="303">
        <f>'24'!$I40</f>
        <v>0</v>
      </c>
      <c r="FO43" s="303">
        <f>'24'!$J40</f>
        <v>0</v>
      </c>
      <c r="FP43" s="303">
        <f>'24'!$K40</f>
        <v>0</v>
      </c>
      <c r="FQ43" s="303">
        <f>'25'!$E40</f>
        <v>0</v>
      </c>
      <c r="FR43" s="303">
        <f>'25'!$F40</f>
        <v>0</v>
      </c>
      <c r="FS43" s="303">
        <f>'25'!$G40</f>
        <v>0</v>
      </c>
      <c r="FT43" s="303">
        <f>'25'!$H40</f>
        <v>0</v>
      </c>
      <c r="FU43" s="303">
        <f>'25'!$I40</f>
        <v>0</v>
      </c>
      <c r="FV43" s="303">
        <f>'25'!$J40</f>
        <v>0</v>
      </c>
      <c r="FW43" s="303">
        <f>'25'!$K40</f>
        <v>0</v>
      </c>
      <c r="FX43" s="303">
        <f>'26'!$E40</f>
        <v>0</v>
      </c>
      <c r="FY43" s="303">
        <f>'26'!$F40</f>
        <v>0</v>
      </c>
      <c r="FZ43" s="303">
        <f>'26'!$G40</f>
        <v>0</v>
      </c>
      <c r="GA43" s="303">
        <f>'26'!$H40</f>
        <v>0</v>
      </c>
      <c r="GB43" s="303">
        <f>'26'!$I40</f>
        <v>0</v>
      </c>
      <c r="GC43" s="303">
        <f>'26'!$J40</f>
        <v>0</v>
      </c>
      <c r="GD43" s="303">
        <f>'26'!$K40</f>
        <v>0</v>
      </c>
      <c r="GE43" s="303">
        <f>'27'!$E40</f>
        <v>0</v>
      </c>
      <c r="GF43" s="303">
        <f>'27'!$F40</f>
        <v>0</v>
      </c>
      <c r="GG43" s="303">
        <f>'27'!$G40</f>
        <v>0</v>
      </c>
      <c r="GH43" s="303">
        <f>'27'!$H40</f>
        <v>0</v>
      </c>
      <c r="GI43" s="303">
        <f>'27'!$I40</f>
        <v>0</v>
      </c>
      <c r="GJ43" s="303">
        <f>'27'!$J40</f>
        <v>0</v>
      </c>
      <c r="GK43" s="303">
        <f>'27'!$K40</f>
        <v>0</v>
      </c>
      <c r="GL43" s="303">
        <f>'28'!$E40</f>
        <v>0</v>
      </c>
      <c r="GM43" s="303">
        <f>'28'!$F40</f>
        <v>0</v>
      </c>
      <c r="GN43" s="303">
        <f>'28'!$G40</f>
        <v>0</v>
      </c>
      <c r="GO43" s="303">
        <f>'28'!$H40</f>
        <v>0</v>
      </c>
      <c r="GP43" s="303">
        <f>'28'!$I40</f>
        <v>0</v>
      </c>
      <c r="GQ43" s="303">
        <f>'28'!$J40</f>
        <v>0</v>
      </c>
      <c r="GR43" s="303">
        <f>'28'!$K40</f>
        <v>0</v>
      </c>
      <c r="GS43" s="303">
        <f>'29'!$E40</f>
        <v>0</v>
      </c>
      <c r="GT43" s="303">
        <f>'29'!$F40</f>
        <v>0</v>
      </c>
      <c r="GU43" s="303">
        <f>'29'!$G40</f>
        <v>0</v>
      </c>
      <c r="GV43" s="303">
        <f>'29'!$H40</f>
        <v>0</v>
      </c>
      <c r="GW43" s="303">
        <f>'29'!$I40</f>
        <v>0</v>
      </c>
      <c r="GX43" s="303">
        <f>'29'!$J40</f>
        <v>0</v>
      </c>
      <c r="GY43" s="303">
        <f>'29'!$K40</f>
        <v>0</v>
      </c>
      <c r="GZ43" s="303">
        <f>'30'!$E40</f>
        <v>0</v>
      </c>
      <c r="HA43" s="303">
        <f>'30'!$F40</f>
        <v>0</v>
      </c>
      <c r="HB43" s="303">
        <f>'30'!$G40</f>
        <v>0</v>
      </c>
      <c r="HC43" s="303">
        <f>'30'!$H40</f>
        <v>0</v>
      </c>
      <c r="HD43" s="303">
        <f>'30'!$I40</f>
        <v>0</v>
      </c>
      <c r="HE43" s="303">
        <f>'30'!$J40</f>
        <v>0</v>
      </c>
      <c r="HF43" s="303">
        <f>'30'!$K40</f>
        <v>0</v>
      </c>
      <c r="HG43" s="303">
        <f>'31'!$E40</f>
        <v>0</v>
      </c>
      <c r="HH43" s="303">
        <f>'31'!$F40</f>
        <v>0</v>
      </c>
      <c r="HI43" s="303">
        <f>'31'!$G40</f>
        <v>0</v>
      </c>
      <c r="HJ43" s="303">
        <f>'31'!$H40</f>
        <v>0</v>
      </c>
      <c r="HK43" s="303">
        <f>'31'!$I40</f>
        <v>0</v>
      </c>
      <c r="HL43" s="303">
        <f>'31'!$J40</f>
        <v>0</v>
      </c>
      <c r="HM43" s="303">
        <f>'31'!$K40</f>
        <v>0</v>
      </c>
      <c r="HN43" s="303">
        <f>'32'!$E40</f>
        <v>0</v>
      </c>
      <c r="HO43" s="303">
        <f>'32'!$F40</f>
        <v>0</v>
      </c>
      <c r="HP43" s="303">
        <f>'32'!$G40</f>
        <v>0</v>
      </c>
      <c r="HQ43" s="303">
        <f>'32'!$H40</f>
        <v>0</v>
      </c>
      <c r="HR43" s="303">
        <f>'32'!$I40</f>
        <v>0</v>
      </c>
      <c r="HS43" s="303">
        <f>'32'!$J40</f>
        <v>0</v>
      </c>
      <c r="HT43" s="303">
        <f>'32'!$K40</f>
        <v>0</v>
      </c>
      <c r="HU43" s="303">
        <f>'33'!$E40</f>
        <v>0</v>
      </c>
      <c r="HV43" s="303">
        <f>'33'!$F40</f>
        <v>0</v>
      </c>
      <c r="HW43" s="303">
        <f>'33'!$G40</f>
        <v>0</v>
      </c>
      <c r="HX43" s="303">
        <f>'33'!$H40</f>
        <v>0</v>
      </c>
      <c r="HY43" s="303">
        <f>'33'!$I40</f>
        <v>0</v>
      </c>
      <c r="HZ43" s="303">
        <f>'33'!$J40</f>
        <v>0</v>
      </c>
      <c r="IA43" s="303">
        <f>'33'!$K40</f>
        <v>0</v>
      </c>
      <c r="IB43" s="303">
        <f>'34'!$E40</f>
        <v>0</v>
      </c>
      <c r="IC43" s="303">
        <f>'34'!$F40</f>
        <v>0</v>
      </c>
      <c r="ID43" s="303">
        <f>'34'!$G40</f>
        <v>0</v>
      </c>
      <c r="IE43" s="303">
        <f>'34'!$H40</f>
        <v>0</v>
      </c>
      <c r="IF43" s="303">
        <f>'34'!$I40</f>
        <v>0</v>
      </c>
      <c r="IG43" s="303">
        <f>'34'!$J40</f>
        <v>0</v>
      </c>
      <c r="IH43" s="303">
        <f>'34'!$K40</f>
        <v>0</v>
      </c>
      <c r="II43" s="303">
        <f>'35'!$E40</f>
        <v>0</v>
      </c>
      <c r="IJ43" s="303">
        <f>'35'!$F40</f>
        <v>0</v>
      </c>
      <c r="IK43" s="303">
        <f>'35'!$G40</f>
        <v>0</v>
      </c>
      <c r="IL43" s="303">
        <f>'35'!$H40</f>
        <v>0</v>
      </c>
      <c r="IM43" s="303">
        <f>'35'!$I40</f>
        <v>0</v>
      </c>
      <c r="IN43" s="303">
        <f>'35'!$J40</f>
        <v>0</v>
      </c>
      <c r="IO43" s="303">
        <f>'35'!$K40</f>
        <v>0</v>
      </c>
      <c r="IP43" s="303">
        <f>'36'!$E40</f>
        <v>0</v>
      </c>
      <c r="IQ43" s="303">
        <f>'36'!$F40</f>
        <v>0</v>
      </c>
      <c r="IR43" s="303">
        <f>'36'!$G40</f>
        <v>0</v>
      </c>
      <c r="IS43" s="303">
        <f>'36'!$H40</f>
        <v>0</v>
      </c>
      <c r="IT43" s="303">
        <f>'36'!$I40</f>
        <v>0</v>
      </c>
      <c r="IU43" s="303">
        <f>'36'!$J40</f>
        <v>0</v>
      </c>
      <c r="IV43" s="303">
        <f>'36'!$K40</f>
        <v>0</v>
      </c>
      <c r="IW43" s="303">
        <f>'37'!$E40</f>
        <v>0</v>
      </c>
      <c r="IX43" s="303">
        <f>'37'!$F40</f>
        <v>0</v>
      </c>
      <c r="IY43" s="303">
        <f>'37'!$G40</f>
        <v>0</v>
      </c>
      <c r="IZ43" s="303">
        <f>'37'!$H40</f>
        <v>0</v>
      </c>
      <c r="JA43" s="303">
        <f>'37'!$I40</f>
        <v>0</v>
      </c>
      <c r="JB43" s="303">
        <f>'37'!$J40</f>
        <v>0</v>
      </c>
      <c r="JC43" s="303">
        <f>'37'!$K40</f>
        <v>0</v>
      </c>
      <c r="JD43" s="303">
        <f>'38'!$E40</f>
        <v>0</v>
      </c>
      <c r="JE43" s="303">
        <f>'38'!$F40</f>
        <v>0</v>
      </c>
      <c r="JF43" s="303">
        <f>'38'!$G40</f>
        <v>0</v>
      </c>
      <c r="JG43" s="303">
        <f>'38'!$H40</f>
        <v>0</v>
      </c>
      <c r="JH43" s="303">
        <f>'38'!$I40</f>
        <v>0</v>
      </c>
      <c r="JI43" s="303">
        <f>'38'!$J40</f>
        <v>0</v>
      </c>
      <c r="JJ43" s="303">
        <f>'38'!$K40</f>
        <v>0</v>
      </c>
      <c r="JK43" s="303">
        <f>'39'!$E40</f>
        <v>0</v>
      </c>
      <c r="JL43" s="303">
        <f>'39'!$F40</f>
        <v>0</v>
      </c>
      <c r="JM43" s="303">
        <f>'39'!$G40</f>
        <v>0</v>
      </c>
      <c r="JN43" s="303">
        <f>'39'!$H40</f>
        <v>0</v>
      </c>
      <c r="JO43" s="303">
        <f>'39'!$I40</f>
        <v>0</v>
      </c>
      <c r="JP43" s="303">
        <f>'39'!$J40</f>
        <v>0</v>
      </c>
      <c r="JQ43" s="303">
        <f>'39'!$K40</f>
        <v>0</v>
      </c>
      <c r="JR43" s="303">
        <f>'40'!$E40</f>
        <v>0</v>
      </c>
      <c r="JS43" s="303">
        <f>'40'!$F40</f>
        <v>0</v>
      </c>
      <c r="JT43" s="303">
        <f>'40'!$G40</f>
        <v>0</v>
      </c>
      <c r="JU43" s="303">
        <f>'40'!$H40</f>
        <v>0</v>
      </c>
      <c r="JV43" s="303">
        <f>'40'!$I40</f>
        <v>0</v>
      </c>
      <c r="JW43" s="303">
        <f>'40'!$J40</f>
        <v>0</v>
      </c>
      <c r="JX43" s="303">
        <f>'40'!$K40</f>
        <v>0</v>
      </c>
      <c r="JY43" s="303">
        <f>'41'!$E40</f>
        <v>0</v>
      </c>
      <c r="JZ43" s="303">
        <f>'41'!$F40</f>
        <v>0</v>
      </c>
      <c r="KA43" s="303">
        <f>'41'!$G40</f>
        <v>0</v>
      </c>
      <c r="KB43" s="303">
        <f>'41'!$H40</f>
        <v>0</v>
      </c>
      <c r="KC43" s="303">
        <f>'41'!$I40</f>
        <v>0</v>
      </c>
      <c r="KD43" s="303">
        <f>'41'!$J40</f>
        <v>0</v>
      </c>
      <c r="KE43" s="303">
        <f>'41'!$K40</f>
        <v>0</v>
      </c>
      <c r="KF43" s="303">
        <f>'42'!$E40</f>
        <v>0</v>
      </c>
      <c r="KG43" s="303">
        <f>'42'!$F40</f>
        <v>0</v>
      </c>
      <c r="KH43" s="303">
        <f>'42'!$G40</f>
        <v>0</v>
      </c>
      <c r="KI43" s="303">
        <f>'42'!$H40</f>
        <v>0</v>
      </c>
      <c r="KJ43" s="303">
        <f>'42'!$I40</f>
        <v>0</v>
      </c>
      <c r="KK43" s="303">
        <f>'42'!$J40</f>
        <v>0</v>
      </c>
      <c r="KL43" s="303">
        <f>'42'!$K40</f>
        <v>0</v>
      </c>
      <c r="KM43" s="303">
        <f>'43'!$E40</f>
        <v>0</v>
      </c>
      <c r="KN43" s="303">
        <f>'43'!$F40</f>
        <v>0</v>
      </c>
      <c r="KO43" s="303">
        <f>'43'!$G40</f>
        <v>0</v>
      </c>
      <c r="KP43" s="303">
        <f>'43'!$H40</f>
        <v>0</v>
      </c>
      <c r="KQ43" s="303">
        <f>'43'!$I40</f>
        <v>0</v>
      </c>
      <c r="KR43" s="303">
        <f>'43'!$J40</f>
        <v>0</v>
      </c>
      <c r="KS43" s="303">
        <f>'43'!$K40</f>
        <v>0</v>
      </c>
      <c r="KT43" s="303">
        <f>'44'!$E40</f>
        <v>0</v>
      </c>
      <c r="KU43" s="303">
        <f>'44'!$F40</f>
        <v>0</v>
      </c>
      <c r="KV43" s="303">
        <f>'44'!$G40</f>
        <v>0</v>
      </c>
      <c r="KW43" s="303">
        <f>'44'!$H40</f>
        <v>0</v>
      </c>
      <c r="KX43" s="303">
        <f>'44'!$I40</f>
        <v>0</v>
      </c>
      <c r="KY43" s="303">
        <f>'44'!$J40</f>
        <v>0</v>
      </c>
      <c r="KZ43" s="303">
        <f>'44'!$K40</f>
        <v>0</v>
      </c>
      <c r="LA43" s="303">
        <f>'45'!$E40</f>
        <v>0</v>
      </c>
      <c r="LB43" s="303">
        <f>'45'!$F40</f>
        <v>0</v>
      </c>
      <c r="LC43" s="303">
        <f>'45'!$G40</f>
        <v>0</v>
      </c>
      <c r="LD43" s="303">
        <f>'45'!$H40</f>
        <v>0</v>
      </c>
      <c r="LE43" s="303">
        <f>'45'!$I40</f>
        <v>0</v>
      </c>
      <c r="LF43" s="303">
        <f>'45'!$J40</f>
        <v>0</v>
      </c>
      <c r="LG43" s="303">
        <f>'45'!$K40</f>
        <v>0</v>
      </c>
      <c r="LH43" s="303">
        <f>'46'!$E40</f>
        <v>0</v>
      </c>
      <c r="LI43" s="303">
        <f>'46'!$F40</f>
        <v>0</v>
      </c>
      <c r="LJ43" s="303">
        <f>'46'!$G40</f>
        <v>0</v>
      </c>
      <c r="LK43" s="303">
        <f>'46'!$H40</f>
        <v>0</v>
      </c>
      <c r="LL43" s="303">
        <f>'46'!$I40</f>
        <v>0</v>
      </c>
      <c r="LM43" s="303">
        <f>'46'!$J40</f>
        <v>0</v>
      </c>
      <c r="LN43" s="303">
        <f>'46'!$K40</f>
        <v>0</v>
      </c>
      <c r="LO43" s="303">
        <f>'47'!$E40</f>
        <v>0</v>
      </c>
      <c r="LP43" s="303">
        <f>'47'!$F40</f>
        <v>0</v>
      </c>
      <c r="LQ43" s="303">
        <f>'47'!$G40</f>
        <v>0</v>
      </c>
      <c r="LR43" s="303">
        <f>'47'!$H40</f>
        <v>0</v>
      </c>
      <c r="LS43" s="303">
        <f>'47'!$I40</f>
        <v>0</v>
      </c>
      <c r="LT43" s="303">
        <f>'47'!$J40</f>
        <v>0</v>
      </c>
      <c r="LU43" s="303">
        <f>'47'!$K40</f>
        <v>0</v>
      </c>
      <c r="LV43" s="303">
        <f>'48'!$E40</f>
        <v>0</v>
      </c>
      <c r="LW43" s="303">
        <f>'48'!$F40</f>
        <v>0</v>
      </c>
      <c r="LX43" s="303">
        <f>'48'!$G40</f>
        <v>0</v>
      </c>
      <c r="LY43" s="303">
        <f>'48'!$H40</f>
        <v>0</v>
      </c>
      <c r="LZ43" s="303">
        <f>'48'!$I40</f>
        <v>0</v>
      </c>
      <c r="MA43" s="303">
        <f>'48'!$J40</f>
        <v>0</v>
      </c>
      <c r="MB43" s="303">
        <f>'48'!$K40</f>
        <v>0</v>
      </c>
      <c r="MC43" s="303">
        <f>'49'!$E40</f>
        <v>0</v>
      </c>
      <c r="MD43" s="303">
        <f>'49'!$F40</f>
        <v>0</v>
      </c>
      <c r="ME43" s="303">
        <f>'49'!$G40</f>
        <v>0</v>
      </c>
      <c r="MF43" s="303">
        <f>'49'!$H40</f>
        <v>0</v>
      </c>
      <c r="MG43" s="303">
        <f>'49'!$I40</f>
        <v>0</v>
      </c>
      <c r="MH43" s="303">
        <f>'49'!$J40</f>
        <v>0</v>
      </c>
      <c r="MI43" s="303">
        <f>'49'!$K40</f>
        <v>0</v>
      </c>
      <c r="MJ43" s="303">
        <f>'50'!$E40</f>
        <v>0</v>
      </c>
      <c r="MK43" s="303">
        <f>'50'!$F40</f>
        <v>0</v>
      </c>
      <c r="ML43" s="303">
        <f>'50'!$G40</f>
        <v>0</v>
      </c>
      <c r="MM43" s="303">
        <f>'50'!$H40</f>
        <v>0</v>
      </c>
      <c r="MN43" s="303">
        <f>'50'!$I40</f>
        <v>0</v>
      </c>
      <c r="MO43" s="303">
        <f>'50'!$J40</f>
        <v>0</v>
      </c>
      <c r="MP43" s="303">
        <f>'50'!$K40</f>
        <v>0</v>
      </c>
      <c r="MQ43" s="303">
        <f>'51'!$E40</f>
        <v>0</v>
      </c>
      <c r="MR43" s="303">
        <f>'51'!$F40</f>
        <v>0</v>
      </c>
      <c r="MS43" s="303">
        <f>'51'!$G40</f>
        <v>0</v>
      </c>
      <c r="MT43" s="303">
        <f>'51'!$H40</f>
        <v>0</v>
      </c>
      <c r="MU43" s="303">
        <f>'51'!$I40</f>
        <v>0</v>
      </c>
      <c r="MV43" s="303">
        <f>'51'!$J40</f>
        <v>0</v>
      </c>
      <c r="MW43" s="303">
        <f>'51'!$K40</f>
        <v>0</v>
      </c>
      <c r="MX43" s="303">
        <f>'52'!$E40</f>
        <v>0</v>
      </c>
      <c r="MY43" s="303">
        <f>'52'!$F40</f>
        <v>0</v>
      </c>
      <c r="MZ43" s="303">
        <f>'52'!$G40</f>
        <v>0</v>
      </c>
      <c r="NA43" s="303">
        <f>'52'!$H40</f>
        <v>0</v>
      </c>
      <c r="NB43" s="303">
        <f>'52'!$I40</f>
        <v>0</v>
      </c>
      <c r="NC43" s="303">
        <f>'52'!$J40</f>
        <v>0</v>
      </c>
      <c r="ND43" s="303">
        <f>'52'!$K40</f>
        <v>0</v>
      </c>
    </row>
    <row r="44" spans="1:369" ht="24.75" customHeight="1" x14ac:dyDescent="0.3">
      <c r="A44" s="984" t="s">
        <v>183</v>
      </c>
      <c r="B44" s="985"/>
      <c r="C44" s="813" t="s">
        <v>320</v>
      </c>
      <c r="D44" s="814" t="s">
        <v>178</v>
      </c>
      <c r="E44" s="826">
        <f>'1'!$E41</f>
        <v>0</v>
      </c>
      <c r="F44" s="826">
        <f>'1'!$F41</f>
        <v>0</v>
      </c>
      <c r="G44" s="826">
        <f>'1'!$G41</f>
        <v>0</v>
      </c>
      <c r="H44" s="827">
        <f>'1'!$H41</f>
        <v>0</v>
      </c>
      <c r="I44" s="827">
        <f>'1'!$I41</f>
        <v>0</v>
      </c>
      <c r="J44" s="827">
        <f>'1'!$J41</f>
        <v>0</v>
      </c>
      <c r="K44" s="827">
        <f>'1'!$K41</f>
        <v>0</v>
      </c>
      <c r="L44" s="827">
        <f>'2'!$E41</f>
        <v>0</v>
      </c>
      <c r="M44" s="827">
        <f>'2'!$F41</f>
        <v>0</v>
      </c>
      <c r="N44" s="827">
        <f>'2'!$G41</f>
        <v>0</v>
      </c>
      <c r="O44" s="827">
        <f>'2'!$H41</f>
        <v>0</v>
      </c>
      <c r="P44" s="827">
        <f>'2'!$I41</f>
        <v>0</v>
      </c>
      <c r="Q44" s="827">
        <f>'2'!$J41</f>
        <v>0</v>
      </c>
      <c r="R44" s="827">
        <f>'2'!$K41</f>
        <v>0</v>
      </c>
      <c r="S44" s="827">
        <f>'3'!$E41</f>
        <v>0</v>
      </c>
      <c r="T44" s="827">
        <f>'3'!$F41</f>
        <v>0</v>
      </c>
      <c r="U44" s="827">
        <f>'3'!$G41</f>
        <v>0</v>
      </c>
      <c r="V44" s="827">
        <f>'3'!$H41</f>
        <v>0</v>
      </c>
      <c r="W44" s="827">
        <f>'3'!$I41</f>
        <v>0</v>
      </c>
      <c r="X44" s="827">
        <f>'3'!$J41</f>
        <v>0</v>
      </c>
      <c r="Y44" s="827">
        <f>'3'!$K41</f>
        <v>0</v>
      </c>
      <c r="Z44" s="827">
        <f>'4'!$E41</f>
        <v>0</v>
      </c>
      <c r="AA44" s="827">
        <f>'4'!$F41</f>
        <v>0</v>
      </c>
      <c r="AB44" s="827">
        <f>'4'!$G41</f>
        <v>0</v>
      </c>
      <c r="AC44" s="827">
        <f>'4'!$H41</f>
        <v>0</v>
      </c>
      <c r="AD44" s="827">
        <f>'4'!$I41</f>
        <v>0</v>
      </c>
      <c r="AE44" s="827">
        <f>'4'!$J41</f>
        <v>0</v>
      </c>
      <c r="AF44" s="827">
        <f>'4'!$K41</f>
        <v>0</v>
      </c>
      <c r="AG44" s="827">
        <f>'5'!$E41</f>
        <v>0</v>
      </c>
      <c r="AH44" s="827">
        <f>'5'!$F41</f>
        <v>0</v>
      </c>
      <c r="AI44" s="827">
        <f>'5'!$G41</f>
        <v>0</v>
      </c>
      <c r="AJ44" s="827">
        <f>'5'!$H41</f>
        <v>0</v>
      </c>
      <c r="AK44" s="827">
        <f>'5'!$I41</f>
        <v>0</v>
      </c>
      <c r="AL44" s="827">
        <f>'5'!$J41</f>
        <v>0</v>
      </c>
      <c r="AM44" s="827">
        <f>'5'!$K41</f>
        <v>0</v>
      </c>
      <c r="AN44" s="827">
        <f>'6'!$E41</f>
        <v>0</v>
      </c>
      <c r="AO44" s="827">
        <f>'6'!$F41</f>
        <v>0</v>
      </c>
      <c r="AP44" s="827">
        <f>'6'!$G41</f>
        <v>0</v>
      </c>
      <c r="AQ44" s="827">
        <f>'6'!$H41</f>
        <v>0</v>
      </c>
      <c r="AR44" s="827">
        <f>'6'!$I41</f>
        <v>0</v>
      </c>
      <c r="AS44" s="827">
        <f>'6'!$J41</f>
        <v>0</v>
      </c>
      <c r="AT44" s="827">
        <f>'6'!$K41</f>
        <v>0</v>
      </c>
      <c r="AU44" s="827">
        <f>'7'!$E41</f>
        <v>0</v>
      </c>
      <c r="AV44" s="827">
        <f>'7'!$F41</f>
        <v>0</v>
      </c>
      <c r="AW44" s="827">
        <f>'7'!$G41</f>
        <v>0</v>
      </c>
      <c r="AX44" s="827">
        <f>'7'!$H41</f>
        <v>0</v>
      </c>
      <c r="AY44" s="827">
        <f>'7'!$I41</f>
        <v>0</v>
      </c>
      <c r="AZ44" s="827">
        <f>'7'!$J41</f>
        <v>0</v>
      </c>
      <c r="BA44" s="827">
        <f>'7'!$K41</f>
        <v>0</v>
      </c>
      <c r="BB44" s="827">
        <f>'8'!$E41</f>
        <v>0</v>
      </c>
      <c r="BC44" s="827">
        <f>'8'!$F41</f>
        <v>0</v>
      </c>
      <c r="BD44" s="827">
        <f>'8'!$G41</f>
        <v>0</v>
      </c>
      <c r="BE44" s="827">
        <f>'8'!$H41</f>
        <v>0</v>
      </c>
      <c r="BF44" s="827">
        <f>'8'!$I41</f>
        <v>0</v>
      </c>
      <c r="BG44" s="827">
        <f>'8'!$J41</f>
        <v>0</v>
      </c>
      <c r="BH44" s="827">
        <f>'8'!$K41</f>
        <v>0</v>
      </c>
      <c r="BI44" s="827">
        <f>'9'!$E41</f>
        <v>0</v>
      </c>
      <c r="BJ44" s="827">
        <f>'9'!$F41</f>
        <v>0</v>
      </c>
      <c r="BK44" s="827">
        <f>'9'!$G41</f>
        <v>0</v>
      </c>
      <c r="BL44" s="827">
        <f>'9'!$H41</f>
        <v>0</v>
      </c>
      <c r="BM44" s="827">
        <f>'9'!$I41</f>
        <v>0</v>
      </c>
      <c r="BN44" s="827">
        <f>'9'!$J41</f>
        <v>0</v>
      </c>
      <c r="BO44" s="827">
        <f>'9'!$K41</f>
        <v>0</v>
      </c>
      <c r="BP44" s="827">
        <f>'10'!$E41</f>
        <v>0</v>
      </c>
      <c r="BQ44" s="827">
        <f>'10'!$F41</f>
        <v>0</v>
      </c>
      <c r="BR44" s="827">
        <f>'10'!$G41</f>
        <v>0</v>
      </c>
      <c r="BS44" s="827">
        <f>'10'!$H41</f>
        <v>0</v>
      </c>
      <c r="BT44" s="827">
        <f>'10'!$I41</f>
        <v>0</v>
      </c>
      <c r="BU44" s="827">
        <f>'10'!$J41</f>
        <v>0</v>
      </c>
      <c r="BV44" s="827">
        <f>'10'!$K41</f>
        <v>0</v>
      </c>
      <c r="BW44" s="827">
        <f>'11'!$E41</f>
        <v>0</v>
      </c>
      <c r="BX44" s="827">
        <f>'11'!$F41</f>
        <v>0</v>
      </c>
      <c r="BY44" s="827">
        <f>'11'!$G41</f>
        <v>0</v>
      </c>
      <c r="BZ44" s="827">
        <f>'11'!$H41</f>
        <v>0</v>
      </c>
      <c r="CA44" s="827">
        <f>'11'!$I41</f>
        <v>0</v>
      </c>
      <c r="CB44" s="827">
        <f>'11'!$J41</f>
        <v>0</v>
      </c>
      <c r="CC44" s="827">
        <f>'11'!$K41</f>
        <v>0</v>
      </c>
      <c r="CD44" s="827">
        <f>'12'!$E41</f>
        <v>0</v>
      </c>
      <c r="CE44" s="827">
        <f>'12'!$F41</f>
        <v>0</v>
      </c>
      <c r="CF44" s="827">
        <f>'12'!$G41</f>
        <v>0</v>
      </c>
      <c r="CG44" s="827">
        <f>'12'!$H41</f>
        <v>0</v>
      </c>
      <c r="CH44" s="827">
        <f>'12'!$I41</f>
        <v>0</v>
      </c>
      <c r="CI44" s="827">
        <f>'12'!$J41</f>
        <v>0</v>
      </c>
      <c r="CJ44" s="827">
        <f>'12'!$K41</f>
        <v>0</v>
      </c>
      <c r="CK44" s="827">
        <f>'13'!$E41</f>
        <v>0</v>
      </c>
      <c r="CL44" s="827">
        <f>'13'!$F41</f>
        <v>0</v>
      </c>
      <c r="CM44" s="827">
        <f>'13'!$G41</f>
        <v>0</v>
      </c>
      <c r="CN44" s="827">
        <f>'13'!$H41</f>
        <v>0</v>
      </c>
      <c r="CO44" s="827">
        <f>'13'!$I41</f>
        <v>0</v>
      </c>
      <c r="CP44" s="827">
        <f>'13'!$J41</f>
        <v>0</v>
      </c>
      <c r="CQ44" s="827">
        <f>'13'!$K41</f>
        <v>0</v>
      </c>
      <c r="CR44" s="827">
        <f>'14'!$E41</f>
        <v>0</v>
      </c>
      <c r="CS44" s="827">
        <f>'14'!$F41</f>
        <v>0</v>
      </c>
      <c r="CT44" s="827">
        <f>'14'!$G41</f>
        <v>0</v>
      </c>
      <c r="CU44" s="827">
        <f>'14'!$H41</f>
        <v>0</v>
      </c>
      <c r="CV44" s="827">
        <f>'14'!$I41</f>
        <v>0</v>
      </c>
      <c r="CW44" s="827">
        <f>'14'!$J41</f>
        <v>0</v>
      </c>
      <c r="CX44" s="827">
        <f>'14'!$K41</f>
        <v>0</v>
      </c>
      <c r="CY44" s="827">
        <f>'15'!$E41</f>
        <v>0</v>
      </c>
      <c r="CZ44" s="827">
        <f>'15'!$F41</f>
        <v>0</v>
      </c>
      <c r="DA44" s="827">
        <f>'15'!$G41</f>
        <v>0</v>
      </c>
      <c r="DB44" s="827">
        <f>'15'!$H41</f>
        <v>0</v>
      </c>
      <c r="DC44" s="827">
        <f>'15'!$I41</f>
        <v>0</v>
      </c>
      <c r="DD44" s="827">
        <f>'15'!$J41</f>
        <v>0</v>
      </c>
      <c r="DE44" s="827">
        <f>'15'!$K41</f>
        <v>0</v>
      </c>
      <c r="DF44" s="827">
        <f>'16'!$E41</f>
        <v>0</v>
      </c>
      <c r="DG44" s="827">
        <f>'16'!$F41</f>
        <v>0</v>
      </c>
      <c r="DH44" s="827">
        <f>'16'!$G41</f>
        <v>0</v>
      </c>
      <c r="DI44" s="827">
        <f>'16'!$H41</f>
        <v>0</v>
      </c>
      <c r="DJ44" s="827">
        <f>'16'!$I41</f>
        <v>0</v>
      </c>
      <c r="DK44" s="827">
        <f>'16'!$J41</f>
        <v>0</v>
      </c>
      <c r="DL44" s="827">
        <f>'16'!$K41</f>
        <v>0</v>
      </c>
      <c r="DM44" s="827">
        <f>'17'!$E41</f>
        <v>0</v>
      </c>
      <c r="DN44" s="827">
        <f>'17'!$F41</f>
        <v>0</v>
      </c>
      <c r="DO44" s="827">
        <f>'17'!$G41</f>
        <v>0</v>
      </c>
      <c r="DP44" s="827">
        <f>'17'!$H41</f>
        <v>0</v>
      </c>
      <c r="DQ44" s="827">
        <f>'17'!$I41</f>
        <v>0</v>
      </c>
      <c r="DR44" s="827">
        <f>'17'!$J41</f>
        <v>0</v>
      </c>
      <c r="DS44" s="827">
        <f>'17'!$K41</f>
        <v>0</v>
      </c>
      <c r="DT44" s="827">
        <f>'18'!$E41</f>
        <v>0</v>
      </c>
      <c r="DU44" s="827">
        <f>'18'!$F41</f>
        <v>0</v>
      </c>
      <c r="DV44" s="827">
        <f>'18'!$G41</f>
        <v>0</v>
      </c>
      <c r="DW44" s="827">
        <f>'18'!$H41</f>
        <v>0</v>
      </c>
      <c r="DX44" s="827">
        <f>'18'!$I41</f>
        <v>0</v>
      </c>
      <c r="DY44" s="827">
        <f>'18'!$J41</f>
        <v>0</v>
      </c>
      <c r="DZ44" s="827">
        <f>'18'!$K41</f>
        <v>0</v>
      </c>
      <c r="EA44" s="827">
        <f>'19'!$E41</f>
        <v>0</v>
      </c>
      <c r="EB44" s="827">
        <f>'19'!$F41</f>
        <v>0</v>
      </c>
      <c r="EC44" s="827">
        <f>'19'!$G41</f>
        <v>0</v>
      </c>
      <c r="ED44" s="827">
        <f>'19'!$H41</f>
        <v>0</v>
      </c>
      <c r="EE44" s="827">
        <f>'19'!$I41</f>
        <v>0</v>
      </c>
      <c r="EF44" s="827">
        <f>'19'!$J41</f>
        <v>0</v>
      </c>
      <c r="EG44" s="827">
        <f>'19'!$K41</f>
        <v>0</v>
      </c>
      <c r="EH44" s="827">
        <f>'20'!$E41</f>
        <v>0</v>
      </c>
      <c r="EI44" s="827">
        <f>'20'!$F41</f>
        <v>0</v>
      </c>
      <c r="EJ44" s="827">
        <f>'20'!$G41</f>
        <v>0</v>
      </c>
      <c r="EK44" s="827">
        <f>'20'!$H41</f>
        <v>0</v>
      </c>
      <c r="EL44" s="827">
        <f>'20'!$I41</f>
        <v>0</v>
      </c>
      <c r="EM44" s="827">
        <f>'20'!$J41</f>
        <v>0</v>
      </c>
      <c r="EN44" s="827">
        <f>'20'!$K41</f>
        <v>0</v>
      </c>
      <c r="EO44" s="827">
        <f>'21'!$E41</f>
        <v>0</v>
      </c>
      <c r="EP44" s="827">
        <f>'21'!$F41</f>
        <v>0</v>
      </c>
      <c r="EQ44" s="827">
        <f>'21'!$G41</f>
        <v>0</v>
      </c>
      <c r="ER44" s="827">
        <f>'21'!$H41</f>
        <v>0</v>
      </c>
      <c r="ES44" s="827">
        <f>'21'!$I41</f>
        <v>0</v>
      </c>
      <c r="ET44" s="827">
        <f>'21'!$J41</f>
        <v>0</v>
      </c>
      <c r="EU44" s="827">
        <f>'21'!$K41</f>
        <v>0</v>
      </c>
      <c r="EV44" s="827">
        <f>'22'!$E41</f>
        <v>0</v>
      </c>
      <c r="EW44" s="827">
        <f>'22'!$F41</f>
        <v>0</v>
      </c>
      <c r="EX44" s="827">
        <f>'22'!$G41</f>
        <v>0</v>
      </c>
      <c r="EY44" s="827">
        <f>'22'!$H41</f>
        <v>0</v>
      </c>
      <c r="EZ44" s="827">
        <f>'22'!$I41</f>
        <v>0</v>
      </c>
      <c r="FA44" s="827">
        <f>'22'!$J41</f>
        <v>0</v>
      </c>
      <c r="FB44" s="827">
        <f>'22'!$K41</f>
        <v>0</v>
      </c>
      <c r="FC44" s="827">
        <f>'23'!$E41</f>
        <v>0</v>
      </c>
      <c r="FD44" s="827">
        <f>'23'!$F41</f>
        <v>0</v>
      </c>
      <c r="FE44" s="827">
        <f>'23'!$G41</f>
        <v>0</v>
      </c>
      <c r="FF44" s="827">
        <f>'23'!$H41</f>
        <v>0</v>
      </c>
      <c r="FG44" s="827">
        <f>'23'!$I41</f>
        <v>0</v>
      </c>
      <c r="FH44" s="827">
        <f>'23'!$J41</f>
        <v>0</v>
      </c>
      <c r="FI44" s="827">
        <f>'23'!$K41</f>
        <v>0</v>
      </c>
      <c r="FJ44" s="827">
        <f>'24'!$E41</f>
        <v>0</v>
      </c>
      <c r="FK44" s="827">
        <f>'24'!$F41</f>
        <v>0</v>
      </c>
      <c r="FL44" s="827">
        <f>'24'!$G41</f>
        <v>0</v>
      </c>
      <c r="FM44" s="827">
        <f>'24'!$H41</f>
        <v>0</v>
      </c>
      <c r="FN44" s="827">
        <f>'24'!$I41</f>
        <v>0</v>
      </c>
      <c r="FO44" s="827">
        <f>'24'!$J41</f>
        <v>0</v>
      </c>
      <c r="FP44" s="827">
        <f>'24'!$K41</f>
        <v>0</v>
      </c>
      <c r="FQ44" s="827">
        <f>'25'!$E41</f>
        <v>0</v>
      </c>
      <c r="FR44" s="827">
        <f>'25'!$F41</f>
        <v>0</v>
      </c>
      <c r="FS44" s="827">
        <f>'25'!$G41</f>
        <v>0</v>
      </c>
      <c r="FT44" s="827">
        <f>'25'!$H41</f>
        <v>0</v>
      </c>
      <c r="FU44" s="827">
        <f>'25'!$I41</f>
        <v>0</v>
      </c>
      <c r="FV44" s="827">
        <f>'25'!$J41</f>
        <v>0</v>
      </c>
      <c r="FW44" s="827">
        <f>'25'!$K41</f>
        <v>0</v>
      </c>
      <c r="FX44" s="827">
        <f>'26'!$E41</f>
        <v>0</v>
      </c>
      <c r="FY44" s="827">
        <f>'26'!$F41</f>
        <v>0</v>
      </c>
      <c r="FZ44" s="827">
        <f>'26'!$G41</f>
        <v>0</v>
      </c>
      <c r="GA44" s="827">
        <f>'26'!$H41</f>
        <v>0</v>
      </c>
      <c r="GB44" s="827">
        <f>'26'!$I41</f>
        <v>0</v>
      </c>
      <c r="GC44" s="827">
        <f>'26'!$J41</f>
        <v>0</v>
      </c>
      <c r="GD44" s="827">
        <f>'26'!$K41</f>
        <v>0</v>
      </c>
      <c r="GE44" s="827">
        <f>'27'!$E41</f>
        <v>0</v>
      </c>
      <c r="GF44" s="827">
        <f>'27'!$F41</f>
        <v>0</v>
      </c>
      <c r="GG44" s="827">
        <f>'27'!$G41</f>
        <v>0</v>
      </c>
      <c r="GH44" s="827">
        <f>'27'!$H41</f>
        <v>0</v>
      </c>
      <c r="GI44" s="827">
        <f>'27'!$I41</f>
        <v>0</v>
      </c>
      <c r="GJ44" s="827">
        <f>'27'!$J41</f>
        <v>0</v>
      </c>
      <c r="GK44" s="827">
        <f>'27'!$K41</f>
        <v>0</v>
      </c>
      <c r="GL44" s="827">
        <f>'28'!$E41</f>
        <v>0</v>
      </c>
      <c r="GM44" s="827">
        <f>'28'!$F41</f>
        <v>0</v>
      </c>
      <c r="GN44" s="827">
        <f>'28'!$G41</f>
        <v>0</v>
      </c>
      <c r="GO44" s="827">
        <f>'28'!$H41</f>
        <v>0</v>
      </c>
      <c r="GP44" s="827">
        <f>'28'!$I41</f>
        <v>0</v>
      </c>
      <c r="GQ44" s="827">
        <f>'28'!$J41</f>
        <v>0</v>
      </c>
      <c r="GR44" s="827">
        <f>'28'!$K41</f>
        <v>0</v>
      </c>
      <c r="GS44" s="827">
        <f>'29'!$E41</f>
        <v>0</v>
      </c>
      <c r="GT44" s="827">
        <f>'29'!$F41</f>
        <v>0</v>
      </c>
      <c r="GU44" s="827">
        <f>'29'!$G41</f>
        <v>0</v>
      </c>
      <c r="GV44" s="827">
        <f>'29'!$H41</f>
        <v>0</v>
      </c>
      <c r="GW44" s="827">
        <f>'29'!$I41</f>
        <v>0</v>
      </c>
      <c r="GX44" s="827">
        <f>'29'!$J41</f>
        <v>0</v>
      </c>
      <c r="GY44" s="827">
        <f>'29'!$K41</f>
        <v>0</v>
      </c>
      <c r="GZ44" s="827">
        <f>'30'!$E41</f>
        <v>0</v>
      </c>
      <c r="HA44" s="827">
        <f>'30'!$F41</f>
        <v>0</v>
      </c>
      <c r="HB44" s="827">
        <f>'30'!$G41</f>
        <v>0</v>
      </c>
      <c r="HC44" s="827">
        <f>'30'!$H41</f>
        <v>0</v>
      </c>
      <c r="HD44" s="827">
        <f>'30'!$I41</f>
        <v>0</v>
      </c>
      <c r="HE44" s="827">
        <f>'30'!$J41</f>
        <v>0</v>
      </c>
      <c r="HF44" s="827">
        <f>'30'!$K41</f>
        <v>0</v>
      </c>
      <c r="HG44" s="827">
        <f>'31'!$E41</f>
        <v>0</v>
      </c>
      <c r="HH44" s="827">
        <f>'31'!$F41</f>
        <v>0</v>
      </c>
      <c r="HI44" s="827">
        <f>'31'!$G41</f>
        <v>0</v>
      </c>
      <c r="HJ44" s="827">
        <f>'31'!$H41</f>
        <v>0</v>
      </c>
      <c r="HK44" s="827">
        <f>'31'!$I41</f>
        <v>0</v>
      </c>
      <c r="HL44" s="827">
        <f>'31'!$J41</f>
        <v>0</v>
      </c>
      <c r="HM44" s="827">
        <f>'31'!$K41</f>
        <v>0</v>
      </c>
      <c r="HN44" s="827">
        <f>'32'!$E41</f>
        <v>0</v>
      </c>
      <c r="HO44" s="827">
        <f>'32'!$F41</f>
        <v>0</v>
      </c>
      <c r="HP44" s="827">
        <f>'32'!$G41</f>
        <v>0</v>
      </c>
      <c r="HQ44" s="827">
        <f>'32'!$H41</f>
        <v>0</v>
      </c>
      <c r="HR44" s="827">
        <f>'32'!$I41</f>
        <v>0</v>
      </c>
      <c r="HS44" s="827">
        <f>'32'!$J41</f>
        <v>0</v>
      </c>
      <c r="HT44" s="827">
        <f>'32'!$K41</f>
        <v>0</v>
      </c>
      <c r="HU44" s="827">
        <f>'33'!$E41</f>
        <v>0</v>
      </c>
      <c r="HV44" s="827">
        <f>'33'!$F41</f>
        <v>0</v>
      </c>
      <c r="HW44" s="827">
        <f>'33'!$G41</f>
        <v>0</v>
      </c>
      <c r="HX44" s="827">
        <f>'33'!$H41</f>
        <v>0</v>
      </c>
      <c r="HY44" s="827">
        <f>'33'!$I41</f>
        <v>0</v>
      </c>
      <c r="HZ44" s="827">
        <f>'33'!$J41</f>
        <v>0</v>
      </c>
      <c r="IA44" s="827">
        <f>'33'!$K41</f>
        <v>0</v>
      </c>
      <c r="IB44" s="827">
        <f>'34'!$E41</f>
        <v>0</v>
      </c>
      <c r="IC44" s="827">
        <f>'34'!$F41</f>
        <v>0</v>
      </c>
      <c r="ID44" s="827">
        <f>'34'!$G41</f>
        <v>0</v>
      </c>
      <c r="IE44" s="827">
        <f>'34'!$H41</f>
        <v>0</v>
      </c>
      <c r="IF44" s="827">
        <f>'34'!$I41</f>
        <v>0</v>
      </c>
      <c r="IG44" s="827">
        <f>'34'!$J41</f>
        <v>0</v>
      </c>
      <c r="IH44" s="827">
        <f>'34'!$K41</f>
        <v>0</v>
      </c>
      <c r="II44" s="827">
        <f>'35'!$E41</f>
        <v>0</v>
      </c>
      <c r="IJ44" s="827">
        <f>'35'!$F41</f>
        <v>0</v>
      </c>
      <c r="IK44" s="827">
        <f>'35'!$G41</f>
        <v>0</v>
      </c>
      <c r="IL44" s="827">
        <f>'35'!$H41</f>
        <v>0</v>
      </c>
      <c r="IM44" s="827">
        <f>'35'!$I41</f>
        <v>0</v>
      </c>
      <c r="IN44" s="827">
        <f>'35'!$J41</f>
        <v>0</v>
      </c>
      <c r="IO44" s="827">
        <f>'35'!$K41</f>
        <v>0</v>
      </c>
      <c r="IP44" s="827">
        <f>'36'!$E41</f>
        <v>0</v>
      </c>
      <c r="IQ44" s="827">
        <f>'36'!$F41</f>
        <v>0</v>
      </c>
      <c r="IR44" s="827">
        <f>'36'!$G41</f>
        <v>0</v>
      </c>
      <c r="IS44" s="827">
        <f>'36'!$H41</f>
        <v>0</v>
      </c>
      <c r="IT44" s="827">
        <f>'36'!$I41</f>
        <v>0</v>
      </c>
      <c r="IU44" s="827">
        <f>'36'!$J41</f>
        <v>0</v>
      </c>
      <c r="IV44" s="827">
        <f>'36'!$K41</f>
        <v>0</v>
      </c>
      <c r="IW44" s="827">
        <f>'37'!$E41</f>
        <v>0</v>
      </c>
      <c r="IX44" s="827">
        <f>'37'!$F41</f>
        <v>0</v>
      </c>
      <c r="IY44" s="827">
        <f>'37'!$G41</f>
        <v>0</v>
      </c>
      <c r="IZ44" s="827">
        <f>'37'!$H41</f>
        <v>0</v>
      </c>
      <c r="JA44" s="827">
        <f>'37'!$I41</f>
        <v>0</v>
      </c>
      <c r="JB44" s="827">
        <f>'37'!$J41</f>
        <v>0</v>
      </c>
      <c r="JC44" s="827">
        <f>'37'!$K41</f>
        <v>0</v>
      </c>
      <c r="JD44" s="827">
        <f>'38'!$E41</f>
        <v>0</v>
      </c>
      <c r="JE44" s="827">
        <f>'38'!$F41</f>
        <v>0</v>
      </c>
      <c r="JF44" s="827">
        <f>'38'!$G41</f>
        <v>0</v>
      </c>
      <c r="JG44" s="827">
        <f>'38'!$H41</f>
        <v>0</v>
      </c>
      <c r="JH44" s="827">
        <f>'38'!$I41</f>
        <v>0</v>
      </c>
      <c r="JI44" s="827">
        <f>'38'!$J41</f>
        <v>0</v>
      </c>
      <c r="JJ44" s="827">
        <f>'38'!$K41</f>
        <v>0</v>
      </c>
      <c r="JK44" s="827">
        <f>'39'!$E41</f>
        <v>0</v>
      </c>
      <c r="JL44" s="827">
        <f>'39'!$F41</f>
        <v>0</v>
      </c>
      <c r="JM44" s="827">
        <f>'39'!$G41</f>
        <v>0</v>
      </c>
      <c r="JN44" s="827">
        <f>'39'!$H41</f>
        <v>0</v>
      </c>
      <c r="JO44" s="827">
        <f>'39'!$I41</f>
        <v>0</v>
      </c>
      <c r="JP44" s="827">
        <f>'39'!$J41</f>
        <v>0</v>
      </c>
      <c r="JQ44" s="827">
        <f>'39'!$K41</f>
        <v>0</v>
      </c>
      <c r="JR44" s="827">
        <f>'40'!$E41</f>
        <v>0</v>
      </c>
      <c r="JS44" s="827">
        <f>'40'!$F41</f>
        <v>0</v>
      </c>
      <c r="JT44" s="827">
        <f>'40'!$G41</f>
        <v>0</v>
      </c>
      <c r="JU44" s="827">
        <f>'40'!$H41</f>
        <v>0</v>
      </c>
      <c r="JV44" s="827">
        <f>'40'!$I41</f>
        <v>0</v>
      </c>
      <c r="JW44" s="827">
        <f>'40'!$J41</f>
        <v>0</v>
      </c>
      <c r="JX44" s="827">
        <f>'40'!$K41</f>
        <v>0</v>
      </c>
      <c r="JY44" s="827">
        <f>'41'!$E41</f>
        <v>0</v>
      </c>
      <c r="JZ44" s="827">
        <f>'41'!$F41</f>
        <v>0</v>
      </c>
      <c r="KA44" s="827">
        <f>'41'!$G41</f>
        <v>0</v>
      </c>
      <c r="KB44" s="827">
        <f>'41'!$H41</f>
        <v>0</v>
      </c>
      <c r="KC44" s="827">
        <f>'41'!$I41</f>
        <v>0</v>
      </c>
      <c r="KD44" s="827">
        <f>'41'!$J41</f>
        <v>0</v>
      </c>
      <c r="KE44" s="827">
        <f>'41'!$K41</f>
        <v>0</v>
      </c>
      <c r="KF44" s="827">
        <f>'42'!$E41</f>
        <v>0</v>
      </c>
      <c r="KG44" s="827">
        <f>'42'!$F41</f>
        <v>0</v>
      </c>
      <c r="KH44" s="827">
        <f>'42'!$G41</f>
        <v>0</v>
      </c>
      <c r="KI44" s="827">
        <f>'42'!$H41</f>
        <v>0</v>
      </c>
      <c r="KJ44" s="827">
        <f>'42'!$I41</f>
        <v>0</v>
      </c>
      <c r="KK44" s="827">
        <f>'42'!$J41</f>
        <v>0</v>
      </c>
      <c r="KL44" s="827">
        <f>'42'!$K41</f>
        <v>0</v>
      </c>
      <c r="KM44" s="827">
        <f>'43'!$E41</f>
        <v>0</v>
      </c>
      <c r="KN44" s="827">
        <f>'43'!$F41</f>
        <v>0</v>
      </c>
      <c r="KO44" s="827">
        <f>'43'!$G41</f>
        <v>0</v>
      </c>
      <c r="KP44" s="827">
        <f>'43'!$H41</f>
        <v>0</v>
      </c>
      <c r="KQ44" s="827">
        <f>'43'!$I41</f>
        <v>0</v>
      </c>
      <c r="KR44" s="827">
        <f>'43'!$J41</f>
        <v>0</v>
      </c>
      <c r="KS44" s="827">
        <f>'43'!$K41</f>
        <v>0</v>
      </c>
      <c r="KT44" s="827">
        <f>'44'!$E41</f>
        <v>0</v>
      </c>
      <c r="KU44" s="827">
        <f>'44'!$F41</f>
        <v>0</v>
      </c>
      <c r="KV44" s="827">
        <f>'44'!$G41</f>
        <v>0</v>
      </c>
      <c r="KW44" s="827">
        <f>'44'!$H41</f>
        <v>0</v>
      </c>
      <c r="KX44" s="827">
        <f>'44'!$I41</f>
        <v>0</v>
      </c>
      <c r="KY44" s="827">
        <f>'44'!$J41</f>
        <v>0</v>
      </c>
      <c r="KZ44" s="827">
        <f>'44'!$K41</f>
        <v>0</v>
      </c>
      <c r="LA44" s="827">
        <f>'45'!$E41</f>
        <v>0</v>
      </c>
      <c r="LB44" s="827">
        <f>'45'!$F41</f>
        <v>0</v>
      </c>
      <c r="LC44" s="827">
        <f>'45'!$G41</f>
        <v>0</v>
      </c>
      <c r="LD44" s="827">
        <f>'45'!$H41</f>
        <v>0</v>
      </c>
      <c r="LE44" s="827">
        <f>'45'!$I41</f>
        <v>0</v>
      </c>
      <c r="LF44" s="827">
        <f>'45'!$J41</f>
        <v>0</v>
      </c>
      <c r="LG44" s="827">
        <f>'45'!$K41</f>
        <v>0</v>
      </c>
      <c r="LH44" s="827">
        <f>'46'!$E41</f>
        <v>0</v>
      </c>
      <c r="LI44" s="827">
        <f>'46'!$F41</f>
        <v>0</v>
      </c>
      <c r="LJ44" s="827">
        <f>'46'!$G41</f>
        <v>0</v>
      </c>
      <c r="LK44" s="827">
        <f>'46'!$H41</f>
        <v>0</v>
      </c>
      <c r="LL44" s="827">
        <f>'46'!$I41</f>
        <v>0</v>
      </c>
      <c r="LM44" s="827">
        <f>'46'!$J41</f>
        <v>0</v>
      </c>
      <c r="LN44" s="827">
        <f>'46'!$K41</f>
        <v>0</v>
      </c>
      <c r="LO44" s="827">
        <f>'47'!$E41</f>
        <v>0</v>
      </c>
      <c r="LP44" s="827">
        <f>'47'!$F41</f>
        <v>0</v>
      </c>
      <c r="LQ44" s="827">
        <f>'47'!$G41</f>
        <v>0</v>
      </c>
      <c r="LR44" s="827">
        <f>'47'!$H41</f>
        <v>0</v>
      </c>
      <c r="LS44" s="827">
        <f>'47'!$I41</f>
        <v>0</v>
      </c>
      <c r="LT44" s="827">
        <f>'47'!$J41</f>
        <v>0</v>
      </c>
      <c r="LU44" s="827">
        <f>'47'!$K41</f>
        <v>0</v>
      </c>
      <c r="LV44" s="827">
        <f>'48'!$E41</f>
        <v>0</v>
      </c>
      <c r="LW44" s="827">
        <f>'48'!$F41</f>
        <v>0</v>
      </c>
      <c r="LX44" s="827">
        <f>'48'!$G41</f>
        <v>0</v>
      </c>
      <c r="LY44" s="827">
        <f>'48'!$H41</f>
        <v>0</v>
      </c>
      <c r="LZ44" s="827">
        <f>'48'!$I41</f>
        <v>0</v>
      </c>
      <c r="MA44" s="827">
        <f>'48'!$J41</f>
        <v>0</v>
      </c>
      <c r="MB44" s="827">
        <f>'48'!$K41</f>
        <v>0</v>
      </c>
      <c r="MC44" s="827">
        <f>'49'!$E41</f>
        <v>0</v>
      </c>
      <c r="MD44" s="827">
        <f>'49'!$F41</f>
        <v>0</v>
      </c>
      <c r="ME44" s="827">
        <f>'49'!$G41</f>
        <v>0</v>
      </c>
      <c r="MF44" s="827">
        <f>'49'!$H41</f>
        <v>0</v>
      </c>
      <c r="MG44" s="827">
        <f>'49'!$I41</f>
        <v>0</v>
      </c>
      <c r="MH44" s="827">
        <f>'49'!$J41</f>
        <v>0</v>
      </c>
      <c r="MI44" s="827">
        <f>'49'!$K41</f>
        <v>0</v>
      </c>
      <c r="MJ44" s="827">
        <f>'50'!$E41</f>
        <v>0</v>
      </c>
      <c r="MK44" s="827">
        <f>'50'!$F41</f>
        <v>0</v>
      </c>
      <c r="ML44" s="827">
        <f>'50'!$G41</f>
        <v>0</v>
      </c>
      <c r="MM44" s="827">
        <f>'50'!$H41</f>
        <v>0</v>
      </c>
      <c r="MN44" s="827">
        <f>'50'!$I41</f>
        <v>0</v>
      </c>
      <c r="MO44" s="827">
        <f>'50'!$J41</f>
        <v>0</v>
      </c>
      <c r="MP44" s="827">
        <f>'50'!$K41</f>
        <v>0</v>
      </c>
      <c r="MQ44" s="827">
        <f>'51'!$E41</f>
        <v>0</v>
      </c>
      <c r="MR44" s="827">
        <f>'51'!$F41</f>
        <v>0</v>
      </c>
      <c r="MS44" s="827">
        <f>'51'!$G41</f>
        <v>0</v>
      </c>
      <c r="MT44" s="827">
        <f>'51'!$H41</f>
        <v>0</v>
      </c>
      <c r="MU44" s="827">
        <f>'51'!$I41</f>
        <v>0</v>
      </c>
      <c r="MV44" s="827">
        <f>'51'!$J41</f>
        <v>0</v>
      </c>
      <c r="MW44" s="827">
        <f>'51'!$K41</f>
        <v>0</v>
      </c>
      <c r="MX44" s="827">
        <f>'52'!$E41</f>
        <v>0</v>
      </c>
      <c r="MY44" s="827">
        <f>'52'!$F41</f>
        <v>0</v>
      </c>
      <c r="MZ44" s="827">
        <f>'52'!$G41</f>
        <v>0</v>
      </c>
      <c r="NA44" s="827">
        <f>'52'!$H41</f>
        <v>0</v>
      </c>
      <c r="NB44" s="827">
        <f>'52'!$I41</f>
        <v>0</v>
      </c>
      <c r="NC44" s="827">
        <f>'52'!$J41</f>
        <v>0</v>
      </c>
      <c r="ND44" s="827">
        <f>'52'!$K41</f>
        <v>0</v>
      </c>
    </row>
    <row r="45" spans="1:369" s="376" customFormat="1" ht="24.75" customHeight="1" x14ac:dyDescent="0.3">
      <c r="A45" s="986"/>
      <c r="B45" s="987"/>
      <c r="C45" s="813" t="s">
        <v>321</v>
      </c>
      <c r="D45" s="814" t="s">
        <v>178</v>
      </c>
      <c r="E45" s="826">
        <f>'1'!$E42</f>
        <v>0</v>
      </c>
      <c r="F45" s="826">
        <f>'1'!$F42</f>
        <v>0</v>
      </c>
      <c r="G45" s="826">
        <f>'1'!$G42</f>
        <v>0</v>
      </c>
      <c r="H45" s="827">
        <f>'1'!$H42</f>
        <v>0</v>
      </c>
      <c r="I45" s="827">
        <f>'1'!$I42</f>
        <v>0</v>
      </c>
      <c r="J45" s="827">
        <f>'1'!$J42</f>
        <v>0</v>
      </c>
      <c r="K45" s="827">
        <f>'1'!$K42</f>
        <v>0</v>
      </c>
      <c r="L45" s="827">
        <f>'2'!$E42</f>
        <v>0</v>
      </c>
      <c r="M45" s="827">
        <f>'2'!$F42</f>
        <v>0</v>
      </c>
      <c r="N45" s="827">
        <f>'2'!$G42</f>
        <v>0</v>
      </c>
      <c r="O45" s="827">
        <f>'2'!$H42</f>
        <v>0</v>
      </c>
      <c r="P45" s="827">
        <f>'2'!$I42</f>
        <v>0</v>
      </c>
      <c r="Q45" s="827">
        <f>'2'!$J42</f>
        <v>0</v>
      </c>
      <c r="R45" s="827">
        <f>'2'!$K42</f>
        <v>0</v>
      </c>
      <c r="S45" s="827">
        <f>'3'!$E42</f>
        <v>0</v>
      </c>
      <c r="T45" s="827">
        <f>'3'!$F42</f>
        <v>0</v>
      </c>
      <c r="U45" s="827">
        <f>'3'!$G42</f>
        <v>0</v>
      </c>
      <c r="V45" s="827">
        <f>'3'!$H42</f>
        <v>0</v>
      </c>
      <c r="W45" s="827">
        <f>'3'!$I42</f>
        <v>0</v>
      </c>
      <c r="X45" s="827">
        <f>'3'!$J42</f>
        <v>0</v>
      </c>
      <c r="Y45" s="827">
        <f>'3'!$K42</f>
        <v>0</v>
      </c>
      <c r="Z45" s="827">
        <f>'4'!$E42</f>
        <v>0</v>
      </c>
      <c r="AA45" s="827">
        <f>'4'!$F42</f>
        <v>0</v>
      </c>
      <c r="AB45" s="827">
        <f>'4'!$G42</f>
        <v>0</v>
      </c>
      <c r="AC45" s="827">
        <f>'4'!$H42</f>
        <v>0</v>
      </c>
      <c r="AD45" s="827">
        <f>'4'!$I42</f>
        <v>0</v>
      </c>
      <c r="AE45" s="827">
        <f>'4'!$J42</f>
        <v>0</v>
      </c>
      <c r="AF45" s="827">
        <f>'4'!$K42</f>
        <v>0</v>
      </c>
      <c r="AG45" s="827">
        <f>'5'!$E42</f>
        <v>0</v>
      </c>
      <c r="AH45" s="827">
        <f>'5'!$F42</f>
        <v>0</v>
      </c>
      <c r="AI45" s="827">
        <f>'5'!$G42</f>
        <v>0</v>
      </c>
      <c r="AJ45" s="827">
        <f>'5'!$H42</f>
        <v>0</v>
      </c>
      <c r="AK45" s="827">
        <f>'5'!$I42</f>
        <v>0</v>
      </c>
      <c r="AL45" s="827">
        <f>'5'!$J42</f>
        <v>0</v>
      </c>
      <c r="AM45" s="827">
        <f>'5'!$K42</f>
        <v>0</v>
      </c>
      <c r="AN45" s="827">
        <f>'6'!$E42</f>
        <v>0</v>
      </c>
      <c r="AO45" s="827">
        <f>'6'!$F42</f>
        <v>0</v>
      </c>
      <c r="AP45" s="827">
        <f>'6'!$G42</f>
        <v>0</v>
      </c>
      <c r="AQ45" s="827">
        <f>'6'!$H42</f>
        <v>0</v>
      </c>
      <c r="AR45" s="827">
        <f>'6'!$I42</f>
        <v>0</v>
      </c>
      <c r="AS45" s="827">
        <f>'6'!$J42</f>
        <v>0</v>
      </c>
      <c r="AT45" s="827">
        <f>'6'!$K42</f>
        <v>0</v>
      </c>
      <c r="AU45" s="827">
        <f>'7'!$E42</f>
        <v>0</v>
      </c>
      <c r="AV45" s="827">
        <f>'7'!$F42</f>
        <v>0</v>
      </c>
      <c r="AW45" s="827">
        <f>'7'!$G42</f>
        <v>0</v>
      </c>
      <c r="AX45" s="827">
        <f>'7'!$H42</f>
        <v>0</v>
      </c>
      <c r="AY45" s="827">
        <f>'7'!$I42</f>
        <v>0</v>
      </c>
      <c r="AZ45" s="827">
        <f>'7'!$J42</f>
        <v>0</v>
      </c>
      <c r="BA45" s="827">
        <f>'7'!$K42</f>
        <v>0</v>
      </c>
      <c r="BB45" s="827">
        <f>'8'!$E42</f>
        <v>0</v>
      </c>
      <c r="BC45" s="827">
        <f>'8'!$F42</f>
        <v>0</v>
      </c>
      <c r="BD45" s="827">
        <f>'8'!$G42</f>
        <v>0</v>
      </c>
      <c r="BE45" s="827">
        <f>'8'!$H42</f>
        <v>0</v>
      </c>
      <c r="BF45" s="827">
        <f>'8'!$I42</f>
        <v>0</v>
      </c>
      <c r="BG45" s="827">
        <f>'8'!$J42</f>
        <v>0</v>
      </c>
      <c r="BH45" s="827">
        <f>'8'!$K42</f>
        <v>0</v>
      </c>
      <c r="BI45" s="827">
        <f>'9'!$E42</f>
        <v>0</v>
      </c>
      <c r="BJ45" s="827">
        <f>'9'!$F42</f>
        <v>0</v>
      </c>
      <c r="BK45" s="827">
        <f>'9'!$G42</f>
        <v>0</v>
      </c>
      <c r="BL45" s="827">
        <f>'9'!$H42</f>
        <v>0</v>
      </c>
      <c r="BM45" s="827">
        <f>'9'!$I42</f>
        <v>0</v>
      </c>
      <c r="BN45" s="827">
        <f>'9'!$J42</f>
        <v>0</v>
      </c>
      <c r="BO45" s="827">
        <f>'9'!$K42</f>
        <v>0</v>
      </c>
      <c r="BP45" s="827">
        <f>'10'!$E42</f>
        <v>0</v>
      </c>
      <c r="BQ45" s="827">
        <f>'10'!$F42</f>
        <v>0</v>
      </c>
      <c r="BR45" s="827">
        <f>'10'!$G42</f>
        <v>0</v>
      </c>
      <c r="BS45" s="827">
        <f>'10'!$H42</f>
        <v>0</v>
      </c>
      <c r="BT45" s="827">
        <f>'10'!$I42</f>
        <v>0</v>
      </c>
      <c r="BU45" s="827">
        <f>'10'!$J42</f>
        <v>0</v>
      </c>
      <c r="BV45" s="827">
        <f>'10'!$K42</f>
        <v>0</v>
      </c>
      <c r="BW45" s="827">
        <f>'11'!$E42</f>
        <v>0</v>
      </c>
      <c r="BX45" s="827">
        <f>'11'!$F42</f>
        <v>0</v>
      </c>
      <c r="BY45" s="827">
        <f>'11'!$G42</f>
        <v>0</v>
      </c>
      <c r="BZ45" s="827">
        <f>'11'!$H42</f>
        <v>0</v>
      </c>
      <c r="CA45" s="827">
        <f>'11'!$I42</f>
        <v>0</v>
      </c>
      <c r="CB45" s="827">
        <f>'11'!$J42</f>
        <v>0</v>
      </c>
      <c r="CC45" s="827">
        <f>'11'!$K42</f>
        <v>0</v>
      </c>
      <c r="CD45" s="827">
        <f>'12'!$E42</f>
        <v>0</v>
      </c>
      <c r="CE45" s="827">
        <f>'12'!$F42</f>
        <v>0</v>
      </c>
      <c r="CF45" s="827">
        <f>'12'!$G42</f>
        <v>0</v>
      </c>
      <c r="CG45" s="827">
        <f>'12'!$H42</f>
        <v>0</v>
      </c>
      <c r="CH45" s="827">
        <f>'12'!$I42</f>
        <v>0</v>
      </c>
      <c r="CI45" s="827">
        <f>'12'!$J42</f>
        <v>0</v>
      </c>
      <c r="CJ45" s="827">
        <f>'12'!$K42</f>
        <v>0</v>
      </c>
      <c r="CK45" s="827">
        <f>'13'!$E42</f>
        <v>0</v>
      </c>
      <c r="CL45" s="827">
        <f>'13'!$F42</f>
        <v>0</v>
      </c>
      <c r="CM45" s="827">
        <f>'13'!$G42</f>
        <v>0</v>
      </c>
      <c r="CN45" s="827">
        <f>'13'!$H42</f>
        <v>0</v>
      </c>
      <c r="CO45" s="827">
        <f>'13'!$I42</f>
        <v>0</v>
      </c>
      <c r="CP45" s="827">
        <f>'13'!$J42</f>
        <v>0</v>
      </c>
      <c r="CQ45" s="827">
        <f>'13'!$K42</f>
        <v>0</v>
      </c>
      <c r="CR45" s="827">
        <f>'14'!$E42</f>
        <v>0</v>
      </c>
      <c r="CS45" s="827">
        <f>'14'!$F42</f>
        <v>0</v>
      </c>
      <c r="CT45" s="827">
        <f>'14'!$G42</f>
        <v>0</v>
      </c>
      <c r="CU45" s="827">
        <f>'14'!$H42</f>
        <v>0</v>
      </c>
      <c r="CV45" s="827">
        <f>'14'!$I42</f>
        <v>0</v>
      </c>
      <c r="CW45" s="827">
        <f>'14'!$J42</f>
        <v>0</v>
      </c>
      <c r="CX45" s="827">
        <f>'14'!$K42</f>
        <v>0</v>
      </c>
      <c r="CY45" s="827">
        <f>'15'!$E42</f>
        <v>0</v>
      </c>
      <c r="CZ45" s="827">
        <f>'15'!$F42</f>
        <v>0</v>
      </c>
      <c r="DA45" s="827">
        <f>'15'!$G42</f>
        <v>0</v>
      </c>
      <c r="DB45" s="827">
        <f>'15'!$H42</f>
        <v>0</v>
      </c>
      <c r="DC45" s="827">
        <f>'15'!$I42</f>
        <v>0</v>
      </c>
      <c r="DD45" s="827">
        <f>'15'!$J42</f>
        <v>0</v>
      </c>
      <c r="DE45" s="827">
        <f>'15'!$K42</f>
        <v>0</v>
      </c>
      <c r="DF45" s="827">
        <f>'16'!$E42</f>
        <v>0</v>
      </c>
      <c r="DG45" s="827">
        <f>'16'!$F42</f>
        <v>0</v>
      </c>
      <c r="DH45" s="827">
        <f>'16'!$G42</f>
        <v>0</v>
      </c>
      <c r="DI45" s="827">
        <f>'16'!$H42</f>
        <v>0</v>
      </c>
      <c r="DJ45" s="827">
        <f>'16'!$I42</f>
        <v>0</v>
      </c>
      <c r="DK45" s="827">
        <f>'16'!$J42</f>
        <v>0</v>
      </c>
      <c r="DL45" s="827">
        <f>'16'!$K42</f>
        <v>0</v>
      </c>
      <c r="DM45" s="827">
        <f>'17'!$E42</f>
        <v>0</v>
      </c>
      <c r="DN45" s="827">
        <f>'17'!$F42</f>
        <v>0</v>
      </c>
      <c r="DO45" s="827">
        <f>'17'!$G42</f>
        <v>0</v>
      </c>
      <c r="DP45" s="827">
        <f>'17'!$H42</f>
        <v>0</v>
      </c>
      <c r="DQ45" s="827">
        <f>'17'!$I42</f>
        <v>0</v>
      </c>
      <c r="DR45" s="827">
        <f>'17'!$J42</f>
        <v>0</v>
      </c>
      <c r="DS45" s="827">
        <f>'17'!$K42</f>
        <v>0</v>
      </c>
      <c r="DT45" s="827">
        <f>'18'!$E42</f>
        <v>0</v>
      </c>
      <c r="DU45" s="827">
        <f>'18'!$F42</f>
        <v>0</v>
      </c>
      <c r="DV45" s="827">
        <f>'18'!$G42</f>
        <v>0</v>
      </c>
      <c r="DW45" s="827">
        <f>'18'!$H42</f>
        <v>0</v>
      </c>
      <c r="DX45" s="827">
        <f>'18'!$I42</f>
        <v>0</v>
      </c>
      <c r="DY45" s="827">
        <f>'18'!$J42</f>
        <v>0</v>
      </c>
      <c r="DZ45" s="827">
        <f>'18'!$K42</f>
        <v>0</v>
      </c>
      <c r="EA45" s="827">
        <f>'19'!$E42</f>
        <v>0</v>
      </c>
      <c r="EB45" s="827">
        <f>'19'!$F42</f>
        <v>0</v>
      </c>
      <c r="EC45" s="827">
        <f>'19'!$G42</f>
        <v>0</v>
      </c>
      <c r="ED45" s="827">
        <f>'19'!$H42</f>
        <v>0</v>
      </c>
      <c r="EE45" s="827">
        <f>'19'!$I42</f>
        <v>0</v>
      </c>
      <c r="EF45" s="827">
        <f>'19'!$J42</f>
        <v>0</v>
      </c>
      <c r="EG45" s="827">
        <f>'19'!$K42</f>
        <v>0</v>
      </c>
      <c r="EH45" s="827">
        <f>'20'!$E42</f>
        <v>0</v>
      </c>
      <c r="EI45" s="827">
        <f>'20'!$F42</f>
        <v>0</v>
      </c>
      <c r="EJ45" s="827">
        <f>'20'!$G42</f>
        <v>0</v>
      </c>
      <c r="EK45" s="827">
        <f>'20'!$H42</f>
        <v>0</v>
      </c>
      <c r="EL45" s="827">
        <f>'20'!$I42</f>
        <v>0</v>
      </c>
      <c r="EM45" s="827">
        <f>'20'!$J42</f>
        <v>0</v>
      </c>
      <c r="EN45" s="827">
        <f>'20'!$K42</f>
        <v>0</v>
      </c>
      <c r="EO45" s="827">
        <f>'21'!$E42</f>
        <v>0</v>
      </c>
      <c r="EP45" s="827">
        <f>'21'!$F42</f>
        <v>0</v>
      </c>
      <c r="EQ45" s="827">
        <f>'21'!$G42</f>
        <v>0</v>
      </c>
      <c r="ER45" s="827">
        <f>'21'!$H42</f>
        <v>0</v>
      </c>
      <c r="ES45" s="827">
        <f>'21'!$I42</f>
        <v>0</v>
      </c>
      <c r="ET45" s="827">
        <f>'21'!$J42</f>
        <v>0</v>
      </c>
      <c r="EU45" s="827">
        <f>'21'!$K42</f>
        <v>0</v>
      </c>
      <c r="EV45" s="827">
        <f>'22'!$E42</f>
        <v>0</v>
      </c>
      <c r="EW45" s="827">
        <f>'22'!$F42</f>
        <v>0</v>
      </c>
      <c r="EX45" s="827">
        <f>'22'!$G42</f>
        <v>0</v>
      </c>
      <c r="EY45" s="827">
        <f>'22'!$H42</f>
        <v>0</v>
      </c>
      <c r="EZ45" s="827">
        <f>'22'!$I42</f>
        <v>0</v>
      </c>
      <c r="FA45" s="827">
        <f>'22'!$J42</f>
        <v>0</v>
      </c>
      <c r="FB45" s="827">
        <f>'22'!$K42</f>
        <v>0</v>
      </c>
      <c r="FC45" s="827">
        <f>'23'!$E42</f>
        <v>0</v>
      </c>
      <c r="FD45" s="827">
        <f>'23'!$F42</f>
        <v>0</v>
      </c>
      <c r="FE45" s="827">
        <f>'23'!$G42</f>
        <v>0</v>
      </c>
      <c r="FF45" s="827">
        <f>'23'!$H42</f>
        <v>0</v>
      </c>
      <c r="FG45" s="827">
        <f>'23'!$I42</f>
        <v>0</v>
      </c>
      <c r="FH45" s="827">
        <f>'23'!$J42</f>
        <v>0</v>
      </c>
      <c r="FI45" s="827">
        <f>'23'!$K42</f>
        <v>0</v>
      </c>
      <c r="FJ45" s="827">
        <f>'24'!$E42</f>
        <v>0</v>
      </c>
      <c r="FK45" s="827">
        <f>'24'!$F42</f>
        <v>0</v>
      </c>
      <c r="FL45" s="827">
        <f>'24'!$G42</f>
        <v>0</v>
      </c>
      <c r="FM45" s="827">
        <f>'24'!$H42</f>
        <v>0</v>
      </c>
      <c r="FN45" s="827">
        <f>'24'!$I42</f>
        <v>0</v>
      </c>
      <c r="FO45" s="827">
        <f>'24'!$J42</f>
        <v>0</v>
      </c>
      <c r="FP45" s="827">
        <f>'24'!$K42</f>
        <v>0</v>
      </c>
      <c r="FQ45" s="827">
        <f>'25'!$E42</f>
        <v>0</v>
      </c>
      <c r="FR45" s="827">
        <f>'25'!$F42</f>
        <v>0</v>
      </c>
      <c r="FS45" s="827">
        <f>'25'!$G42</f>
        <v>0</v>
      </c>
      <c r="FT45" s="827">
        <f>'25'!$H42</f>
        <v>0</v>
      </c>
      <c r="FU45" s="827">
        <f>'25'!$I42</f>
        <v>0</v>
      </c>
      <c r="FV45" s="827">
        <f>'25'!$J42</f>
        <v>0</v>
      </c>
      <c r="FW45" s="827">
        <f>'25'!$K42</f>
        <v>0</v>
      </c>
      <c r="FX45" s="827">
        <f>'26'!$E42</f>
        <v>0</v>
      </c>
      <c r="FY45" s="827">
        <f>'26'!$F42</f>
        <v>0</v>
      </c>
      <c r="FZ45" s="827">
        <f>'26'!$G42</f>
        <v>0</v>
      </c>
      <c r="GA45" s="827">
        <f>'26'!$H42</f>
        <v>0</v>
      </c>
      <c r="GB45" s="827">
        <f>'26'!$I42</f>
        <v>0</v>
      </c>
      <c r="GC45" s="827">
        <f>'26'!$J42</f>
        <v>0</v>
      </c>
      <c r="GD45" s="827">
        <f>'26'!$K42</f>
        <v>0</v>
      </c>
      <c r="GE45" s="827">
        <f>'27'!$E42</f>
        <v>0</v>
      </c>
      <c r="GF45" s="827">
        <f>'27'!$F42</f>
        <v>0</v>
      </c>
      <c r="GG45" s="827">
        <f>'27'!$G42</f>
        <v>0</v>
      </c>
      <c r="GH45" s="827">
        <f>'27'!$H42</f>
        <v>0</v>
      </c>
      <c r="GI45" s="827">
        <f>'27'!$I42</f>
        <v>0</v>
      </c>
      <c r="GJ45" s="827">
        <f>'27'!$J42</f>
        <v>0</v>
      </c>
      <c r="GK45" s="827">
        <f>'27'!$K42</f>
        <v>0</v>
      </c>
      <c r="GL45" s="827">
        <f>'28'!$E42</f>
        <v>0</v>
      </c>
      <c r="GM45" s="827">
        <f>'28'!$F42</f>
        <v>0</v>
      </c>
      <c r="GN45" s="827">
        <f>'28'!$G42</f>
        <v>0</v>
      </c>
      <c r="GO45" s="827">
        <f>'28'!$H42</f>
        <v>0</v>
      </c>
      <c r="GP45" s="827">
        <f>'28'!$I42</f>
        <v>0</v>
      </c>
      <c r="GQ45" s="827">
        <f>'28'!$J42</f>
        <v>0</v>
      </c>
      <c r="GR45" s="827">
        <f>'28'!$K42</f>
        <v>0</v>
      </c>
      <c r="GS45" s="827">
        <f>'29'!$E42</f>
        <v>0</v>
      </c>
      <c r="GT45" s="827">
        <f>'29'!$F42</f>
        <v>0</v>
      </c>
      <c r="GU45" s="827">
        <f>'29'!$G42</f>
        <v>0</v>
      </c>
      <c r="GV45" s="827">
        <f>'29'!$H42</f>
        <v>0</v>
      </c>
      <c r="GW45" s="827">
        <f>'29'!$I42</f>
        <v>0</v>
      </c>
      <c r="GX45" s="827">
        <f>'29'!$J42</f>
        <v>0</v>
      </c>
      <c r="GY45" s="827">
        <f>'29'!$K42</f>
        <v>0</v>
      </c>
      <c r="GZ45" s="827">
        <f>'30'!$E42</f>
        <v>0</v>
      </c>
      <c r="HA45" s="827">
        <f>'30'!$F42</f>
        <v>0</v>
      </c>
      <c r="HB45" s="827">
        <f>'30'!$G42</f>
        <v>0</v>
      </c>
      <c r="HC45" s="827">
        <f>'30'!$H42</f>
        <v>0</v>
      </c>
      <c r="HD45" s="827">
        <f>'30'!$I42</f>
        <v>0</v>
      </c>
      <c r="HE45" s="827">
        <f>'30'!$J42</f>
        <v>0</v>
      </c>
      <c r="HF45" s="827">
        <f>'30'!$K42</f>
        <v>0</v>
      </c>
      <c r="HG45" s="827">
        <f>'31'!$E42</f>
        <v>0</v>
      </c>
      <c r="HH45" s="827">
        <f>'31'!$F42</f>
        <v>0</v>
      </c>
      <c r="HI45" s="827">
        <f>'31'!$G42</f>
        <v>0</v>
      </c>
      <c r="HJ45" s="827">
        <f>'31'!$H42</f>
        <v>0</v>
      </c>
      <c r="HK45" s="827">
        <f>'31'!$I42</f>
        <v>0</v>
      </c>
      <c r="HL45" s="827">
        <f>'31'!$J42</f>
        <v>0</v>
      </c>
      <c r="HM45" s="827">
        <f>'31'!$K42</f>
        <v>0</v>
      </c>
      <c r="HN45" s="827">
        <f>'32'!$E42</f>
        <v>0</v>
      </c>
      <c r="HO45" s="827">
        <f>'32'!$F42</f>
        <v>0</v>
      </c>
      <c r="HP45" s="827">
        <f>'32'!$G42</f>
        <v>0</v>
      </c>
      <c r="HQ45" s="827">
        <f>'32'!$H42</f>
        <v>0</v>
      </c>
      <c r="HR45" s="827">
        <f>'32'!$I42</f>
        <v>0</v>
      </c>
      <c r="HS45" s="827">
        <f>'32'!$J42</f>
        <v>0</v>
      </c>
      <c r="HT45" s="827">
        <f>'32'!$K42</f>
        <v>0</v>
      </c>
      <c r="HU45" s="827">
        <f>'33'!$E42</f>
        <v>0</v>
      </c>
      <c r="HV45" s="827">
        <f>'33'!$F42</f>
        <v>0</v>
      </c>
      <c r="HW45" s="827">
        <f>'33'!$G42</f>
        <v>0</v>
      </c>
      <c r="HX45" s="827">
        <f>'33'!$H42</f>
        <v>0</v>
      </c>
      <c r="HY45" s="827">
        <f>'33'!$I42</f>
        <v>0</v>
      </c>
      <c r="HZ45" s="827">
        <f>'33'!$J42</f>
        <v>0</v>
      </c>
      <c r="IA45" s="827">
        <f>'33'!$K42</f>
        <v>0</v>
      </c>
      <c r="IB45" s="827">
        <f>'34'!$E42</f>
        <v>0</v>
      </c>
      <c r="IC45" s="827">
        <f>'34'!$F42</f>
        <v>0</v>
      </c>
      <c r="ID45" s="827">
        <f>'34'!$G42</f>
        <v>0</v>
      </c>
      <c r="IE45" s="827">
        <f>'34'!$H42</f>
        <v>0</v>
      </c>
      <c r="IF45" s="827">
        <f>'34'!$I42</f>
        <v>0</v>
      </c>
      <c r="IG45" s="827">
        <f>'34'!$J42</f>
        <v>0</v>
      </c>
      <c r="IH45" s="827">
        <f>'34'!$K42</f>
        <v>0</v>
      </c>
      <c r="II45" s="827">
        <f>'35'!$E42</f>
        <v>0</v>
      </c>
      <c r="IJ45" s="827">
        <f>'35'!$F42</f>
        <v>0</v>
      </c>
      <c r="IK45" s="827">
        <f>'35'!$G42</f>
        <v>0</v>
      </c>
      <c r="IL45" s="827">
        <f>'35'!$H42</f>
        <v>0</v>
      </c>
      <c r="IM45" s="827">
        <f>'35'!$I42</f>
        <v>0</v>
      </c>
      <c r="IN45" s="827">
        <f>'35'!$J42</f>
        <v>0</v>
      </c>
      <c r="IO45" s="827">
        <f>'35'!$K42</f>
        <v>0</v>
      </c>
      <c r="IP45" s="827">
        <f>'36'!$E42</f>
        <v>0</v>
      </c>
      <c r="IQ45" s="827">
        <f>'36'!$F42</f>
        <v>0</v>
      </c>
      <c r="IR45" s="827">
        <f>'36'!$G42</f>
        <v>0</v>
      </c>
      <c r="IS45" s="827">
        <f>'36'!$H42</f>
        <v>0</v>
      </c>
      <c r="IT45" s="827">
        <f>'36'!$I42</f>
        <v>0</v>
      </c>
      <c r="IU45" s="827">
        <f>'36'!$J42</f>
        <v>0</v>
      </c>
      <c r="IV45" s="827">
        <f>'36'!$K42</f>
        <v>0</v>
      </c>
      <c r="IW45" s="827">
        <f>'37'!$E42</f>
        <v>0</v>
      </c>
      <c r="IX45" s="827">
        <f>'37'!$F42</f>
        <v>0</v>
      </c>
      <c r="IY45" s="827">
        <f>'37'!$G42</f>
        <v>0</v>
      </c>
      <c r="IZ45" s="827">
        <f>'37'!$H42</f>
        <v>0</v>
      </c>
      <c r="JA45" s="827">
        <f>'37'!$I42</f>
        <v>0</v>
      </c>
      <c r="JB45" s="827">
        <f>'37'!$J42</f>
        <v>0</v>
      </c>
      <c r="JC45" s="827">
        <f>'37'!$K42</f>
        <v>0</v>
      </c>
      <c r="JD45" s="827">
        <f>'38'!$E42</f>
        <v>0</v>
      </c>
      <c r="JE45" s="827">
        <f>'38'!$F42</f>
        <v>0</v>
      </c>
      <c r="JF45" s="827">
        <f>'38'!$G42</f>
        <v>0</v>
      </c>
      <c r="JG45" s="827">
        <f>'38'!$H42</f>
        <v>0</v>
      </c>
      <c r="JH45" s="827">
        <f>'38'!$I42</f>
        <v>0</v>
      </c>
      <c r="JI45" s="827">
        <f>'38'!$J42</f>
        <v>0</v>
      </c>
      <c r="JJ45" s="827">
        <f>'38'!$K42</f>
        <v>0</v>
      </c>
      <c r="JK45" s="827">
        <f>'39'!$E42</f>
        <v>0</v>
      </c>
      <c r="JL45" s="827">
        <f>'39'!$F42</f>
        <v>0</v>
      </c>
      <c r="JM45" s="827">
        <f>'39'!$G42</f>
        <v>0</v>
      </c>
      <c r="JN45" s="827">
        <f>'39'!$H42</f>
        <v>0</v>
      </c>
      <c r="JO45" s="827">
        <f>'39'!$I42</f>
        <v>0</v>
      </c>
      <c r="JP45" s="827">
        <f>'39'!$J42</f>
        <v>0</v>
      </c>
      <c r="JQ45" s="827">
        <f>'39'!$K42</f>
        <v>0</v>
      </c>
      <c r="JR45" s="827">
        <f>'40'!$E42</f>
        <v>0</v>
      </c>
      <c r="JS45" s="827">
        <f>'40'!$F42</f>
        <v>0</v>
      </c>
      <c r="JT45" s="827">
        <f>'40'!$G42</f>
        <v>0</v>
      </c>
      <c r="JU45" s="827">
        <f>'40'!$H42</f>
        <v>0</v>
      </c>
      <c r="JV45" s="827">
        <f>'40'!$I42</f>
        <v>0</v>
      </c>
      <c r="JW45" s="827">
        <f>'40'!$J42</f>
        <v>0</v>
      </c>
      <c r="JX45" s="827">
        <f>'40'!$K42</f>
        <v>0</v>
      </c>
      <c r="JY45" s="827">
        <f>'41'!$E42</f>
        <v>0</v>
      </c>
      <c r="JZ45" s="827">
        <f>'41'!$F42</f>
        <v>0</v>
      </c>
      <c r="KA45" s="827">
        <f>'41'!$G42</f>
        <v>0</v>
      </c>
      <c r="KB45" s="827">
        <f>'41'!$H42</f>
        <v>0</v>
      </c>
      <c r="KC45" s="827">
        <f>'41'!$I42</f>
        <v>0</v>
      </c>
      <c r="KD45" s="827">
        <f>'41'!$J42</f>
        <v>0</v>
      </c>
      <c r="KE45" s="827">
        <f>'41'!$K42</f>
        <v>0</v>
      </c>
      <c r="KF45" s="827">
        <f>'42'!$E42</f>
        <v>0</v>
      </c>
      <c r="KG45" s="827">
        <f>'42'!$F42</f>
        <v>0</v>
      </c>
      <c r="KH45" s="827">
        <f>'42'!$G42</f>
        <v>0</v>
      </c>
      <c r="KI45" s="827">
        <f>'42'!$H42</f>
        <v>0</v>
      </c>
      <c r="KJ45" s="827">
        <f>'42'!$I42</f>
        <v>0</v>
      </c>
      <c r="KK45" s="827">
        <f>'42'!$J42</f>
        <v>0</v>
      </c>
      <c r="KL45" s="827">
        <f>'42'!$K42</f>
        <v>0</v>
      </c>
      <c r="KM45" s="827">
        <f>'43'!$E42</f>
        <v>0</v>
      </c>
      <c r="KN45" s="827">
        <f>'43'!$F42</f>
        <v>0</v>
      </c>
      <c r="KO45" s="827">
        <f>'43'!$G42</f>
        <v>0</v>
      </c>
      <c r="KP45" s="827">
        <f>'43'!$H42</f>
        <v>0</v>
      </c>
      <c r="KQ45" s="827">
        <f>'43'!$I42</f>
        <v>0</v>
      </c>
      <c r="KR45" s="827">
        <f>'43'!$J42</f>
        <v>0</v>
      </c>
      <c r="KS45" s="827">
        <f>'43'!$K42</f>
        <v>0</v>
      </c>
      <c r="KT45" s="827">
        <f>'44'!$E42</f>
        <v>0</v>
      </c>
      <c r="KU45" s="827">
        <f>'44'!$F42</f>
        <v>0</v>
      </c>
      <c r="KV45" s="827">
        <f>'44'!$G42</f>
        <v>0</v>
      </c>
      <c r="KW45" s="827">
        <f>'44'!$H42</f>
        <v>0</v>
      </c>
      <c r="KX45" s="827">
        <f>'44'!$I42</f>
        <v>0</v>
      </c>
      <c r="KY45" s="827">
        <f>'44'!$J42</f>
        <v>0</v>
      </c>
      <c r="KZ45" s="827">
        <f>'44'!$K42</f>
        <v>0</v>
      </c>
      <c r="LA45" s="827">
        <f>'45'!$E42</f>
        <v>0</v>
      </c>
      <c r="LB45" s="827">
        <f>'45'!$F42</f>
        <v>0</v>
      </c>
      <c r="LC45" s="827">
        <f>'45'!$G42</f>
        <v>0</v>
      </c>
      <c r="LD45" s="827">
        <f>'45'!$H42</f>
        <v>0</v>
      </c>
      <c r="LE45" s="827">
        <f>'45'!$I42</f>
        <v>0</v>
      </c>
      <c r="LF45" s="827">
        <f>'45'!$J42</f>
        <v>0</v>
      </c>
      <c r="LG45" s="827">
        <f>'45'!$K42</f>
        <v>0</v>
      </c>
      <c r="LH45" s="827">
        <f>'46'!$E42</f>
        <v>0</v>
      </c>
      <c r="LI45" s="827">
        <f>'46'!$F42</f>
        <v>0</v>
      </c>
      <c r="LJ45" s="827">
        <f>'46'!$G42</f>
        <v>0</v>
      </c>
      <c r="LK45" s="827">
        <f>'46'!$H42</f>
        <v>0</v>
      </c>
      <c r="LL45" s="827">
        <f>'46'!$I42</f>
        <v>0</v>
      </c>
      <c r="LM45" s="827">
        <f>'46'!$J42</f>
        <v>0</v>
      </c>
      <c r="LN45" s="827">
        <f>'46'!$K42</f>
        <v>0</v>
      </c>
      <c r="LO45" s="827">
        <f>'47'!$E42</f>
        <v>0</v>
      </c>
      <c r="LP45" s="827">
        <f>'47'!$F42</f>
        <v>0</v>
      </c>
      <c r="LQ45" s="827">
        <f>'47'!$G42</f>
        <v>0</v>
      </c>
      <c r="LR45" s="827">
        <f>'47'!$H42</f>
        <v>0</v>
      </c>
      <c r="LS45" s="827">
        <f>'47'!$I42</f>
        <v>0</v>
      </c>
      <c r="LT45" s="827">
        <f>'47'!$J42</f>
        <v>0</v>
      </c>
      <c r="LU45" s="827">
        <f>'47'!$K42</f>
        <v>0</v>
      </c>
      <c r="LV45" s="827">
        <f>'48'!$E42</f>
        <v>0</v>
      </c>
      <c r="LW45" s="827">
        <f>'48'!$F42</f>
        <v>0</v>
      </c>
      <c r="LX45" s="827">
        <f>'48'!$G42</f>
        <v>0</v>
      </c>
      <c r="LY45" s="827">
        <f>'48'!$H42</f>
        <v>0</v>
      </c>
      <c r="LZ45" s="827">
        <f>'48'!$I42</f>
        <v>0</v>
      </c>
      <c r="MA45" s="827">
        <f>'48'!$J42</f>
        <v>0</v>
      </c>
      <c r="MB45" s="827">
        <f>'48'!$K42</f>
        <v>0</v>
      </c>
      <c r="MC45" s="827">
        <f>'49'!$E42</f>
        <v>0</v>
      </c>
      <c r="MD45" s="827">
        <f>'49'!$F42</f>
        <v>0</v>
      </c>
      <c r="ME45" s="827">
        <f>'49'!$G42</f>
        <v>0</v>
      </c>
      <c r="MF45" s="827">
        <f>'49'!$H42</f>
        <v>0</v>
      </c>
      <c r="MG45" s="827">
        <f>'49'!$I42</f>
        <v>0</v>
      </c>
      <c r="MH45" s="827">
        <f>'49'!$J42</f>
        <v>0</v>
      </c>
      <c r="MI45" s="827">
        <f>'49'!$K42</f>
        <v>0</v>
      </c>
      <c r="MJ45" s="827">
        <f>'50'!$E42</f>
        <v>0</v>
      </c>
      <c r="MK45" s="827">
        <f>'50'!$F42</f>
        <v>0</v>
      </c>
      <c r="ML45" s="827">
        <f>'50'!$G42</f>
        <v>0</v>
      </c>
      <c r="MM45" s="827">
        <f>'50'!$H42</f>
        <v>0</v>
      </c>
      <c r="MN45" s="827">
        <f>'50'!$I42</f>
        <v>0</v>
      </c>
      <c r="MO45" s="827">
        <f>'50'!$J42</f>
        <v>0</v>
      </c>
      <c r="MP45" s="827">
        <f>'50'!$K42</f>
        <v>0</v>
      </c>
      <c r="MQ45" s="827">
        <f>'51'!$E42</f>
        <v>0</v>
      </c>
      <c r="MR45" s="827">
        <f>'51'!$F42</f>
        <v>0</v>
      </c>
      <c r="MS45" s="827">
        <f>'51'!$G42</f>
        <v>0</v>
      </c>
      <c r="MT45" s="827">
        <f>'51'!$H42</f>
        <v>0</v>
      </c>
      <c r="MU45" s="827">
        <f>'51'!$I42</f>
        <v>0</v>
      </c>
      <c r="MV45" s="827">
        <f>'51'!$J42</f>
        <v>0</v>
      </c>
      <c r="MW45" s="827">
        <f>'51'!$K42</f>
        <v>0</v>
      </c>
      <c r="MX45" s="827">
        <f>'52'!$E42</f>
        <v>0</v>
      </c>
      <c r="MY45" s="827">
        <f>'52'!$F42</f>
        <v>0</v>
      </c>
      <c r="MZ45" s="827">
        <f>'52'!$G42</f>
        <v>0</v>
      </c>
      <c r="NA45" s="827">
        <f>'52'!$H42</f>
        <v>0</v>
      </c>
      <c r="NB45" s="827">
        <f>'52'!$I42</f>
        <v>0</v>
      </c>
      <c r="NC45" s="827">
        <f>'52'!$J42</f>
        <v>0</v>
      </c>
      <c r="ND45" s="827">
        <f>'52'!$K42</f>
        <v>0</v>
      </c>
      <c r="NE45" s="378"/>
    </row>
    <row r="46" spans="1:369" ht="24.75" customHeight="1" x14ac:dyDescent="0.3">
      <c r="A46" s="988" t="s">
        <v>180</v>
      </c>
      <c r="B46" s="989"/>
      <c r="C46" s="379" t="s">
        <v>246</v>
      </c>
      <c r="D46" s="268" t="s">
        <v>80</v>
      </c>
      <c r="E46" s="234">
        <f>'1'!$E43</f>
        <v>0</v>
      </c>
      <c r="F46" s="234">
        <f>'1'!$F43</f>
        <v>0</v>
      </c>
      <c r="G46" s="234">
        <f>'1'!$G43</f>
        <v>0</v>
      </c>
      <c r="H46" s="304">
        <f>'1'!$H43</f>
        <v>0</v>
      </c>
      <c r="I46" s="304">
        <f>'1'!$I43</f>
        <v>0</v>
      </c>
      <c r="J46" s="304">
        <f>'1'!$J43</f>
        <v>0</v>
      </c>
      <c r="K46" s="304">
        <f>'1'!$K43</f>
        <v>0</v>
      </c>
      <c r="L46" s="304">
        <f>'2'!$E43</f>
        <v>0</v>
      </c>
      <c r="M46" s="304">
        <f>'2'!$F43</f>
        <v>0</v>
      </c>
      <c r="N46" s="304">
        <f>'2'!$G43</f>
        <v>0</v>
      </c>
      <c r="O46" s="304">
        <f>'2'!$H43</f>
        <v>0</v>
      </c>
      <c r="P46" s="304">
        <f>'2'!$I43</f>
        <v>0</v>
      </c>
      <c r="Q46" s="304">
        <f>'2'!$J43</f>
        <v>0</v>
      </c>
      <c r="R46" s="304">
        <f>'2'!$K43</f>
        <v>0</v>
      </c>
      <c r="S46" s="304">
        <f>'3'!$E43</f>
        <v>0</v>
      </c>
      <c r="T46" s="304">
        <f>'3'!$F43</f>
        <v>0</v>
      </c>
      <c r="U46" s="304">
        <f>'3'!$G43</f>
        <v>0</v>
      </c>
      <c r="V46" s="304">
        <f>'3'!$H43</f>
        <v>0</v>
      </c>
      <c r="W46" s="304">
        <f>'3'!$I43</f>
        <v>0</v>
      </c>
      <c r="X46" s="304">
        <f>'3'!$J43</f>
        <v>0</v>
      </c>
      <c r="Y46" s="304">
        <f>'3'!$K43</f>
        <v>0</v>
      </c>
      <c r="Z46" s="304">
        <f>'4'!$E43</f>
        <v>0</v>
      </c>
      <c r="AA46" s="304">
        <f>'4'!$F43</f>
        <v>0</v>
      </c>
      <c r="AB46" s="304">
        <f>'4'!$G43</f>
        <v>0</v>
      </c>
      <c r="AC46" s="304">
        <f>'4'!$H43</f>
        <v>0</v>
      </c>
      <c r="AD46" s="304">
        <f>'4'!$I43</f>
        <v>0</v>
      </c>
      <c r="AE46" s="304">
        <f>'4'!$J43</f>
        <v>0</v>
      </c>
      <c r="AF46" s="304">
        <f>'4'!$K43</f>
        <v>0</v>
      </c>
      <c r="AG46" s="304">
        <f>'5'!$E43</f>
        <v>0</v>
      </c>
      <c r="AH46" s="304">
        <f>'5'!$F43</f>
        <v>0</v>
      </c>
      <c r="AI46" s="304">
        <f>'5'!$G43</f>
        <v>0</v>
      </c>
      <c r="AJ46" s="304">
        <f>'5'!$H43</f>
        <v>0</v>
      </c>
      <c r="AK46" s="304">
        <f>'5'!$I43</f>
        <v>0</v>
      </c>
      <c r="AL46" s="304">
        <f>'5'!$J43</f>
        <v>0</v>
      </c>
      <c r="AM46" s="304">
        <f>'5'!$K43</f>
        <v>0</v>
      </c>
      <c r="AN46" s="304">
        <f>'6'!$E43</f>
        <v>0</v>
      </c>
      <c r="AO46" s="304">
        <f>'6'!$F43</f>
        <v>0</v>
      </c>
      <c r="AP46" s="304">
        <f>'6'!$G43</f>
        <v>0</v>
      </c>
      <c r="AQ46" s="304">
        <f>'6'!$H43</f>
        <v>0</v>
      </c>
      <c r="AR46" s="304">
        <f>'6'!$I43</f>
        <v>0</v>
      </c>
      <c r="AS46" s="304">
        <f>'6'!$J43</f>
        <v>0</v>
      </c>
      <c r="AT46" s="304">
        <f>'6'!$K43</f>
        <v>0</v>
      </c>
      <c r="AU46" s="304">
        <f>'7'!$E43</f>
        <v>0</v>
      </c>
      <c r="AV46" s="304">
        <f>'7'!$F43</f>
        <v>0</v>
      </c>
      <c r="AW46" s="304">
        <f>'7'!$G43</f>
        <v>0</v>
      </c>
      <c r="AX46" s="304">
        <f>'7'!$H43</f>
        <v>0</v>
      </c>
      <c r="AY46" s="304">
        <f>'7'!$I43</f>
        <v>0</v>
      </c>
      <c r="AZ46" s="304">
        <f>'7'!$J43</f>
        <v>0</v>
      </c>
      <c r="BA46" s="304">
        <f>'7'!$K43</f>
        <v>0</v>
      </c>
      <c r="BB46" s="304">
        <f>'8'!$E43</f>
        <v>0</v>
      </c>
      <c r="BC46" s="304">
        <f>'8'!$F43</f>
        <v>0</v>
      </c>
      <c r="BD46" s="304">
        <f>'8'!$G43</f>
        <v>0</v>
      </c>
      <c r="BE46" s="304">
        <f>'8'!$H43</f>
        <v>0</v>
      </c>
      <c r="BF46" s="304">
        <f>'8'!$I43</f>
        <v>0</v>
      </c>
      <c r="BG46" s="304">
        <f>'8'!$J43</f>
        <v>0</v>
      </c>
      <c r="BH46" s="304">
        <f>'8'!$K43</f>
        <v>0</v>
      </c>
      <c r="BI46" s="304">
        <f>'9'!$E43</f>
        <v>0</v>
      </c>
      <c r="BJ46" s="304">
        <f>'9'!$F43</f>
        <v>0</v>
      </c>
      <c r="BK46" s="304">
        <f>'9'!$G43</f>
        <v>0</v>
      </c>
      <c r="BL46" s="304">
        <f>'9'!$H43</f>
        <v>0</v>
      </c>
      <c r="BM46" s="304">
        <f>'9'!$I43</f>
        <v>0</v>
      </c>
      <c r="BN46" s="304">
        <f>'9'!$J43</f>
        <v>0</v>
      </c>
      <c r="BO46" s="304">
        <f>'9'!$K43</f>
        <v>0</v>
      </c>
      <c r="BP46" s="304">
        <f>'10'!$E43</f>
        <v>0</v>
      </c>
      <c r="BQ46" s="304">
        <f>'10'!$F43</f>
        <v>0</v>
      </c>
      <c r="BR46" s="304">
        <f>'10'!$G43</f>
        <v>0</v>
      </c>
      <c r="BS46" s="304">
        <f>'10'!$H43</f>
        <v>0</v>
      </c>
      <c r="BT46" s="304">
        <f>'10'!$I43</f>
        <v>0</v>
      </c>
      <c r="BU46" s="304">
        <f>'10'!$J43</f>
        <v>0</v>
      </c>
      <c r="BV46" s="304">
        <f>'10'!$K43</f>
        <v>0</v>
      </c>
      <c r="BW46" s="304">
        <f>'11'!$E43</f>
        <v>0</v>
      </c>
      <c r="BX46" s="304">
        <f>'11'!$F43</f>
        <v>0</v>
      </c>
      <c r="BY46" s="304">
        <f>'11'!$G43</f>
        <v>0</v>
      </c>
      <c r="BZ46" s="304">
        <f>'11'!$H43</f>
        <v>0</v>
      </c>
      <c r="CA46" s="304">
        <f>'11'!$I43</f>
        <v>0</v>
      </c>
      <c r="CB46" s="304">
        <f>'11'!$J43</f>
        <v>0</v>
      </c>
      <c r="CC46" s="304">
        <f>'11'!$K43</f>
        <v>0</v>
      </c>
      <c r="CD46" s="304">
        <f>'12'!$E43</f>
        <v>0</v>
      </c>
      <c r="CE46" s="304">
        <f>'12'!$F43</f>
        <v>0</v>
      </c>
      <c r="CF46" s="304">
        <f>'12'!$G43</f>
        <v>0</v>
      </c>
      <c r="CG46" s="304">
        <f>'12'!$H43</f>
        <v>0</v>
      </c>
      <c r="CH46" s="304">
        <f>'12'!$I43</f>
        <v>0</v>
      </c>
      <c r="CI46" s="304">
        <f>'12'!$J43</f>
        <v>0</v>
      </c>
      <c r="CJ46" s="304">
        <f>'12'!$K43</f>
        <v>0</v>
      </c>
      <c r="CK46" s="304">
        <f>'13'!$E43</f>
        <v>0</v>
      </c>
      <c r="CL46" s="304">
        <f>'13'!$F43</f>
        <v>0</v>
      </c>
      <c r="CM46" s="304">
        <f>'13'!$G43</f>
        <v>0</v>
      </c>
      <c r="CN46" s="304">
        <f>'13'!$H43</f>
        <v>0</v>
      </c>
      <c r="CO46" s="304">
        <f>'13'!$I43</f>
        <v>0</v>
      </c>
      <c r="CP46" s="304">
        <f>'13'!$J43</f>
        <v>0</v>
      </c>
      <c r="CQ46" s="304">
        <f>'13'!$K43</f>
        <v>0</v>
      </c>
      <c r="CR46" s="304">
        <f>'14'!$E43</f>
        <v>0</v>
      </c>
      <c r="CS46" s="304">
        <f>'14'!$F43</f>
        <v>0</v>
      </c>
      <c r="CT46" s="304">
        <f>'14'!$G43</f>
        <v>0</v>
      </c>
      <c r="CU46" s="304">
        <f>'14'!$H43</f>
        <v>0</v>
      </c>
      <c r="CV46" s="304">
        <f>'14'!$I43</f>
        <v>0</v>
      </c>
      <c r="CW46" s="304">
        <f>'14'!$J43</f>
        <v>0</v>
      </c>
      <c r="CX46" s="304">
        <f>'14'!$K43</f>
        <v>0</v>
      </c>
      <c r="CY46" s="304">
        <f>'15'!$E43</f>
        <v>0</v>
      </c>
      <c r="CZ46" s="304">
        <f>'15'!$F43</f>
        <v>0</v>
      </c>
      <c r="DA46" s="304">
        <f>'15'!$G43</f>
        <v>0</v>
      </c>
      <c r="DB46" s="304">
        <f>'15'!$H43</f>
        <v>0</v>
      </c>
      <c r="DC46" s="304">
        <f>'15'!$I43</f>
        <v>0</v>
      </c>
      <c r="DD46" s="304">
        <f>'15'!$J43</f>
        <v>0</v>
      </c>
      <c r="DE46" s="304">
        <f>'15'!$K43</f>
        <v>0</v>
      </c>
      <c r="DF46" s="304">
        <f>'16'!$E43</f>
        <v>0</v>
      </c>
      <c r="DG46" s="304">
        <f>'16'!$F43</f>
        <v>0</v>
      </c>
      <c r="DH46" s="304">
        <f>'16'!$G43</f>
        <v>0</v>
      </c>
      <c r="DI46" s="304">
        <f>'16'!$H43</f>
        <v>0</v>
      </c>
      <c r="DJ46" s="304">
        <f>'16'!$I43</f>
        <v>0</v>
      </c>
      <c r="DK46" s="304">
        <f>'16'!$J43</f>
        <v>0</v>
      </c>
      <c r="DL46" s="304">
        <f>'16'!$K43</f>
        <v>0</v>
      </c>
      <c r="DM46" s="304">
        <f>'17'!$E43</f>
        <v>0</v>
      </c>
      <c r="DN46" s="304">
        <f>'17'!$F43</f>
        <v>0</v>
      </c>
      <c r="DO46" s="304">
        <f>'17'!$G43</f>
        <v>0</v>
      </c>
      <c r="DP46" s="304">
        <f>'17'!$H43</f>
        <v>0</v>
      </c>
      <c r="DQ46" s="304">
        <f>'17'!$I43</f>
        <v>0</v>
      </c>
      <c r="DR46" s="304">
        <f>'17'!$J43</f>
        <v>0</v>
      </c>
      <c r="DS46" s="304">
        <f>'17'!$K43</f>
        <v>0</v>
      </c>
      <c r="DT46" s="304">
        <f>'18'!$E43</f>
        <v>0</v>
      </c>
      <c r="DU46" s="304">
        <f>'18'!$F43</f>
        <v>0</v>
      </c>
      <c r="DV46" s="304">
        <f>'18'!$G43</f>
        <v>0</v>
      </c>
      <c r="DW46" s="304">
        <f>'18'!$H43</f>
        <v>0</v>
      </c>
      <c r="DX46" s="304">
        <f>'18'!$I43</f>
        <v>0</v>
      </c>
      <c r="DY46" s="304">
        <f>'18'!$J43</f>
        <v>0</v>
      </c>
      <c r="DZ46" s="304">
        <f>'18'!$K43</f>
        <v>0</v>
      </c>
      <c r="EA46" s="304">
        <f>'19'!$E43</f>
        <v>0</v>
      </c>
      <c r="EB46" s="304">
        <f>'19'!$F43</f>
        <v>0</v>
      </c>
      <c r="EC46" s="304">
        <f>'19'!$G43</f>
        <v>0</v>
      </c>
      <c r="ED46" s="304">
        <f>'19'!$H43</f>
        <v>0</v>
      </c>
      <c r="EE46" s="304">
        <f>'19'!$I43</f>
        <v>0</v>
      </c>
      <c r="EF46" s="304">
        <f>'19'!$J43</f>
        <v>0</v>
      </c>
      <c r="EG46" s="304">
        <f>'19'!$K43</f>
        <v>0</v>
      </c>
      <c r="EH46" s="304">
        <f>'20'!$E43</f>
        <v>0</v>
      </c>
      <c r="EI46" s="304">
        <f>'20'!$F43</f>
        <v>0</v>
      </c>
      <c r="EJ46" s="304">
        <f>'20'!$G43</f>
        <v>0</v>
      </c>
      <c r="EK46" s="304">
        <f>'20'!$H43</f>
        <v>0</v>
      </c>
      <c r="EL46" s="304">
        <f>'20'!$I43</f>
        <v>0</v>
      </c>
      <c r="EM46" s="304">
        <f>'20'!$J43</f>
        <v>0</v>
      </c>
      <c r="EN46" s="304">
        <f>'20'!$K43</f>
        <v>0</v>
      </c>
      <c r="EO46" s="304">
        <f>'21'!$E43</f>
        <v>0</v>
      </c>
      <c r="EP46" s="304">
        <f>'21'!$F43</f>
        <v>0</v>
      </c>
      <c r="EQ46" s="304">
        <f>'21'!$G43</f>
        <v>0</v>
      </c>
      <c r="ER46" s="304">
        <f>'21'!$H43</f>
        <v>0</v>
      </c>
      <c r="ES46" s="304">
        <f>'21'!$I43</f>
        <v>0</v>
      </c>
      <c r="ET46" s="304">
        <f>'21'!$J43</f>
        <v>0</v>
      </c>
      <c r="EU46" s="304">
        <f>'21'!$K43</f>
        <v>0</v>
      </c>
      <c r="EV46" s="304">
        <f>'22'!$E43</f>
        <v>0</v>
      </c>
      <c r="EW46" s="304">
        <f>'22'!$F43</f>
        <v>0</v>
      </c>
      <c r="EX46" s="304">
        <f>'22'!$G43</f>
        <v>0</v>
      </c>
      <c r="EY46" s="304">
        <f>'22'!$H43</f>
        <v>0</v>
      </c>
      <c r="EZ46" s="304">
        <f>'22'!$I43</f>
        <v>0</v>
      </c>
      <c r="FA46" s="304">
        <f>'22'!$J43</f>
        <v>0</v>
      </c>
      <c r="FB46" s="304">
        <f>'22'!$K43</f>
        <v>0</v>
      </c>
      <c r="FC46" s="304">
        <f>'23'!$E43</f>
        <v>0</v>
      </c>
      <c r="FD46" s="304">
        <f>'23'!$F43</f>
        <v>0</v>
      </c>
      <c r="FE46" s="304">
        <f>'23'!$G43</f>
        <v>0</v>
      </c>
      <c r="FF46" s="304">
        <f>'23'!$H43</f>
        <v>0</v>
      </c>
      <c r="FG46" s="304">
        <f>'23'!$I43</f>
        <v>0</v>
      </c>
      <c r="FH46" s="304">
        <f>'23'!$J43</f>
        <v>0</v>
      </c>
      <c r="FI46" s="304">
        <f>'23'!$K43</f>
        <v>0</v>
      </c>
      <c r="FJ46" s="304">
        <f>'24'!$E43</f>
        <v>0</v>
      </c>
      <c r="FK46" s="304">
        <f>'24'!$F43</f>
        <v>0</v>
      </c>
      <c r="FL46" s="304">
        <f>'24'!$G43</f>
        <v>0</v>
      </c>
      <c r="FM46" s="304">
        <f>'24'!$H43</f>
        <v>0</v>
      </c>
      <c r="FN46" s="304">
        <f>'24'!$I43</f>
        <v>0</v>
      </c>
      <c r="FO46" s="304">
        <f>'24'!$J43</f>
        <v>0</v>
      </c>
      <c r="FP46" s="304">
        <f>'24'!$K43</f>
        <v>0</v>
      </c>
      <c r="FQ46" s="304">
        <f>'25'!$E43</f>
        <v>0</v>
      </c>
      <c r="FR46" s="304">
        <f>'25'!$F43</f>
        <v>0</v>
      </c>
      <c r="FS46" s="304">
        <f>'25'!$G43</f>
        <v>0</v>
      </c>
      <c r="FT46" s="304">
        <f>'25'!$H43</f>
        <v>0</v>
      </c>
      <c r="FU46" s="304">
        <f>'25'!$I43</f>
        <v>0</v>
      </c>
      <c r="FV46" s="304">
        <f>'25'!$J43</f>
        <v>0</v>
      </c>
      <c r="FW46" s="304">
        <f>'25'!$K43</f>
        <v>0</v>
      </c>
      <c r="FX46" s="304">
        <f>'26'!$E43</f>
        <v>0</v>
      </c>
      <c r="FY46" s="304">
        <f>'26'!$F43</f>
        <v>0</v>
      </c>
      <c r="FZ46" s="304">
        <f>'26'!$G43</f>
        <v>0</v>
      </c>
      <c r="GA46" s="304">
        <f>'26'!$H43</f>
        <v>0</v>
      </c>
      <c r="GB46" s="304">
        <f>'26'!$I43</f>
        <v>0</v>
      </c>
      <c r="GC46" s="304">
        <f>'26'!$J43</f>
        <v>0</v>
      </c>
      <c r="GD46" s="304">
        <f>'26'!$K43</f>
        <v>0</v>
      </c>
      <c r="GE46" s="304">
        <f>'27'!$E43</f>
        <v>0</v>
      </c>
      <c r="GF46" s="304">
        <f>'27'!$F43</f>
        <v>0</v>
      </c>
      <c r="GG46" s="304">
        <f>'27'!$G43</f>
        <v>0</v>
      </c>
      <c r="GH46" s="304">
        <f>'27'!$H43</f>
        <v>0</v>
      </c>
      <c r="GI46" s="304">
        <f>'27'!$I43</f>
        <v>0</v>
      </c>
      <c r="GJ46" s="304">
        <f>'27'!$J43</f>
        <v>0</v>
      </c>
      <c r="GK46" s="304">
        <f>'27'!$K43</f>
        <v>0</v>
      </c>
      <c r="GL46" s="304">
        <f>'28'!$E43</f>
        <v>0</v>
      </c>
      <c r="GM46" s="304">
        <f>'28'!$F43</f>
        <v>0</v>
      </c>
      <c r="GN46" s="304">
        <f>'28'!$G43</f>
        <v>0</v>
      </c>
      <c r="GO46" s="304">
        <f>'28'!$H43</f>
        <v>0</v>
      </c>
      <c r="GP46" s="304">
        <f>'28'!$I43</f>
        <v>0</v>
      </c>
      <c r="GQ46" s="304">
        <f>'28'!$J43</f>
        <v>0</v>
      </c>
      <c r="GR46" s="304">
        <f>'28'!$K43</f>
        <v>0</v>
      </c>
      <c r="GS46" s="304">
        <f>'29'!$E43</f>
        <v>0</v>
      </c>
      <c r="GT46" s="304">
        <f>'29'!$F43</f>
        <v>0</v>
      </c>
      <c r="GU46" s="304">
        <f>'29'!$G43</f>
        <v>0</v>
      </c>
      <c r="GV46" s="304">
        <f>'29'!$H43</f>
        <v>0</v>
      </c>
      <c r="GW46" s="304">
        <f>'29'!$I43</f>
        <v>0</v>
      </c>
      <c r="GX46" s="304">
        <f>'29'!$J43</f>
        <v>0</v>
      </c>
      <c r="GY46" s="304">
        <f>'29'!$K43</f>
        <v>0</v>
      </c>
      <c r="GZ46" s="304">
        <f>'30'!$E43</f>
        <v>0</v>
      </c>
      <c r="HA46" s="304">
        <f>'30'!$F43</f>
        <v>0</v>
      </c>
      <c r="HB46" s="304">
        <f>'30'!$G43</f>
        <v>0</v>
      </c>
      <c r="HC46" s="304">
        <f>'30'!$H43</f>
        <v>0</v>
      </c>
      <c r="HD46" s="304">
        <f>'30'!$I43</f>
        <v>0</v>
      </c>
      <c r="HE46" s="304">
        <f>'30'!$J43</f>
        <v>0</v>
      </c>
      <c r="HF46" s="304">
        <f>'30'!$K43</f>
        <v>0</v>
      </c>
      <c r="HG46" s="304">
        <f>'31'!$E43</f>
        <v>0</v>
      </c>
      <c r="HH46" s="304">
        <f>'31'!$F43</f>
        <v>0</v>
      </c>
      <c r="HI46" s="304">
        <f>'31'!$G43</f>
        <v>0</v>
      </c>
      <c r="HJ46" s="304">
        <f>'31'!$H43</f>
        <v>0</v>
      </c>
      <c r="HK46" s="304">
        <f>'31'!$I43</f>
        <v>0</v>
      </c>
      <c r="HL46" s="304">
        <f>'31'!$J43</f>
        <v>0</v>
      </c>
      <c r="HM46" s="304">
        <f>'31'!$K43</f>
        <v>0</v>
      </c>
      <c r="HN46" s="304">
        <f>'32'!$E43</f>
        <v>0</v>
      </c>
      <c r="HO46" s="304">
        <f>'32'!$F43</f>
        <v>0</v>
      </c>
      <c r="HP46" s="304">
        <f>'32'!$G43</f>
        <v>0</v>
      </c>
      <c r="HQ46" s="304">
        <f>'32'!$H43</f>
        <v>0</v>
      </c>
      <c r="HR46" s="304">
        <f>'32'!$I43</f>
        <v>0</v>
      </c>
      <c r="HS46" s="304">
        <f>'32'!$J43</f>
        <v>0</v>
      </c>
      <c r="HT46" s="304">
        <f>'32'!$K43</f>
        <v>0</v>
      </c>
      <c r="HU46" s="304">
        <f>'33'!$E43</f>
        <v>0</v>
      </c>
      <c r="HV46" s="304">
        <f>'33'!$F43</f>
        <v>0</v>
      </c>
      <c r="HW46" s="304">
        <f>'33'!$G43</f>
        <v>0</v>
      </c>
      <c r="HX46" s="304">
        <f>'33'!$H43</f>
        <v>0</v>
      </c>
      <c r="HY46" s="304">
        <f>'33'!$I43</f>
        <v>0</v>
      </c>
      <c r="HZ46" s="304">
        <f>'33'!$J43</f>
        <v>0</v>
      </c>
      <c r="IA46" s="304">
        <f>'33'!$K43</f>
        <v>0</v>
      </c>
      <c r="IB46" s="304">
        <f>'34'!$E43</f>
        <v>0</v>
      </c>
      <c r="IC46" s="304">
        <f>'34'!$F43</f>
        <v>0</v>
      </c>
      <c r="ID46" s="304">
        <f>'34'!$G43</f>
        <v>0</v>
      </c>
      <c r="IE46" s="304">
        <f>'34'!$H43</f>
        <v>0</v>
      </c>
      <c r="IF46" s="304">
        <f>'34'!$I43</f>
        <v>0</v>
      </c>
      <c r="IG46" s="304">
        <f>'34'!$J43</f>
        <v>0</v>
      </c>
      <c r="IH46" s="304">
        <f>'34'!$K43</f>
        <v>0</v>
      </c>
      <c r="II46" s="304">
        <f>'35'!$E43</f>
        <v>0</v>
      </c>
      <c r="IJ46" s="304">
        <f>'35'!$F43</f>
        <v>0</v>
      </c>
      <c r="IK46" s="304">
        <f>'35'!$G43</f>
        <v>0</v>
      </c>
      <c r="IL46" s="304">
        <f>'35'!$H43</f>
        <v>0</v>
      </c>
      <c r="IM46" s="304">
        <f>'35'!$I43</f>
        <v>0</v>
      </c>
      <c r="IN46" s="304">
        <f>'35'!$J43</f>
        <v>0</v>
      </c>
      <c r="IO46" s="304">
        <f>'35'!$K43</f>
        <v>0</v>
      </c>
      <c r="IP46" s="304">
        <f>'36'!$E43</f>
        <v>0</v>
      </c>
      <c r="IQ46" s="304">
        <f>'36'!$F43</f>
        <v>0</v>
      </c>
      <c r="IR46" s="304">
        <f>'36'!$G43</f>
        <v>0</v>
      </c>
      <c r="IS46" s="304">
        <f>'36'!$H43</f>
        <v>0</v>
      </c>
      <c r="IT46" s="304">
        <f>'36'!$I43</f>
        <v>0</v>
      </c>
      <c r="IU46" s="304">
        <f>'36'!$J43</f>
        <v>0</v>
      </c>
      <c r="IV46" s="304">
        <f>'36'!$K43</f>
        <v>0</v>
      </c>
      <c r="IW46" s="304">
        <f>'37'!$E43</f>
        <v>0</v>
      </c>
      <c r="IX46" s="304">
        <f>'37'!$F43</f>
        <v>0</v>
      </c>
      <c r="IY46" s="304">
        <f>'37'!$G43</f>
        <v>0</v>
      </c>
      <c r="IZ46" s="304">
        <f>'37'!$H43</f>
        <v>0</v>
      </c>
      <c r="JA46" s="304">
        <f>'37'!$I43</f>
        <v>0</v>
      </c>
      <c r="JB46" s="304">
        <f>'37'!$J43</f>
        <v>0</v>
      </c>
      <c r="JC46" s="304">
        <f>'37'!$K43</f>
        <v>0</v>
      </c>
      <c r="JD46" s="304">
        <f>'38'!$E43</f>
        <v>0</v>
      </c>
      <c r="JE46" s="304">
        <f>'38'!$F43</f>
        <v>0</v>
      </c>
      <c r="JF46" s="304">
        <f>'38'!$G43</f>
        <v>0</v>
      </c>
      <c r="JG46" s="304">
        <f>'38'!$H43</f>
        <v>0</v>
      </c>
      <c r="JH46" s="304">
        <f>'38'!$I43</f>
        <v>0</v>
      </c>
      <c r="JI46" s="304">
        <f>'38'!$J43</f>
        <v>0</v>
      </c>
      <c r="JJ46" s="304">
        <f>'38'!$K43</f>
        <v>0</v>
      </c>
      <c r="JK46" s="304">
        <f>'39'!$E43</f>
        <v>0</v>
      </c>
      <c r="JL46" s="304">
        <f>'39'!$F43</f>
        <v>0</v>
      </c>
      <c r="JM46" s="304">
        <f>'39'!$G43</f>
        <v>0</v>
      </c>
      <c r="JN46" s="304">
        <f>'39'!$H43</f>
        <v>0</v>
      </c>
      <c r="JO46" s="304">
        <f>'39'!$I43</f>
        <v>0</v>
      </c>
      <c r="JP46" s="304">
        <f>'39'!$J43</f>
        <v>0</v>
      </c>
      <c r="JQ46" s="304">
        <f>'39'!$K43</f>
        <v>0</v>
      </c>
      <c r="JR46" s="304">
        <f>'40'!$E43</f>
        <v>0</v>
      </c>
      <c r="JS46" s="304">
        <f>'40'!$F43</f>
        <v>0</v>
      </c>
      <c r="JT46" s="304">
        <f>'40'!$G43</f>
        <v>0</v>
      </c>
      <c r="JU46" s="304">
        <f>'40'!$H43</f>
        <v>0</v>
      </c>
      <c r="JV46" s="304">
        <f>'40'!$I43</f>
        <v>0</v>
      </c>
      <c r="JW46" s="304">
        <f>'40'!$J43</f>
        <v>0</v>
      </c>
      <c r="JX46" s="304">
        <f>'40'!$K43</f>
        <v>0</v>
      </c>
      <c r="JY46" s="304">
        <f>'41'!$E43</f>
        <v>0</v>
      </c>
      <c r="JZ46" s="304">
        <f>'41'!$F43</f>
        <v>0</v>
      </c>
      <c r="KA46" s="304">
        <f>'41'!$G43</f>
        <v>0</v>
      </c>
      <c r="KB46" s="304">
        <f>'41'!$H43</f>
        <v>0</v>
      </c>
      <c r="KC46" s="304">
        <f>'41'!$I43</f>
        <v>0</v>
      </c>
      <c r="KD46" s="304">
        <f>'41'!$J43</f>
        <v>0</v>
      </c>
      <c r="KE46" s="304">
        <f>'41'!$K43</f>
        <v>0</v>
      </c>
      <c r="KF46" s="304">
        <f>'42'!$E43</f>
        <v>0</v>
      </c>
      <c r="KG46" s="304">
        <f>'42'!$F43</f>
        <v>0</v>
      </c>
      <c r="KH46" s="304">
        <f>'42'!$G43</f>
        <v>0</v>
      </c>
      <c r="KI46" s="304">
        <f>'42'!$H43</f>
        <v>0</v>
      </c>
      <c r="KJ46" s="304">
        <f>'42'!$I43</f>
        <v>0</v>
      </c>
      <c r="KK46" s="304">
        <f>'42'!$J43</f>
        <v>0</v>
      </c>
      <c r="KL46" s="304">
        <f>'42'!$K43</f>
        <v>0</v>
      </c>
      <c r="KM46" s="304">
        <f>'43'!$E43</f>
        <v>0</v>
      </c>
      <c r="KN46" s="304">
        <f>'43'!$F43</f>
        <v>0</v>
      </c>
      <c r="KO46" s="304">
        <f>'43'!$G43</f>
        <v>0</v>
      </c>
      <c r="KP46" s="304">
        <f>'43'!$H43</f>
        <v>0</v>
      </c>
      <c r="KQ46" s="304">
        <f>'43'!$I43</f>
        <v>0</v>
      </c>
      <c r="KR46" s="304">
        <f>'43'!$J43</f>
        <v>0</v>
      </c>
      <c r="KS46" s="304">
        <f>'43'!$K43</f>
        <v>0</v>
      </c>
      <c r="KT46" s="304">
        <f>'44'!$E43</f>
        <v>0</v>
      </c>
      <c r="KU46" s="304">
        <f>'44'!$F43</f>
        <v>0</v>
      </c>
      <c r="KV46" s="304">
        <f>'44'!$G43</f>
        <v>0</v>
      </c>
      <c r="KW46" s="304">
        <f>'44'!$H43</f>
        <v>0</v>
      </c>
      <c r="KX46" s="304">
        <f>'44'!$I43</f>
        <v>0</v>
      </c>
      <c r="KY46" s="304">
        <f>'44'!$J43</f>
        <v>0</v>
      </c>
      <c r="KZ46" s="304">
        <f>'44'!$K43</f>
        <v>0</v>
      </c>
      <c r="LA46" s="304">
        <f>'45'!$E43</f>
        <v>0</v>
      </c>
      <c r="LB46" s="304">
        <f>'45'!$F43</f>
        <v>0</v>
      </c>
      <c r="LC46" s="304">
        <f>'45'!$G43</f>
        <v>0</v>
      </c>
      <c r="LD46" s="304">
        <f>'45'!$H43</f>
        <v>0</v>
      </c>
      <c r="LE46" s="304">
        <f>'45'!$I43</f>
        <v>0</v>
      </c>
      <c r="LF46" s="304">
        <f>'45'!$J43</f>
        <v>0</v>
      </c>
      <c r="LG46" s="304">
        <f>'45'!$K43</f>
        <v>0</v>
      </c>
      <c r="LH46" s="304">
        <f>'46'!$E43</f>
        <v>0</v>
      </c>
      <c r="LI46" s="304">
        <f>'46'!$F43</f>
        <v>0</v>
      </c>
      <c r="LJ46" s="304">
        <f>'46'!$G43</f>
        <v>0</v>
      </c>
      <c r="LK46" s="304">
        <f>'46'!$H43</f>
        <v>0</v>
      </c>
      <c r="LL46" s="304">
        <f>'46'!$I43</f>
        <v>0</v>
      </c>
      <c r="LM46" s="304">
        <f>'46'!$J43</f>
        <v>0</v>
      </c>
      <c r="LN46" s="304">
        <f>'46'!$K43</f>
        <v>0</v>
      </c>
      <c r="LO46" s="304">
        <f>'47'!$E43</f>
        <v>0</v>
      </c>
      <c r="LP46" s="304">
        <f>'47'!$F43</f>
        <v>0</v>
      </c>
      <c r="LQ46" s="304">
        <f>'47'!$G43</f>
        <v>0</v>
      </c>
      <c r="LR46" s="304">
        <f>'47'!$H43</f>
        <v>0</v>
      </c>
      <c r="LS46" s="304">
        <f>'47'!$I43</f>
        <v>0</v>
      </c>
      <c r="LT46" s="304">
        <f>'47'!$J43</f>
        <v>0</v>
      </c>
      <c r="LU46" s="304">
        <f>'47'!$K43</f>
        <v>0</v>
      </c>
      <c r="LV46" s="304">
        <f>'48'!$E43</f>
        <v>0</v>
      </c>
      <c r="LW46" s="304">
        <f>'48'!$F43</f>
        <v>0</v>
      </c>
      <c r="LX46" s="304">
        <f>'48'!$G43</f>
        <v>0</v>
      </c>
      <c r="LY46" s="304">
        <f>'48'!$H43</f>
        <v>0</v>
      </c>
      <c r="LZ46" s="304">
        <f>'48'!$I43</f>
        <v>0</v>
      </c>
      <c r="MA46" s="304">
        <f>'48'!$J43</f>
        <v>0</v>
      </c>
      <c r="MB46" s="304">
        <f>'48'!$K43</f>
        <v>0</v>
      </c>
      <c r="MC46" s="304">
        <f>'49'!$E43</f>
        <v>0</v>
      </c>
      <c r="MD46" s="304">
        <f>'49'!$F43</f>
        <v>0</v>
      </c>
      <c r="ME46" s="304">
        <f>'49'!$G43</f>
        <v>0</v>
      </c>
      <c r="MF46" s="304">
        <f>'49'!$H43</f>
        <v>0</v>
      </c>
      <c r="MG46" s="304">
        <f>'49'!$I43</f>
        <v>0</v>
      </c>
      <c r="MH46" s="304">
        <f>'49'!$J43</f>
        <v>0</v>
      </c>
      <c r="MI46" s="304">
        <f>'49'!$K43</f>
        <v>0</v>
      </c>
      <c r="MJ46" s="304">
        <f>'50'!$E43</f>
        <v>0</v>
      </c>
      <c r="MK46" s="304">
        <f>'50'!$F43</f>
        <v>0</v>
      </c>
      <c r="ML46" s="304">
        <f>'50'!$G43</f>
        <v>0</v>
      </c>
      <c r="MM46" s="304">
        <f>'50'!$H43</f>
        <v>0</v>
      </c>
      <c r="MN46" s="304">
        <f>'50'!$I43</f>
        <v>0</v>
      </c>
      <c r="MO46" s="304">
        <f>'50'!$J43</f>
        <v>0</v>
      </c>
      <c r="MP46" s="304">
        <f>'50'!$K43</f>
        <v>0</v>
      </c>
      <c r="MQ46" s="304">
        <f>'51'!$E43</f>
        <v>0</v>
      </c>
      <c r="MR46" s="304">
        <f>'51'!$F43</f>
        <v>0</v>
      </c>
      <c r="MS46" s="304">
        <f>'51'!$G43</f>
        <v>0</v>
      </c>
      <c r="MT46" s="304">
        <f>'51'!$H43</f>
        <v>0</v>
      </c>
      <c r="MU46" s="304">
        <f>'51'!$I43</f>
        <v>0</v>
      </c>
      <c r="MV46" s="304">
        <f>'51'!$J43</f>
        <v>0</v>
      </c>
      <c r="MW46" s="304">
        <f>'51'!$K43</f>
        <v>0</v>
      </c>
      <c r="MX46" s="304">
        <f>'52'!$E43</f>
        <v>0</v>
      </c>
      <c r="MY46" s="304">
        <f>'52'!$F43</f>
        <v>0</v>
      </c>
      <c r="MZ46" s="304">
        <f>'52'!$G43</f>
        <v>0</v>
      </c>
      <c r="NA46" s="304">
        <f>'52'!$H43</f>
        <v>0</v>
      </c>
      <c r="NB46" s="304">
        <f>'52'!$I43</f>
        <v>0</v>
      </c>
      <c r="NC46" s="304">
        <f>'52'!$J43</f>
        <v>0</v>
      </c>
      <c r="ND46" s="304">
        <f>'52'!$K43</f>
        <v>0</v>
      </c>
    </row>
    <row r="47" spans="1:369" ht="24.75" customHeight="1" x14ac:dyDescent="0.3">
      <c r="A47" s="990"/>
      <c r="B47" s="991"/>
      <c r="C47" s="269" t="s">
        <v>186</v>
      </c>
      <c r="D47" s="268" t="s">
        <v>80</v>
      </c>
      <c r="E47" s="234">
        <f>'1'!$E44</f>
        <v>0</v>
      </c>
      <c r="F47" s="234">
        <f>'1'!$F44</f>
        <v>0</v>
      </c>
      <c r="G47" s="234">
        <f>'1'!$G44</f>
        <v>0</v>
      </c>
      <c r="H47" s="304">
        <f>'1'!$H44</f>
        <v>0</v>
      </c>
      <c r="I47" s="304">
        <f>'1'!$I44</f>
        <v>0</v>
      </c>
      <c r="J47" s="304">
        <f>'1'!$J44</f>
        <v>0</v>
      </c>
      <c r="K47" s="304">
        <f>'1'!$K44</f>
        <v>0</v>
      </c>
      <c r="L47" s="304">
        <f>'2'!$E44</f>
        <v>0</v>
      </c>
      <c r="M47" s="304">
        <f>'2'!$F44</f>
        <v>0</v>
      </c>
      <c r="N47" s="304">
        <f>'2'!$G44</f>
        <v>0</v>
      </c>
      <c r="O47" s="304">
        <f>'2'!$H44</f>
        <v>0</v>
      </c>
      <c r="P47" s="304">
        <f>'2'!$I44</f>
        <v>0</v>
      </c>
      <c r="Q47" s="304">
        <f>'2'!$J44</f>
        <v>0</v>
      </c>
      <c r="R47" s="304">
        <f>'2'!$K44</f>
        <v>0</v>
      </c>
      <c r="S47" s="304">
        <f>'3'!$E44</f>
        <v>0</v>
      </c>
      <c r="T47" s="304">
        <f>'3'!$F44</f>
        <v>0</v>
      </c>
      <c r="U47" s="304">
        <f>'3'!$G44</f>
        <v>0</v>
      </c>
      <c r="V47" s="304">
        <f>'3'!$H44</f>
        <v>0</v>
      </c>
      <c r="W47" s="304">
        <f>'3'!$I44</f>
        <v>0</v>
      </c>
      <c r="X47" s="304">
        <f>'3'!$J44</f>
        <v>0</v>
      </c>
      <c r="Y47" s="304">
        <f>'3'!$K44</f>
        <v>0</v>
      </c>
      <c r="Z47" s="304">
        <f>'4'!$E44</f>
        <v>0</v>
      </c>
      <c r="AA47" s="304">
        <f>'4'!$F44</f>
        <v>0</v>
      </c>
      <c r="AB47" s="304">
        <f>'4'!$G44</f>
        <v>0</v>
      </c>
      <c r="AC47" s="304">
        <f>'4'!$H44</f>
        <v>0</v>
      </c>
      <c r="AD47" s="304">
        <f>'4'!$I44</f>
        <v>0</v>
      </c>
      <c r="AE47" s="304">
        <f>'4'!$J44</f>
        <v>0</v>
      </c>
      <c r="AF47" s="304">
        <f>'4'!$K44</f>
        <v>0</v>
      </c>
      <c r="AG47" s="304">
        <f>'5'!$E44</f>
        <v>0</v>
      </c>
      <c r="AH47" s="304">
        <f>'5'!$F44</f>
        <v>0</v>
      </c>
      <c r="AI47" s="304">
        <f>'5'!$G44</f>
        <v>0</v>
      </c>
      <c r="AJ47" s="304">
        <f>'5'!$H44</f>
        <v>0</v>
      </c>
      <c r="AK47" s="304">
        <f>'5'!$I44</f>
        <v>0</v>
      </c>
      <c r="AL47" s="304">
        <f>'5'!$J44</f>
        <v>0</v>
      </c>
      <c r="AM47" s="304">
        <f>'5'!$K44</f>
        <v>0</v>
      </c>
      <c r="AN47" s="304">
        <f>'6'!$E44</f>
        <v>0</v>
      </c>
      <c r="AO47" s="304">
        <f>'6'!$F44</f>
        <v>0</v>
      </c>
      <c r="AP47" s="304">
        <f>'6'!$G44</f>
        <v>0</v>
      </c>
      <c r="AQ47" s="304">
        <f>'6'!$H44</f>
        <v>0</v>
      </c>
      <c r="AR47" s="304">
        <f>'6'!$I44</f>
        <v>0</v>
      </c>
      <c r="AS47" s="304">
        <f>'6'!$J44</f>
        <v>0</v>
      </c>
      <c r="AT47" s="304">
        <f>'6'!$K44</f>
        <v>0</v>
      </c>
      <c r="AU47" s="304">
        <f>'7'!$E44</f>
        <v>0</v>
      </c>
      <c r="AV47" s="304">
        <f>'7'!$F44</f>
        <v>0</v>
      </c>
      <c r="AW47" s="304">
        <f>'7'!$G44</f>
        <v>0</v>
      </c>
      <c r="AX47" s="304">
        <f>'7'!$H44</f>
        <v>0</v>
      </c>
      <c r="AY47" s="304">
        <f>'7'!$I44</f>
        <v>0</v>
      </c>
      <c r="AZ47" s="304">
        <f>'7'!$J44</f>
        <v>0</v>
      </c>
      <c r="BA47" s="304">
        <f>'7'!$K44</f>
        <v>0</v>
      </c>
      <c r="BB47" s="304">
        <f>'8'!$E44</f>
        <v>0</v>
      </c>
      <c r="BC47" s="304">
        <f>'8'!$F44</f>
        <v>0</v>
      </c>
      <c r="BD47" s="304">
        <f>'8'!$G44</f>
        <v>0</v>
      </c>
      <c r="BE47" s="304">
        <f>'8'!$H44</f>
        <v>0</v>
      </c>
      <c r="BF47" s="304">
        <f>'8'!$I44</f>
        <v>0</v>
      </c>
      <c r="BG47" s="304">
        <f>'8'!$J44</f>
        <v>0</v>
      </c>
      <c r="BH47" s="304">
        <f>'8'!$K44</f>
        <v>0</v>
      </c>
      <c r="BI47" s="304">
        <f>'9'!$E44</f>
        <v>0</v>
      </c>
      <c r="BJ47" s="304">
        <f>'9'!$F44</f>
        <v>0</v>
      </c>
      <c r="BK47" s="304">
        <f>'9'!$G44</f>
        <v>0</v>
      </c>
      <c r="BL47" s="304">
        <f>'9'!$H44</f>
        <v>0</v>
      </c>
      <c r="BM47" s="304">
        <f>'9'!$I44</f>
        <v>0</v>
      </c>
      <c r="BN47" s="304">
        <f>'9'!$J44</f>
        <v>0</v>
      </c>
      <c r="BO47" s="304">
        <f>'9'!$K44</f>
        <v>0</v>
      </c>
      <c r="BP47" s="304">
        <f>'10'!$E44</f>
        <v>0</v>
      </c>
      <c r="BQ47" s="304">
        <f>'10'!$F44</f>
        <v>0</v>
      </c>
      <c r="BR47" s="304">
        <f>'10'!$G44</f>
        <v>0</v>
      </c>
      <c r="BS47" s="304">
        <f>'10'!$H44</f>
        <v>0</v>
      </c>
      <c r="BT47" s="304">
        <f>'10'!$I44</f>
        <v>0</v>
      </c>
      <c r="BU47" s="304">
        <f>'10'!$J44</f>
        <v>0</v>
      </c>
      <c r="BV47" s="304">
        <f>'10'!$K44</f>
        <v>0</v>
      </c>
      <c r="BW47" s="304">
        <f>'11'!$E44</f>
        <v>0</v>
      </c>
      <c r="BX47" s="304">
        <f>'11'!$F44</f>
        <v>0</v>
      </c>
      <c r="BY47" s="304">
        <f>'11'!$G44</f>
        <v>0</v>
      </c>
      <c r="BZ47" s="304">
        <f>'11'!$H44</f>
        <v>0</v>
      </c>
      <c r="CA47" s="304">
        <f>'11'!$I44</f>
        <v>0</v>
      </c>
      <c r="CB47" s="304">
        <f>'11'!$J44</f>
        <v>0</v>
      </c>
      <c r="CC47" s="304">
        <f>'11'!$K44</f>
        <v>0</v>
      </c>
      <c r="CD47" s="304">
        <f>'12'!$E44</f>
        <v>0</v>
      </c>
      <c r="CE47" s="304">
        <f>'12'!$F44</f>
        <v>0</v>
      </c>
      <c r="CF47" s="304">
        <f>'12'!$G44</f>
        <v>0</v>
      </c>
      <c r="CG47" s="304">
        <f>'12'!$H44</f>
        <v>0</v>
      </c>
      <c r="CH47" s="304">
        <f>'12'!$I44</f>
        <v>0</v>
      </c>
      <c r="CI47" s="304">
        <f>'12'!$J44</f>
        <v>0</v>
      </c>
      <c r="CJ47" s="304">
        <f>'12'!$K44</f>
        <v>0</v>
      </c>
      <c r="CK47" s="304">
        <f>'13'!$E44</f>
        <v>0</v>
      </c>
      <c r="CL47" s="304">
        <f>'13'!$F44</f>
        <v>0</v>
      </c>
      <c r="CM47" s="304">
        <f>'13'!$G44</f>
        <v>0</v>
      </c>
      <c r="CN47" s="304">
        <f>'13'!$H44</f>
        <v>0</v>
      </c>
      <c r="CO47" s="304">
        <f>'13'!$I44</f>
        <v>0</v>
      </c>
      <c r="CP47" s="304">
        <f>'13'!$J44</f>
        <v>0</v>
      </c>
      <c r="CQ47" s="304">
        <f>'13'!$K44</f>
        <v>0</v>
      </c>
      <c r="CR47" s="304">
        <f>'14'!$E44</f>
        <v>0</v>
      </c>
      <c r="CS47" s="304">
        <f>'14'!$F44</f>
        <v>0</v>
      </c>
      <c r="CT47" s="304">
        <f>'14'!$G44</f>
        <v>0</v>
      </c>
      <c r="CU47" s="304">
        <f>'14'!$H44</f>
        <v>0</v>
      </c>
      <c r="CV47" s="304">
        <f>'14'!$I44</f>
        <v>0</v>
      </c>
      <c r="CW47" s="304">
        <f>'14'!$J44</f>
        <v>0</v>
      </c>
      <c r="CX47" s="304">
        <f>'14'!$K44</f>
        <v>0</v>
      </c>
      <c r="CY47" s="304">
        <f>'15'!$E44</f>
        <v>0</v>
      </c>
      <c r="CZ47" s="304">
        <f>'15'!$F44</f>
        <v>0</v>
      </c>
      <c r="DA47" s="304">
        <f>'15'!$G44</f>
        <v>0</v>
      </c>
      <c r="DB47" s="304">
        <f>'15'!$H44</f>
        <v>0</v>
      </c>
      <c r="DC47" s="304">
        <f>'15'!$I44</f>
        <v>0</v>
      </c>
      <c r="DD47" s="304">
        <f>'15'!$J44</f>
        <v>0</v>
      </c>
      <c r="DE47" s="304">
        <f>'15'!$K44</f>
        <v>0</v>
      </c>
      <c r="DF47" s="304">
        <f>'16'!$E44</f>
        <v>0</v>
      </c>
      <c r="DG47" s="304">
        <f>'16'!$F44</f>
        <v>0</v>
      </c>
      <c r="DH47" s="304">
        <f>'16'!$G44</f>
        <v>0</v>
      </c>
      <c r="DI47" s="304">
        <f>'16'!$H44</f>
        <v>0</v>
      </c>
      <c r="DJ47" s="304">
        <f>'16'!$I44</f>
        <v>0</v>
      </c>
      <c r="DK47" s="304">
        <f>'16'!$J44</f>
        <v>0</v>
      </c>
      <c r="DL47" s="304">
        <f>'16'!$K44</f>
        <v>0</v>
      </c>
      <c r="DM47" s="304">
        <f>'17'!$E44</f>
        <v>0</v>
      </c>
      <c r="DN47" s="304">
        <f>'17'!$F44</f>
        <v>0</v>
      </c>
      <c r="DO47" s="304">
        <f>'17'!$G44</f>
        <v>0</v>
      </c>
      <c r="DP47" s="304">
        <f>'17'!$H44</f>
        <v>0</v>
      </c>
      <c r="DQ47" s="304">
        <f>'17'!$I44</f>
        <v>0</v>
      </c>
      <c r="DR47" s="304">
        <f>'17'!$J44</f>
        <v>0</v>
      </c>
      <c r="DS47" s="304">
        <f>'17'!$K44</f>
        <v>0</v>
      </c>
      <c r="DT47" s="304">
        <f>'18'!$E44</f>
        <v>0</v>
      </c>
      <c r="DU47" s="304">
        <f>'18'!$F44</f>
        <v>0</v>
      </c>
      <c r="DV47" s="304">
        <f>'18'!$G44</f>
        <v>0</v>
      </c>
      <c r="DW47" s="304">
        <f>'18'!$H44</f>
        <v>0</v>
      </c>
      <c r="DX47" s="304">
        <f>'18'!$I44</f>
        <v>0</v>
      </c>
      <c r="DY47" s="304">
        <f>'18'!$J44</f>
        <v>0</v>
      </c>
      <c r="DZ47" s="304">
        <f>'18'!$K44</f>
        <v>0</v>
      </c>
      <c r="EA47" s="304">
        <f>'19'!$E44</f>
        <v>0</v>
      </c>
      <c r="EB47" s="304">
        <f>'19'!$F44</f>
        <v>0</v>
      </c>
      <c r="EC47" s="304">
        <f>'19'!$G44</f>
        <v>0</v>
      </c>
      <c r="ED47" s="304">
        <f>'19'!$H44</f>
        <v>0</v>
      </c>
      <c r="EE47" s="304">
        <f>'19'!$I44</f>
        <v>0</v>
      </c>
      <c r="EF47" s="304">
        <f>'19'!$J44</f>
        <v>0</v>
      </c>
      <c r="EG47" s="304">
        <f>'19'!$K44</f>
        <v>0</v>
      </c>
      <c r="EH47" s="304">
        <f>'20'!$E44</f>
        <v>0</v>
      </c>
      <c r="EI47" s="304">
        <f>'20'!$F44</f>
        <v>0</v>
      </c>
      <c r="EJ47" s="304">
        <f>'20'!$G44</f>
        <v>0</v>
      </c>
      <c r="EK47" s="304">
        <f>'20'!$H44</f>
        <v>0</v>
      </c>
      <c r="EL47" s="304">
        <f>'20'!$I44</f>
        <v>0</v>
      </c>
      <c r="EM47" s="304">
        <f>'20'!$J44</f>
        <v>0</v>
      </c>
      <c r="EN47" s="304">
        <f>'20'!$K44</f>
        <v>0</v>
      </c>
      <c r="EO47" s="304">
        <f>'21'!$E44</f>
        <v>0</v>
      </c>
      <c r="EP47" s="304">
        <f>'21'!$F44</f>
        <v>0</v>
      </c>
      <c r="EQ47" s="304">
        <f>'21'!$G44</f>
        <v>0</v>
      </c>
      <c r="ER47" s="304">
        <f>'21'!$H44</f>
        <v>0</v>
      </c>
      <c r="ES47" s="304">
        <f>'21'!$I44</f>
        <v>0</v>
      </c>
      <c r="ET47" s="304">
        <f>'21'!$J44</f>
        <v>0</v>
      </c>
      <c r="EU47" s="304">
        <f>'21'!$K44</f>
        <v>0</v>
      </c>
      <c r="EV47" s="304">
        <f>'22'!$E44</f>
        <v>0</v>
      </c>
      <c r="EW47" s="304">
        <f>'22'!$F44</f>
        <v>0</v>
      </c>
      <c r="EX47" s="304">
        <f>'22'!$G44</f>
        <v>0</v>
      </c>
      <c r="EY47" s="304">
        <f>'22'!$H44</f>
        <v>0</v>
      </c>
      <c r="EZ47" s="304">
        <f>'22'!$I44</f>
        <v>0</v>
      </c>
      <c r="FA47" s="304">
        <f>'22'!$J44</f>
        <v>0</v>
      </c>
      <c r="FB47" s="304">
        <f>'22'!$K44</f>
        <v>0</v>
      </c>
      <c r="FC47" s="304">
        <f>'23'!$E44</f>
        <v>0</v>
      </c>
      <c r="FD47" s="304">
        <f>'23'!$F44</f>
        <v>0</v>
      </c>
      <c r="FE47" s="304">
        <f>'23'!$G44</f>
        <v>0</v>
      </c>
      <c r="FF47" s="304">
        <f>'23'!$H44</f>
        <v>0</v>
      </c>
      <c r="FG47" s="304">
        <f>'23'!$I44</f>
        <v>0</v>
      </c>
      <c r="FH47" s="304">
        <f>'23'!$J44</f>
        <v>0</v>
      </c>
      <c r="FI47" s="304">
        <f>'23'!$K44</f>
        <v>0</v>
      </c>
      <c r="FJ47" s="304">
        <f>'24'!$E44</f>
        <v>0</v>
      </c>
      <c r="FK47" s="304">
        <f>'24'!$F44</f>
        <v>0</v>
      </c>
      <c r="FL47" s="304">
        <f>'24'!$G44</f>
        <v>0</v>
      </c>
      <c r="FM47" s="304">
        <f>'24'!$H44</f>
        <v>0</v>
      </c>
      <c r="FN47" s="304">
        <f>'24'!$I44</f>
        <v>0</v>
      </c>
      <c r="FO47" s="304">
        <f>'24'!$J44</f>
        <v>0</v>
      </c>
      <c r="FP47" s="304">
        <f>'24'!$K44</f>
        <v>0</v>
      </c>
      <c r="FQ47" s="304">
        <f>'25'!$E44</f>
        <v>0</v>
      </c>
      <c r="FR47" s="304">
        <f>'25'!$F44</f>
        <v>0</v>
      </c>
      <c r="FS47" s="304">
        <f>'25'!$G44</f>
        <v>0</v>
      </c>
      <c r="FT47" s="304">
        <f>'25'!$H44</f>
        <v>0</v>
      </c>
      <c r="FU47" s="304">
        <f>'25'!$I44</f>
        <v>0</v>
      </c>
      <c r="FV47" s="304">
        <f>'25'!$J44</f>
        <v>0</v>
      </c>
      <c r="FW47" s="304">
        <f>'25'!$K44</f>
        <v>0</v>
      </c>
      <c r="FX47" s="304">
        <f>'26'!$E44</f>
        <v>0</v>
      </c>
      <c r="FY47" s="304">
        <f>'26'!$F44</f>
        <v>0</v>
      </c>
      <c r="FZ47" s="304">
        <f>'26'!$G44</f>
        <v>0</v>
      </c>
      <c r="GA47" s="304">
        <f>'26'!$H44</f>
        <v>0</v>
      </c>
      <c r="GB47" s="304">
        <f>'26'!$I44</f>
        <v>0</v>
      </c>
      <c r="GC47" s="304">
        <f>'26'!$J44</f>
        <v>0</v>
      </c>
      <c r="GD47" s="304">
        <f>'26'!$K44</f>
        <v>0</v>
      </c>
      <c r="GE47" s="304">
        <f>'27'!$E44</f>
        <v>0</v>
      </c>
      <c r="GF47" s="304">
        <f>'27'!$F44</f>
        <v>0</v>
      </c>
      <c r="GG47" s="304">
        <f>'27'!$G44</f>
        <v>0</v>
      </c>
      <c r="GH47" s="304">
        <f>'27'!$H44</f>
        <v>0</v>
      </c>
      <c r="GI47" s="304">
        <f>'27'!$I44</f>
        <v>0</v>
      </c>
      <c r="GJ47" s="304">
        <f>'27'!$J44</f>
        <v>0</v>
      </c>
      <c r="GK47" s="304">
        <f>'27'!$K44</f>
        <v>0</v>
      </c>
      <c r="GL47" s="304">
        <f>'28'!$E44</f>
        <v>0</v>
      </c>
      <c r="GM47" s="304">
        <f>'28'!$F44</f>
        <v>0</v>
      </c>
      <c r="GN47" s="304">
        <f>'28'!$G44</f>
        <v>0</v>
      </c>
      <c r="GO47" s="304">
        <f>'28'!$H44</f>
        <v>0</v>
      </c>
      <c r="GP47" s="304">
        <f>'28'!$I44</f>
        <v>0</v>
      </c>
      <c r="GQ47" s="304">
        <f>'28'!$J44</f>
        <v>0</v>
      </c>
      <c r="GR47" s="304">
        <f>'28'!$K44</f>
        <v>0</v>
      </c>
      <c r="GS47" s="304">
        <f>'29'!$E44</f>
        <v>0</v>
      </c>
      <c r="GT47" s="304">
        <f>'29'!$F44</f>
        <v>0</v>
      </c>
      <c r="GU47" s="304">
        <f>'29'!$G44</f>
        <v>0</v>
      </c>
      <c r="GV47" s="304">
        <f>'29'!$H44</f>
        <v>0</v>
      </c>
      <c r="GW47" s="304">
        <f>'29'!$I44</f>
        <v>0</v>
      </c>
      <c r="GX47" s="304">
        <f>'29'!$J44</f>
        <v>0</v>
      </c>
      <c r="GY47" s="304">
        <f>'29'!$K44</f>
        <v>0</v>
      </c>
      <c r="GZ47" s="304">
        <f>'30'!$E44</f>
        <v>0</v>
      </c>
      <c r="HA47" s="304">
        <f>'30'!$F44</f>
        <v>0</v>
      </c>
      <c r="HB47" s="304">
        <f>'30'!$G44</f>
        <v>0</v>
      </c>
      <c r="HC47" s="304">
        <f>'30'!$H44</f>
        <v>0</v>
      </c>
      <c r="HD47" s="304">
        <f>'30'!$I44</f>
        <v>0</v>
      </c>
      <c r="HE47" s="304">
        <f>'30'!$J44</f>
        <v>0</v>
      </c>
      <c r="HF47" s="304">
        <f>'30'!$K44</f>
        <v>0</v>
      </c>
      <c r="HG47" s="304">
        <f>'31'!$E44</f>
        <v>0</v>
      </c>
      <c r="HH47" s="304">
        <f>'31'!$F44</f>
        <v>0</v>
      </c>
      <c r="HI47" s="304">
        <f>'31'!$G44</f>
        <v>0</v>
      </c>
      <c r="HJ47" s="304">
        <f>'31'!$H44</f>
        <v>0</v>
      </c>
      <c r="HK47" s="304">
        <f>'31'!$I44</f>
        <v>0</v>
      </c>
      <c r="HL47" s="304">
        <f>'31'!$J44</f>
        <v>0</v>
      </c>
      <c r="HM47" s="304">
        <f>'31'!$K44</f>
        <v>0</v>
      </c>
      <c r="HN47" s="304">
        <f>'32'!$E44</f>
        <v>0</v>
      </c>
      <c r="HO47" s="304">
        <f>'32'!$F44</f>
        <v>0</v>
      </c>
      <c r="HP47" s="304">
        <f>'32'!$G44</f>
        <v>0</v>
      </c>
      <c r="HQ47" s="304">
        <f>'32'!$H44</f>
        <v>0</v>
      </c>
      <c r="HR47" s="304">
        <f>'32'!$I44</f>
        <v>0</v>
      </c>
      <c r="HS47" s="304">
        <f>'32'!$J44</f>
        <v>0</v>
      </c>
      <c r="HT47" s="304">
        <f>'32'!$K44</f>
        <v>0</v>
      </c>
      <c r="HU47" s="304">
        <f>'33'!$E44</f>
        <v>0</v>
      </c>
      <c r="HV47" s="304">
        <f>'33'!$F44</f>
        <v>0</v>
      </c>
      <c r="HW47" s="304">
        <f>'33'!$G44</f>
        <v>0</v>
      </c>
      <c r="HX47" s="304">
        <f>'33'!$H44</f>
        <v>0</v>
      </c>
      <c r="HY47" s="304">
        <f>'33'!$I44</f>
        <v>0</v>
      </c>
      <c r="HZ47" s="304">
        <f>'33'!$J44</f>
        <v>0</v>
      </c>
      <c r="IA47" s="304">
        <f>'33'!$K44</f>
        <v>0</v>
      </c>
      <c r="IB47" s="304">
        <f>'34'!$E44</f>
        <v>0</v>
      </c>
      <c r="IC47" s="304">
        <f>'34'!$F44</f>
        <v>0</v>
      </c>
      <c r="ID47" s="304">
        <f>'34'!$G44</f>
        <v>0</v>
      </c>
      <c r="IE47" s="304">
        <f>'34'!$H44</f>
        <v>0</v>
      </c>
      <c r="IF47" s="304">
        <f>'34'!$I44</f>
        <v>0</v>
      </c>
      <c r="IG47" s="304">
        <f>'34'!$J44</f>
        <v>0</v>
      </c>
      <c r="IH47" s="304">
        <f>'34'!$K44</f>
        <v>0</v>
      </c>
      <c r="II47" s="304">
        <f>'35'!$E44</f>
        <v>0</v>
      </c>
      <c r="IJ47" s="304">
        <f>'35'!$F44</f>
        <v>0</v>
      </c>
      <c r="IK47" s="304">
        <f>'35'!$G44</f>
        <v>0</v>
      </c>
      <c r="IL47" s="304">
        <f>'35'!$H44</f>
        <v>0</v>
      </c>
      <c r="IM47" s="304">
        <f>'35'!$I44</f>
        <v>0</v>
      </c>
      <c r="IN47" s="304">
        <f>'35'!$J44</f>
        <v>0</v>
      </c>
      <c r="IO47" s="304">
        <f>'35'!$K44</f>
        <v>0</v>
      </c>
      <c r="IP47" s="304">
        <f>'36'!$E44</f>
        <v>0</v>
      </c>
      <c r="IQ47" s="304">
        <f>'36'!$F44</f>
        <v>0</v>
      </c>
      <c r="IR47" s="304">
        <f>'36'!$G44</f>
        <v>0</v>
      </c>
      <c r="IS47" s="304">
        <f>'36'!$H44</f>
        <v>0</v>
      </c>
      <c r="IT47" s="304">
        <f>'36'!$I44</f>
        <v>0</v>
      </c>
      <c r="IU47" s="304">
        <f>'36'!$J44</f>
        <v>0</v>
      </c>
      <c r="IV47" s="304">
        <f>'36'!$K44</f>
        <v>0</v>
      </c>
      <c r="IW47" s="304">
        <f>'37'!$E44</f>
        <v>0</v>
      </c>
      <c r="IX47" s="304">
        <f>'37'!$F44</f>
        <v>0</v>
      </c>
      <c r="IY47" s="304">
        <f>'37'!$G44</f>
        <v>0</v>
      </c>
      <c r="IZ47" s="304">
        <f>'37'!$H44</f>
        <v>0</v>
      </c>
      <c r="JA47" s="304">
        <f>'37'!$I44</f>
        <v>0</v>
      </c>
      <c r="JB47" s="304">
        <f>'37'!$J44</f>
        <v>0</v>
      </c>
      <c r="JC47" s="304">
        <f>'37'!$K44</f>
        <v>0</v>
      </c>
      <c r="JD47" s="304">
        <f>'38'!$E44</f>
        <v>0</v>
      </c>
      <c r="JE47" s="304">
        <f>'38'!$F44</f>
        <v>0</v>
      </c>
      <c r="JF47" s="304">
        <f>'38'!$G44</f>
        <v>0</v>
      </c>
      <c r="JG47" s="304">
        <f>'38'!$H44</f>
        <v>0</v>
      </c>
      <c r="JH47" s="304">
        <f>'38'!$I44</f>
        <v>0</v>
      </c>
      <c r="JI47" s="304">
        <f>'38'!$J44</f>
        <v>0</v>
      </c>
      <c r="JJ47" s="304">
        <f>'38'!$K44</f>
        <v>0</v>
      </c>
      <c r="JK47" s="304">
        <f>'39'!$E44</f>
        <v>0</v>
      </c>
      <c r="JL47" s="304">
        <f>'39'!$F44</f>
        <v>0</v>
      </c>
      <c r="JM47" s="304">
        <f>'39'!$G44</f>
        <v>0</v>
      </c>
      <c r="JN47" s="304">
        <f>'39'!$H44</f>
        <v>0</v>
      </c>
      <c r="JO47" s="304">
        <f>'39'!$I44</f>
        <v>0</v>
      </c>
      <c r="JP47" s="304">
        <f>'39'!$J44</f>
        <v>0</v>
      </c>
      <c r="JQ47" s="304">
        <f>'39'!$K44</f>
        <v>0</v>
      </c>
      <c r="JR47" s="304">
        <f>'40'!$E44</f>
        <v>0</v>
      </c>
      <c r="JS47" s="304">
        <f>'40'!$F44</f>
        <v>0</v>
      </c>
      <c r="JT47" s="304">
        <f>'40'!$G44</f>
        <v>0</v>
      </c>
      <c r="JU47" s="304">
        <f>'40'!$H44</f>
        <v>0</v>
      </c>
      <c r="JV47" s="304">
        <f>'40'!$I44</f>
        <v>0</v>
      </c>
      <c r="JW47" s="304">
        <f>'40'!$J44</f>
        <v>0</v>
      </c>
      <c r="JX47" s="304">
        <f>'40'!$K44</f>
        <v>0</v>
      </c>
      <c r="JY47" s="304">
        <f>'41'!$E44</f>
        <v>0</v>
      </c>
      <c r="JZ47" s="304">
        <f>'41'!$F44</f>
        <v>0</v>
      </c>
      <c r="KA47" s="304">
        <f>'41'!$G44</f>
        <v>0</v>
      </c>
      <c r="KB47" s="304">
        <f>'41'!$H44</f>
        <v>0</v>
      </c>
      <c r="KC47" s="304">
        <f>'41'!$I44</f>
        <v>0</v>
      </c>
      <c r="KD47" s="304">
        <f>'41'!$J44</f>
        <v>0</v>
      </c>
      <c r="KE47" s="304">
        <f>'41'!$K44</f>
        <v>0</v>
      </c>
      <c r="KF47" s="304">
        <f>'42'!$E44</f>
        <v>0</v>
      </c>
      <c r="KG47" s="304">
        <f>'42'!$F44</f>
        <v>0</v>
      </c>
      <c r="KH47" s="304">
        <f>'42'!$G44</f>
        <v>0</v>
      </c>
      <c r="KI47" s="304">
        <f>'42'!$H44</f>
        <v>0</v>
      </c>
      <c r="KJ47" s="304">
        <f>'42'!$I44</f>
        <v>0</v>
      </c>
      <c r="KK47" s="304">
        <f>'42'!$J44</f>
        <v>0</v>
      </c>
      <c r="KL47" s="304">
        <f>'42'!$K44</f>
        <v>0</v>
      </c>
      <c r="KM47" s="304">
        <f>'43'!$E44</f>
        <v>0</v>
      </c>
      <c r="KN47" s="304">
        <f>'43'!$F44</f>
        <v>0</v>
      </c>
      <c r="KO47" s="304">
        <f>'43'!$G44</f>
        <v>0</v>
      </c>
      <c r="KP47" s="304">
        <f>'43'!$H44</f>
        <v>0</v>
      </c>
      <c r="KQ47" s="304">
        <f>'43'!$I44</f>
        <v>0</v>
      </c>
      <c r="KR47" s="304">
        <f>'43'!$J44</f>
        <v>0</v>
      </c>
      <c r="KS47" s="304">
        <f>'43'!$K44</f>
        <v>0</v>
      </c>
      <c r="KT47" s="304">
        <f>'44'!$E44</f>
        <v>0</v>
      </c>
      <c r="KU47" s="304">
        <f>'44'!$F44</f>
        <v>0</v>
      </c>
      <c r="KV47" s="304">
        <f>'44'!$G44</f>
        <v>0</v>
      </c>
      <c r="KW47" s="304">
        <f>'44'!$H44</f>
        <v>0</v>
      </c>
      <c r="KX47" s="304">
        <f>'44'!$I44</f>
        <v>0</v>
      </c>
      <c r="KY47" s="304">
        <f>'44'!$J44</f>
        <v>0</v>
      </c>
      <c r="KZ47" s="304">
        <f>'44'!$K44</f>
        <v>0</v>
      </c>
      <c r="LA47" s="304">
        <f>'45'!$E44</f>
        <v>0</v>
      </c>
      <c r="LB47" s="304">
        <f>'45'!$F44</f>
        <v>0</v>
      </c>
      <c r="LC47" s="304">
        <f>'45'!$G44</f>
        <v>0</v>
      </c>
      <c r="LD47" s="304">
        <f>'45'!$H44</f>
        <v>0</v>
      </c>
      <c r="LE47" s="304">
        <f>'45'!$I44</f>
        <v>0</v>
      </c>
      <c r="LF47" s="304">
        <f>'45'!$J44</f>
        <v>0</v>
      </c>
      <c r="LG47" s="304">
        <f>'45'!$K44</f>
        <v>0</v>
      </c>
      <c r="LH47" s="304">
        <f>'46'!$E44</f>
        <v>0</v>
      </c>
      <c r="LI47" s="304">
        <f>'46'!$F44</f>
        <v>0</v>
      </c>
      <c r="LJ47" s="304">
        <f>'46'!$G44</f>
        <v>0</v>
      </c>
      <c r="LK47" s="304">
        <f>'46'!$H44</f>
        <v>0</v>
      </c>
      <c r="LL47" s="304">
        <f>'46'!$I44</f>
        <v>0</v>
      </c>
      <c r="LM47" s="304">
        <f>'46'!$J44</f>
        <v>0</v>
      </c>
      <c r="LN47" s="304">
        <f>'46'!$K44</f>
        <v>0</v>
      </c>
      <c r="LO47" s="304">
        <f>'47'!$E44</f>
        <v>0</v>
      </c>
      <c r="LP47" s="304">
        <f>'47'!$F44</f>
        <v>0</v>
      </c>
      <c r="LQ47" s="304">
        <f>'47'!$G44</f>
        <v>0</v>
      </c>
      <c r="LR47" s="304">
        <f>'47'!$H44</f>
        <v>0</v>
      </c>
      <c r="LS47" s="304">
        <f>'47'!$I44</f>
        <v>0</v>
      </c>
      <c r="LT47" s="304">
        <f>'47'!$J44</f>
        <v>0</v>
      </c>
      <c r="LU47" s="304">
        <f>'47'!$K44</f>
        <v>0</v>
      </c>
      <c r="LV47" s="304">
        <f>'48'!$E44</f>
        <v>0</v>
      </c>
      <c r="LW47" s="304">
        <f>'48'!$F44</f>
        <v>0</v>
      </c>
      <c r="LX47" s="304">
        <f>'48'!$G44</f>
        <v>0</v>
      </c>
      <c r="LY47" s="304">
        <f>'48'!$H44</f>
        <v>0</v>
      </c>
      <c r="LZ47" s="304">
        <f>'48'!$I44</f>
        <v>0</v>
      </c>
      <c r="MA47" s="304">
        <f>'48'!$J44</f>
        <v>0</v>
      </c>
      <c r="MB47" s="304">
        <f>'48'!$K44</f>
        <v>0</v>
      </c>
      <c r="MC47" s="304">
        <f>'49'!$E44</f>
        <v>0</v>
      </c>
      <c r="MD47" s="304">
        <f>'49'!$F44</f>
        <v>0</v>
      </c>
      <c r="ME47" s="304">
        <f>'49'!$G44</f>
        <v>0</v>
      </c>
      <c r="MF47" s="304">
        <f>'49'!$H44</f>
        <v>0</v>
      </c>
      <c r="MG47" s="304">
        <f>'49'!$I44</f>
        <v>0</v>
      </c>
      <c r="MH47" s="304">
        <f>'49'!$J44</f>
        <v>0</v>
      </c>
      <c r="MI47" s="304">
        <f>'49'!$K44</f>
        <v>0</v>
      </c>
      <c r="MJ47" s="304">
        <f>'50'!$E44</f>
        <v>0</v>
      </c>
      <c r="MK47" s="304">
        <f>'50'!$F44</f>
        <v>0</v>
      </c>
      <c r="ML47" s="304">
        <f>'50'!$G44</f>
        <v>0</v>
      </c>
      <c r="MM47" s="304">
        <f>'50'!$H44</f>
        <v>0</v>
      </c>
      <c r="MN47" s="304">
        <f>'50'!$I44</f>
        <v>0</v>
      </c>
      <c r="MO47" s="304">
        <f>'50'!$J44</f>
        <v>0</v>
      </c>
      <c r="MP47" s="304">
        <f>'50'!$K44</f>
        <v>0</v>
      </c>
      <c r="MQ47" s="304">
        <f>'51'!$E44</f>
        <v>0</v>
      </c>
      <c r="MR47" s="304">
        <f>'51'!$F44</f>
        <v>0</v>
      </c>
      <c r="MS47" s="304">
        <f>'51'!$G44</f>
        <v>0</v>
      </c>
      <c r="MT47" s="304">
        <f>'51'!$H44</f>
        <v>0</v>
      </c>
      <c r="MU47" s="304">
        <f>'51'!$I44</f>
        <v>0</v>
      </c>
      <c r="MV47" s="304">
        <f>'51'!$J44</f>
        <v>0</v>
      </c>
      <c r="MW47" s="304">
        <f>'51'!$K44</f>
        <v>0</v>
      </c>
      <c r="MX47" s="304">
        <f>'52'!$E44</f>
        <v>0</v>
      </c>
      <c r="MY47" s="304">
        <f>'52'!$F44</f>
        <v>0</v>
      </c>
      <c r="MZ47" s="304">
        <f>'52'!$G44</f>
        <v>0</v>
      </c>
      <c r="NA47" s="304">
        <f>'52'!$H44</f>
        <v>0</v>
      </c>
      <c r="NB47" s="304">
        <f>'52'!$I44</f>
        <v>0</v>
      </c>
      <c r="NC47" s="304">
        <f>'52'!$J44</f>
        <v>0</v>
      </c>
      <c r="ND47" s="304">
        <f>'52'!$K44</f>
        <v>0</v>
      </c>
    </row>
    <row r="48" spans="1:369" ht="24.75" customHeight="1" x14ac:dyDescent="0.3">
      <c r="A48" s="963" t="s">
        <v>156</v>
      </c>
      <c r="B48" s="964"/>
      <c r="C48" s="584" t="s">
        <v>19</v>
      </c>
      <c r="D48" s="169" t="s">
        <v>80</v>
      </c>
      <c r="E48" s="235">
        <f>'1'!$E45</f>
        <v>0</v>
      </c>
      <c r="F48" s="235">
        <f>'1'!$F45</f>
        <v>0</v>
      </c>
      <c r="G48" s="235">
        <f>'1'!$G45</f>
        <v>0</v>
      </c>
      <c r="H48" s="305">
        <f>'1'!$H45</f>
        <v>0</v>
      </c>
      <c r="I48" s="305">
        <f>'1'!$I45</f>
        <v>0</v>
      </c>
      <c r="J48" s="305">
        <f>'1'!$J45</f>
        <v>0</v>
      </c>
      <c r="K48" s="305">
        <f>'1'!$K45</f>
        <v>0</v>
      </c>
      <c r="L48" s="305">
        <f>'2'!$E45</f>
        <v>0</v>
      </c>
      <c r="M48" s="305">
        <f>'2'!$F45</f>
        <v>0</v>
      </c>
      <c r="N48" s="305">
        <f>'2'!$G45</f>
        <v>0</v>
      </c>
      <c r="O48" s="305">
        <f>'2'!$H45</f>
        <v>0</v>
      </c>
      <c r="P48" s="305">
        <f>'2'!$I45</f>
        <v>0</v>
      </c>
      <c r="Q48" s="305">
        <f>'2'!$J45</f>
        <v>0</v>
      </c>
      <c r="R48" s="305">
        <f>'2'!$K45</f>
        <v>0</v>
      </c>
      <c r="S48" s="305">
        <f>'3'!$E45</f>
        <v>0</v>
      </c>
      <c r="T48" s="305">
        <f>'3'!$F45</f>
        <v>0</v>
      </c>
      <c r="U48" s="305">
        <f>'3'!$G45</f>
        <v>0</v>
      </c>
      <c r="V48" s="305">
        <f>'3'!$H45</f>
        <v>0</v>
      </c>
      <c r="W48" s="305">
        <f>'3'!$I45</f>
        <v>0</v>
      </c>
      <c r="X48" s="305">
        <f>'3'!$J45</f>
        <v>0</v>
      </c>
      <c r="Y48" s="305">
        <f>'3'!$K45</f>
        <v>0</v>
      </c>
      <c r="Z48" s="305">
        <f>'4'!$E45</f>
        <v>0</v>
      </c>
      <c r="AA48" s="305">
        <f>'4'!$F45</f>
        <v>0</v>
      </c>
      <c r="AB48" s="305">
        <f>'4'!$G45</f>
        <v>0</v>
      </c>
      <c r="AC48" s="305">
        <f>'4'!$H45</f>
        <v>0</v>
      </c>
      <c r="AD48" s="305">
        <f>'4'!$I45</f>
        <v>0</v>
      </c>
      <c r="AE48" s="305">
        <f>'4'!$J45</f>
        <v>0</v>
      </c>
      <c r="AF48" s="305">
        <f>'4'!$K45</f>
        <v>0</v>
      </c>
      <c r="AG48" s="305">
        <f>'5'!$E45</f>
        <v>0</v>
      </c>
      <c r="AH48" s="305">
        <f>'5'!$F45</f>
        <v>0</v>
      </c>
      <c r="AI48" s="305">
        <f>'5'!$G45</f>
        <v>0</v>
      </c>
      <c r="AJ48" s="305">
        <f>'5'!$H45</f>
        <v>0</v>
      </c>
      <c r="AK48" s="305">
        <f>'5'!$I45</f>
        <v>0</v>
      </c>
      <c r="AL48" s="305">
        <f>'5'!$J45</f>
        <v>0</v>
      </c>
      <c r="AM48" s="305">
        <f>'5'!$K45</f>
        <v>0</v>
      </c>
      <c r="AN48" s="305">
        <f>'6'!$E45</f>
        <v>0</v>
      </c>
      <c r="AO48" s="305">
        <f>'6'!$F45</f>
        <v>0</v>
      </c>
      <c r="AP48" s="305">
        <f>'6'!$G45</f>
        <v>0</v>
      </c>
      <c r="AQ48" s="305">
        <f>'6'!$H45</f>
        <v>0</v>
      </c>
      <c r="AR48" s="305">
        <f>'6'!$I45</f>
        <v>0</v>
      </c>
      <c r="AS48" s="305">
        <f>'6'!$J45</f>
        <v>0</v>
      </c>
      <c r="AT48" s="305">
        <f>'6'!$K45</f>
        <v>0</v>
      </c>
      <c r="AU48" s="305">
        <f>'7'!$E45</f>
        <v>0</v>
      </c>
      <c r="AV48" s="305">
        <f>'7'!$F45</f>
        <v>0</v>
      </c>
      <c r="AW48" s="305">
        <f>'7'!$G45</f>
        <v>0</v>
      </c>
      <c r="AX48" s="305">
        <f>'7'!$H45</f>
        <v>0</v>
      </c>
      <c r="AY48" s="305">
        <f>'7'!$I45</f>
        <v>0</v>
      </c>
      <c r="AZ48" s="305">
        <f>'7'!$J45</f>
        <v>0</v>
      </c>
      <c r="BA48" s="305">
        <f>'7'!$K45</f>
        <v>0</v>
      </c>
      <c r="BB48" s="305">
        <f>'8'!$E45</f>
        <v>0</v>
      </c>
      <c r="BC48" s="305">
        <f>'8'!$F45</f>
        <v>0</v>
      </c>
      <c r="BD48" s="305">
        <f>'8'!$G45</f>
        <v>0</v>
      </c>
      <c r="BE48" s="305">
        <f>'8'!$H45</f>
        <v>0</v>
      </c>
      <c r="BF48" s="305">
        <f>'8'!$I45</f>
        <v>0</v>
      </c>
      <c r="BG48" s="305">
        <f>'8'!$J45</f>
        <v>0</v>
      </c>
      <c r="BH48" s="305">
        <f>'8'!$K45</f>
        <v>0</v>
      </c>
      <c r="BI48" s="305">
        <f>'9'!$E45</f>
        <v>0</v>
      </c>
      <c r="BJ48" s="305">
        <f>'9'!$F45</f>
        <v>0</v>
      </c>
      <c r="BK48" s="305">
        <f>'9'!$G45</f>
        <v>0</v>
      </c>
      <c r="BL48" s="305">
        <f>'9'!$H45</f>
        <v>0</v>
      </c>
      <c r="BM48" s="305">
        <f>'9'!$I45</f>
        <v>0</v>
      </c>
      <c r="BN48" s="305">
        <f>'9'!$J45</f>
        <v>0</v>
      </c>
      <c r="BO48" s="305">
        <f>'9'!$K45</f>
        <v>0</v>
      </c>
      <c r="BP48" s="305">
        <f>'10'!$E45</f>
        <v>0</v>
      </c>
      <c r="BQ48" s="305">
        <f>'10'!$F45</f>
        <v>0</v>
      </c>
      <c r="BR48" s="305">
        <f>'10'!$G45</f>
        <v>0</v>
      </c>
      <c r="BS48" s="305">
        <f>'10'!$H45</f>
        <v>0</v>
      </c>
      <c r="BT48" s="305">
        <f>'10'!$I45</f>
        <v>0</v>
      </c>
      <c r="BU48" s="305">
        <f>'10'!$J45</f>
        <v>0</v>
      </c>
      <c r="BV48" s="305">
        <f>'10'!$K45</f>
        <v>0</v>
      </c>
      <c r="BW48" s="305">
        <f>'11'!$E45</f>
        <v>0</v>
      </c>
      <c r="BX48" s="305">
        <f>'11'!$F45</f>
        <v>0</v>
      </c>
      <c r="BY48" s="305">
        <f>'11'!$G45</f>
        <v>0</v>
      </c>
      <c r="BZ48" s="305">
        <f>'11'!$H45</f>
        <v>0</v>
      </c>
      <c r="CA48" s="305">
        <f>'11'!$I45</f>
        <v>0</v>
      </c>
      <c r="CB48" s="305">
        <f>'11'!$J45</f>
        <v>0</v>
      </c>
      <c r="CC48" s="305">
        <f>'11'!$K45</f>
        <v>0</v>
      </c>
      <c r="CD48" s="305">
        <f>'12'!$E45</f>
        <v>0</v>
      </c>
      <c r="CE48" s="305">
        <f>'12'!$F45</f>
        <v>0</v>
      </c>
      <c r="CF48" s="305">
        <f>'12'!$G45</f>
        <v>0</v>
      </c>
      <c r="CG48" s="305">
        <f>'12'!$H45</f>
        <v>0</v>
      </c>
      <c r="CH48" s="305">
        <f>'12'!$I45</f>
        <v>0</v>
      </c>
      <c r="CI48" s="305">
        <f>'12'!$J45</f>
        <v>0</v>
      </c>
      <c r="CJ48" s="305">
        <f>'12'!$K45</f>
        <v>0</v>
      </c>
      <c r="CK48" s="305">
        <f>'13'!$E45</f>
        <v>0</v>
      </c>
      <c r="CL48" s="305">
        <f>'13'!$F45</f>
        <v>0</v>
      </c>
      <c r="CM48" s="305">
        <f>'13'!$G45</f>
        <v>0</v>
      </c>
      <c r="CN48" s="305">
        <f>'13'!$H45</f>
        <v>0</v>
      </c>
      <c r="CO48" s="305">
        <f>'13'!$I45</f>
        <v>0</v>
      </c>
      <c r="CP48" s="305">
        <f>'13'!$J45</f>
        <v>0</v>
      </c>
      <c r="CQ48" s="305">
        <f>'13'!$K45</f>
        <v>0</v>
      </c>
      <c r="CR48" s="305">
        <f>'14'!$E45</f>
        <v>0</v>
      </c>
      <c r="CS48" s="305">
        <f>'14'!$F45</f>
        <v>0</v>
      </c>
      <c r="CT48" s="305">
        <f>'14'!$G45</f>
        <v>0</v>
      </c>
      <c r="CU48" s="305">
        <f>'14'!$H45</f>
        <v>0</v>
      </c>
      <c r="CV48" s="305">
        <f>'14'!$I45</f>
        <v>0</v>
      </c>
      <c r="CW48" s="305">
        <f>'14'!$J45</f>
        <v>0</v>
      </c>
      <c r="CX48" s="305">
        <f>'14'!$K45</f>
        <v>0</v>
      </c>
      <c r="CY48" s="305">
        <f>'15'!$E45</f>
        <v>0</v>
      </c>
      <c r="CZ48" s="305">
        <f>'15'!$F45</f>
        <v>0</v>
      </c>
      <c r="DA48" s="305">
        <f>'15'!$G45</f>
        <v>0</v>
      </c>
      <c r="DB48" s="305">
        <f>'15'!$H45</f>
        <v>0</v>
      </c>
      <c r="DC48" s="305">
        <f>'15'!$I45</f>
        <v>0</v>
      </c>
      <c r="DD48" s="305">
        <f>'15'!$J45</f>
        <v>0</v>
      </c>
      <c r="DE48" s="305">
        <f>'15'!$K45</f>
        <v>0</v>
      </c>
      <c r="DF48" s="305">
        <f>'16'!$E45</f>
        <v>0</v>
      </c>
      <c r="DG48" s="305">
        <f>'16'!$F45</f>
        <v>0</v>
      </c>
      <c r="DH48" s="305">
        <f>'16'!$G45</f>
        <v>0</v>
      </c>
      <c r="DI48" s="305">
        <f>'16'!$H45</f>
        <v>0</v>
      </c>
      <c r="DJ48" s="305">
        <f>'16'!$I45</f>
        <v>0</v>
      </c>
      <c r="DK48" s="305">
        <f>'16'!$J45</f>
        <v>0</v>
      </c>
      <c r="DL48" s="305">
        <f>'16'!$K45</f>
        <v>0</v>
      </c>
      <c r="DM48" s="305">
        <f>'17'!$E45</f>
        <v>0</v>
      </c>
      <c r="DN48" s="305">
        <f>'17'!$F45</f>
        <v>0</v>
      </c>
      <c r="DO48" s="305">
        <f>'17'!$G45</f>
        <v>0</v>
      </c>
      <c r="DP48" s="305">
        <f>'17'!$H45</f>
        <v>0</v>
      </c>
      <c r="DQ48" s="305">
        <f>'17'!$I45</f>
        <v>0</v>
      </c>
      <c r="DR48" s="305">
        <f>'17'!$J45</f>
        <v>0</v>
      </c>
      <c r="DS48" s="305">
        <f>'17'!$K45</f>
        <v>0</v>
      </c>
      <c r="DT48" s="305">
        <f>'18'!$E45</f>
        <v>0</v>
      </c>
      <c r="DU48" s="305">
        <f>'18'!$F45</f>
        <v>0</v>
      </c>
      <c r="DV48" s="305">
        <f>'18'!$G45</f>
        <v>0</v>
      </c>
      <c r="DW48" s="305">
        <f>'18'!$H45</f>
        <v>0</v>
      </c>
      <c r="DX48" s="305">
        <f>'18'!$I45</f>
        <v>0</v>
      </c>
      <c r="DY48" s="305">
        <f>'18'!$J45</f>
        <v>0</v>
      </c>
      <c r="DZ48" s="305">
        <f>'18'!$K45</f>
        <v>0</v>
      </c>
      <c r="EA48" s="305">
        <f>'19'!$E45</f>
        <v>0</v>
      </c>
      <c r="EB48" s="305">
        <f>'19'!$F45</f>
        <v>0</v>
      </c>
      <c r="EC48" s="305">
        <f>'19'!$G45</f>
        <v>0</v>
      </c>
      <c r="ED48" s="305">
        <f>'19'!$H45</f>
        <v>0</v>
      </c>
      <c r="EE48" s="305">
        <f>'19'!$I45</f>
        <v>0</v>
      </c>
      <c r="EF48" s="305">
        <f>'19'!$J45</f>
        <v>0</v>
      </c>
      <c r="EG48" s="305">
        <f>'19'!$K45</f>
        <v>0</v>
      </c>
      <c r="EH48" s="305">
        <f>'20'!$E45</f>
        <v>0</v>
      </c>
      <c r="EI48" s="305">
        <f>'20'!$F45</f>
        <v>0</v>
      </c>
      <c r="EJ48" s="305">
        <f>'20'!$G45</f>
        <v>0</v>
      </c>
      <c r="EK48" s="305">
        <f>'20'!$H45</f>
        <v>0</v>
      </c>
      <c r="EL48" s="305">
        <f>'20'!$I45</f>
        <v>0</v>
      </c>
      <c r="EM48" s="305">
        <f>'20'!$J45</f>
        <v>0</v>
      </c>
      <c r="EN48" s="305">
        <f>'20'!$K45</f>
        <v>0</v>
      </c>
      <c r="EO48" s="305">
        <f>'21'!$E45</f>
        <v>0</v>
      </c>
      <c r="EP48" s="305">
        <f>'21'!$F45</f>
        <v>0</v>
      </c>
      <c r="EQ48" s="305">
        <f>'21'!$G45</f>
        <v>0</v>
      </c>
      <c r="ER48" s="305">
        <f>'21'!$H45</f>
        <v>0</v>
      </c>
      <c r="ES48" s="305">
        <f>'21'!$I45</f>
        <v>0</v>
      </c>
      <c r="ET48" s="305">
        <f>'21'!$J45</f>
        <v>0</v>
      </c>
      <c r="EU48" s="305">
        <f>'21'!$K45</f>
        <v>0</v>
      </c>
      <c r="EV48" s="305">
        <f>'22'!$E45</f>
        <v>0</v>
      </c>
      <c r="EW48" s="305">
        <f>'22'!$F45</f>
        <v>0</v>
      </c>
      <c r="EX48" s="305">
        <f>'22'!$G45</f>
        <v>0</v>
      </c>
      <c r="EY48" s="305">
        <f>'22'!$H45</f>
        <v>0</v>
      </c>
      <c r="EZ48" s="305">
        <f>'22'!$I45</f>
        <v>0</v>
      </c>
      <c r="FA48" s="305">
        <f>'22'!$J45</f>
        <v>0</v>
      </c>
      <c r="FB48" s="305">
        <f>'22'!$K45</f>
        <v>0</v>
      </c>
      <c r="FC48" s="305">
        <f>'23'!$E45</f>
        <v>0</v>
      </c>
      <c r="FD48" s="305">
        <f>'23'!$F45</f>
        <v>0</v>
      </c>
      <c r="FE48" s="305">
        <f>'23'!$G45</f>
        <v>0</v>
      </c>
      <c r="FF48" s="305">
        <f>'23'!$H45</f>
        <v>0</v>
      </c>
      <c r="FG48" s="305">
        <f>'23'!$I45</f>
        <v>0</v>
      </c>
      <c r="FH48" s="305">
        <f>'23'!$J45</f>
        <v>0</v>
      </c>
      <c r="FI48" s="305">
        <f>'23'!$K45</f>
        <v>0</v>
      </c>
      <c r="FJ48" s="305">
        <f>'24'!$E45</f>
        <v>0</v>
      </c>
      <c r="FK48" s="305">
        <f>'24'!$F45</f>
        <v>0</v>
      </c>
      <c r="FL48" s="305">
        <f>'24'!$G45</f>
        <v>0</v>
      </c>
      <c r="FM48" s="305">
        <f>'24'!$H45</f>
        <v>0</v>
      </c>
      <c r="FN48" s="305">
        <f>'24'!$I45</f>
        <v>0</v>
      </c>
      <c r="FO48" s="305">
        <f>'24'!$J45</f>
        <v>0</v>
      </c>
      <c r="FP48" s="305">
        <f>'24'!$K45</f>
        <v>0</v>
      </c>
      <c r="FQ48" s="305">
        <f>'25'!$E45</f>
        <v>0</v>
      </c>
      <c r="FR48" s="305">
        <f>'25'!$F45</f>
        <v>0</v>
      </c>
      <c r="FS48" s="305">
        <f>'25'!$G45</f>
        <v>0</v>
      </c>
      <c r="FT48" s="305">
        <f>'25'!$H45</f>
        <v>0</v>
      </c>
      <c r="FU48" s="305">
        <f>'25'!$I45</f>
        <v>0</v>
      </c>
      <c r="FV48" s="305">
        <f>'25'!$J45</f>
        <v>0</v>
      </c>
      <c r="FW48" s="305">
        <f>'25'!$K45</f>
        <v>0</v>
      </c>
      <c r="FX48" s="305">
        <f>'26'!$E45</f>
        <v>0</v>
      </c>
      <c r="FY48" s="305">
        <f>'26'!$F45</f>
        <v>0</v>
      </c>
      <c r="FZ48" s="305">
        <f>'26'!$G45</f>
        <v>0</v>
      </c>
      <c r="GA48" s="305">
        <f>'26'!$H45</f>
        <v>0</v>
      </c>
      <c r="GB48" s="305">
        <f>'26'!$I45</f>
        <v>0</v>
      </c>
      <c r="GC48" s="305">
        <f>'26'!$J45</f>
        <v>0</v>
      </c>
      <c r="GD48" s="305">
        <f>'26'!$K45</f>
        <v>0</v>
      </c>
      <c r="GE48" s="305">
        <f>'27'!$E45</f>
        <v>0</v>
      </c>
      <c r="GF48" s="305">
        <f>'27'!$F45</f>
        <v>0</v>
      </c>
      <c r="GG48" s="305">
        <f>'27'!$G45</f>
        <v>0</v>
      </c>
      <c r="GH48" s="305">
        <f>'27'!$H45</f>
        <v>0</v>
      </c>
      <c r="GI48" s="305">
        <f>'27'!$I45</f>
        <v>0</v>
      </c>
      <c r="GJ48" s="305">
        <f>'27'!$J45</f>
        <v>0</v>
      </c>
      <c r="GK48" s="305">
        <f>'27'!$K45</f>
        <v>0</v>
      </c>
      <c r="GL48" s="305">
        <f>'28'!$E45</f>
        <v>0</v>
      </c>
      <c r="GM48" s="305">
        <f>'28'!$F45</f>
        <v>0</v>
      </c>
      <c r="GN48" s="305">
        <f>'28'!$G45</f>
        <v>0</v>
      </c>
      <c r="GO48" s="305">
        <f>'28'!$H45</f>
        <v>0</v>
      </c>
      <c r="GP48" s="305">
        <f>'28'!$I45</f>
        <v>0</v>
      </c>
      <c r="GQ48" s="305">
        <f>'28'!$J45</f>
        <v>0</v>
      </c>
      <c r="GR48" s="305">
        <f>'28'!$K45</f>
        <v>0</v>
      </c>
      <c r="GS48" s="305">
        <f>'29'!$E45</f>
        <v>0</v>
      </c>
      <c r="GT48" s="305">
        <f>'29'!$F45</f>
        <v>0</v>
      </c>
      <c r="GU48" s="305">
        <f>'29'!$G45</f>
        <v>0</v>
      </c>
      <c r="GV48" s="305">
        <f>'29'!$H45</f>
        <v>0</v>
      </c>
      <c r="GW48" s="305">
        <f>'29'!$I45</f>
        <v>0</v>
      </c>
      <c r="GX48" s="305">
        <f>'29'!$J45</f>
        <v>0</v>
      </c>
      <c r="GY48" s="305">
        <f>'29'!$K45</f>
        <v>0</v>
      </c>
      <c r="GZ48" s="305">
        <f>'30'!$E45</f>
        <v>0</v>
      </c>
      <c r="HA48" s="305">
        <f>'30'!$F45</f>
        <v>0</v>
      </c>
      <c r="HB48" s="305">
        <f>'30'!$G45</f>
        <v>0</v>
      </c>
      <c r="HC48" s="305">
        <f>'30'!$H45</f>
        <v>0</v>
      </c>
      <c r="HD48" s="305">
        <f>'30'!$I45</f>
        <v>0</v>
      </c>
      <c r="HE48" s="305">
        <f>'30'!$J45</f>
        <v>0</v>
      </c>
      <c r="HF48" s="305">
        <f>'30'!$K45</f>
        <v>0</v>
      </c>
      <c r="HG48" s="305">
        <f>'31'!$E45</f>
        <v>0</v>
      </c>
      <c r="HH48" s="305">
        <f>'31'!$F45</f>
        <v>0</v>
      </c>
      <c r="HI48" s="305">
        <f>'31'!$G45</f>
        <v>0</v>
      </c>
      <c r="HJ48" s="305">
        <f>'31'!$H45</f>
        <v>0</v>
      </c>
      <c r="HK48" s="305">
        <f>'31'!$I45</f>
        <v>0</v>
      </c>
      <c r="HL48" s="305">
        <f>'31'!$J45</f>
        <v>0</v>
      </c>
      <c r="HM48" s="305">
        <f>'31'!$K45</f>
        <v>0</v>
      </c>
      <c r="HN48" s="305">
        <f>'32'!$E45</f>
        <v>0</v>
      </c>
      <c r="HO48" s="305">
        <f>'32'!$F45</f>
        <v>0</v>
      </c>
      <c r="HP48" s="305">
        <f>'32'!$G45</f>
        <v>0</v>
      </c>
      <c r="HQ48" s="305">
        <f>'32'!$H45</f>
        <v>0</v>
      </c>
      <c r="HR48" s="305">
        <f>'32'!$I45</f>
        <v>0</v>
      </c>
      <c r="HS48" s="305">
        <f>'32'!$J45</f>
        <v>0</v>
      </c>
      <c r="HT48" s="305">
        <f>'32'!$K45</f>
        <v>0</v>
      </c>
      <c r="HU48" s="305">
        <f>'33'!$E45</f>
        <v>0</v>
      </c>
      <c r="HV48" s="305">
        <f>'33'!$F45</f>
        <v>0</v>
      </c>
      <c r="HW48" s="305">
        <f>'33'!$G45</f>
        <v>0</v>
      </c>
      <c r="HX48" s="305">
        <f>'33'!$H45</f>
        <v>0</v>
      </c>
      <c r="HY48" s="305">
        <f>'33'!$I45</f>
        <v>0</v>
      </c>
      <c r="HZ48" s="305">
        <f>'33'!$J45</f>
        <v>0</v>
      </c>
      <c r="IA48" s="305">
        <f>'33'!$K45</f>
        <v>0</v>
      </c>
      <c r="IB48" s="305">
        <f>'34'!$E45</f>
        <v>0</v>
      </c>
      <c r="IC48" s="305">
        <f>'34'!$F45</f>
        <v>0</v>
      </c>
      <c r="ID48" s="305">
        <f>'34'!$G45</f>
        <v>0</v>
      </c>
      <c r="IE48" s="305">
        <f>'34'!$H45</f>
        <v>0</v>
      </c>
      <c r="IF48" s="305">
        <f>'34'!$I45</f>
        <v>0</v>
      </c>
      <c r="IG48" s="305">
        <f>'34'!$J45</f>
        <v>0</v>
      </c>
      <c r="IH48" s="305">
        <f>'34'!$K45</f>
        <v>0</v>
      </c>
      <c r="II48" s="305">
        <f>'35'!$E45</f>
        <v>0</v>
      </c>
      <c r="IJ48" s="305">
        <f>'35'!$F45</f>
        <v>0</v>
      </c>
      <c r="IK48" s="305">
        <f>'35'!$G45</f>
        <v>0</v>
      </c>
      <c r="IL48" s="305">
        <f>'35'!$H45</f>
        <v>0</v>
      </c>
      <c r="IM48" s="305">
        <f>'35'!$I45</f>
        <v>0</v>
      </c>
      <c r="IN48" s="305">
        <f>'35'!$J45</f>
        <v>0</v>
      </c>
      <c r="IO48" s="305">
        <f>'35'!$K45</f>
        <v>0</v>
      </c>
      <c r="IP48" s="305">
        <f>'36'!$E45</f>
        <v>0</v>
      </c>
      <c r="IQ48" s="305">
        <f>'36'!$F45</f>
        <v>0</v>
      </c>
      <c r="IR48" s="305">
        <f>'36'!$G45</f>
        <v>0</v>
      </c>
      <c r="IS48" s="305">
        <f>'36'!$H45</f>
        <v>0</v>
      </c>
      <c r="IT48" s="305">
        <f>'36'!$I45</f>
        <v>0</v>
      </c>
      <c r="IU48" s="305">
        <f>'36'!$J45</f>
        <v>0</v>
      </c>
      <c r="IV48" s="305">
        <f>'36'!$K45</f>
        <v>0</v>
      </c>
      <c r="IW48" s="305">
        <f>'37'!$E45</f>
        <v>0</v>
      </c>
      <c r="IX48" s="305">
        <f>'37'!$F45</f>
        <v>0</v>
      </c>
      <c r="IY48" s="305">
        <f>'37'!$G45</f>
        <v>0</v>
      </c>
      <c r="IZ48" s="305">
        <f>'37'!$H45</f>
        <v>0</v>
      </c>
      <c r="JA48" s="305">
        <f>'37'!$I45</f>
        <v>0</v>
      </c>
      <c r="JB48" s="305">
        <f>'37'!$J45</f>
        <v>0</v>
      </c>
      <c r="JC48" s="305">
        <f>'37'!$K45</f>
        <v>0</v>
      </c>
      <c r="JD48" s="305">
        <f>'38'!$E45</f>
        <v>0</v>
      </c>
      <c r="JE48" s="305">
        <f>'38'!$F45</f>
        <v>0</v>
      </c>
      <c r="JF48" s="305">
        <f>'38'!$G45</f>
        <v>0</v>
      </c>
      <c r="JG48" s="305">
        <f>'38'!$H45</f>
        <v>0</v>
      </c>
      <c r="JH48" s="305">
        <f>'38'!$I45</f>
        <v>0</v>
      </c>
      <c r="JI48" s="305">
        <f>'38'!$J45</f>
        <v>0</v>
      </c>
      <c r="JJ48" s="305">
        <f>'38'!$K45</f>
        <v>0</v>
      </c>
      <c r="JK48" s="305">
        <f>'39'!$E45</f>
        <v>0</v>
      </c>
      <c r="JL48" s="305">
        <f>'39'!$F45</f>
        <v>0</v>
      </c>
      <c r="JM48" s="305">
        <f>'39'!$G45</f>
        <v>0</v>
      </c>
      <c r="JN48" s="305">
        <f>'39'!$H45</f>
        <v>0</v>
      </c>
      <c r="JO48" s="305">
        <f>'39'!$I45</f>
        <v>0</v>
      </c>
      <c r="JP48" s="305">
        <f>'39'!$J45</f>
        <v>0</v>
      </c>
      <c r="JQ48" s="305">
        <f>'39'!$K45</f>
        <v>0</v>
      </c>
      <c r="JR48" s="305">
        <f>'40'!$E45</f>
        <v>0</v>
      </c>
      <c r="JS48" s="305">
        <f>'40'!$F45</f>
        <v>0</v>
      </c>
      <c r="JT48" s="305">
        <f>'40'!$G45</f>
        <v>0</v>
      </c>
      <c r="JU48" s="305">
        <f>'40'!$H45</f>
        <v>0</v>
      </c>
      <c r="JV48" s="305">
        <f>'40'!$I45</f>
        <v>0</v>
      </c>
      <c r="JW48" s="305">
        <f>'40'!$J45</f>
        <v>0</v>
      </c>
      <c r="JX48" s="305">
        <f>'40'!$K45</f>
        <v>0</v>
      </c>
      <c r="JY48" s="305">
        <f>'41'!$E45</f>
        <v>0</v>
      </c>
      <c r="JZ48" s="305">
        <f>'41'!$F45</f>
        <v>0</v>
      </c>
      <c r="KA48" s="305">
        <f>'41'!$G45</f>
        <v>0</v>
      </c>
      <c r="KB48" s="305">
        <f>'41'!$H45</f>
        <v>0</v>
      </c>
      <c r="KC48" s="305">
        <f>'41'!$I45</f>
        <v>0</v>
      </c>
      <c r="KD48" s="305">
        <f>'41'!$J45</f>
        <v>0</v>
      </c>
      <c r="KE48" s="305">
        <f>'41'!$K45</f>
        <v>0</v>
      </c>
      <c r="KF48" s="305">
        <f>'42'!$E45</f>
        <v>0</v>
      </c>
      <c r="KG48" s="305">
        <f>'42'!$F45</f>
        <v>0</v>
      </c>
      <c r="KH48" s="305">
        <f>'42'!$G45</f>
        <v>0</v>
      </c>
      <c r="KI48" s="305">
        <f>'42'!$H45</f>
        <v>0</v>
      </c>
      <c r="KJ48" s="305">
        <f>'42'!$I45</f>
        <v>0</v>
      </c>
      <c r="KK48" s="305">
        <f>'42'!$J45</f>
        <v>0</v>
      </c>
      <c r="KL48" s="305">
        <f>'42'!$K45</f>
        <v>0</v>
      </c>
      <c r="KM48" s="305">
        <f>'43'!$E45</f>
        <v>0</v>
      </c>
      <c r="KN48" s="305">
        <f>'43'!$F45</f>
        <v>0</v>
      </c>
      <c r="KO48" s="305">
        <f>'43'!$G45</f>
        <v>0</v>
      </c>
      <c r="KP48" s="305">
        <f>'43'!$H45</f>
        <v>0</v>
      </c>
      <c r="KQ48" s="305">
        <f>'43'!$I45</f>
        <v>0</v>
      </c>
      <c r="KR48" s="305">
        <f>'43'!$J45</f>
        <v>0</v>
      </c>
      <c r="KS48" s="305">
        <f>'43'!$K45</f>
        <v>0</v>
      </c>
      <c r="KT48" s="305">
        <f>'44'!$E45</f>
        <v>0</v>
      </c>
      <c r="KU48" s="305">
        <f>'44'!$F45</f>
        <v>0</v>
      </c>
      <c r="KV48" s="305">
        <f>'44'!$G45</f>
        <v>0</v>
      </c>
      <c r="KW48" s="305">
        <f>'44'!$H45</f>
        <v>0</v>
      </c>
      <c r="KX48" s="305">
        <f>'44'!$I45</f>
        <v>0</v>
      </c>
      <c r="KY48" s="305">
        <f>'44'!$J45</f>
        <v>0</v>
      </c>
      <c r="KZ48" s="305">
        <f>'44'!$K45</f>
        <v>0</v>
      </c>
      <c r="LA48" s="305">
        <f>'45'!$E45</f>
        <v>0</v>
      </c>
      <c r="LB48" s="305">
        <f>'45'!$F45</f>
        <v>0</v>
      </c>
      <c r="LC48" s="305">
        <f>'45'!$G45</f>
        <v>0</v>
      </c>
      <c r="LD48" s="305">
        <f>'45'!$H45</f>
        <v>0</v>
      </c>
      <c r="LE48" s="305">
        <f>'45'!$I45</f>
        <v>0</v>
      </c>
      <c r="LF48" s="305">
        <f>'45'!$J45</f>
        <v>0</v>
      </c>
      <c r="LG48" s="305">
        <f>'45'!$K45</f>
        <v>0</v>
      </c>
      <c r="LH48" s="305">
        <f>'46'!$E45</f>
        <v>0</v>
      </c>
      <c r="LI48" s="305">
        <f>'46'!$F45</f>
        <v>0</v>
      </c>
      <c r="LJ48" s="305">
        <f>'46'!$G45</f>
        <v>0</v>
      </c>
      <c r="LK48" s="305">
        <f>'46'!$H45</f>
        <v>0</v>
      </c>
      <c r="LL48" s="305">
        <f>'46'!$I45</f>
        <v>0</v>
      </c>
      <c r="LM48" s="305">
        <f>'46'!$J45</f>
        <v>0</v>
      </c>
      <c r="LN48" s="305">
        <f>'46'!$K45</f>
        <v>0</v>
      </c>
      <c r="LO48" s="305">
        <f>'47'!$E45</f>
        <v>0</v>
      </c>
      <c r="LP48" s="305">
        <f>'47'!$F45</f>
        <v>0</v>
      </c>
      <c r="LQ48" s="305">
        <f>'47'!$G45</f>
        <v>0</v>
      </c>
      <c r="LR48" s="305">
        <f>'47'!$H45</f>
        <v>0</v>
      </c>
      <c r="LS48" s="305">
        <f>'47'!$I45</f>
        <v>0</v>
      </c>
      <c r="LT48" s="305">
        <f>'47'!$J45</f>
        <v>0</v>
      </c>
      <c r="LU48" s="305">
        <f>'47'!$K45</f>
        <v>0</v>
      </c>
      <c r="LV48" s="305">
        <f>'48'!$E45</f>
        <v>0</v>
      </c>
      <c r="LW48" s="305">
        <f>'48'!$F45</f>
        <v>0</v>
      </c>
      <c r="LX48" s="305">
        <f>'48'!$G45</f>
        <v>0</v>
      </c>
      <c r="LY48" s="305">
        <f>'48'!$H45</f>
        <v>0</v>
      </c>
      <c r="LZ48" s="305">
        <f>'48'!$I45</f>
        <v>0</v>
      </c>
      <c r="MA48" s="305">
        <f>'48'!$J45</f>
        <v>0</v>
      </c>
      <c r="MB48" s="305">
        <f>'48'!$K45</f>
        <v>0</v>
      </c>
      <c r="MC48" s="305">
        <f>'49'!$E45</f>
        <v>0</v>
      </c>
      <c r="MD48" s="305">
        <f>'49'!$F45</f>
        <v>0</v>
      </c>
      <c r="ME48" s="305">
        <f>'49'!$G45</f>
        <v>0</v>
      </c>
      <c r="MF48" s="305">
        <f>'49'!$H45</f>
        <v>0</v>
      </c>
      <c r="MG48" s="305">
        <f>'49'!$I45</f>
        <v>0</v>
      </c>
      <c r="MH48" s="305">
        <f>'49'!$J45</f>
        <v>0</v>
      </c>
      <c r="MI48" s="305">
        <f>'49'!$K45</f>
        <v>0</v>
      </c>
      <c r="MJ48" s="305">
        <f>'50'!$E45</f>
        <v>0</v>
      </c>
      <c r="MK48" s="305">
        <f>'50'!$F45</f>
        <v>0</v>
      </c>
      <c r="ML48" s="305">
        <f>'50'!$G45</f>
        <v>0</v>
      </c>
      <c r="MM48" s="305">
        <f>'50'!$H45</f>
        <v>0</v>
      </c>
      <c r="MN48" s="305">
        <f>'50'!$I45</f>
        <v>0</v>
      </c>
      <c r="MO48" s="305">
        <f>'50'!$J45</f>
        <v>0</v>
      </c>
      <c r="MP48" s="305">
        <f>'50'!$K45</f>
        <v>0</v>
      </c>
      <c r="MQ48" s="305">
        <f>'51'!$E45</f>
        <v>0</v>
      </c>
      <c r="MR48" s="305">
        <f>'51'!$F45</f>
        <v>0</v>
      </c>
      <c r="MS48" s="305">
        <f>'51'!$G45</f>
        <v>0</v>
      </c>
      <c r="MT48" s="305">
        <f>'51'!$H45</f>
        <v>0</v>
      </c>
      <c r="MU48" s="305">
        <f>'51'!$I45</f>
        <v>0</v>
      </c>
      <c r="MV48" s="305">
        <f>'51'!$J45</f>
        <v>0</v>
      </c>
      <c r="MW48" s="305">
        <f>'51'!$K45</f>
        <v>0</v>
      </c>
      <c r="MX48" s="305">
        <f>'52'!$E45</f>
        <v>0</v>
      </c>
      <c r="MY48" s="305">
        <f>'52'!$F45</f>
        <v>0</v>
      </c>
      <c r="MZ48" s="305">
        <f>'52'!$G45</f>
        <v>0</v>
      </c>
      <c r="NA48" s="305">
        <f>'52'!$H45</f>
        <v>0</v>
      </c>
      <c r="NB48" s="305">
        <f>'52'!$I45</f>
        <v>0</v>
      </c>
      <c r="NC48" s="305">
        <f>'52'!$J45</f>
        <v>0</v>
      </c>
      <c r="ND48" s="305">
        <f>'52'!$K45</f>
        <v>0</v>
      </c>
    </row>
    <row r="49" spans="1:368" ht="24.75" customHeight="1" x14ac:dyDescent="0.3">
      <c r="A49" s="942" t="s">
        <v>290</v>
      </c>
      <c r="B49" s="943"/>
      <c r="C49" s="794" t="s">
        <v>291</v>
      </c>
      <c r="D49" s="472" t="s">
        <v>80</v>
      </c>
      <c r="E49" s="549">
        <f>'1'!$E46</f>
        <v>0</v>
      </c>
      <c r="F49" s="549">
        <f>'1'!$F46</f>
        <v>0</v>
      </c>
      <c r="G49" s="549">
        <f>'1'!$G46</f>
        <v>0</v>
      </c>
      <c r="H49" s="549">
        <f>'1'!$H46</f>
        <v>0</v>
      </c>
      <c r="I49" s="549">
        <f>'1'!$I46</f>
        <v>0</v>
      </c>
      <c r="J49" s="549">
        <f>'1'!$J46</f>
        <v>0</v>
      </c>
      <c r="K49" s="549">
        <f>'1'!$K46</f>
        <v>0</v>
      </c>
      <c r="L49" s="549">
        <f>'2'!$E46</f>
        <v>0</v>
      </c>
      <c r="M49" s="549">
        <f>'2'!$F46</f>
        <v>0</v>
      </c>
      <c r="N49" s="549">
        <f>'2'!$G46</f>
        <v>0</v>
      </c>
      <c r="O49" s="549">
        <f>'2'!$H46</f>
        <v>0</v>
      </c>
      <c r="P49" s="549">
        <f>'2'!$I46</f>
        <v>0</v>
      </c>
      <c r="Q49" s="549">
        <f>'2'!$J46</f>
        <v>0</v>
      </c>
      <c r="R49" s="549">
        <f>'2'!$K46</f>
        <v>0</v>
      </c>
      <c r="S49" s="549">
        <f>'3'!$E46</f>
        <v>0</v>
      </c>
      <c r="T49" s="549">
        <f>'3'!$F46</f>
        <v>0</v>
      </c>
      <c r="U49" s="549">
        <f>'3'!$G46</f>
        <v>0</v>
      </c>
      <c r="V49" s="549">
        <f>'3'!$H46</f>
        <v>0</v>
      </c>
      <c r="W49" s="549">
        <f>'3'!$I46</f>
        <v>0</v>
      </c>
      <c r="X49" s="549">
        <f>'3'!$J46</f>
        <v>0</v>
      </c>
      <c r="Y49" s="549">
        <f>'3'!$K46</f>
        <v>0</v>
      </c>
      <c r="Z49" s="549">
        <f>'4'!$E46</f>
        <v>0</v>
      </c>
      <c r="AA49" s="549">
        <f>'4'!$F46</f>
        <v>0</v>
      </c>
      <c r="AB49" s="549">
        <f>'4'!$G46</f>
        <v>0</v>
      </c>
      <c r="AC49" s="549">
        <f>'4'!$H46</f>
        <v>0</v>
      </c>
      <c r="AD49" s="549">
        <f>'4'!$I46</f>
        <v>0</v>
      </c>
      <c r="AE49" s="549">
        <f>'4'!$J46</f>
        <v>0</v>
      </c>
      <c r="AF49" s="549">
        <f>'4'!$K46</f>
        <v>0</v>
      </c>
      <c r="AG49" s="549">
        <f>'5'!$E46</f>
        <v>0</v>
      </c>
      <c r="AH49" s="549">
        <f>'5'!$F46</f>
        <v>0</v>
      </c>
      <c r="AI49" s="549">
        <f>'5'!$G46</f>
        <v>0</v>
      </c>
      <c r="AJ49" s="549">
        <f>'5'!$H46</f>
        <v>0</v>
      </c>
      <c r="AK49" s="549">
        <f>'5'!$I46</f>
        <v>0</v>
      </c>
      <c r="AL49" s="549">
        <f>'5'!$J46</f>
        <v>0</v>
      </c>
      <c r="AM49" s="549">
        <f>'5'!$K46</f>
        <v>0</v>
      </c>
      <c r="AN49" s="549">
        <f>'6'!$E46</f>
        <v>0</v>
      </c>
      <c r="AO49" s="549">
        <f>'6'!$F46</f>
        <v>0</v>
      </c>
      <c r="AP49" s="549">
        <f>'6'!$G46</f>
        <v>0</v>
      </c>
      <c r="AQ49" s="549">
        <f>'6'!$H46</f>
        <v>0</v>
      </c>
      <c r="AR49" s="549">
        <f>'6'!$I46</f>
        <v>0</v>
      </c>
      <c r="AS49" s="549">
        <f>'6'!$J46</f>
        <v>0</v>
      </c>
      <c r="AT49" s="549">
        <f>'6'!$K46</f>
        <v>0</v>
      </c>
      <c r="AU49" s="549">
        <f>'7'!$E46</f>
        <v>0</v>
      </c>
      <c r="AV49" s="549">
        <f>'7'!$F46</f>
        <v>0</v>
      </c>
      <c r="AW49" s="549">
        <f>'7'!$G46</f>
        <v>0</v>
      </c>
      <c r="AX49" s="549">
        <f>'7'!$H46</f>
        <v>0</v>
      </c>
      <c r="AY49" s="549">
        <f>'7'!$I46</f>
        <v>0</v>
      </c>
      <c r="AZ49" s="549">
        <f>'7'!$J46</f>
        <v>0</v>
      </c>
      <c r="BA49" s="549">
        <f>'7'!$K46</f>
        <v>0</v>
      </c>
      <c r="BB49" s="549">
        <f>'8'!$E46</f>
        <v>0</v>
      </c>
      <c r="BC49" s="549">
        <f>'8'!$F46</f>
        <v>0</v>
      </c>
      <c r="BD49" s="549">
        <f>'8'!$G46</f>
        <v>0</v>
      </c>
      <c r="BE49" s="549">
        <f>'8'!$H46</f>
        <v>0</v>
      </c>
      <c r="BF49" s="549">
        <f>'8'!$I46</f>
        <v>0</v>
      </c>
      <c r="BG49" s="549">
        <f>'8'!$J46</f>
        <v>0</v>
      </c>
      <c r="BH49" s="549">
        <f>'8'!$K46</f>
        <v>0</v>
      </c>
      <c r="BI49" s="549">
        <f>'9'!$E46</f>
        <v>0</v>
      </c>
      <c r="BJ49" s="549">
        <f>'9'!$F46</f>
        <v>0</v>
      </c>
      <c r="BK49" s="549">
        <f>'9'!$G46</f>
        <v>0</v>
      </c>
      <c r="BL49" s="549">
        <f>'9'!$H46</f>
        <v>0</v>
      </c>
      <c r="BM49" s="549">
        <f>'9'!$I46</f>
        <v>0</v>
      </c>
      <c r="BN49" s="549">
        <f>'9'!$J46</f>
        <v>0</v>
      </c>
      <c r="BO49" s="549">
        <f>'9'!$K46</f>
        <v>0</v>
      </c>
      <c r="BP49" s="549">
        <f>'10'!$E46</f>
        <v>0</v>
      </c>
      <c r="BQ49" s="549">
        <f>'10'!$F46</f>
        <v>0</v>
      </c>
      <c r="BR49" s="549">
        <f>'10'!$G46</f>
        <v>0</v>
      </c>
      <c r="BS49" s="549">
        <f>'10'!$H46</f>
        <v>0</v>
      </c>
      <c r="BT49" s="549">
        <f>'10'!$I46</f>
        <v>0</v>
      </c>
      <c r="BU49" s="549">
        <f>'10'!$J46</f>
        <v>0</v>
      </c>
      <c r="BV49" s="549">
        <f>'10'!$K46</f>
        <v>0</v>
      </c>
      <c r="BW49" s="549">
        <f>'11'!$E46</f>
        <v>0</v>
      </c>
      <c r="BX49" s="549">
        <f>'11'!$F46</f>
        <v>0</v>
      </c>
      <c r="BY49" s="549">
        <f>'11'!$G46</f>
        <v>0</v>
      </c>
      <c r="BZ49" s="549">
        <f>'11'!$H46</f>
        <v>0</v>
      </c>
      <c r="CA49" s="549">
        <f>'11'!$I46</f>
        <v>0</v>
      </c>
      <c r="CB49" s="549">
        <f>'11'!$J46</f>
        <v>0</v>
      </c>
      <c r="CC49" s="549">
        <f>'11'!$K46</f>
        <v>0</v>
      </c>
      <c r="CD49" s="549">
        <f>'12'!$E46</f>
        <v>0</v>
      </c>
      <c r="CE49" s="549">
        <f>'12'!$F46</f>
        <v>0</v>
      </c>
      <c r="CF49" s="549">
        <f>'12'!$G46</f>
        <v>0</v>
      </c>
      <c r="CG49" s="549">
        <f>'12'!$H46</f>
        <v>0</v>
      </c>
      <c r="CH49" s="549">
        <f>'12'!$I46</f>
        <v>0</v>
      </c>
      <c r="CI49" s="549">
        <f>'12'!$J46</f>
        <v>0</v>
      </c>
      <c r="CJ49" s="549">
        <f>'12'!$K46</f>
        <v>0</v>
      </c>
      <c r="CK49" s="549">
        <f>'13'!$E46</f>
        <v>0</v>
      </c>
      <c r="CL49" s="549">
        <f>'13'!$F46</f>
        <v>0</v>
      </c>
      <c r="CM49" s="549">
        <f>'13'!$G46</f>
        <v>0</v>
      </c>
      <c r="CN49" s="549">
        <f>'13'!$H46</f>
        <v>0</v>
      </c>
      <c r="CO49" s="549">
        <f>'13'!$I46</f>
        <v>0</v>
      </c>
      <c r="CP49" s="549">
        <f>'13'!$J46</f>
        <v>0</v>
      </c>
      <c r="CQ49" s="549">
        <f>'13'!$K46</f>
        <v>0</v>
      </c>
      <c r="CR49" s="549">
        <f>'14'!$E46</f>
        <v>0</v>
      </c>
      <c r="CS49" s="549">
        <f>'14'!$F46</f>
        <v>0</v>
      </c>
      <c r="CT49" s="549">
        <f>'14'!$G46</f>
        <v>0</v>
      </c>
      <c r="CU49" s="549">
        <f>'14'!$H46</f>
        <v>0</v>
      </c>
      <c r="CV49" s="549">
        <f>'14'!$I46</f>
        <v>0</v>
      </c>
      <c r="CW49" s="549">
        <f>'14'!$J46</f>
        <v>0</v>
      </c>
      <c r="CX49" s="549">
        <f>'14'!$K46</f>
        <v>0</v>
      </c>
      <c r="CY49" s="549">
        <f>'15'!$E46</f>
        <v>0</v>
      </c>
      <c r="CZ49" s="549">
        <f>'15'!$F46</f>
        <v>0</v>
      </c>
      <c r="DA49" s="549">
        <f>'15'!$G46</f>
        <v>0</v>
      </c>
      <c r="DB49" s="549">
        <f>'15'!$H46</f>
        <v>0</v>
      </c>
      <c r="DC49" s="549">
        <f>'15'!$I46</f>
        <v>0</v>
      </c>
      <c r="DD49" s="549">
        <f>'15'!$J46</f>
        <v>0</v>
      </c>
      <c r="DE49" s="549">
        <f>'15'!$K46</f>
        <v>0</v>
      </c>
      <c r="DF49" s="549">
        <f>'16'!$E46</f>
        <v>0</v>
      </c>
      <c r="DG49" s="549">
        <f>'16'!$F46</f>
        <v>0</v>
      </c>
      <c r="DH49" s="549">
        <f>'16'!$G46</f>
        <v>0</v>
      </c>
      <c r="DI49" s="549">
        <f>'16'!$H46</f>
        <v>0</v>
      </c>
      <c r="DJ49" s="549">
        <f>'16'!$I46</f>
        <v>0</v>
      </c>
      <c r="DK49" s="549">
        <f>'16'!$J46</f>
        <v>0</v>
      </c>
      <c r="DL49" s="549">
        <f>'16'!$K46</f>
        <v>0</v>
      </c>
      <c r="DM49" s="549">
        <f>'17'!$E46</f>
        <v>0</v>
      </c>
      <c r="DN49" s="549">
        <f>'17'!$F46</f>
        <v>0</v>
      </c>
      <c r="DO49" s="549">
        <f>'17'!$G46</f>
        <v>0</v>
      </c>
      <c r="DP49" s="549">
        <f>'17'!$H46</f>
        <v>0</v>
      </c>
      <c r="DQ49" s="549">
        <f>'17'!$I46</f>
        <v>0</v>
      </c>
      <c r="DR49" s="549">
        <f>'17'!$J46</f>
        <v>0</v>
      </c>
      <c r="DS49" s="549">
        <f>'17'!$K46</f>
        <v>0</v>
      </c>
      <c r="DT49" s="549">
        <f>'18'!$E46</f>
        <v>0</v>
      </c>
      <c r="DU49" s="549">
        <f>'18'!$F46</f>
        <v>0</v>
      </c>
      <c r="DV49" s="549">
        <f>'18'!$G46</f>
        <v>0</v>
      </c>
      <c r="DW49" s="549">
        <f>'18'!$H46</f>
        <v>0</v>
      </c>
      <c r="DX49" s="549">
        <f>'18'!$I46</f>
        <v>0</v>
      </c>
      <c r="DY49" s="549">
        <f>'18'!$J46</f>
        <v>0</v>
      </c>
      <c r="DZ49" s="549">
        <f>'18'!$K46</f>
        <v>0</v>
      </c>
      <c r="EA49" s="549">
        <f>'19'!$E46</f>
        <v>0</v>
      </c>
      <c r="EB49" s="549">
        <f>'19'!$F46</f>
        <v>0</v>
      </c>
      <c r="EC49" s="549">
        <f>'19'!$G46</f>
        <v>0</v>
      </c>
      <c r="ED49" s="549">
        <f>'19'!$H46</f>
        <v>0</v>
      </c>
      <c r="EE49" s="549">
        <f>'19'!$I46</f>
        <v>0</v>
      </c>
      <c r="EF49" s="549">
        <f>'19'!$J46</f>
        <v>0</v>
      </c>
      <c r="EG49" s="549">
        <f>'19'!$K46</f>
        <v>0</v>
      </c>
      <c r="EH49" s="549">
        <f>'20'!$E46</f>
        <v>0</v>
      </c>
      <c r="EI49" s="549">
        <f>'20'!$F46</f>
        <v>0</v>
      </c>
      <c r="EJ49" s="549">
        <f>'20'!$G46</f>
        <v>0</v>
      </c>
      <c r="EK49" s="549">
        <f>'20'!$H46</f>
        <v>0</v>
      </c>
      <c r="EL49" s="549">
        <f>'20'!$I46</f>
        <v>0</v>
      </c>
      <c r="EM49" s="549">
        <f>'20'!$J46</f>
        <v>0</v>
      </c>
      <c r="EN49" s="549">
        <f>'20'!$K46</f>
        <v>0</v>
      </c>
      <c r="EO49" s="549">
        <f>'21'!$E46</f>
        <v>0</v>
      </c>
      <c r="EP49" s="549">
        <f>'21'!$F46</f>
        <v>0</v>
      </c>
      <c r="EQ49" s="549">
        <f>'21'!$G46</f>
        <v>0</v>
      </c>
      <c r="ER49" s="549">
        <f>'21'!$H46</f>
        <v>0</v>
      </c>
      <c r="ES49" s="549">
        <f>'21'!$I46</f>
        <v>0</v>
      </c>
      <c r="ET49" s="549">
        <f>'21'!$J46</f>
        <v>0</v>
      </c>
      <c r="EU49" s="549">
        <f>'21'!$K46</f>
        <v>0</v>
      </c>
      <c r="EV49" s="549">
        <f>'22'!$E46</f>
        <v>0</v>
      </c>
      <c r="EW49" s="549">
        <f>'22'!$F46</f>
        <v>0</v>
      </c>
      <c r="EX49" s="549">
        <f>'22'!$G46</f>
        <v>0</v>
      </c>
      <c r="EY49" s="549">
        <f>'22'!$H46</f>
        <v>0</v>
      </c>
      <c r="EZ49" s="549">
        <f>'22'!$I46</f>
        <v>0</v>
      </c>
      <c r="FA49" s="549">
        <f>'22'!$J46</f>
        <v>0</v>
      </c>
      <c r="FB49" s="549">
        <f>'22'!$K46</f>
        <v>0</v>
      </c>
      <c r="FC49" s="549">
        <f>'23'!$E46</f>
        <v>0</v>
      </c>
      <c r="FD49" s="549">
        <f>'23'!$F46</f>
        <v>0</v>
      </c>
      <c r="FE49" s="549">
        <f>'23'!$G46</f>
        <v>0</v>
      </c>
      <c r="FF49" s="549">
        <f>'23'!$H46</f>
        <v>0</v>
      </c>
      <c r="FG49" s="549">
        <f>'23'!$I46</f>
        <v>0</v>
      </c>
      <c r="FH49" s="549">
        <f>'23'!$J46</f>
        <v>0</v>
      </c>
      <c r="FI49" s="549">
        <f>'23'!$K46</f>
        <v>0</v>
      </c>
      <c r="FJ49" s="549">
        <f>'24'!$E46</f>
        <v>0</v>
      </c>
      <c r="FK49" s="549">
        <f>'24'!$F46</f>
        <v>0</v>
      </c>
      <c r="FL49" s="549">
        <f>'24'!$G46</f>
        <v>0</v>
      </c>
      <c r="FM49" s="549">
        <f>'24'!$H46</f>
        <v>0</v>
      </c>
      <c r="FN49" s="549">
        <f>'24'!$I46</f>
        <v>0</v>
      </c>
      <c r="FO49" s="549">
        <f>'24'!$J46</f>
        <v>0</v>
      </c>
      <c r="FP49" s="549">
        <f>'24'!$K46</f>
        <v>0</v>
      </c>
      <c r="FQ49" s="549">
        <f>'25'!$E46</f>
        <v>0</v>
      </c>
      <c r="FR49" s="549">
        <f>'25'!$F46</f>
        <v>0</v>
      </c>
      <c r="FS49" s="549">
        <f>'25'!$G46</f>
        <v>0</v>
      </c>
      <c r="FT49" s="549">
        <f>'25'!$H46</f>
        <v>0</v>
      </c>
      <c r="FU49" s="549">
        <f>'25'!$I46</f>
        <v>0</v>
      </c>
      <c r="FV49" s="549">
        <f>'25'!$J46</f>
        <v>0</v>
      </c>
      <c r="FW49" s="549">
        <f>'25'!$K46</f>
        <v>0</v>
      </c>
      <c r="FX49" s="549">
        <f>'26'!$E46</f>
        <v>0</v>
      </c>
      <c r="FY49" s="549">
        <f>'26'!$F46</f>
        <v>0</v>
      </c>
      <c r="FZ49" s="549">
        <f>'26'!$G46</f>
        <v>0</v>
      </c>
      <c r="GA49" s="549">
        <f>'26'!$H46</f>
        <v>0</v>
      </c>
      <c r="GB49" s="549">
        <f>'26'!$I46</f>
        <v>0</v>
      </c>
      <c r="GC49" s="549">
        <f>'26'!$J46</f>
        <v>0</v>
      </c>
      <c r="GD49" s="549">
        <f>'26'!$K46</f>
        <v>0</v>
      </c>
      <c r="GE49" s="549">
        <f>'27'!$E46</f>
        <v>0</v>
      </c>
      <c r="GF49" s="549">
        <f>'27'!$F46</f>
        <v>0</v>
      </c>
      <c r="GG49" s="549">
        <f>'27'!$G46</f>
        <v>0</v>
      </c>
      <c r="GH49" s="549">
        <f>'27'!$H46</f>
        <v>0</v>
      </c>
      <c r="GI49" s="549">
        <f>'27'!$I46</f>
        <v>0</v>
      </c>
      <c r="GJ49" s="549">
        <f>'27'!$J46</f>
        <v>0</v>
      </c>
      <c r="GK49" s="549">
        <f>'27'!$K46</f>
        <v>0</v>
      </c>
      <c r="GL49" s="549">
        <f>'28'!$E46</f>
        <v>0</v>
      </c>
      <c r="GM49" s="549">
        <f>'28'!$F46</f>
        <v>0</v>
      </c>
      <c r="GN49" s="549">
        <f>'28'!$G46</f>
        <v>0</v>
      </c>
      <c r="GO49" s="549">
        <f>'28'!$H46</f>
        <v>0</v>
      </c>
      <c r="GP49" s="549">
        <f>'28'!$I46</f>
        <v>0</v>
      </c>
      <c r="GQ49" s="549">
        <f>'28'!$J46</f>
        <v>0</v>
      </c>
      <c r="GR49" s="549">
        <f>'28'!$K46</f>
        <v>0</v>
      </c>
      <c r="GS49" s="549">
        <f>'29'!$E46</f>
        <v>0</v>
      </c>
      <c r="GT49" s="549">
        <f>'29'!$F46</f>
        <v>0</v>
      </c>
      <c r="GU49" s="549">
        <f>'29'!$G46</f>
        <v>0</v>
      </c>
      <c r="GV49" s="549">
        <f>'29'!$H46</f>
        <v>0</v>
      </c>
      <c r="GW49" s="549">
        <f>'29'!$I46</f>
        <v>0</v>
      </c>
      <c r="GX49" s="549">
        <f>'29'!$J46</f>
        <v>0</v>
      </c>
      <c r="GY49" s="549">
        <f>'29'!$K46</f>
        <v>0</v>
      </c>
      <c r="GZ49" s="549">
        <f>'30'!$E46</f>
        <v>0</v>
      </c>
      <c r="HA49" s="549">
        <f>'30'!$F46</f>
        <v>0</v>
      </c>
      <c r="HB49" s="549">
        <f>'30'!$G46</f>
        <v>0</v>
      </c>
      <c r="HC49" s="549">
        <f>'30'!$H46</f>
        <v>0</v>
      </c>
      <c r="HD49" s="549">
        <f>'30'!$I46</f>
        <v>0</v>
      </c>
      <c r="HE49" s="549">
        <f>'30'!$J46</f>
        <v>0</v>
      </c>
      <c r="HF49" s="549">
        <f>'30'!$K46</f>
        <v>0</v>
      </c>
      <c r="HG49" s="549">
        <f>'31'!$E46</f>
        <v>0</v>
      </c>
      <c r="HH49" s="549">
        <f>'31'!$F46</f>
        <v>0</v>
      </c>
      <c r="HI49" s="549">
        <f>'31'!$G46</f>
        <v>0</v>
      </c>
      <c r="HJ49" s="549">
        <f>'31'!$H46</f>
        <v>0</v>
      </c>
      <c r="HK49" s="549">
        <f>'31'!$I46</f>
        <v>0</v>
      </c>
      <c r="HL49" s="549">
        <f>'31'!$J46</f>
        <v>0</v>
      </c>
      <c r="HM49" s="549">
        <f>'31'!$K46</f>
        <v>0</v>
      </c>
      <c r="HN49" s="549">
        <f>'32'!$E46</f>
        <v>0</v>
      </c>
      <c r="HO49" s="549">
        <f>'32'!$F46</f>
        <v>0</v>
      </c>
      <c r="HP49" s="549">
        <f>'32'!$G46</f>
        <v>0</v>
      </c>
      <c r="HQ49" s="549">
        <f>'32'!$H46</f>
        <v>0</v>
      </c>
      <c r="HR49" s="549">
        <f>'32'!$I46</f>
        <v>0</v>
      </c>
      <c r="HS49" s="549">
        <f>'32'!$J46</f>
        <v>0</v>
      </c>
      <c r="HT49" s="549">
        <f>'32'!$K46</f>
        <v>0</v>
      </c>
      <c r="HU49" s="549">
        <f>'33'!$E46</f>
        <v>0</v>
      </c>
      <c r="HV49" s="549">
        <f>'33'!$F46</f>
        <v>0</v>
      </c>
      <c r="HW49" s="549">
        <f>'33'!$G46</f>
        <v>0</v>
      </c>
      <c r="HX49" s="549">
        <f>'33'!$H46</f>
        <v>0</v>
      </c>
      <c r="HY49" s="549">
        <f>'33'!$I46</f>
        <v>0</v>
      </c>
      <c r="HZ49" s="549">
        <f>'33'!$J46</f>
        <v>0</v>
      </c>
      <c r="IA49" s="549">
        <f>'33'!$K46</f>
        <v>0</v>
      </c>
      <c r="IB49" s="549">
        <f>'34'!$E46</f>
        <v>0</v>
      </c>
      <c r="IC49" s="549">
        <f>'34'!$F46</f>
        <v>0</v>
      </c>
      <c r="ID49" s="549">
        <f>'34'!$G46</f>
        <v>0</v>
      </c>
      <c r="IE49" s="549">
        <f>'34'!$H46</f>
        <v>0</v>
      </c>
      <c r="IF49" s="549">
        <f>'34'!$I46</f>
        <v>0</v>
      </c>
      <c r="IG49" s="549">
        <f>'34'!$J46</f>
        <v>0</v>
      </c>
      <c r="IH49" s="549">
        <f>'34'!$K46</f>
        <v>0</v>
      </c>
      <c r="II49" s="549">
        <f>'35'!$E46</f>
        <v>0</v>
      </c>
      <c r="IJ49" s="549">
        <f>'35'!$F46</f>
        <v>0</v>
      </c>
      <c r="IK49" s="549">
        <f>'35'!$G46</f>
        <v>0</v>
      </c>
      <c r="IL49" s="549">
        <f>'35'!$H46</f>
        <v>0</v>
      </c>
      <c r="IM49" s="549">
        <f>'35'!$I46</f>
        <v>0</v>
      </c>
      <c r="IN49" s="549">
        <f>'35'!$J46</f>
        <v>0</v>
      </c>
      <c r="IO49" s="549">
        <f>'35'!$K46</f>
        <v>0</v>
      </c>
      <c r="IP49" s="549">
        <f>'36'!$E46</f>
        <v>0</v>
      </c>
      <c r="IQ49" s="549">
        <f>'36'!$F46</f>
        <v>0</v>
      </c>
      <c r="IR49" s="549">
        <f>'36'!$G46</f>
        <v>0</v>
      </c>
      <c r="IS49" s="549">
        <f>'36'!$H46</f>
        <v>0</v>
      </c>
      <c r="IT49" s="549">
        <f>'36'!$I46</f>
        <v>0</v>
      </c>
      <c r="IU49" s="549">
        <f>'36'!$J46</f>
        <v>0</v>
      </c>
      <c r="IV49" s="549">
        <f>'36'!$K46</f>
        <v>0</v>
      </c>
      <c r="IW49" s="549">
        <f>'37'!$E46</f>
        <v>0</v>
      </c>
      <c r="IX49" s="549">
        <f>'37'!$F46</f>
        <v>0</v>
      </c>
      <c r="IY49" s="549">
        <f>'37'!$G46</f>
        <v>0</v>
      </c>
      <c r="IZ49" s="549">
        <f>'37'!$H46</f>
        <v>0</v>
      </c>
      <c r="JA49" s="549">
        <f>'37'!$I46</f>
        <v>0</v>
      </c>
      <c r="JB49" s="549">
        <f>'37'!$J46</f>
        <v>0</v>
      </c>
      <c r="JC49" s="549">
        <f>'37'!$K46</f>
        <v>0</v>
      </c>
      <c r="JD49" s="549">
        <f>'38'!$E46</f>
        <v>0</v>
      </c>
      <c r="JE49" s="549">
        <f>'38'!$F46</f>
        <v>0</v>
      </c>
      <c r="JF49" s="549">
        <f>'38'!$G46</f>
        <v>0</v>
      </c>
      <c r="JG49" s="549">
        <f>'38'!$H46</f>
        <v>0</v>
      </c>
      <c r="JH49" s="549">
        <f>'38'!$I46</f>
        <v>0</v>
      </c>
      <c r="JI49" s="549">
        <f>'38'!$J46</f>
        <v>0</v>
      </c>
      <c r="JJ49" s="549">
        <f>'38'!$K46</f>
        <v>0</v>
      </c>
      <c r="JK49" s="549">
        <f>'39'!$E46</f>
        <v>0</v>
      </c>
      <c r="JL49" s="549">
        <f>'39'!$F46</f>
        <v>0</v>
      </c>
      <c r="JM49" s="549">
        <f>'39'!$G46</f>
        <v>0</v>
      </c>
      <c r="JN49" s="549">
        <f>'39'!$H46</f>
        <v>0</v>
      </c>
      <c r="JO49" s="549">
        <f>'39'!$I46</f>
        <v>0</v>
      </c>
      <c r="JP49" s="549">
        <f>'39'!$J46</f>
        <v>0</v>
      </c>
      <c r="JQ49" s="549">
        <f>'39'!$K46</f>
        <v>0</v>
      </c>
      <c r="JR49" s="549">
        <f>'40'!$E46</f>
        <v>0</v>
      </c>
      <c r="JS49" s="549">
        <f>'40'!$F46</f>
        <v>0</v>
      </c>
      <c r="JT49" s="549">
        <f>'40'!$G46</f>
        <v>0</v>
      </c>
      <c r="JU49" s="549">
        <f>'40'!$H46</f>
        <v>0</v>
      </c>
      <c r="JV49" s="549">
        <f>'40'!$I46</f>
        <v>0</v>
      </c>
      <c r="JW49" s="549">
        <f>'40'!$J46</f>
        <v>0</v>
      </c>
      <c r="JX49" s="549">
        <f>'40'!$K46</f>
        <v>0</v>
      </c>
      <c r="JY49" s="549">
        <f>'41'!$E46</f>
        <v>0</v>
      </c>
      <c r="JZ49" s="549">
        <f>'41'!$F46</f>
        <v>0</v>
      </c>
      <c r="KA49" s="549">
        <f>'41'!$G46</f>
        <v>0</v>
      </c>
      <c r="KB49" s="549">
        <f>'41'!$H46</f>
        <v>0</v>
      </c>
      <c r="KC49" s="549">
        <f>'41'!$I46</f>
        <v>0</v>
      </c>
      <c r="KD49" s="549">
        <f>'41'!$J46</f>
        <v>0</v>
      </c>
      <c r="KE49" s="549">
        <f>'41'!$K46</f>
        <v>0</v>
      </c>
      <c r="KF49" s="549">
        <f>'42'!$E46</f>
        <v>0</v>
      </c>
      <c r="KG49" s="549">
        <f>'42'!$F46</f>
        <v>0</v>
      </c>
      <c r="KH49" s="549">
        <f>'42'!$G46</f>
        <v>0</v>
      </c>
      <c r="KI49" s="549">
        <f>'42'!$H46</f>
        <v>0</v>
      </c>
      <c r="KJ49" s="549">
        <f>'42'!$I46</f>
        <v>0</v>
      </c>
      <c r="KK49" s="549">
        <f>'42'!$J46</f>
        <v>0</v>
      </c>
      <c r="KL49" s="549">
        <f>'42'!$K46</f>
        <v>0</v>
      </c>
      <c r="KM49" s="549">
        <f>'43'!$E46</f>
        <v>0</v>
      </c>
      <c r="KN49" s="549">
        <f>'43'!$F46</f>
        <v>0</v>
      </c>
      <c r="KO49" s="549">
        <f>'43'!$G46</f>
        <v>0</v>
      </c>
      <c r="KP49" s="549">
        <f>'43'!$H46</f>
        <v>0</v>
      </c>
      <c r="KQ49" s="549">
        <f>'43'!$I46</f>
        <v>0</v>
      </c>
      <c r="KR49" s="549">
        <f>'43'!$J46</f>
        <v>0</v>
      </c>
      <c r="KS49" s="549">
        <f>'43'!$K46</f>
        <v>0</v>
      </c>
      <c r="KT49" s="549">
        <f>'44'!$E46</f>
        <v>0</v>
      </c>
      <c r="KU49" s="549">
        <f>'44'!$F46</f>
        <v>0</v>
      </c>
      <c r="KV49" s="549">
        <f>'44'!$G46</f>
        <v>0</v>
      </c>
      <c r="KW49" s="549">
        <f>'44'!$H46</f>
        <v>0</v>
      </c>
      <c r="KX49" s="549">
        <f>'44'!$I46</f>
        <v>0</v>
      </c>
      <c r="KY49" s="549">
        <f>'44'!$J46</f>
        <v>0</v>
      </c>
      <c r="KZ49" s="549">
        <f>'44'!$K46</f>
        <v>0</v>
      </c>
      <c r="LA49" s="549">
        <f>'45'!$E46</f>
        <v>0</v>
      </c>
      <c r="LB49" s="549">
        <f>'45'!$F46</f>
        <v>0</v>
      </c>
      <c r="LC49" s="549">
        <f>'45'!$G46</f>
        <v>0</v>
      </c>
      <c r="LD49" s="549">
        <f>'45'!$H46</f>
        <v>0</v>
      </c>
      <c r="LE49" s="549">
        <f>'45'!$I46</f>
        <v>0</v>
      </c>
      <c r="LF49" s="549">
        <f>'45'!$J46</f>
        <v>0</v>
      </c>
      <c r="LG49" s="549">
        <f>'45'!$K46</f>
        <v>0</v>
      </c>
      <c r="LH49" s="549">
        <f>'46'!$E46</f>
        <v>0</v>
      </c>
      <c r="LI49" s="549">
        <f>'46'!$F46</f>
        <v>0</v>
      </c>
      <c r="LJ49" s="549">
        <f>'46'!$G46</f>
        <v>0</v>
      </c>
      <c r="LK49" s="549">
        <f>'46'!$H46</f>
        <v>0</v>
      </c>
      <c r="LL49" s="549">
        <f>'46'!$I46</f>
        <v>0</v>
      </c>
      <c r="LM49" s="549">
        <f>'46'!$J46</f>
        <v>0</v>
      </c>
      <c r="LN49" s="549">
        <f>'46'!$K46</f>
        <v>0</v>
      </c>
      <c r="LO49" s="549">
        <f>'47'!$E46</f>
        <v>0</v>
      </c>
      <c r="LP49" s="549">
        <f>'47'!$F46</f>
        <v>0</v>
      </c>
      <c r="LQ49" s="549">
        <f>'47'!$G46</f>
        <v>0</v>
      </c>
      <c r="LR49" s="549">
        <f>'47'!$H46</f>
        <v>0</v>
      </c>
      <c r="LS49" s="549">
        <f>'47'!$I46</f>
        <v>0</v>
      </c>
      <c r="LT49" s="549">
        <f>'47'!$J46</f>
        <v>0</v>
      </c>
      <c r="LU49" s="549">
        <f>'47'!$K46</f>
        <v>0</v>
      </c>
      <c r="LV49" s="549">
        <f>'48'!$E46</f>
        <v>0</v>
      </c>
      <c r="LW49" s="549">
        <f>'48'!$F46</f>
        <v>0</v>
      </c>
      <c r="LX49" s="549">
        <f>'48'!$G46</f>
        <v>0</v>
      </c>
      <c r="LY49" s="549">
        <f>'48'!$H46</f>
        <v>0</v>
      </c>
      <c r="LZ49" s="549">
        <f>'48'!$I46</f>
        <v>0</v>
      </c>
      <c r="MA49" s="549">
        <f>'48'!$J46</f>
        <v>0</v>
      </c>
      <c r="MB49" s="549">
        <f>'48'!$K46</f>
        <v>0</v>
      </c>
      <c r="MC49" s="549">
        <f>'49'!$E46</f>
        <v>0</v>
      </c>
      <c r="MD49" s="549">
        <f>'49'!$F46</f>
        <v>0</v>
      </c>
      <c r="ME49" s="549">
        <f>'49'!$G46</f>
        <v>0</v>
      </c>
      <c r="MF49" s="549">
        <f>'49'!$H46</f>
        <v>0</v>
      </c>
      <c r="MG49" s="549">
        <f>'49'!$I46</f>
        <v>0</v>
      </c>
      <c r="MH49" s="549">
        <f>'49'!$J46</f>
        <v>0</v>
      </c>
      <c r="MI49" s="549">
        <f>'49'!$K46</f>
        <v>0</v>
      </c>
      <c r="MJ49" s="549">
        <f>'50'!$E46</f>
        <v>0</v>
      </c>
      <c r="MK49" s="549">
        <f>'50'!$F46</f>
        <v>0</v>
      </c>
      <c r="ML49" s="549">
        <f>'50'!$G46</f>
        <v>0</v>
      </c>
      <c r="MM49" s="549">
        <f>'50'!$H46</f>
        <v>0</v>
      </c>
      <c r="MN49" s="549">
        <f>'50'!$I46</f>
        <v>0</v>
      </c>
      <c r="MO49" s="549">
        <f>'50'!$J46</f>
        <v>0</v>
      </c>
      <c r="MP49" s="549">
        <f>'50'!$K46</f>
        <v>0</v>
      </c>
      <c r="MQ49" s="549">
        <f>'51'!$E46</f>
        <v>0</v>
      </c>
      <c r="MR49" s="549">
        <f>'51'!$F46</f>
        <v>0</v>
      </c>
      <c r="MS49" s="549">
        <f>'51'!$G46</f>
        <v>0</v>
      </c>
      <c r="MT49" s="549">
        <f>'51'!$H46</f>
        <v>0</v>
      </c>
      <c r="MU49" s="549">
        <f>'51'!$I46</f>
        <v>0</v>
      </c>
      <c r="MV49" s="549">
        <f>'51'!$J46</f>
        <v>0</v>
      </c>
      <c r="MW49" s="549">
        <f>'51'!$K46</f>
        <v>0</v>
      </c>
      <c r="MX49" s="549">
        <f>'52'!$E46</f>
        <v>0</v>
      </c>
      <c r="MY49" s="549">
        <f>'52'!$F46</f>
        <v>0</v>
      </c>
      <c r="MZ49" s="549">
        <f>'52'!$G46</f>
        <v>0</v>
      </c>
      <c r="NA49" s="549">
        <f>'52'!$H46</f>
        <v>0</v>
      </c>
      <c r="NB49" s="549">
        <f>'52'!$I46</f>
        <v>0</v>
      </c>
      <c r="NC49" s="549">
        <f>'52'!$J46</f>
        <v>0</v>
      </c>
      <c r="ND49" s="549">
        <f>'52'!$K46</f>
        <v>0</v>
      </c>
    </row>
    <row r="50" spans="1:368" ht="24.75" customHeight="1" x14ac:dyDescent="0.3">
      <c r="A50" s="944"/>
      <c r="B50" s="945"/>
      <c r="C50" s="473" t="s">
        <v>292</v>
      </c>
      <c r="D50" s="472" t="s">
        <v>80</v>
      </c>
      <c r="E50" s="549">
        <f>'1'!$E47</f>
        <v>0</v>
      </c>
      <c r="F50" s="549">
        <f>'1'!$F47</f>
        <v>0</v>
      </c>
      <c r="G50" s="549">
        <f>'1'!$G47</f>
        <v>0</v>
      </c>
      <c r="H50" s="550">
        <f>'1'!$H47</f>
        <v>0</v>
      </c>
      <c r="I50" s="550">
        <f>'1'!$I47</f>
        <v>0</v>
      </c>
      <c r="J50" s="550">
        <f>'1'!$J47</f>
        <v>0</v>
      </c>
      <c r="K50" s="550">
        <f>'1'!$K47</f>
        <v>0</v>
      </c>
      <c r="L50" s="550">
        <f>'2'!$E47</f>
        <v>0</v>
      </c>
      <c r="M50" s="550">
        <f>'2'!$F47</f>
        <v>0</v>
      </c>
      <c r="N50" s="550">
        <f>'2'!$G47</f>
        <v>0</v>
      </c>
      <c r="O50" s="550">
        <f>'2'!$H47</f>
        <v>0</v>
      </c>
      <c r="P50" s="550">
        <f>'2'!$I47</f>
        <v>0</v>
      </c>
      <c r="Q50" s="550">
        <f>'2'!$J47</f>
        <v>0</v>
      </c>
      <c r="R50" s="550">
        <f>'2'!$K47</f>
        <v>0</v>
      </c>
      <c r="S50" s="550">
        <f>'3'!$E47</f>
        <v>0</v>
      </c>
      <c r="T50" s="550">
        <f>'3'!$F47</f>
        <v>0</v>
      </c>
      <c r="U50" s="550">
        <f>'3'!$G47</f>
        <v>0</v>
      </c>
      <c r="V50" s="550">
        <f>'3'!$H47</f>
        <v>0</v>
      </c>
      <c r="W50" s="550">
        <f>'3'!$I47</f>
        <v>0</v>
      </c>
      <c r="X50" s="550">
        <f>'3'!$J47</f>
        <v>0</v>
      </c>
      <c r="Y50" s="550">
        <f>'3'!$K47</f>
        <v>0</v>
      </c>
      <c r="Z50" s="550">
        <f>'4'!$E47</f>
        <v>0</v>
      </c>
      <c r="AA50" s="550">
        <f>'4'!$F47</f>
        <v>0</v>
      </c>
      <c r="AB50" s="550">
        <f>'4'!$G47</f>
        <v>0</v>
      </c>
      <c r="AC50" s="550">
        <f>'4'!$H47</f>
        <v>0</v>
      </c>
      <c r="AD50" s="550">
        <f>'4'!$I47</f>
        <v>0</v>
      </c>
      <c r="AE50" s="550">
        <f>'4'!$J47</f>
        <v>0</v>
      </c>
      <c r="AF50" s="550">
        <f>'4'!$K47</f>
        <v>0</v>
      </c>
      <c r="AG50" s="550">
        <f>'5'!$E47</f>
        <v>0</v>
      </c>
      <c r="AH50" s="550">
        <f>'5'!$F47</f>
        <v>0</v>
      </c>
      <c r="AI50" s="550">
        <f>'5'!$G47</f>
        <v>0</v>
      </c>
      <c r="AJ50" s="550">
        <f>'5'!$H47</f>
        <v>0</v>
      </c>
      <c r="AK50" s="550">
        <f>'5'!$I47</f>
        <v>0</v>
      </c>
      <c r="AL50" s="550">
        <f>'5'!$J47</f>
        <v>0</v>
      </c>
      <c r="AM50" s="550">
        <f>'5'!$K47</f>
        <v>0</v>
      </c>
      <c r="AN50" s="550">
        <f>'6'!$E47</f>
        <v>0</v>
      </c>
      <c r="AO50" s="550">
        <f>'6'!$F47</f>
        <v>0</v>
      </c>
      <c r="AP50" s="550">
        <f>'6'!$G47</f>
        <v>0</v>
      </c>
      <c r="AQ50" s="550">
        <f>'6'!$H47</f>
        <v>0</v>
      </c>
      <c r="AR50" s="550">
        <f>'6'!$I47</f>
        <v>0</v>
      </c>
      <c r="AS50" s="550">
        <f>'6'!$J47</f>
        <v>0</v>
      </c>
      <c r="AT50" s="550">
        <f>'6'!$K47</f>
        <v>0</v>
      </c>
      <c r="AU50" s="550">
        <f>'7'!$E47</f>
        <v>0</v>
      </c>
      <c r="AV50" s="550">
        <f>'7'!$F47</f>
        <v>0</v>
      </c>
      <c r="AW50" s="550">
        <f>'7'!$G47</f>
        <v>0</v>
      </c>
      <c r="AX50" s="550">
        <f>'7'!$H47</f>
        <v>0</v>
      </c>
      <c r="AY50" s="550">
        <f>'7'!$I47</f>
        <v>0</v>
      </c>
      <c r="AZ50" s="550">
        <f>'7'!$J47</f>
        <v>0</v>
      </c>
      <c r="BA50" s="550">
        <f>'7'!$K47</f>
        <v>0</v>
      </c>
      <c r="BB50" s="550">
        <f>'8'!$E47</f>
        <v>0</v>
      </c>
      <c r="BC50" s="550">
        <f>'8'!$F47</f>
        <v>0</v>
      </c>
      <c r="BD50" s="550">
        <f>'8'!$G47</f>
        <v>0</v>
      </c>
      <c r="BE50" s="550">
        <f>'8'!$H47</f>
        <v>0</v>
      </c>
      <c r="BF50" s="550">
        <f>'8'!$I47</f>
        <v>0</v>
      </c>
      <c r="BG50" s="550">
        <f>'8'!$J47</f>
        <v>0</v>
      </c>
      <c r="BH50" s="550">
        <f>'8'!$K47</f>
        <v>0</v>
      </c>
      <c r="BI50" s="550">
        <f>'9'!$E47</f>
        <v>0</v>
      </c>
      <c r="BJ50" s="550">
        <f>'9'!$F47</f>
        <v>0</v>
      </c>
      <c r="BK50" s="550">
        <f>'9'!$G47</f>
        <v>0</v>
      </c>
      <c r="BL50" s="550">
        <f>'9'!$H47</f>
        <v>0</v>
      </c>
      <c r="BM50" s="550">
        <f>'9'!$I47</f>
        <v>0</v>
      </c>
      <c r="BN50" s="550">
        <f>'9'!$J47</f>
        <v>0</v>
      </c>
      <c r="BO50" s="550">
        <f>'9'!$K47</f>
        <v>0</v>
      </c>
      <c r="BP50" s="550">
        <f>'10'!$E47</f>
        <v>0</v>
      </c>
      <c r="BQ50" s="550">
        <f>'10'!$F47</f>
        <v>0</v>
      </c>
      <c r="BR50" s="550">
        <f>'10'!$G47</f>
        <v>0</v>
      </c>
      <c r="BS50" s="550">
        <f>'10'!$H47</f>
        <v>0</v>
      </c>
      <c r="BT50" s="550">
        <f>'10'!$I47</f>
        <v>0</v>
      </c>
      <c r="BU50" s="550">
        <f>'10'!$J47</f>
        <v>0</v>
      </c>
      <c r="BV50" s="550">
        <f>'10'!$K47</f>
        <v>0</v>
      </c>
      <c r="BW50" s="550">
        <f>'11'!$E47</f>
        <v>0</v>
      </c>
      <c r="BX50" s="550">
        <f>'11'!$F47</f>
        <v>0</v>
      </c>
      <c r="BY50" s="550">
        <f>'11'!$G47</f>
        <v>0</v>
      </c>
      <c r="BZ50" s="550">
        <f>'11'!$H47</f>
        <v>0</v>
      </c>
      <c r="CA50" s="550">
        <f>'11'!$I47</f>
        <v>0</v>
      </c>
      <c r="CB50" s="550">
        <f>'11'!$J47</f>
        <v>0</v>
      </c>
      <c r="CC50" s="550">
        <f>'11'!$K47</f>
        <v>0</v>
      </c>
      <c r="CD50" s="550">
        <f>'12'!$E47</f>
        <v>0</v>
      </c>
      <c r="CE50" s="550">
        <f>'12'!$F47</f>
        <v>0</v>
      </c>
      <c r="CF50" s="550">
        <f>'12'!$G47</f>
        <v>0</v>
      </c>
      <c r="CG50" s="550">
        <f>'12'!$H47</f>
        <v>0</v>
      </c>
      <c r="CH50" s="550">
        <f>'12'!$I47</f>
        <v>0</v>
      </c>
      <c r="CI50" s="550">
        <f>'12'!$J47</f>
        <v>0</v>
      </c>
      <c r="CJ50" s="550">
        <f>'12'!$K47</f>
        <v>0</v>
      </c>
      <c r="CK50" s="550">
        <f>'13'!$E47</f>
        <v>0</v>
      </c>
      <c r="CL50" s="550">
        <f>'13'!$F47</f>
        <v>0</v>
      </c>
      <c r="CM50" s="550">
        <f>'13'!$G47</f>
        <v>0</v>
      </c>
      <c r="CN50" s="550">
        <f>'13'!$H47</f>
        <v>0</v>
      </c>
      <c r="CO50" s="550">
        <f>'13'!$I47</f>
        <v>0</v>
      </c>
      <c r="CP50" s="550">
        <f>'13'!$J47</f>
        <v>0</v>
      </c>
      <c r="CQ50" s="550">
        <f>'13'!$K47</f>
        <v>0</v>
      </c>
      <c r="CR50" s="550">
        <f>'14'!$E47</f>
        <v>0</v>
      </c>
      <c r="CS50" s="550">
        <f>'14'!$F47</f>
        <v>0</v>
      </c>
      <c r="CT50" s="550">
        <f>'14'!$G47</f>
        <v>0</v>
      </c>
      <c r="CU50" s="550">
        <f>'14'!$H47</f>
        <v>0</v>
      </c>
      <c r="CV50" s="550">
        <f>'14'!$I47</f>
        <v>0</v>
      </c>
      <c r="CW50" s="550">
        <f>'14'!$J47</f>
        <v>0</v>
      </c>
      <c r="CX50" s="550">
        <f>'14'!$K47</f>
        <v>0</v>
      </c>
      <c r="CY50" s="550">
        <f>'15'!$E47</f>
        <v>0</v>
      </c>
      <c r="CZ50" s="550">
        <f>'15'!$F47</f>
        <v>0</v>
      </c>
      <c r="DA50" s="550">
        <f>'15'!$G47</f>
        <v>0</v>
      </c>
      <c r="DB50" s="550">
        <f>'15'!$H47</f>
        <v>0</v>
      </c>
      <c r="DC50" s="550">
        <f>'15'!$I47</f>
        <v>0</v>
      </c>
      <c r="DD50" s="550">
        <f>'15'!$J47</f>
        <v>0</v>
      </c>
      <c r="DE50" s="550">
        <f>'15'!$K47</f>
        <v>0</v>
      </c>
      <c r="DF50" s="550">
        <f>'16'!$E47</f>
        <v>0</v>
      </c>
      <c r="DG50" s="550">
        <f>'16'!$F47</f>
        <v>0</v>
      </c>
      <c r="DH50" s="550">
        <f>'16'!$G47</f>
        <v>0</v>
      </c>
      <c r="DI50" s="550">
        <f>'16'!$H47</f>
        <v>0</v>
      </c>
      <c r="DJ50" s="550">
        <f>'16'!$I47</f>
        <v>0</v>
      </c>
      <c r="DK50" s="550">
        <f>'16'!$J47</f>
        <v>0</v>
      </c>
      <c r="DL50" s="550">
        <f>'16'!$K47</f>
        <v>0</v>
      </c>
      <c r="DM50" s="550">
        <f>'17'!$E47</f>
        <v>0</v>
      </c>
      <c r="DN50" s="550">
        <f>'17'!$F47</f>
        <v>0</v>
      </c>
      <c r="DO50" s="550">
        <f>'17'!$G47</f>
        <v>0</v>
      </c>
      <c r="DP50" s="550">
        <f>'17'!$H47</f>
        <v>0</v>
      </c>
      <c r="DQ50" s="550">
        <f>'17'!$I47</f>
        <v>0</v>
      </c>
      <c r="DR50" s="550">
        <f>'17'!$J47</f>
        <v>0</v>
      </c>
      <c r="DS50" s="550">
        <f>'17'!$K47</f>
        <v>0</v>
      </c>
      <c r="DT50" s="550">
        <f>'18'!$E47</f>
        <v>0</v>
      </c>
      <c r="DU50" s="550">
        <f>'18'!$F47</f>
        <v>0</v>
      </c>
      <c r="DV50" s="550">
        <f>'18'!$G47</f>
        <v>0</v>
      </c>
      <c r="DW50" s="550">
        <f>'18'!$H47</f>
        <v>0</v>
      </c>
      <c r="DX50" s="550">
        <f>'18'!$I47</f>
        <v>0</v>
      </c>
      <c r="DY50" s="550">
        <f>'18'!$J47</f>
        <v>0</v>
      </c>
      <c r="DZ50" s="550">
        <f>'18'!$K47</f>
        <v>0</v>
      </c>
      <c r="EA50" s="550">
        <f>'19'!$E47</f>
        <v>0</v>
      </c>
      <c r="EB50" s="550">
        <f>'19'!$F47</f>
        <v>0</v>
      </c>
      <c r="EC50" s="550">
        <f>'19'!$G47</f>
        <v>0</v>
      </c>
      <c r="ED50" s="550">
        <f>'19'!$H47</f>
        <v>0</v>
      </c>
      <c r="EE50" s="550">
        <f>'19'!$I47</f>
        <v>0</v>
      </c>
      <c r="EF50" s="550">
        <f>'19'!$J47</f>
        <v>0</v>
      </c>
      <c r="EG50" s="550">
        <f>'19'!$K47</f>
        <v>0</v>
      </c>
      <c r="EH50" s="550">
        <f>'20'!$E47</f>
        <v>0</v>
      </c>
      <c r="EI50" s="550">
        <f>'20'!$F47</f>
        <v>0</v>
      </c>
      <c r="EJ50" s="550">
        <f>'20'!$G47</f>
        <v>0</v>
      </c>
      <c r="EK50" s="550">
        <f>'20'!$H47</f>
        <v>0</v>
      </c>
      <c r="EL50" s="550">
        <f>'20'!$I47</f>
        <v>0</v>
      </c>
      <c r="EM50" s="550">
        <f>'20'!$J47</f>
        <v>0</v>
      </c>
      <c r="EN50" s="550">
        <f>'20'!$K47</f>
        <v>0</v>
      </c>
      <c r="EO50" s="550">
        <f>'21'!$E47</f>
        <v>0</v>
      </c>
      <c r="EP50" s="550">
        <f>'21'!$F47</f>
        <v>0</v>
      </c>
      <c r="EQ50" s="550">
        <f>'21'!$G47</f>
        <v>0</v>
      </c>
      <c r="ER50" s="550">
        <f>'21'!$H47</f>
        <v>0</v>
      </c>
      <c r="ES50" s="550">
        <f>'21'!$I47</f>
        <v>0</v>
      </c>
      <c r="ET50" s="550">
        <f>'21'!$J47</f>
        <v>0</v>
      </c>
      <c r="EU50" s="550">
        <f>'21'!$K47</f>
        <v>0</v>
      </c>
      <c r="EV50" s="550">
        <f>'22'!$E47</f>
        <v>0</v>
      </c>
      <c r="EW50" s="550">
        <f>'22'!$F47</f>
        <v>0</v>
      </c>
      <c r="EX50" s="550">
        <f>'22'!$G47</f>
        <v>0</v>
      </c>
      <c r="EY50" s="550">
        <f>'22'!$H47</f>
        <v>0</v>
      </c>
      <c r="EZ50" s="550">
        <f>'22'!$I47</f>
        <v>0</v>
      </c>
      <c r="FA50" s="550">
        <f>'22'!$J47</f>
        <v>0</v>
      </c>
      <c r="FB50" s="550">
        <f>'22'!$K47</f>
        <v>0</v>
      </c>
      <c r="FC50" s="550">
        <f>'23'!$E47</f>
        <v>0</v>
      </c>
      <c r="FD50" s="550">
        <f>'23'!$F47</f>
        <v>0</v>
      </c>
      <c r="FE50" s="550">
        <f>'23'!$G47</f>
        <v>0</v>
      </c>
      <c r="FF50" s="550">
        <f>'23'!$H47</f>
        <v>0</v>
      </c>
      <c r="FG50" s="550">
        <f>'23'!$I47</f>
        <v>0</v>
      </c>
      <c r="FH50" s="550">
        <f>'23'!$J47</f>
        <v>0</v>
      </c>
      <c r="FI50" s="550">
        <f>'23'!$K47</f>
        <v>0</v>
      </c>
      <c r="FJ50" s="550">
        <f>'24'!$E47</f>
        <v>0</v>
      </c>
      <c r="FK50" s="550">
        <f>'24'!$F47</f>
        <v>0</v>
      </c>
      <c r="FL50" s="550">
        <f>'24'!$G47</f>
        <v>0</v>
      </c>
      <c r="FM50" s="550">
        <f>'24'!$H47</f>
        <v>0</v>
      </c>
      <c r="FN50" s="550">
        <f>'24'!$I47</f>
        <v>0</v>
      </c>
      <c r="FO50" s="550">
        <f>'24'!$J47</f>
        <v>0</v>
      </c>
      <c r="FP50" s="550">
        <f>'24'!$K47</f>
        <v>0</v>
      </c>
      <c r="FQ50" s="550">
        <f>'25'!$E47</f>
        <v>0</v>
      </c>
      <c r="FR50" s="550">
        <f>'25'!$F47</f>
        <v>0</v>
      </c>
      <c r="FS50" s="550">
        <f>'25'!$G47</f>
        <v>0</v>
      </c>
      <c r="FT50" s="550">
        <f>'25'!$H47</f>
        <v>0</v>
      </c>
      <c r="FU50" s="550">
        <f>'25'!$I47</f>
        <v>0</v>
      </c>
      <c r="FV50" s="550">
        <f>'25'!$J47</f>
        <v>0</v>
      </c>
      <c r="FW50" s="550">
        <f>'25'!$K47</f>
        <v>0</v>
      </c>
      <c r="FX50" s="550">
        <f>'26'!$E47</f>
        <v>0</v>
      </c>
      <c r="FY50" s="550">
        <f>'26'!$F47</f>
        <v>0</v>
      </c>
      <c r="FZ50" s="550">
        <f>'26'!$G47</f>
        <v>0</v>
      </c>
      <c r="GA50" s="550">
        <f>'26'!$H47</f>
        <v>0</v>
      </c>
      <c r="GB50" s="550">
        <f>'26'!$I47</f>
        <v>0</v>
      </c>
      <c r="GC50" s="550">
        <f>'26'!$J47</f>
        <v>0</v>
      </c>
      <c r="GD50" s="550">
        <f>'26'!$K47</f>
        <v>0</v>
      </c>
      <c r="GE50" s="550">
        <f>'27'!$E47</f>
        <v>0</v>
      </c>
      <c r="GF50" s="550">
        <f>'27'!$F47</f>
        <v>0</v>
      </c>
      <c r="GG50" s="550">
        <f>'27'!$G47</f>
        <v>0</v>
      </c>
      <c r="GH50" s="550">
        <f>'27'!$H47</f>
        <v>0</v>
      </c>
      <c r="GI50" s="550">
        <f>'27'!$I47</f>
        <v>0</v>
      </c>
      <c r="GJ50" s="550">
        <f>'27'!$J47</f>
        <v>0</v>
      </c>
      <c r="GK50" s="550">
        <f>'27'!$K47</f>
        <v>0</v>
      </c>
      <c r="GL50" s="550">
        <f>'28'!$E47</f>
        <v>0</v>
      </c>
      <c r="GM50" s="550">
        <f>'28'!$F47</f>
        <v>0</v>
      </c>
      <c r="GN50" s="550">
        <f>'28'!$G47</f>
        <v>0</v>
      </c>
      <c r="GO50" s="550">
        <f>'28'!$H47</f>
        <v>0</v>
      </c>
      <c r="GP50" s="550">
        <f>'28'!$I47</f>
        <v>0</v>
      </c>
      <c r="GQ50" s="550">
        <f>'28'!$J47</f>
        <v>0</v>
      </c>
      <c r="GR50" s="550">
        <f>'28'!$K47</f>
        <v>0</v>
      </c>
      <c r="GS50" s="550">
        <f>'29'!$E47</f>
        <v>0</v>
      </c>
      <c r="GT50" s="550">
        <f>'29'!$F47</f>
        <v>0</v>
      </c>
      <c r="GU50" s="550">
        <f>'29'!$G47</f>
        <v>0</v>
      </c>
      <c r="GV50" s="550">
        <f>'29'!$H47</f>
        <v>0</v>
      </c>
      <c r="GW50" s="550">
        <f>'29'!$I47</f>
        <v>0</v>
      </c>
      <c r="GX50" s="550">
        <f>'29'!$J47</f>
        <v>0</v>
      </c>
      <c r="GY50" s="550">
        <f>'29'!$K47</f>
        <v>0</v>
      </c>
      <c r="GZ50" s="550">
        <f>'30'!$E47</f>
        <v>0</v>
      </c>
      <c r="HA50" s="550">
        <f>'30'!$F47</f>
        <v>0</v>
      </c>
      <c r="HB50" s="550">
        <f>'30'!$G47</f>
        <v>0</v>
      </c>
      <c r="HC50" s="550">
        <f>'30'!$H47</f>
        <v>0</v>
      </c>
      <c r="HD50" s="550">
        <f>'30'!$I47</f>
        <v>0</v>
      </c>
      <c r="HE50" s="550">
        <f>'30'!$J47</f>
        <v>0</v>
      </c>
      <c r="HF50" s="550">
        <f>'30'!$K47</f>
        <v>0</v>
      </c>
      <c r="HG50" s="550">
        <f>'31'!$E47</f>
        <v>0</v>
      </c>
      <c r="HH50" s="550">
        <f>'31'!$F47</f>
        <v>0</v>
      </c>
      <c r="HI50" s="550">
        <f>'31'!$G47</f>
        <v>0</v>
      </c>
      <c r="HJ50" s="550">
        <f>'31'!$H47</f>
        <v>0</v>
      </c>
      <c r="HK50" s="550">
        <f>'31'!$I47</f>
        <v>0</v>
      </c>
      <c r="HL50" s="550">
        <f>'31'!$J47</f>
        <v>0</v>
      </c>
      <c r="HM50" s="550">
        <f>'31'!$K47</f>
        <v>0</v>
      </c>
      <c r="HN50" s="550">
        <f>'32'!$E47</f>
        <v>0</v>
      </c>
      <c r="HO50" s="550">
        <f>'32'!$F47</f>
        <v>0</v>
      </c>
      <c r="HP50" s="550">
        <f>'32'!$G47</f>
        <v>0</v>
      </c>
      <c r="HQ50" s="550">
        <f>'32'!$H47</f>
        <v>0</v>
      </c>
      <c r="HR50" s="550">
        <f>'32'!$I47</f>
        <v>0</v>
      </c>
      <c r="HS50" s="550">
        <f>'32'!$J47</f>
        <v>0</v>
      </c>
      <c r="HT50" s="550">
        <f>'32'!$K47</f>
        <v>0</v>
      </c>
      <c r="HU50" s="550">
        <f>'33'!$E47</f>
        <v>0</v>
      </c>
      <c r="HV50" s="550">
        <f>'33'!$F47</f>
        <v>0</v>
      </c>
      <c r="HW50" s="550">
        <f>'33'!$G47</f>
        <v>0</v>
      </c>
      <c r="HX50" s="550">
        <f>'33'!$H47</f>
        <v>0</v>
      </c>
      <c r="HY50" s="550">
        <f>'33'!$I47</f>
        <v>0</v>
      </c>
      <c r="HZ50" s="550">
        <f>'33'!$J47</f>
        <v>0</v>
      </c>
      <c r="IA50" s="550">
        <f>'33'!$K47</f>
        <v>0</v>
      </c>
      <c r="IB50" s="550">
        <f>'34'!$E47</f>
        <v>0</v>
      </c>
      <c r="IC50" s="550">
        <f>'34'!$F47</f>
        <v>0</v>
      </c>
      <c r="ID50" s="550">
        <f>'34'!$G47</f>
        <v>0</v>
      </c>
      <c r="IE50" s="550">
        <f>'34'!$H47</f>
        <v>0</v>
      </c>
      <c r="IF50" s="550">
        <f>'34'!$I47</f>
        <v>0</v>
      </c>
      <c r="IG50" s="550">
        <f>'34'!$J47</f>
        <v>0</v>
      </c>
      <c r="IH50" s="550">
        <f>'34'!$K47</f>
        <v>0</v>
      </c>
      <c r="II50" s="550">
        <f>'35'!$E47</f>
        <v>0</v>
      </c>
      <c r="IJ50" s="550">
        <f>'35'!$F47</f>
        <v>0</v>
      </c>
      <c r="IK50" s="550">
        <f>'35'!$G47</f>
        <v>0</v>
      </c>
      <c r="IL50" s="550">
        <f>'35'!$H47</f>
        <v>0</v>
      </c>
      <c r="IM50" s="550">
        <f>'35'!$I47</f>
        <v>0</v>
      </c>
      <c r="IN50" s="550">
        <f>'35'!$J47</f>
        <v>0</v>
      </c>
      <c r="IO50" s="550">
        <f>'35'!$K47</f>
        <v>0</v>
      </c>
      <c r="IP50" s="550">
        <f>'36'!$E47</f>
        <v>0</v>
      </c>
      <c r="IQ50" s="550">
        <f>'36'!$F47</f>
        <v>0</v>
      </c>
      <c r="IR50" s="550">
        <f>'36'!$G47</f>
        <v>0</v>
      </c>
      <c r="IS50" s="550">
        <f>'36'!$H47</f>
        <v>0</v>
      </c>
      <c r="IT50" s="550">
        <f>'36'!$I47</f>
        <v>0</v>
      </c>
      <c r="IU50" s="550">
        <f>'36'!$J47</f>
        <v>0</v>
      </c>
      <c r="IV50" s="550">
        <f>'36'!$K47</f>
        <v>0</v>
      </c>
      <c r="IW50" s="550">
        <f>'37'!$E47</f>
        <v>0</v>
      </c>
      <c r="IX50" s="550">
        <f>'37'!$F47</f>
        <v>0</v>
      </c>
      <c r="IY50" s="550">
        <f>'37'!$G47</f>
        <v>0</v>
      </c>
      <c r="IZ50" s="550">
        <f>'37'!$H47</f>
        <v>0</v>
      </c>
      <c r="JA50" s="550">
        <f>'37'!$I47</f>
        <v>0</v>
      </c>
      <c r="JB50" s="550">
        <f>'37'!$J47</f>
        <v>0</v>
      </c>
      <c r="JC50" s="550">
        <f>'37'!$K47</f>
        <v>0</v>
      </c>
      <c r="JD50" s="550">
        <f>'38'!$E47</f>
        <v>0</v>
      </c>
      <c r="JE50" s="550">
        <f>'38'!$F47</f>
        <v>0</v>
      </c>
      <c r="JF50" s="550">
        <f>'38'!$G47</f>
        <v>0</v>
      </c>
      <c r="JG50" s="550">
        <f>'38'!$H47</f>
        <v>0</v>
      </c>
      <c r="JH50" s="550">
        <f>'38'!$I47</f>
        <v>0</v>
      </c>
      <c r="JI50" s="550">
        <f>'38'!$J47</f>
        <v>0</v>
      </c>
      <c r="JJ50" s="550">
        <f>'38'!$K47</f>
        <v>0</v>
      </c>
      <c r="JK50" s="550">
        <f>'39'!$E47</f>
        <v>0</v>
      </c>
      <c r="JL50" s="550">
        <f>'39'!$F47</f>
        <v>0</v>
      </c>
      <c r="JM50" s="550">
        <f>'39'!$G47</f>
        <v>0</v>
      </c>
      <c r="JN50" s="550">
        <f>'39'!$H47</f>
        <v>0</v>
      </c>
      <c r="JO50" s="550">
        <f>'39'!$I47</f>
        <v>0</v>
      </c>
      <c r="JP50" s="550">
        <f>'39'!$J47</f>
        <v>0</v>
      </c>
      <c r="JQ50" s="550">
        <f>'39'!$K47</f>
        <v>0</v>
      </c>
      <c r="JR50" s="550">
        <f>'40'!$E47</f>
        <v>0</v>
      </c>
      <c r="JS50" s="550">
        <f>'40'!$F47</f>
        <v>0</v>
      </c>
      <c r="JT50" s="550">
        <f>'40'!$G47</f>
        <v>0</v>
      </c>
      <c r="JU50" s="550">
        <f>'40'!$H47</f>
        <v>0</v>
      </c>
      <c r="JV50" s="550">
        <f>'40'!$I47</f>
        <v>0</v>
      </c>
      <c r="JW50" s="550">
        <f>'40'!$J47</f>
        <v>0</v>
      </c>
      <c r="JX50" s="550">
        <f>'40'!$K47</f>
        <v>0</v>
      </c>
      <c r="JY50" s="550">
        <f>'41'!$E47</f>
        <v>0</v>
      </c>
      <c r="JZ50" s="550">
        <f>'41'!$F47</f>
        <v>0</v>
      </c>
      <c r="KA50" s="550">
        <f>'41'!$G47</f>
        <v>0</v>
      </c>
      <c r="KB50" s="550">
        <f>'41'!$H47</f>
        <v>0</v>
      </c>
      <c r="KC50" s="550">
        <f>'41'!$I47</f>
        <v>0</v>
      </c>
      <c r="KD50" s="550">
        <f>'41'!$J47</f>
        <v>0</v>
      </c>
      <c r="KE50" s="550">
        <f>'41'!$K47</f>
        <v>0</v>
      </c>
      <c r="KF50" s="550">
        <f>'42'!$E47</f>
        <v>0</v>
      </c>
      <c r="KG50" s="550">
        <f>'42'!$F47</f>
        <v>0</v>
      </c>
      <c r="KH50" s="550">
        <f>'42'!$G47</f>
        <v>0</v>
      </c>
      <c r="KI50" s="550">
        <f>'42'!$H47</f>
        <v>0</v>
      </c>
      <c r="KJ50" s="550">
        <f>'42'!$I47</f>
        <v>0</v>
      </c>
      <c r="KK50" s="550">
        <f>'42'!$J47</f>
        <v>0</v>
      </c>
      <c r="KL50" s="550">
        <f>'42'!$K47</f>
        <v>0</v>
      </c>
      <c r="KM50" s="550">
        <f>'43'!$E47</f>
        <v>0</v>
      </c>
      <c r="KN50" s="550">
        <f>'43'!$F47</f>
        <v>0</v>
      </c>
      <c r="KO50" s="550">
        <f>'43'!$G47</f>
        <v>0</v>
      </c>
      <c r="KP50" s="550">
        <f>'43'!$H47</f>
        <v>0</v>
      </c>
      <c r="KQ50" s="550">
        <f>'43'!$I47</f>
        <v>0</v>
      </c>
      <c r="KR50" s="550">
        <f>'43'!$J47</f>
        <v>0</v>
      </c>
      <c r="KS50" s="550">
        <f>'43'!$K47</f>
        <v>0</v>
      </c>
      <c r="KT50" s="550">
        <f>'44'!$E47</f>
        <v>0</v>
      </c>
      <c r="KU50" s="550">
        <f>'44'!$F47</f>
        <v>0</v>
      </c>
      <c r="KV50" s="550">
        <f>'44'!$G47</f>
        <v>0</v>
      </c>
      <c r="KW50" s="550">
        <f>'44'!$H47</f>
        <v>0</v>
      </c>
      <c r="KX50" s="550">
        <f>'44'!$I47</f>
        <v>0</v>
      </c>
      <c r="KY50" s="550">
        <f>'44'!$J47</f>
        <v>0</v>
      </c>
      <c r="KZ50" s="550">
        <f>'44'!$K47</f>
        <v>0</v>
      </c>
      <c r="LA50" s="550">
        <f>'45'!$E47</f>
        <v>0</v>
      </c>
      <c r="LB50" s="550">
        <f>'45'!$F47</f>
        <v>0</v>
      </c>
      <c r="LC50" s="550">
        <f>'45'!$G47</f>
        <v>0</v>
      </c>
      <c r="LD50" s="550">
        <f>'45'!$H47</f>
        <v>0</v>
      </c>
      <c r="LE50" s="550">
        <f>'45'!$I47</f>
        <v>0</v>
      </c>
      <c r="LF50" s="550">
        <f>'45'!$J47</f>
        <v>0</v>
      </c>
      <c r="LG50" s="550">
        <f>'45'!$K47</f>
        <v>0</v>
      </c>
      <c r="LH50" s="550">
        <f>'46'!$E47</f>
        <v>0</v>
      </c>
      <c r="LI50" s="550">
        <f>'46'!$F47</f>
        <v>0</v>
      </c>
      <c r="LJ50" s="550">
        <f>'46'!$G47</f>
        <v>0</v>
      </c>
      <c r="LK50" s="550">
        <f>'46'!$H47</f>
        <v>0</v>
      </c>
      <c r="LL50" s="550">
        <f>'46'!$I47</f>
        <v>0</v>
      </c>
      <c r="LM50" s="550">
        <f>'46'!$J47</f>
        <v>0</v>
      </c>
      <c r="LN50" s="550">
        <f>'46'!$K47</f>
        <v>0</v>
      </c>
      <c r="LO50" s="550">
        <f>'47'!$E47</f>
        <v>0</v>
      </c>
      <c r="LP50" s="550">
        <f>'47'!$F47</f>
        <v>0</v>
      </c>
      <c r="LQ50" s="550">
        <f>'47'!$G47</f>
        <v>0</v>
      </c>
      <c r="LR50" s="550">
        <f>'47'!$H47</f>
        <v>0</v>
      </c>
      <c r="LS50" s="550">
        <f>'47'!$I47</f>
        <v>0</v>
      </c>
      <c r="LT50" s="550">
        <f>'47'!$J47</f>
        <v>0</v>
      </c>
      <c r="LU50" s="550">
        <f>'47'!$K47</f>
        <v>0</v>
      </c>
      <c r="LV50" s="550">
        <f>'48'!$E47</f>
        <v>0</v>
      </c>
      <c r="LW50" s="550">
        <f>'48'!$F47</f>
        <v>0</v>
      </c>
      <c r="LX50" s="550">
        <f>'48'!$G47</f>
        <v>0</v>
      </c>
      <c r="LY50" s="550">
        <f>'48'!$H47</f>
        <v>0</v>
      </c>
      <c r="LZ50" s="550">
        <f>'48'!$I47</f>
        <v>0</v>
      </c>
      <c r="MA50" s="550">
        <f>'48'!$J47</f>
        <v>0</v>
      </c>
      <c r="MB50" s="550">
        <f>'48'!$K47</f>
        <v>0</v>
      </c>
      <c r="MC50" s="550">
        <f>'49'!$E47</f>
        <v>0</v>
      </c>
      <c r="MD50" s="550">
        <f>'49'!$F47</f>
        <v>0</v>
      </c>
      <c r="ME50" s="550">
        <f>'49'!$G47</f>
        <v>0</v>
      </c>
      <c r="MF50" s="550">
        <f>'49'!$H47</f>
        <v>0</v>
      </c>
      <c r="MG50" s="550">
        <f>'49'!$I47</f>
        <v>0</v>
      </c>
      <c r="MH50" s="550">
        <f>'49'!$J47</f>
        <v>0</v>
      </c>
      <c r="MI50" s="550">
        <f>'49'!$K47</f>
        <v>0</v>
      </c>
      <c r="MJ50" s="550">
        <f>'50'!$E47</f>
        <v>0</v>
      </c>
      <c r="MK50" s="550">
        <f>'50'!$F47</f>
        <v>0</v>
      </c>
      <c r="ML50" s="550">
        <f>'50'!$G47</f>
        <v>0</v>
      </c>
      <c r="MM50" s="550">
        <f>'50'!$H47</f>
        <v>0</v>
      </c>
      <c r="MN50" s="550">
        <f>'50'!$I47</f>
        <v>0</v>
      </c>
      <c r="MO50" s="550">
        <f>'50'!$J47</f>
        <v>0</v>
      </c>
      <c r="MP50" s="550">
        <f>'50'!$K47</f>
        <v>0</v>
      </c>
      <c r="MQ50" s="550">
        <f>'51'!$E47</f>
        <v>0</v>
      </c>
      <c r="MR50" s="550">
        <f>'51'!$F47</f>
        <v>0</v>
      </c>
      <c r="MS50" s="550">
        <f>'51'!$G47</f>
        <v>0</v>
      </c>
      <c r="MT50" s="550">
        <f>'51'!$H47</f>
        <v>0</v>
      </c>
      <c r="MU50" s="550">
        <f>'51'!$I47</f>
        <v>0</v>
      </c>
      <c r="MV50" s="550">
        <f>'51'!$J47</f>
        <v>0</v>
      </c>
      <c r="MW50" s="550">
        <f>'51'!$K47</f>
        <v>0</v>
      </c>
      <c r="MX50" s="550">
        <f>'52'!$E47</f>
        <v>0</v>
      </c>
      <c r="MY50" s="550">
        <f>'52'!$F47</f>
        <v>0</v>
      </c>
      <c r="MZ50" s="550">
        <f>'52'!$G47</f>
        <v>0</v>
      </c>
      <c r="NA50" s="550">
        <f>'52'!$H47</f>
        <v>0</v>
      </c>
      <c r="NB50" s="550">
        <f>'52'!$I47</f>
        <v>0</v>
      </c>
      <c r="NC50" s="550">
        <f>'52'!$J47</f>
        <v>0</v>
      </c>
      <c r="ND50" s="550">
        <f>'52'!$K47</f>
        <v>0</v>
      </c>
    </row>
    <row r="51" spans="1:368" ht="15.75" customHeight="1" x14ac:dyDescent="0.3">
      <c r="A51" s="1027" t="s">
        <v>157</v>
      </c>
      <c r="B51" s="1028"/>
      <c r="C51" s="172" t="s">
        <v>162</v>
      </c>
      <c r="D51" s="264" t="s">
        <v>160</v>
      </c>
      <c r="E51" s="173">
        <f>'1'!$E48</f>
        <v>0</v>
      </c>
      <c r="F51" s="173">
        <f>'1'!$F48</f>
        <v>0</v>
      </c>
      <c r="G51" s="173">
        <f>'1'!$G48</f>
        <v>0</v>
      </c>
      <c r="H51" s="306">
        <f>'1'!$H48</f>
        <v>0</v>
      </c>
      <c r="I51" s="306">
        <f>'1'!$I48</f>
        <v>0</v>
      </c>
      <c r="J51" s="306">
        <f>'1'!$J48</f>
        <v>0</v>
      </c>
      <c r="K51" s="306">
        <f>'1'!$K48</f>
        <v>0</v>
      </c>
      <c r="L51" s="306">
        <f>'2'!$E48</f>
        <v>0</v>
      </c>
      <c r="M51" s="306">
        <f>'2'!$F48</f>
        <v>0</v>
      </c>
      <c r="N51" s="306">
        <f>'2'!$G48</f>
        <v>0</v>
      </c>
      <c r="O51" s="306">
        <f>'2'!$H48</f>
        <v>0</v>
      </c>
      <c r="P51" s="306">
        <f>'2'!$I48</f>
        <v>0</v>
      </c>
      <c r="Q51" s="306">
        <f>'2'!$J48</f>
        <v>0</v>
      </c>
      <c r="R51" s="306">
        <f>'2'!$K48</f>
        <v>0</v>
      </c>
      <c r="S51" s="306">
        <f>'3'!$E48</f>
        <v>0</v>
      </c>
      <c r="T51" s="306">
        <f>'3'!$F48</f>
        <v>0</v>
      </c>
      <c r="U51" s="306">
        <f>'3'!$G48</f>
        <v>0</v>
      </c>
      <c r="V51" s="306">
        <f>'3'!$H48</f>
        <v>0</v>
      </c>
      <c r="W51" s="306">
        <f>'3'!$I48</f>
        <v>0</v>
      </c>
      <c r="X51" s="306">
        <f>'3'!$J48</f>
        <v>0</v>
      </c>
      <c r="Y51" s="306">
        <f>'3'!$K48</f>
        <v>0</v>
      </c>
      <c r="Z51" s="306">
        <f>'4'!$E48</f>
        <v>0</v>
      </c>
      <c r="AA51" s="306">
        <f>'4'!$F48</f>
        <v>0</v>
      </c>
      <c r="AB51" s="306">
        <f>'4'!$G48</f>
        <v>0</v>
      </c>
      <c r="AC51" s="306">
        <f>'4'!$H48</f>
        <v>0</v>
      </c>
      <c r="AD51" s="306">
        <f>'4'!$I48</f>
        <v>0</v>
      </c>
      <c r="AE51" s="306">
        <f>'4'!$J48</f>
        <v>0</v>
      </c>
      <c r="AF51" s="306">
        <f>'4'!$K48</f>
        <v>0</v>
      </c>
      <c r="AG51" s="306">
        <f>'5'!$E48</f>
        <v>0</v>
      </c>
      <c r="AH51" s="306">
        <f>'5'!$F48</f>
        <v>0</v>
      </c>
      <c r="AI51" s="306">
        <f>'5'!$G48</f>
        <v>0</v>
      </c>
      <c r="AJ51" s="306">
        <f>'5'!$H48</f>
        <v>0</v>
      </c>
      <c r="AK51" s="306">
        <f>'5'!$I48</f>
        <v>0</v>
      </c>
      <c r="AL51" s="306">
        <f>'5'!$J48</f>
        <v>0</v>
      </c>
      <c r="AM51" s="306">
        <f>'5'!$K48</f>
        <v>0</v>
      </c>
      <c r="AN51" s="306">
        <f>'6'!$E48</f>
        <v>0</v>
      </c>
      <c r="AO51" s="306">
        <f>'6'!$F48</f>
        <v>0</v>
      </c>
      <c r="AP51" s="306">
        <f>'6'!$G48</f>
        <v>0</v>
      </c>
      <c r="AQ51" s="306">
        <f>'6'!$H48</f>
        <v>0</v>
      </c>
      <c r="AR51" s="306">
        <f>'6'!$I48</f>
        <v>0</v>
      </c>
      <c r="AS51" s="306">
        <f>'6'!$J48</f>
        <v>0</v>
      </c>
      <c r="AT51" s="306">
        <f>'6'!$K48</f>
        <v>0</v>
      </c>
      <c r="AU51" s="306">
        <f>'7'!$E48</f>
        <v>0</v>
      </c>
      <c r="AV51" s="306">
        <f>'7'!$F48</f>
        <v>0</v>
      </c>
      <c r="AW51" s="306">
        <f>'7'!$G48</f>
        <v>0</v>
      </c>
      <c r="AX51" s="306">
        <f>'7'!$H48</f>
        <v>0</v>
      </c>
      <c r="AY51" s="306">
        <f>'7'!$I48</f>
        <v>0</v>
      </c>
      <c r="AZ51" s="306">
        <f>'7'!$J48</f>
        <v>0</v>
      </c>
      <c r="BA51" s="306">
        <f>'7'!$K48</f>
        <v>0</v>
      </c>
      <c r="BB51" s="306">
        <f>'8'!$E48</f>
        <v>0</v>
      </c>
      <c r="BC51" s="306">
        <f>'8'!$F48</f>
        <v>0</v>
      </c>
      <c r="BD51" s="306">
        <f>'8'!$G48</f>
        <v>0</v>
      </c>
      <c r="BE51" s="306">
        <f>'8'!$H48</f>
        <v>0</v>
      </c>
      <c r="BF51" s="306">
        <f>'8'!$I48</f>
        <v>0</v>
      </c>
      <c r="BG51" s="306">
        <f>'8'!$J48</f>
        <v>0</v>
      </c>
      <c r="BH51" s="306">
        <f>'8'!$K48</f>
        <v>0</v>
      </c>
      <c r="BI51" s="306">
        <f>'9'!$E48</f>
        <v>0</v>
      </c>
      <c r="BJ51" s="306">
        <f>'9'!$F48</f>
        <v>0</v>
      </c>
      <c r="BK51" s="306">
        <f>'9'!$G48</f>
        <v>0</v>
      </c>
      <c r="BL51" s="306">
        <f>'9'!$H48</f>
        <v>0</v>
      </c>
      <c r="BM51" s="306">
        <f>'9'!$I48</f>
        <v>0</v>
      </c>
      <c r="BN51" s="306">
        <f>'9'!$J48</f>
        <v>0</v>
      </c>
      <c r="BO51" s="306">
        <f>'9'!$K48</f>
        <v>0</v>
      </c>
      <c r="BP51" s="306">
        <f>'10'!$E48</f>
        <v>0</v>
      </c>
      <c r="BQ51" s="306">
        <f>'10'!$F48</f>
        <v>0</v>
      </c>
      <c r="BR51" s="306">
        <f>'10'!$G48</f>
        <v>0</v>
      </c>
      <c r="BS51" s="306">
        <f>'10'!$H48</f>
        <v>0</v>
      </c>
      <c r="BT51" s="306">
        <f>'10'!$I48</f>
        <v>0</v>
      </c>
      <c r="BU51" s="306">
        <f>'10'!$J48</f>
        <v>0</v>
      </c>
      <c r="BV51" s="306">
        <f>'10'!$K48</f>
        <v>0</v>
      </c>
      <c r="BW51" s="306">
        <f>'11'!$E48</f>
        <v>0</v>
      </c>
      <c r="BX51" s="306">
        <f>'11'!$F48</f>
        <v>0</v>
      </c>
      <c r="BY51" s="306">
        <f>'11'!$G48</f>
        <v>0</v>
      </c>
      <c r="BZ51" s="306">
        <f>'11'!$H48</f>
        <v>0</v>
      </c>
      <c r="CA51" s="306">
        <f>'11'!$I48</f>
        <v>0</v>
      </c>
      <c r="CB51" s="306">
        <f>'11'!$J48</f>
        <v>0</v>
      </c>
      <c r="CC51" s="306">
        <f>'11'!$K48</f>
        <v>0</v>
      </c>
      <c r="CD51" s="306">
        <f>'12'!$E48</f>
        <v>0</v>
      </c>
      <c r="CE51" s="306">
        <f>'12'!$F48</f>
        <v>0</v>
      </c>
      <c r="CF51" s="306">
        <f>'12'!$G48</f>
        <v>0</v>
      </c>
      <c r="CG51" s="306">
        <f>'12'!$H48</f>
        <v>0</v>
      </c>
      <c r="CH51" s="306">
        <f>'12'!$I48</f>
        <v>0</v>
      </c>
      <c r="CI51" s="306">
        <f>'12'!$J48</f>
        <v>0</v>
      </c>
      <c r="CJ51" s="306">
        <f>'12'!$K48</f>
        <v>0</v>
      </c>
      <c r="CK51" s="306">
        <f>'13'!$E48</f>
        <v>0</v>
      </c>
      <c r="CL51" s="306">
        <f>'13'!$F48</f>
        <v>0</v>
      </c>
      <c r="CM51" s="306">
        <f>'13'!$G48</f>
        <v>0</v>
      </c>
      <c r="CN51" s="306">
        <f>'13'!$H48</f>
        <v>0</v>
      </c>
      <c r="CO51" s="306">
        <f>'13'!$I48</f>
        <v>0</v>
      </c>
      <c r="CP51" s="306">
        <f>'13'!$J48</f>
        <v>0</v>
      </c>
      <c r="CQ51" s="306">
        <f>'13'!$K48</f>
        <v>0</v>
      </c>
      <c r="CR51" s="306">
        <f>'14'!$E48</f>
        <v>0</v>
      </c>
      <c r="CS51" s="306">
        <f>'14'!$F48</f>
        <v>0</v>
      </c>
      <c r="CT51" s="306">
        <f>'14'!$G48</f>
        <v>0</v>
      </c>
      <c r="CU51" s="306">
        <f>'14'!$H48</f>
        <v>0</v>
      </c>
      <c r="CV51" s="306">
        <f>'14'!$I48</f>
        <v>0</v>
      </c>
      <c r="CW51" s="306">
        <f>'14'!$J48</f>
        <v>0</v>
      </c>
      <c r="CX51" s="306">
        <f>'14'!$K48</f>
        <v>0</v>
      </c>
      <c r="CY51" s="306">
        <f>'15'!$E48</f>
        <v>0</v>
      </c>
      <c r="CZ51" s="306">
        <f>'15'!$F48</f>
        <v>0</v>
      </c>
      <c r="DA51" s="306">
        <f>'15'!$G48</f>
        <v>0</v>
      </c>
      <c r="DB51" s="306">
        <f>'15'!$H48</f>
        <v>0</v>
      </c>
      <c r="DC51" s="306">
        <f>'15'!$I48</f>
        <v>0</v>
      </c>
      <c r="DD51" s="306">
        <f>'15'!$J48</f>
        <v>0</v>
      </c>
      <c r="DE51" s="306">
        <f>'15'!$K48</f>
        <v>0</v>
      </c>
      <c r="DF51" s="306">
        <f>'16'!$E48</f>
        <v>0</v>
      </c>
      <c r="DG51" s="306">
        <f>'16'!$F48</f>
        <v>0</v>
      </c>
      <c r="DH51" s="306">
        <f>'16'!$G48</f>
        <v>0</v>
      </c>
      <c r="DI51" s="306">
        <f>'16'!$H48</f>
        <v>0</v>
      </c>
      <c r="DJ51" s="306">
        <f>'16'!$I48</f>
        <v>0</v>
      </c>
      <c r="DK51" s="306">
        <f>'16'!$J48</f>
        <v>0</v>
      </c>
      <c r="DL51" s="306">
        <f>'16'!$K48</f>
        <v>0</v>
      </c>
      <c r="DM51" s="306">
        <f>'17'!$E48</f>
        <v>0</v>
      </c>
      <c r="DN51" s="306">
        <f>'17'!$F48</f>
        <v>0</v>
      </c>
      <c r="DO51" s="306">
        <f>'17'!$G48</f>
        <v>0</v>
      </c>
      <c r="DP51" s="306">
        <f>'17'!$H48</f>
        <v>0</v>
      </c>
      <c r="DQ51" s="306">
        <f>'17'!$I48</f>
        <v>0</v>
      </c>
      <c r="DR51" s="306">
        <f>'17'!$J48</f>
        <v>0</v>
      </c>
      <c r="DS51" s="306">
        <f>'17'!$K48</f>
        <v>0</v>
      </c>
      <c r="DT51" s="306">
        <f>'18'!$E48</f>
        <v>0</v>
      </c>
      <c r="DU51" s="306">
        <f>'18'!$F48</f>
        <v>0</v>
      </c>
      <c r="DV51" s="306">
        <f>'18'!$G48</f>
        <v>0</v>
      </c>
      <c r="DW51" s="306">
        <f>'18'!$H48</f>
        <v>0</v>
      </c>
      <c r="DX51" s="306">
        <f>'18'!$I48</f>
        <v>0</v>
      </c>
      <c r="DY51" s="306">
        <f>'18'!$J48</f>
        <v>0</v>
      </c>
      <c r="DZ51" s="306">
        <f>'18'!$K48</f>
        <v>0</v>
      </c>
      <c r="EA51" s="306">
        <f>'19'!$E48</f>
        <v>0</v>
      </c>
      <c r="EB51" s="306">
        <f>'19'!$F48</f>
        <v>0</v>
      </c>
      <c r="EC51" s="306">
        <f>'19'!$G48</f>
        <v>0</v>
      </c>
      <c r="ED51" s="306">
        <f>'19'!$H48</f>
        <v>0</v>
      </c>
      <c r="EE51" s="306">
        <f>'19'!$I48</f>
        <v>0</v>
      </c>
      <c r="EF51" s="306">
        <f>'19'!$J48</f>
        <v>0</v>
      </c>
      <c r="EG51" s="306">
        <f>'19'!$K48</f>
        <v>0</v>
      </c>
      <c r="EH51" s="306">
        <f>'20'!$E48</f>
        <v>0</v>
      </c>
      <c r="EI51" s="306">
        <f>'20'!$F48</f>
        <v>0</v>
      </c>
      <c r="EJ51" s="306">
        <f>'20'!$G48</f>
        <v>0</v>
      </c>
      <c r="EK51" s="306">
        <f>'20'!$H48</f>
        <v>0</v>
      </c>
      <c r="EL51" s="306">
        <f>'20'!$I48</f>
        <v>0</v>
      </c>
      <c r="EM51" s="306">
        <f>'20'!$J48</f>
        <v>0</v>
      </c>
      <c r="EN51" s="306">
        <f>'20'!$K48</f>
        <v>0</v>
      </c>
      <c r="EO51" s="306">
        <f>'21'!$E48</f>
        <v>0</v>
      </c>
      <c r="EP51" s="306">
        <f>'21'!$F48</f>
        <v>0</v>
      </c>
      <c r="EQ51" s="306">
        <f>'21'!$G48</f>
        <v>0</v>
      </c>
      <c r="ER51" s="306">
        <f>'21'!$H48</f>
        <v>0</v>
      </c>
      <c r="ES51" s="306">
        <f>'21'!$I48</f>
        <v>0</v>
      </c>
      <c r="ET51" s="306">
        <f>'21'!$J48</f>
        <v>0</v>
      </c>
      <c r="EU51" s="306">
        <f>'21'!$K48</f>
        <v>0</v>
      </c>
      <c r="EV51" s="306">
        <f>'22'!$E48</f>
        <v>0</v>
      </c>
      <c r="EW51" s="306">
        <f>'22'!$F48</f>
        <v>0</v>
      </c>
      <c r="EX51" s="306">
        <f>'22'!$G48</f>
        <v>0</v>
      </c>
      <c r="EY51" s="306">
        <f>'22'!$H48</f>
        <v>0</v>
      </c>
      <c r="EZ51" s="306">
        <f>'22'!$I48</f>
        <v>0</v>
      </c>
      <c r="FA51" s="306">
        <f>'22'!$J48</f>
        <v>0</v>
      </c>
      <c r="FB51" s="306">
        <f>'22'!$K48</f>
        <v>0</v>
      </c>
      <c r="FC51" s="306">
        <f>'23'!$E48</f>
        <v>0</v>
      </c>
      <c r="FD51" s="306">
        <f>'23'!$F48</f>
        <v>0</v>
      </c>
      <c r="FE51" s="306">
        <f>'23'!$G48</f>
        <v>0</v>
      </c>
      <c r="FF51" s="306">
        <f>'23'!$H48</f>
        <v>0</v>
      </c>
      <c r="FG51" s="306">
        <f>'23'!$I48</f>
        <v>0</v>
      </c>
      <c r="FH51" s="306">
        <f>'23'!$J48</f>
        <v>0</v>
      </c>
      <c r="FI51" s="306">
        <f>'23'!$K48</f>
        <v>0</v>
      </c>
      <c r="FJ51" s="306">
        <f>'24'!$E48</f>
        <v>0</v>
      </c>
      <c r="FK51" s="306">
        <f>'24'!$F48</f>
        <v>0</v>
      </c>
      <c r="FL51" s="306">
        <f>'24'!$G48</f>
        <v>0</v>
      </c>
      <c r="FM51" s="306">
        <f>'24'!$H48</f>
        <v>0</v>
      </c>
      <c r="FN51" s="306">
        <f>'24'!$I48</f>
        <v>0</v>
      </c>
      <c r="FO51" s="306">
        <f>'24'!$J48</f>
        <v>0</v>
      </c>
      <c r="FP51" s="306">
        <f>'24'!$K48</f>
        <v>0</v>
      </c>
      <c r="FQ51" s="306">
        <f>'25'!$E48</f>
        <v>0</v>
      </c>
      <c r="FR51" s="306">
        <f>'25'!$F48</f>
        <v>0</v>
      </c>
      <c r="FS51" s="306">
        <f>'25'!$G48</f>
        <v>0</v>
      </c>
      <c r="FT51" s="306">
        <f>'25'!$H48</f>
        <v>0</v>
      </c>
      <c r="FU51" s="306">
        <f>'25'!$I48</f>
        <v>0</v>
      </c>
      <c r="FV51" s="306">
        <f>'25'!$J48</f>
        <v>0</v>
      </c>
      <c r="FW51" s="306">
        <f>'25'!$K48</f>
        <v>0</v>
      </c>
      <c r="FX51" s="306">
        <f>'26'!$E48</f>
        <v>0</v>
      </c>
      <c r="FY51" s="306">
        <f>'26'!$F48</f>
        <v>0</v>
      </c>
      <c r="FZ51" s="306">
        <f>'26'!$G48</f>
        <v>0</v>
      </c>
      <c r="GA51" s="306">
        <f>'26'!$H48</f>
        <v>0</v>
      </c>
      <c r="GB51" s="306">
        <f>'26'!$I48</f>
        <v>0</v>
      </c>
      <c r="GC51" s="306">
        <f>'26'!$J48</f>
        <v>0</v>
      </c>
      <c r="GD51" s="306">
        <f>'26'!$K48</f>
        <v>0</v>
      </c>
      <c r="GE51" s="306">
        <f>'27'!$E48</f>
        <v>0</v>
      </c>
      <c r="GF51" s="306">
        <f>'27'!$F48</f>
        <v>0</v>
      </c>
      <c r="GG51" s="306">
        <f>'27'!$G48</f>
        <v>0</v>
      </c>
      <c r="GH51" s="306">
        <f>'27'!$H48</f>
        <v>0</v>
      </c>
      <c r="GI51" s="306">
        <f>'27'!$I48</f>
        <v>0</v>
      </c>
      <c r="GJ51" s="306">
        <f>'27'!$J48</f>
        <v>0</v>
      </c>
      <c r="GK51" s="306">
        <f>'27'!$K48</f>
        <v>0</v>
      </c>
      <c r="GL51" s="306">
        <f>'28'!$E48</f>
        <v>0</v>
      </c>
      <c r="GM51" s="306">
        <f>'28'!$F48</f>
        <v>0</v>
      </c>
      <c r="GN51" s="306">
        <f>'28'!$G48</f>
        <v>0</v>
      </c>
      <c r="GO51" s="306">
        <f>'28'!$H48</f>
        <v>0</v>
      </c>
      <c r="GP51" s="306">
        <f>'28'!$I48</f>
        <v>0</v>
      </c>
      <c r="GQ51" s="306">
        <f>'28'!$J48</f>
        <v>0</v>
      </c>
      <c r="GR51" s="306">
        <f>'28'!$K48</f>
        <v>0</v>
      </c>
      <c r="GS51" s="306">
        <f>'29'!$E48</f>
        <v>0</v>
      </c>
      <c r="GT51" s="306">
        <f>'29'!$F48</f>
        <v>0</v>
      </c>
      <c r="GU51" s="306">
        <f>'29'!$G48</f>
        <v>0</v>
      </c>
      <c r="GV51" s="306">
        <f>'29'!$H48</f>
        <v>0</v>
      </c>
      <c r="GW51" s="306">
        <f>'29'!$I48</f>
        <v>0</v>
      </c>
      <c r="GX51" s="306">
        <f>'29'!$J48</f>
        <v>0</v>
      </c>
      <c r="GY51" s="306">
        <f>'29'!$K48</f>
        <v>0</v>
      </c>
      <c r="GZ51" s="306">
        <f>'30'!$E48</f>
        <v>0</v>
      </c>
      <c r="HA51" s="306">
        <f>'30'!$F48</f>
        <v>0</v>
      </c>
      <c r="HB51" s="306">
        <f>'30'!$G48</f>
        <v>0</v>
      </c>
      <c r="HC51" s="306">
        <f>'30'!$H48</f>
        <v>0</v>
      </c>
      <c r="HD51" s="306">
        <f>'30'!$I48</f>
        <v>0</v>
      </c>
      <c r="HE51" s="306">
        <f>'30'!$J48</f>
        <v>0</v>
      </c>
      <c r="HF51" s="306">
        <f>'30'!$K48</f>
        <v>0</v>
      </c>
      <c r="HG51" s="306">
        <f>'31'!$E48</f>
        <v>0</v>
      </c>
      <c r="HH51" s="306">
        <f>'31'!$F48</f>
        <v>0</v>
      </c>
      <c r="HI51" s="306">
        <f>'31'!$G48</f>
        <v>0</v>
      </c>
      <c r="HJ51" s="306">
        <f>'31'!$H48</f>
        <v>0</v>
      </c>
      <c r="HK51" s="306">
        <f>'31'!$I48</f>
        <v>0</v>
      </c>
      <c r="HL51" s="306">
        <f>'31'!$J48</f>
        <v>0</v>
      </c>
      <c r="HM51" s="306">
        <f>'31'!$K48</f>
        <v>0</v>
      </c>
      <c r="HN51" s="306">
        <f>'32'!$E48</f>
        <v>0</v>
      </c>
      <c r="HO51" s="306">
        <f>'32'!$F48</f>
        <v>0</v>
      </c>
      <c r="HP51" s="306">
        <f>'32'!$G48</f>
        <v>0</v>
      </c>
      <c r="HQ51" s="306">
        <f>'32'!$H48</f>
        <v>0</v>
      </c>
      <c r="HR51" s="306">
        <f>'32'!$I48</f>
        <v>0</v>
      </c>
      <c r="HS51" s="306">
        <f>'32'!$J48</f>
        <v>0</v>
      </c>
      <c r="HT51" s="306">
        <f>'32'!$K48</f>
        <v>0</v>
      </c>
      <c r="HU51" s="306">
        <f>'33'!$E48</f>
        <v>0</v>
      </c>
      <c r="HV51" s="306">
        <f>'33'!$F48</f>
        <v>0</v>
      </c>
      <c r="HW51" s="306">
        <f>'33'!$G48</f>
        <v>0</v>
      </c>
      <c r="HX51" s="306">
        <f>'33'!$H48</f>
        <v>0</v>
      </c>
      <c r="HY51" s="306">
        <f>'33'!$I48</f>
        <v>0</v>
      </c>
      <c r="HZ51" s="306">
        <f>'33'!$J48</f>
        <v>0</v>
      </c>
      <c r="IA51" s="306">
        <f>'33'!$K48</f>
        <v>0</v>
      </c>
      <c r="IB51" s="306">
        <f>'34'!$E48</f>
        <v>0</v>
      </c>
      <c r="IC51" s="306">
        <f>'34'!$F48</f>
        <v>0</v>
      </c>
      <c r="ID51" s="306">
        <f>'34'!$G48</f>
        <v>0</v>
      </c>
      <c r="IE51" s="306">
        <f>'34'!$H48</f>
        <v>0</v>
      </c>
      <c r="IF51" s="306">
        <f>'34'!$I48</f>
        <v>0</v>
      </c>
      <c r="IG51" s="306">
        <f>'34'!$J48</f>
        <v>0</v>
      </c>
      <c r="IH51" s="306">
        <f>'34'!$K48</f>
        <v>0</v>
      </c>
      <c r="II51" s="306">
        <f>'35'!$E48</f>
        <v>0</v>
      </c>
      <c r="IJ51" s="306">
        <f>'35'!$F48</f>
        <v>0</v>
      </c>
      <c r="IK51" s="306">
        <f>'35'!$G48</f>
        <v>0</v>
      </c>
      <c r="IL51" s="306">
        <f>'35'!$H48</f>
        <v>0</v>
      </c>
      <c r="IM51" s="306">
        <f>'35'!$I48</f>
        <v>0</v>
      </c>
      <c r="IN51" s="306">
        <f>'35'!$J48</f>
        <v>0</v>
      </c>
      <c r="IO51" s="306">
        <f>'35'!$K48</f>
        <v>0</v>
      </c>
      <c r="IP51" s="306">
        <f>'36'!$E48</f>
        <v>0</v>
      </c>
      <c r="IQ51" s="306">
        <f>'36'!$F48</f>
        <v>0</v>
      </c>
      <c r="IR51" s="306">
        <f>'36'!$G48</f>
        <v>0</v>
      </c>
      <c r="IS51" s="306">
        <f>'36'!$H48</f>
        <v>0</v>
      </c>
      <c r="IT51" s="306">
        <f>'36'!$I48</f>
        <v>0</v>
      </c>
      <c r="IU51" s="306">
        <f>'36'!$J48</f>
        <v>0</v>
      </c>
      <c r="IV51" s="306">
        <f>'36'!$K48</f>
        <v>0</v>
      </c>
      <c r="IW51" s="306">
        <f>'37'!$E48</f>
        <v>0</v>
      </c>
      <c r="IX51" s="306">
        <f>'37'!$F48</f>
        <v>0</v>
      </c>
      <c r="IY51" s="306">
        <f>'37'!$G48</f>
        <v>0</v>
      </c>
      <c r="IZ51" s="306">
        <f>'37'!$H48</f>
        <v>0</v>
      </c>
      <c r="JA51" s="306">
        <f>'37'!$I48</f>
        <v>0</v>
      </c>
      <c r="JB51" s="306">
        <f>'37'!$J48</f>
        <v>0</v>
      </c>
      <c r="JC51" s="306">
        <f>'37'!$K48</f>
        <v>0</v>
      </c>
      <c r="JD51" s="306">
        <f>'38'!$E48</f>
        <v>0</v>
      </c>
      <c r="JE51" s="306">
        <f>'38'!$F48</f>
        <v>0</v>
      </c>
      <c r="JF51" s="306">
        <f>'38'!$G48</f>
        <v>0</v>
      </c>
      <c r="JG51" s="306">
        <f>'38'!$H48</f>
        <v>0</v>
      </c>
      <c r="JH51" s="306">
        <f>'38'!$I48</f>
        <v>0</v>
      </c>
      <c r="JI51" s="306">
        <f>'38'!$J48</f>
        <v>0</v>
      </c>
      <c r="JJ51" s="306">
        <f>'38'!$K48</f>
        <v>0</v>
      </c>
      <c r="JK51" s="306">
        <f>'39'!$E48</f>
        <v>0</v>
      </c>
      <c r="JL51" s="306">
        <f>'39'!$F48</f>
        <v>0</v>
      </c>
      <c r="JM51" s="306">
        <f>'39'!$G48</f>
        <v>0</v>
      </c>
      <c r="JN51" s="306">
        <f>'39'!$H48</f>
        <v>0</v>
      </c>
      <c r="JO51" s="306">
        <f>'39'!$I48</f>
        <v>0</v>
      </c>
      <c r="JP51" s="306">
        <f>'39'!$J48</f>
        <v>0</v>
      </c>
      <c r="JQ51" s="306">
        <f>'39'!$K48</f>
        <v>0</v>
      </c>
      <c r="JR51" s="306">
        <f>'40'!$E48</f>
        <v>0</v>
      </c>
      <c r="JS51" s="306">
        <f>'40'!$F48</f>
        <v>0</v>
      </c>
      <c r="JT51" s="306">
        <f>'40'!$G48</f>
        <v>0</v>
      </c>
      <c r="JU51" s="306">
        <f>'40'!$H48</f>
        <v>0</v>
      </c>
      <c r="JV51" s="306">
        <f>'40'!$I48</f>
        <v>0</v>
      </c>
      <c r="JW51" s="306">
        <f>'40'!$J48</f>
        <v>0</v>
      </c>
      <c r="JX51" s="306">
        <f>'40'!$K48</f>
        <v>0</v>
      </c>
      <c r="JY51" s="306">
        <f>'41'!$E48</f>
        <v>0</v>
      </c>
      <c r="JZ51" s="306">
        <f>'41'!$F48</f>
        <v>0</v>
      </c>
      <c r="KA51" s="306">
        <f>'41'!$G48</f>
        <v>0</v>
      </c>
      <c r="KB51" s="306">
        <f>'41'!$H48</f>
        <v>0</v>
      </c>
      <c r="KC51" s="306">
        <f>'41'!$I48</f>
        <v>0</v>
      </c>
      <c r="KD51" s="306">
        <f>'41'!$J48</f>
        <v>0</v>
      </c>
      <c r="KE51" s="306">
        <f>'41'!$K48</f>
        <v>0</v>
      </c>
      <c r="KF51" s="306">
        <f>'42'!$E48</f>
        <v>0</v>
      </c>
      <c r="KG51" s="306">
        <f>'42'!$F48</f>
        <v>0</v>
      </c>
      <c r="KH51" s="306">
        <f>'42'!$G48</f>
        <v>0</v>
      </c>
      <c r="KI51" s="306">
        <f>'42'!$H48</f>
        <v>0</v>
      </c>
      <c r="KJ51" s="306">
        <f>'42'!$I48</f>
        <v>0</v>
      </c>
      <c r="KK51" s="306">
        <f>'42'!$J48</f>
        <v>0</v>
      </c>
      <c r="KL51" s="306">
        <f>'42'!$K48</f>
        <v>0</v>
      </c>
      <c r="KM51" s="306">
        <f>'43'!$E48</f>
        <v>0</v>
      </c>
      <c r="KN51" s="306">
        <f>'43'!$F48</f>
        <v>0</v>
      </c>
      <c r="KO51" s="306">
        <f>'43'!$G48</f>
        <v>0</v>
      </c>
      <c r="KP51" s="306">
        <f>'43'!$H48</f>
        <v>0</v>
      </c>
      <c r="KQ51" s="306">
        <f>'43'!$I48</f>
        <v>0</v>
      </c>
      <c r="KR51" s="306">
        <f>'43'!$J48</f>
        <v>0</v>
      </c>
      <c r="KS51" s="306">
        <f>'43'!$K48</f>
        <v>0</v>
      </c>
      <c r="KT51" s="306">
        <f>'44'!$E48</f>
        <v>0</v>
      </c>
      <c r="KU51" s="306">
        <f>'44'!$F48</f>
        <v>0</v>
      </c>
      <c r="KV51" s="306">
        <f>'44'!$G48</f>
        <v>0</v>
      </c>
      <c r="KW51" s="306">
        <f>'44'!$H48</f>
        <v>0</v>
      </c>
      <c r="KX51" s="306">
        <f>'44'!$I48</f>
        <v>0</v>
      </c>
      <c r="KY51" s="306">
        <f>'44'!$J48</f>
        <v>0</v>
      </c>
      <c r="KZ51" s="306">
        <f>'44'!$K48</f>
        <v>0</v>
      </c>
      <c r="LA51" s="306">
        <f>'45'!$E48</f>
        <v>0</v>
      </c>
      <c r="LB51" s="306">
        <f>'45'!$F48</f>
        <v>0</v>
      </c>
      <c r="LC51" s="306">
        <f>'45'!$G48</f>
        <v>0</v>
      </c>
      <c r="LD51" s="306">
        <f>'45'!$H48</f>
        <v>0</v>
      </c>
      <c r="LE51" s="306">
        <f>'45'!$I48</f>
        <v>0</v>
      </c>
      <c r="LF51" s="306">
        <f>'45'!$J48</f>
        <v>0</v>
      </c>
      <c r="LG51" s="306">
        <f>'45'!$K48</f>
        <v>0</v>
      </c>
      <c r="LH51" s="306">
        <f>'46'!$E48</f>
        <v>0</v>
      </c>
      <c r="LI51" s="306">
        <f>'46'!$F48</f>
        <v>0</v>
      </c>
      <c r="LJ51" s="306">
        <f>'46'!$G48</f>
        <v>0</v>
      </c>
      <c r="LK51" s="306">
        <f>'46'!$H48</f>
        <v>0</v>
      </c>
      <c r="LL51" s="306">
        <f>'46'!$I48</f>
        <v>0</v>
      </c>
      <c r="LM51" s="306">
        <f>'46'!$J48</f>
        <v>0</v>
      </c>
      <c r="LN51" s="306">
        <f>'46'!$K48</f>
        <v>0</v>
      </c>
      <c r="LO51" s="306">
        <f>'47'!$E48</f>
        <v>0</v>
      </c>
      <c r="LP51" s="306">
        <f>'47'!$F48</f>
        <v>0</v>
      </c>
      <c r="LQ51" s="306">
        <f>'47'!$G48</f>
        <v>0</v>
      </c>
      <c r="LR51" s="306">
        <f>'47'!$H48</f>
        <v>0</v>
      </c>
      <c r="LS51" s="306">
        <f>'47'!$I48</f>
        <v>0</v>
      </c>
      <c r="LT51" s="306">
        <f>'47'!$J48</f>
        <v>0</v>
      </c>
      <c r="LU51" s="306">
        <f>'47'!$K48</f>
        <v>0</v>
      </c>
      <c r="LV51" s="306">
        <f>'48'!$E48</f>
        <v>0</v>
      </c>
      <c r="LW51" s="306">
        <f>'48'!$F48</f>
        <v>0</v>
      </c>
      <c r="LX51" s="306">
        <f>'48'!$G48</f>
        <v>0</v>
      </c>
      <c r="LY51" s="306">
        <f>'48'!$H48</f>
        <v>0</v>
      </c>
      <c r="LZ51" s="306">
        <f>'48'!$I48</f>
        <v>0</v>
      </c>
      <c r="MA51" s="306">
        <f>'48'!$J48</f>
        <v>0</v>
      </c>
      <c r="MB51" s="306">
        <f>'48'!$K48</f>
        <v>0</v>
      </c>
      <c r="MC51" s="306">
        <f>'49'!$E48</f>
        <v>0</v>
      </c>
      <c r="MD51" s="306">
        <f>'49'!$F48</f>
        <v>0</v>
      </c>
      <c r="ME51" s="306">
        <f>'49'!$G48</f>
        <v>0</v>
      </c>
      <c r="MF51" s="306">
        <f>'49'!$H48</f>
        <v>0</v>
      </c>
      <c r="MG51" s="306">
        <f>'49'!$I48</f>
        <v>0</v>
      </c>
      <c r="MH51" s="306">
        <f>'49'!$J48</f>
        <v>0</v>
      </c>
      <c r="MI51" s="306">
        <f>'49'!$K48</f>
        <v>0</v>
      </c>
      <c r="MJ51" s="306">
        <f>'50'!$E48</f>
        <v>0</v>
      </c>
      <c r="MK51" s="306">
        <f>'50'!$F48</f>
        <v>0</v>
      </c>
      <c r="ML51" s="306">
        <f>'50'!$G48</f>
        <v>0</v>
      </c>
      <c r="MM51" s="306">
        <f>'50'!$H48</f>
        <v>0</v>
      </c>
      <c r="MN51" s="306">
        <f>'50'!$I48</f>
        <v>0</v>
      </c>
      <c r="MO51" s="306">
        <f>'50'!$J48</f>
        <v>0</v>
      </c>
      <c r="MP51" s="306">
        <f>'50'!$K48</f>
        <v>0</v>
      </c>
      <c r="MQ51" s="306">
        <f>'51'!$E48</f>
        <v>0</v>
      </c>
      <c r="MR51" s="306">
        <f>'51'!$F48</f>
        <v>0</v>
      </c>
      <c r="MS51" s="306">
        <f>'51'!$G48</f>
        <v>0</v>
      </c>
      <c r="MT51" s="306">
        <f>'51'!$H48</f>
        <v>0</v>
      </c>
      <c r="MU51" s="306">
        <f>'51'!$I48</f>
        <v>0</v>
      </c>
      <c r="MV51" s="306">
        <f>'51'!$J48</f>
        <v>0</v>
      </c>
      <c r="MW51" s="306">
        <f>'51'!$K48</f>
        <v>0</v>
      </c>
      <c r="MX51" s="306">
        <f>'52'!$E48</f>
        <v>0</v>
      </c>
      <c r="MY51" s="306">
        <f>'52'!$F48</f>
        <v>0</v>
      </c>
      <c r="MZ51" s="306">
        <f>'52'!$G48</f>
        <v>0</v>
      </c>
      <c r="NA51" s="306">
        <f>'52'!$H48</f>
        <v>0</v>
      </c>
      <c r="NB51" s="306">
        <f>'52'!$I48</f>
        <v>0</v>
      </c>
      <c r="NC51" s="306">
        <f>'52'!$J48</f>
        <v>0</v>
      </c>
      <c r="ND51" s="306">
        <f>'52'!$K48</f>
        <v>0</v>
      </c>
    </row>
    <row r="52" spans="1:368" ht="15.75" customHeight="1" x14ac:dyDescent="0.3">
      <c r="A52" s="1029"/>
      <c r="B52" s="1030"/>
      <c r="C52" s="174" t="s">
        <v>159</v>
      </c>
      <c r="D52" s="267" t="s">
        <v>160</v>
      </c>
      <c r="E52" s="173">
        <f>'1'!$E49</f>
        <v>0</v>
      </c>
      <c r="F52" s="173">
        <f>'1'!$F49</f>
        <v>0</v>
      </c>
      <c r="G52" s="173">
        <f>'1'!$G49</f>
        <v>0</v>
      </c>
      <c r="H52" s="306">
        <f>'1'!$H49</f>
        <v>0</v>
      </c>
      <c r="I52" s="306">
        <f>'1'!$I49</f>
        <v>0</v>
      </c>
      <c r="J52" s="306">
        <f>'1'!$J49</f>
        <v>0</v>
      </c>
      <c r="K52" s="306">
        <f>'1'!$K49</f>
        <v>0</v>
      </c>
      <c r="L52" s="306">
        <f>'2'!$E49</f>
        <v>0</v>
      </c>
      <c r="M52" s="306">
        <f>'2'!$F49</f>
        <v>0</v>
      </c>
      <c r="N52" s="306">
        <f>'2'!$G49</f>
        <v>0</v>
      </c>
      <c r="O52" s="306">
        <f>'2'!$H49</f>
        <v>0</v>
      </c>
      <c r="P52" s="306">
        <f>'2'!$I49</f>
        <v>0</v>
      </c>
      <c r="Q52" s="306">
        <f>'2'!$J49</f>
        <v>0</v>
      </c>
      <c r="R52" s="306">
        <f>'2'!$K49</f>
        <v>0</v>
      </c>
      <c r="S52" s="306">
        <f>'3'!$E49</f>
        <v>0</v>
      </c>
      <c r="T52" s="306">
        <f>'3'!$F49</f>
        <v>0</v>
      </c>
      <c r="U52" s="306">
        <f>'3'!$G49</f>
        <v>0</v>
      </c>
      <c r="V52" s="306">
        <f>'3'!$H49</f>
        <v>0</v>
      </c>
      <c r="W52" s="306">
        <f>'3'!$I49</f>
        <v>0</v>
      </c>
      <c r="X52" s="306">
        <f>'3'!$J49</f>
        <v>0</v>
      </c>
      <c r="Y52" s="306">
        <f>'3'!$K49</f>
        <v>0</v>
      </c>
      <c r="Z52" s="306">
        <f>'4'!$E49</f>
        <v>0</v>
      </c>
      <c r="AA52" s="306">
        <f>'4'!$F49</f>
        <v>0</v>
      </c>
      <c r="AB52" s="306">
        <f>'4'!$G49</f>
        <v>0</v>
      </c>
      <c r="AC52" s="306">
        <f>'4'!$H49</f>
        <v>0</v>
      </c>
      <c r="AD52" s="306">
        <f>'4'!$I49</f>
        <v>0</v>
      </c>
      <c r="AE52" s="306">
        <f>'4'!$J49</f>
        <v>0</v>
      </c>
      <c r="AF52" s="306">
        <f>'4'!$K49</f>
        <v>0</v>
      </c>
      <c r="AG52" s="306">
        <f>'5'!$E49</f>
        <v>0</v>
      </c>
      <c r="AH52" s="306">
        <f>'5'!$F49</f>
        <v>0</v>
      </c>
      <c r="AI52" s="306">
        <f>'5'!$G49</f>
        <v>0</v>
      </c>
      <c r="AJ52" s="306">
        <f>'5'!$H49</f>
        <v>0</v>
      </c>
      <c r="AK52" s="306">
        <f>'5'!$I49</f>
        <v>0</v>
      </c>
      <c r="AL52" s="306">
        <f>'5'!$J49</f>
        <v>0</v>
      </c>
      <c r="AM52" s="306">
        <f>'5'!$K49</f>
        <v>0</v>
      </c>
      <c r="AN52" s="306">
        <f>'6'!$E49</f>
        <v>0</v>
      </c>
      <c r="AO52" s="306">
        <f>'6'!$F49</f>
        <v>0</v>
      </c>
      <c r="AP52" s="306">
        <f>'6'!$G49</f>
        <v>0</v>
      </c>
      <c r="AQ52" s="306">
        <f>'6'!$H49</f>
        <v>0</v>
      </c>
      <c r="AR52" s="306">
        <f>'6'!$I49</f>
        <v>0</v>
      </c>
      <c r="AS52" s="306">
        <f>'6'!$J49</f>
        <v>0</v>
      </c>
      <c r="AT52" s="306">
        <f>'6'!$K49</f>
        <v>0</v>
      </c>
      <c r="AU52" s="306">
        <f>'7'!$E49</f>
        <v>0</v>
      </c>
      <c r="AV52" s="306">
        <f>'7'!$F49</f>
        <v>0</v>
      </c>
      <c r="AW52" s="306">
        <f>'7'!$G49</f>
        <v>0</v>
      </c>
      <c r="AX52" s="306">
        <f>'7'!$H49</f>
        <v>0</v>
      </c>
      <c r="AY52" s="306">
        <f>'7'!$I49</f>
        <v>0</v>
      </c>
      <c r="AZ52" s="306">
        <f>'7'!$J49</f>
        <v>0</v>
      </c>
      <c r="BA52" s="306">
        <f>'7'!$K49</f>
        <v>0</v>
      </c>
      <c r="BB52" s="306">
        <f>'8'!$E49</f>
        <v>0</v>
      </c>
      <c r="BC52" s="306">
        <f>'8'!$F49</f>
        <v>0</v>
      </c>
      <c r="BD52" s="306">
        <f>'8'!$G49</f>
        <v>0</v>
      </c>
      <c r="BE52" s="306">
        <f>'8'!$H49</f>
        <v>0</v>
      </c>
      <c r="BF52" s="306">
        <f>'8'!$I49</f>
        <v>0</v>
      </c>
      <c r="BG52" s="306">
        <f>'8'!$J49</f>
        <v>0</v>
      </c>
      <c r="BH52" s="306">
        <f>'8'!$K49</f>
        <v>0</v>
      </c>
      <c r="BI52" s="306">
        <f>'9'!$E49</f>
        <v>0</v>
      </c>
      <c r="BJ52" s="306">
        <f>'9'!$F49</f>
        <v>0</v>
      </c>
      <c r="BK52" s="306">
        <f>'9'!$G49</f>
        <v>0</v>
      </c>
      <c r="BL52" s="306">
        <f>'9'!$H49</f>
        <v>0</v>
      </c>
      <c r="BM52" s="306">
        <f>'9'!$I49</f>
        <v>0</v>
      </c>
      <c r="BN52" s="306">
        <f>'9'!$J49</f>
        <v>0</v>
      </c>
      <c r="BO52" s="306">
        <f>'9'!$K49</f>
        <v>0</v>
      </c>
      <c r="BP52" s="306">
        <f>'10'!$E49</f>
        <v>0</v>
      </c>
      <c r="BQ52" s="306">
        <f>'10'!$F49</f>
        <v>0</v>
      </c>
      <c r="BR52" s="306">
        <f>'10'!$G49</f>
        <v>0</v>
      </c>
      <c r="BS52" s="306">
        <f>'10'!$H49</f>
        <v>0</v>
      </c>
      <c r="BT52" s="306">
        <f>'10'!$I49</f>
        <v>0</v>
      </c>
      <c r="BU52" s="306">
        <f>'10'!$J49</f>
        <v>0</v>
      </c>
      <c r="BV52" s="306">
        <f>'10'!$K49</f>
        <v>0</v>
      </c>
      <c r="BW52" s="306">
        <f>'11'!$E49</f>
        <v>0</v>
      </c>
      <c r="BX52" s="306">
        <f>'11'!$F49</f>
        <v>0</v>
      </c>
      <c r="BY52" s="306">
        <f>'11'!$G49</f>
        <v>0</v>
      </c>
      <c r="BZ52" s="306">
        <f>'11'!$H49</f>
        <v>0</v>
      </c>
      <c r="CA52" s="306">
        <f>'11'!$I49</f>
        <v>0</v>
      </c>
      <c r="CB52" s="306">
        <f>'11'!$J49</f>
        <v>0</v>
      </c>
      <c r="CC52" s="306">
        <f>'11'!$K49</f>
        <v>0</v>
      </c>
      <c r="CD52" s="306">
        <f>'12'!$E49</f>
        <v>0</v>
      </c>
      <c r="CE52" s="306">
        <f>'12'!$F49</f>
        <v>0</v>
      </c>
      <c r="CF52" s="306">
        <f>'12'!$G49</f>
        <v>0</v>
      </c>
      <c r="CG52" s="306">
        <f>'12'!$H49</f>
        <v>0</v>
      </c>
      <c r="CH52" s="306">
        <f>'12'!$I49</f>
        <v>0</v>
      </c>
      <c r="CI52" s="306">
        <f>'12'!$J49</f>
        <v>0</v>
      </c>
      <c r="CJ52" s="306">
        <f>'12'!$K49</f>
        <v>0</v>
      </c>
      <c r="CK52" s="306">
        <f>'13'!$E49</f>
        <v>0</v>
      </c>
      <c r="CL52" s="306">
        <f>'13'!$F49</f>
        <v>0</v>
      </c>
      <c r="CM52" s="306">
        <f>'13'!$G49</f>
        <v>0</v>
      </c>
      <c r="CN52" s="306">
        <f>'13'!$H49</f>
        <v>0</v>
      </c>
      <c r="CO52" s="306">
        <f>'13'!$I49</f>
        <v>0</v>
      </c>
      <c r="CP52" s="306">
        <f>'13'!$J49</f>
        <v>0</v>
      </c>
      <c r="CQ52" s="306">
        <f>'13'!$K49</f>
        <v>0</v>
      </c>
      <c r="CR52" s="306">
        <f>'14'!$E49</f>
        <v>0</v>
      </c>
      <c r="CS52" s="306">
        <f>'14'!$F49</f>
        <v>0</v>
      </c>
      <c r="CT52" s="306">
        <f>'14'!$G49</f>
        <v>0</v>
      </c>
      <c r="CU52" s="306">
        <f>'14'!$H49</f>
        <v>0</v>
      </c>
      <c r="CV52" s="306">
        <f>'14'!$I49</f>
        <v>0</v>
      </c>
      <c r="CW52" s="306">
        <f>'14'!$J49</f>
        <v>0</v>
      </c>
      <c r="CX52" s="306">
        <f>'14'!$K49</f>
        <v>0</v>
      </c>
      <c r="CY52" s="306">
        <f>'15'!$E49</f>
        <v>0</v>
      </c>
      <c r="CZ52" s="306">
        <f>'15'!$F49</f>
        <v>0</v>
      </c>
      <c r="DA52" s="306">
        <f>'15'!$G49</f>
        <v>0</v>
      </c>
      <c r="DB52" s="306">
        <f>'15'!$H49</f>
        <v>0</v>
      </c>
      <c r="DC52" s="306">
        <f>'15'!$I49</f>
        <v>0</v>
      </c>
      <c r="DD52" s="306">
        <f>'15'!$J49</f>
        <v>0</v>
      </c>
      <c r="DE52" s="306">
        <f>'15'!$K49</f>
        <v>0</v>
      </c>
      <c r="DF52" s="306">
        <f>'16'!$E49</f>
        <v>0</v>
      </c>
      <c r="DG52" s="306">
        <f>'16'!$F49</f>
        <v>0</v>
      </c>
      <c r="DH52" s="306">
        <f>'16'!$G49</f>
        <v>0</v>
      </c>
      <c r="DI52" s="306">
        <f>'16'!$H49</f>
        <v>0</v>
      </c>
      <c r="DJ52" s="306">
        <f>'16'!$I49</f>
        <v>0</v>
      </c>
      <c r="DK52" s="306">
        <f>'16'!$J49</f>
        <v>0</v>
      </c>
      <c r="DL52" s="306">
        <f>'16'!$K49</f>
        <v>0</v>
      </c>
      <c r="DM52" s="306">
        <f>'17'!$E49</f>
        <v>0</v>
      </c>
      <c r="DN52" s="306">
        <f>'17'!$F49</f>
        <v>0</v>
      </c>
      <c r="DO52" s="306">
        <f>'17'!$G49</f>
        <v>0</v>
      </c>
      <c r="DP52" s="306">
        <f>'17'!$H49</f>
        <v>0</v>
      </c>
      <c r="DQ52" s="306">
        <f>'17'!$I49</f>
        <v>0</v>
      </c>
      <c r="DR52" s="306">
        <f>'17'!$J49</f>
        <v>0</v>
      </c>
      <c r="DS52" s="306">
        <f>'17'!$K49</f>
        <v>0</v>
      </c>
      <c r="DT52" s="306">
        <f>'18'!$E49</f>
        <v>0</v>
      </c>
      <c r="DU52" s="306">
        <f>'18'!$F49</f>
        <v>0</v>
      </c>
      <c r="DV52" s="306">
        <f>'18'!$G49</f>
        <v>0</v>
      </c>
      <c r="DW52" s="306">
        <f>'18'!$H49</f>
        <v>0</v>
      </c>
      <c r="DX52" s="306">
        <f>'18'!$I49</f>
        <v>0</v>
      </c>
      <c r="DY52" s="306">
        <f>'18'!$J49</f>
        <v>0</v>
      </c>
      <c r="DZ52" s="306">
        <f>'18'!$K49</f>
        <v>0</v>
      </c>
      <c r="EA52" s="306">
        <f>'19'!$E49</f>
        <v>0</v>
      </c>
      <c r="EB52" s="306">
        <f>'19'!$F49</f>
        <v>0</v>
      </c>
      <c r="EC52" s="306">
        <f>'19'!$G49</f>
        <v>0</v>
      </c>
      <c r="ED52" s="306">
        <f>'19'!$H49</f>
        <v>0</v>
      </c>
      <c r="EE52" s="306">
        <f>'19'!$I49</f>
        <v>0</v>
      </c>
      <c r="EF52" s="306">
        <f>'19'!$J49</f>
        <v>0</v>
      </c>
      <c r="EG52" s="306">
        <f>'19'!$K49</f>
        <v>0</v>
      </c>
      <c r="EH52" s="306">
        <f>'20'!$E49</f>
        <v>0</v>
      </c>
      <c r="EI52" s="306">
        <f>'20'!$F49</f>
        <v>0</v>
      </c>
      <c r="EJ52" s="306">
        <f>'20'!$G49</f>
        <v>0</v>
      </c>
      <c r="EK52" s="306">
        <f>'20'!$H49</f>
        <v>0</v>
      </c>
      <c r="EL52" s="306">
        <f>'20'!$I49</f>
        <v>0</v>
      </c>
      <c r="EM52" s="306">
        <f>'20'!$J49</f>
        <v>0</v>
      </c>
      <c r="EN52" s="306">
        <f>'20'!$K49</f>
        <v>0</v>
      </c>
      <c r="EO52" s="306">
        <f>'21'!$E49</f>
        <v>0</v>
      </c>
      <c r="EP52" s="306">
        <f>'21'!$F49</f>
        <v>0</v>
      </c>
      <c r="EQ52" s="306">
        <f>'21'!$G49</f>
        <v>0</v>
      </c>
      <c r="ER52" s="306">
        <f>'21'!$H49</f>
        <v>0</v>
      </c>
      <c r="ES52" s="306">
        <f>'21'!$I49</f>
        <v>0</v>
      </c>
      <c r="ET52" s="306">
        <f>'21'!$J49</f>
        <v>0</v>
      </c>
      <c r="EU52" s="306">
        <f>'21'!$K49</f>
        <v>0</v>
      </c>
      <c r="EV52" s="306">
        <f>'22'!$E49</f>
        <v>0</v>
      </c>
      <c r="EW52" s="306">
        <f>'22'!$F49</f>
        <v>0</v>
      </c>
      <c r="EX52" s="306">
        <f>'22'!$G49</f>
        <v>0</v>
      </c>
      <c r="EY52" s="306">
        <f>'22'!$H49</f>
        <v>0</v>
      </c>
      <c r="EZ52" s="306">
        <f>'22'!$I49</f>
        <v>0</v>
      </c>
      <c r="FA52" s="306">
        <f>'22'!$J49</f>
        <v>0</v>
      </c>
      <c r="FB52" s="306">
        <f>'22'!$K49</f>
        <v>0</v>
      </c>
      <c r="FC52" s="306">
        <f>'23'!$E49</f>
        <v>0</v>
      </c>
      <c r="FD52" s="306">
        <f>'23'!$F49</f>
        <v>0</v>
      </c>
      <c r="FE52" s="306">
        <f>'23'!$G49</f>
        <v>0</v>
      </c>
      <c r="FF52" s="306">
        <f>'23'!$H49</f>
        <v>0</v>
      </c>
      <c r="FG52" s="306">
        <f>'23'!$I49</f>
        <v>0</v>
      </c>
      <c r="FH52" s="306">
        <f>'23'!$J49</f>
        <v>0</v>
      </c>
      <c r="FI52" s="306">
        <f>'23'!$K49</f>
        <v>0</v>
      </c>
      <c r="FJ52" s="306">
        <f>'24'!$E49</f>
        <v>0</v>
      </c>
      <c r="FK52" s="306">
        <f>'24'!$F49</f>
        <v>0</v>
      </c>
      <c r="FL52" s="306">
        <f>'24'!$G49</f>
        <v>0</v>
      </c>
      <c r="FM52" s="306">
        <f>'24'!$H49</f>
        <v>0</v>
      </c>
      <c r="FN52" s="306">
        <f>'24'!$I49</f>
        <v>0</v>
      </c>
      <c r="FO52" s="306">
        <f>'24'!$J49</f>
        <v>0</v>
      </c>
      <c r="FP52" s="306">
        <f>'24'!$K49</f>
        <v>0</v>
      </c>
      <c r="FQ52" s="306">
        <f>'25'!$E49</f>
        <v>0</v>
      </c>
      <c r="FR52" s="306">
        <f>'25'!$F49</f>
        <v>0</v>
      </c>
      <c r="FS52" s="306">
        <f>'25'!$G49</f>
        <v>0</v>
      </c>
      <c r="FT52" s="306">
        <f>'25'!$H49</f>
        <v>0</v>
      </c>
      <c r="FU52" s="306">
        <f>'25'!$I49</f>
        <v>0</v>
      </c>
      <c r="FV52" s="306">
        <f>'25'!$J49</f>
        <v>0</v>
      </c>
      <c r="FW52" s="306">
        <f>'25'!$K49</f>
        <v>0</v>
      </c>
      <c r="FX52" s="306">
        <f>'26'!$E49</f>
        <v>0</v>
      </c>
      <c r="FY52" s="306">
        <f>'26'!$F49</f>
        <v>0</v>
      </c>
      <c r="FZ52" s="306">
        <f>'26'!$G49</f>
        <v>0</v>
      </c>
      <c r="GA52" s="306">
        <f>'26'!$H49</f>
        <v>0</v>
      </c>
      <c r="GB52" s="306">
        <f>'26'!$I49</f>
        <v>0</v>
      </c>
      <c r="GC52" s="306">
        <f>'26'!$J49</f>
        <v>0</v>
      </c>
      <c r="GD52" s="306">
        <f>'26'!$K49</f>
        <v>0</v>
      </c>
      <c r="GE52" s="306">
        <f>'27'!$E49</f>
        <v>0</v>
      </c>
      <c r="GF52" s="306">
        <f>'27'!$F49</f>
        <v>0</v>
      </c>
      <c r="GG52" s="306">
        <f>'27'!$G49</f>
        <v>0</v>
      </c>
      <c r="GH52" s="306">
        <f>'27'!$H49</f>
        <v>0</v>
      </c>
      <c r="GI52" s="306">
        <f>'27'!$I49</f>
        <v>0</v>
      </c>
      <c r="GJ52" s="306">
        <f>'27'!$J49</f>
        <v>0</v>
      </c>
      <c r="GK52" s="306">
        <f>'27'!$K49</f>
        <v>0</v>
      </c>
      <c r="GL52" s="306">
        <f>'28'!$E49</f>
        <v>0</v>
      </c>
      <c r="GM52" s="306">
        <f>'28'!$F49</f>
        <v>0</v>
      </c>
      <c r="GN52" s="306">
        <f>'28'!$G49</f>
        <v>0</v>
      </c>
      <c r="GO52" s="306">
        <f>'28'!$H49</f>
        <v>0</v>
      </c>
      <c r="GP52" s="306">
        <f>'28'!$I49</f>
        <v>0</v>
      </c>
      <c r="GQ52" s="306">
        <f>'28'!$J49</f>
        <v>0</v>
      </c>
      <c r="GR52" s="306">
        <f>'28'!$K49</f>
        <v>0</v>
      </c>
      <c r="GS52" s="306">
        <f>'29'!$E49</f>
        <v>0</v>
      </c>
      <c r="GT52" s="306">
        <f>'29'!$F49</f>
        <v>0</v>
      </c>
      <c r="GU52" s="306">
        <f>'29'!$G49</f>
        <v>0</v>
      </c>
      <c r="GV52" s="306">
        <f>'29'!$H49</f>
        <v>0</v>
      </c>
      <c r="GW52" s="306">
        <f>'29'!$I49</f>
        <v>0</v>
      </c>
      <c r="GX52" s="306">
        <f>'29'!$J49</f>
        <v>0</v>
      </c>
      <c r="GY52" s="306">
        <f>'29'!$K49</f>
        <v>0</v>
      </c>
      <c r="GZ52" s="306">
        <f>'30'!$E49</f>
        <v>0</v>
      </c>
      <c r="HA52" s="306">
        <f>'30'!$F49</f>
        <v>0</v>
      </c>
      <c r="HB52" s="306">
        <f>'30'!$G49</f>
        <v>0</v>
      </c>
      <c r="HC52" s="306">
        <f>'30'!$H49</f>
        <v>0</v>
      </c>
      <c r="HD52" s="306">
        <f>'30'!$I49</f>
        <v>0</v>
      </c>
      <c r="HE52" s="306">
        <f>'30'!$J49</f>
        <v>0</v>
      </c>
      <c r="HF52" s="306">
        <f>'30'!$K49</f>
        <v>0</v>
      </c>
      <c r="HG52" s="306">
        <f>'31'!$E49</f>
        <v>0</v>
      </c>
      <c r="HH52" s="306">
        <f>'31'!$F49</f>
        <v>0</v>
      </c>
      <c r="HI52" s="306">
        <f>'31'!$G49</f>
        <v>0</v>
      </c>
      <c r="HJ52" s="306">
        <f>'31'!$H49</f>
        <v>0</v>
      </c>
      <c r="HK52" s="306">
        <f>'31'!$I49</f>
        <v>0</v>
      </c>
      <c r="HL52" s="306">
        <f>'31'!$J49</f>
        <v>0</v>
      </c>
      <c r="HM52" s="306">
        <f>'31'!$K49</f>
        <v>0</v>
      </c>
      <c r="HN52" s="306">
        <f>'32'!$E49</f>
        <v>0</v>
      </c>
      <c r="HO52" s="306">
        <f>'32'!$F49</f>
        <v>0</v>
      </c>
      <c r="HP52" s="306">
        <f>'32'!$G49</f>
        <v>0</v>
      </c>
      <c r="HQ52" s="306">
        <f>'32'!$H49</f>
        <v>0</v>
      </c>
      <c r="HR52" s="306">
        <f>'32'!$I49</f>
        <v>0</v>
      </c>
      <c r="HS52" s="306">
        <f>'32'!$J49</f>
        <v>0</v>
      </c>
      <c r="HT52" s="306">
        <f>'32'!$K49</f>
        <v>0</v>
      </c>
      <c r="HU52" s="306">
        <f>'33'!$E49</f>
        <v>0</v>
      </c>
      <c r="HV52" s="306">
        <f>'33'!$F49</f>
        <v>0</v>
      </c>
      <c r="HW52" s="306">
        <f>'33'!$G49</f>
        <v>0</v>
      </c>
      <c r="HX52" s="306">
        <f>'33'!$H49</f>
        <v>0</v>
      </c>
      <c r="HY52" s="306">
        <f>'33'!$I49</f>
        <v>0</v>
      </c>
      <c r="HZ52" s="306">
        <f>'33'!$J49</f>
        <v>0</v>
      </c>
      <c r="IA52" s="306">
        <f>'33'!$K49</f>
        <v>0</v>
      </c>
      <c r="IB52" s="306">
        <f>'34'!$E49</f>
        <v>0</v>
      </c>
      <c r="IC52" s="306">
        <f>'34'!$F49</f>
        <v>0</v>
      </c>
      <c r="ID52" s="306">
        <f>'34'!$G49</f>
        <v>0</v>
      </c>
      <c r="IE52" s="306">
        <f>'34'!$H49</f>
        <v>0</v>
      </c>
      <c r="IF52" s="306">
        <f>'34'!$I49</f>
        <v>0</v>
      </c>
      <c r="IG52" s="306">
        <f>'34'!$J49</f>
        <v>0</v>
      </c>
      <c r="IH52" s="306">
        <f>'34'!$K49</f>
        <v>0</v>
      </c>
      <c r="II52" s="306">
        <f>'35'!$E49</f>
        <v>0</v>
      </c>
      <c r="IJ52" s="306">
        <f>'35'!$F49</f>
        <v>0</v>
      </c>
      <c r="IK52" s="306">
        <f>'35'!$G49</f>
        <v>0</v>
      </c>
      <c r="IL52" s="306">
        <f>'35'!$H49</f>
        <v>0</v>
      </c>
      <c r="IM52" s="306">
        <f>'35'!$I49</f>
        <v>0</v>
      </c>
      <c r="IN52" s="306">
        <f>'35'!$J49</f>
        <v>0</v>
      </c>
      <c r="IO52" s="306">
        <f>'35'!$K49</f>
        <v>0</v>
      </c>
      <c r="IP52" s="306">
        <f>'36'!$E49</f>
        <v>0</v>
      </c>
      <c r="IQ52" s="306">
        <f>'36'!$F49</f>
        <v>0</v>
      </c>
      <c r="IR52" s="306">
        <f>'36'!$G49</f>
        <v>0</v>
      </c>
      <c r="IS52" s="306">
        <f>'36'!$H49</f>
        <v>0</v>
      </c>
      <c r="IT52" s="306">
        <f>'36'!$I49</f>
        <v>0</v>
      </c>
      <c r="IU52" s="306">
        <f>'36'!$J49</f>
        <v>0</v>
      </c>
      <c r="IV52" s="306">
        <f>'36'!$K49</f>
        <v>0</v>
      </c>
      <c r="IW52" s="306">
        <f>'37'!$E49</f>
        <v>0</v>
      </c>
      <c r="IX52" s="306">
        <f>'37'!$F49</f>
        <v>0</v>
      </c>
      <c r="IY52" s="306">
        <f>'37'!$G49</f>
        <v>0</v>
      </c>
      <c r="IZ52" s="306">
        <f>'37'!$H49</f>
        <v>0</v>
      </c>
      <c r="JA52" s="306">
        <f>'37'!$I49</f>
        <v>0</v>
      </c>
      <c r="JB52" s="306">
        <f>'37'!$J49</f>
        <v>0</v>
      </c>
      <c r="JC52" s="306">
        <f>'37'!$K49</f>
        <v>0</v>
      </c>
      <c r="JD52" s="306">
        <f>'38'!$E49</f>
        <v>0</v>
      </c>
      <c r="JE52" s="306">
        <f>'38'!$F49</f>
        <v>0</v>
      </c>
      <c r="JF52" s="306">
        <f>'38'!$G49</f>
        <v>0</v>
      </c>
      <c r="JG52" s="306">
        <f>'38'!$H49</f>
        <v>0</v>
      </c>
      <c r="JH52" s="306">
        <f>'38'!$I49</f>
        <v>0</v>
      </c>
      <c r="JI52" s="306">
        <f>'38'!$J49</f>
        <v>0</v>
      </c>
      <c r="JJ52" s="306">
        <f>'38'!$K49</f>
        <v>0</v>
      </c>
      <c r="JK52" s="306">
        <f>'39'!$E49</f>
        <v>0</v>
      </c>
      <c r="JL52" s="306">
        <f>'39'!$F49</f>
        <v>0</v>
      </c>
      <c r="JM52" s="306">
        <f>'39'!$G49</f>
        <v>0</v>
      </c>
      <c r="JN52" s="306">
        <f>'39'!$H49</f>
        <v>0</v>
      </c>
      <c r="JO52" s="306">
        <f>'39'!$I49</f>
        <v>0</v>
      </c>
      <c r="JP52" s="306">
        <f>'39'!$J49</f>
        <v>0</v>
      </c>
      <c r="JQ52" s="306">
        <f>'39'!$K49</f>
        <v>0</v>
      </c>
      <c r="JR52" s="306">
        <f>'40'!$E49</f>
        <v>0</v>
      </c>
      <c r="JS52" s="306">
        <f>'40'!$F49</f>
        <v>0</v>
      </c>
      <c r="JT52" s="306">
        <f>'40'!$G49</f>
        <v>0</v>
      </c>
      <c r="JU52" s="306">
        <f>'40'!$H49</f>
        <v>0</v>
      </c>
      <c r="JV52" s="306">
        <f>'40'!$I49</f>
        <v>0</v>
      </c>
      <c r="JW52" s="306">
        <f>'40'!$J49</f>
        <v>0</v>
      </c>
      <c r="JX52" s="306">
        <f>'40'!$K49</f>
        <v>0</v>
      </c>
      <c r="JY52" s="306">
        <f>'41'!$E49</f>
        <v>0</v>
      </c>
      <c r="JZ52" s="306">
        <f>'41'!$F49</f>
        <v>0</v>
      </c>
      <c r="KA52" s="306">
        <f>'41'!$G49</f>
        <v>0</v>
      </c>
      <c r="KB52" s="306">
        <f>'41'!$H49</f>
        <v>0</v>
      </c>
      <c r="KC52" s="306">
        <f>'41'!$I49</f>
        <v>0</v>
      </c>
      <c r="KD52" s="306">
        <f>'41'!$J49</f>
        <v>0</v>
      </c>
      <c r="KE52" s="306">
        <f>'41'!$K49</f>
        <v>0</v>
      </c>
      <c r="KF52" s="306">
        <f>'42'!$E49</f>
        <v>0</v>
      </c>
      <c r="KG52" s="306">
        <f>'42'!$F49</f>
        <v>0</v>
      </c>
      <c r="KH52" s="306">
        <f>'42'!$G49</f>
        <v>0</v>
      </c>
      <c r="KI52" s="306">
        <f>'42'!$H49</f>
        <v>0</v>
      </c>
      <c r="KJ52" s="306">
        <f>'42'!$I49</f>
        <v>0</v>
      </c>
      <c r="KK52" s="306">
        <f>'42'!$J49</f>
        <v>0</v>
      </c>
      <c r="KL52" s="306">
        <f>'42'!$K49</f>
        <v>0</v>
      </c>
      <c r="KM52" s="306">
        <f>'43'!$E49</f>
        <v>0</v>
      </c>
      <c r="KN52" s="306">
        <f>'43'!$F49</f>
        <v>0</v>
      </c>
      <c r="KO52" s="306">
        <f>'43'!$G49</f>
        <v>0</v>
      </c>
      <c r="KP52" s="306">
        <f>'43'!$H49</f>
        <v>0</v>
      </c>
      <c r="KQ52" s="306">
        <f>'43'!$I49</f>
        <v>0</v>
      </c>
      <c r="KR52" s="306">
        <f>'43'!$J49</f>
        <v>0</v>
      </c>
      <c r="KS52" s="306">
        <f>'43'!$K49</f>
        <v>0</v>
      </c>
      <c r="KT52" s="306">
        <f>'44'!$E49</f>
        <v>0</v>
      </c>
      <c r="KU52" s="306">
        <f>'44'!$F49</f>
        <v>0</v>
      </c>
      <c r="KV52" s="306">
        <f>'44'!$G49</f>
        <v>0</v>
      </c>
      <c r="KW52" s="306">
        <f>'44'!$H49</f>
        <v>0</v>
      </c>
      <c r="KX52" s="306">
        <f>'44'!$I49</f>
        <v>0</v>
      </c>
      <c r="KY52" s="306">
        <f>'44'!$J49</f>
        <v>0</v>
      </c>
      <c r="KZ52" s="306">
        <f>'44'!$K49</f>
        <v>0</v>
      </c>
      <c r="LA52" s="306">
        <f>'45'!$E49</f>
        <v>0</v>
      </c>
      <c r="LB52" s="306">
        <f>'45'!$F49</f>
        <v>0</v>
      </c>
      <c r="LC52" s="306">
        <f>'45'!$G49</f>
        <v>0</v>
      </c>
      <c r="LD52" s="306">
        <f>'45'!$H49</f>
        <v>0</v>
      </c>
      <c r="LE52" s="306">
        <f>'45'!$I49</f>
        <v>0</v>
      </c>
      <c r="LF52" s="306">
        <f>'45'!$J49</f>
        <v>0</v>
      </c>
      <c r="LG52" s="306">
        <f>'45'!$K49</f>
        <v>0</v>
      </c>
      <c r="LH52" s="306">
        <f>'46'!$E49</f>
        <v>0</v>
      </c>
      <c r="LI52" s="306">
        <f>'46'!$F49</f>
        <v>0</v>
      </c>
      <c r="LJ52" s="306">
        <f>'46'!$G49</f>
        <v>0</v>
      </c>
      <c r="LK52" s="306">
        <f>'46'!$H49</f>
        <v>0</v>
      </c>
      <c r="LL52" s="306">
        <f>'46'!$I49</f>
        <v>0</v>
      </c>
      <c r="LM52" s="306">
        <f>'46'!$J49</f>
        <v>0</v>
      </c>
      <c r="LN52" s="306">
        <f>'46'!$K49</f>
        <v>0</v>
      </c>
      <c r="LO52" s="306">
        <f>'47'!$E49</f>
        <v>0</v>
      </c>
      <c r="LP52" s="306">
        <f>'47'!$F49</f>
        <v>0</v>
      </c>
      <c r="LQ52" s="306">
        <f>'47'!$G49</f>
        <v>0</v>
      </c>
      <c r="LR52" s="306">
        <f>'47'!$H49</f>
        <v>0</v>
      </c>
      <c r="LS52" s="306">
        <f>'47'!$I49</f>
        <v>0</v>
      </c>
      <c r="LT52" s="306">
        <f>'47'!$J49</f>
        <v>0</v>
      </c>
      <c r="LU52" s="306">
        <f>'47'!$K49</f>
        <v>0</v>
      </c>
      <c r="LV52" s="306">
        <f>'48'!$E49</f>
        <v>0</v>
      </c>
      <c r="LW52" s="306">
        <f>'48'!$F49</f>
        <v>0</v>
      </c>
      <c r="LX52" s="306">
        <f>'48'!$G49</f>
        <v>0</v>
      </c>
      <c r="LY52" s="306">
        <f>'48'!$H49</f>
        <v>0</v>
      </c>
      <c r="LZ52" s="306">
        <f>'48'!$I49</f>
        <v>0</v>
      </c>
      <c r="MA52" s="306">
        <f>'48'!$J49</f>
        <v>0</v>
      </c>
      <c r="MB52" s="306">
        <f>'48'!$K49</f>
        <v>0</v>
      </c>
      <c r="MC52" s="306">
        <f>'49'!$E49</f>
        <v>0</v>
      </c>
      <c r="MD52" s="306">
        <f>'49'!$F49</f>
        <v>0</v>
      </c>
      <c r="ME52" s="306">
        <f>'49'!$G49</f>
        <v>0</v>
      </c>
      <c r="MF52" s="306">
        <f>'49'!$H49</f>
        <v>0</v>
      </c>
      <c r="MG52" s="306">
        <f>'49'!$I49</f>
        <v>0</v>
      </c>
      <c r="MH52" s="306">
        <f>'49'!$J49</f>
        <v>0</v>
      </c>
      <c r="MI52" s="306">
        <f>'49'!$K49</f>
        <v>0</v>
      </c>
      <c r="MJ52" s="306">
        <f>'50'!$E49</f>
        <v>0</v>
      </c>
      <c r="MK52" s="306">
        <f>'50'!$F49</f>
        <v>0</v>
      </c>
      <c r="ML52" s="306">
        <f>'50'!$G49</f>
        <v>0</v>
      </c>
      <c r="MM52" s="306">
        <f>'50'!$H49</f>
        <v>0</v>
      </c>
      <c r="MN52" s="306">
        <f>'50'!$I49</f>
        <v>0</v>
      </c>
      <c r="MO52" s="306">
        <f>'50'!$J49</f>
        <v>0</v>
      </c>
      <c r="MP52" s="306">
        <f>'50'!$K49</f>
        <v>0</v>
      </c>
      <c r="MQ52" s="306">
        <f>'51'!$E49</f>
        <v>0</v>
      </c>
      <c r="MR52" s="306">
        <f>'51'!$F49</f>
        <v>0</v>
      </c>
      <c r="MS52" s="306">
        <f>'51'!$G49</f>
        <v>0</v>
      </c>
      <c r="MT52" s="306">
        <f>'51'!$H49</f>
        <v>0</v>
      </c>
      <c r="MU52" s="306">
        <f>'51'!$I49</f>
        <v>0</v>
      </c>
      <c r="MV52" s="306">
        <f>'51'!$J49</f>
        <v>0</v>
      </c>
      <c r="MW52" s="306">
        <f>'51'!$K49</f>
        <v>0</v>
      </c>
      <c r="MX52" s="306">
        <f>'52'!$E49</f>
        <v>0</v>
      </c>
      <c r="MY52" s="306">
        <f>'52'!$F49</f>
        <v>0</v>
      </c>
      <c r="MZ52" s="306">
        <f>'52'!$G49</f>
        <v>0</v>
      </c>
      <c r="NA52" s="306">
        <f>'52'!$H49</f>
        <v>0</v>
      </c>
      <c r="NB52" s="306">
        <f>'52'!$I49</f>
        <v>0</v>
      </c>
      <c r="NC52" s="306">
        <f>'52'!$J49</f>
        <v>0</v>
      </c>
      <c r="ND52" s="306">
        <f>'52'!$K49</f>
        <v>0</v>
      </c>
    </row>
    <row r="53" spans="1:368" ht="15.75" customHeight="1" x14ac:dyDescent="0.3">
      <c r="A53" s="1029"/>
      <c r="B53" s="1030"/>
      <c r="C53" s="174" t="s">
        <v>181</v>
      </c>
      <c r="D53" s="267" t="s">
        <v>160</v>
      </c>
      <c r="E53" s="173">
        <f>'1'!$E50</f>
        <v>0</v>
      </c>
      <c r="F53" s="173">
        <f>'1'!$F50</f>
        <v>0</v>
      </c>
      <c r="G53" s="173">
        <f>'1'!$G50</f>
        <v>0</v>
      </c>
      <c r="H53" s="306">
        <f>'1'!$H50</f>
        <v>0</v>
      </c>
      <c r="I53" s="306">
        <f>'1'!$I50</f>
        <v>0</v>
      </c>
      <c r="J53" s="306">
        <f>'1'!$J50</f>
        <v>0</v>
      </c>
      <c r="K53" s="306">
        <f>'1'!$K50</f>
        <v>0</v>
      </c>
      <c r="L53" s="306">
        <f>'2'!$E50</f>
        <v>0</v>
      </c>
      <c r="M53" s="306">
        <f>'2'!$F50</f>
        <v>0</v>
      </c>
      <c r="N53" s="306">
        <f>'2'!$G50</f>
        <v>0</v>
      </c>
      <c r="O53" s="306">
        <f>'2'!$H50</f>
        <v>0</v>
      </c>
      <c r="P53" s="306">
        <f>'2'!$I50</f>
        <v>0</v>
      </c>
      <c r="Q53" s="306">
        <f>'2'!$J50</f>
        <v>0</v>
      </c>
      <c r="R53" s="306">
        <f>'2'!$K50</f>
        <v>0</v>
      </c>
      <c r="S53" s="306">
        <f>'3'!$E50</f>
        <v>0</v>
      </c>
      <c r="T53" s="306">
        <f>'3'!$F50</f>
        <v>0</v>
      </c>
      <c r="U53" s="306">
        <f>'3'!$G50</f>
        <v>0</v>
      </c>
      <c r="V53" s="306">
        <f>'3'!$H50</f>
        <v>0</v>
      </c>
      <c r="W53" s="306">
        <f>'3'!$I50</f>
        <v>0</v>
      </c>
      <c r="X53" s="306">
        <f>'3'!$J50</f>
        <v>0</v>
      </c>
      <c r="Y53" s="306">
        <f>'3'!$K50</f>
        <v>0</v>
      </c>
      <c r="Z53" s="306">
        <f>'4'!$E50</f>
        <v>0</v>
      </c>
      <c r="AA53" s="306">
        <f>'4'!$F50</f>
        <v>0</v>
      </c>
      <c r="AB53" s="306">
        <f>'4'!$G50</f>
        <v>0</v>
      </c>
      <c r="AC53" s="306">
        <f>'4'!$H50</f>
        <v>0</v>
      </c>
      <c r="AD53" s="306">
        <f>'4'!$I50</f>
        <v>0</v>
      </c>
      <c r="AE53" s="306">
        <f>'4'!$J50</f>
        <v>0</v>
      </c>
      <c r="AF53" s="306">
        <f>'4'!$K50</f>
        <v>0</v>
      </c>
      <c r="AG53" s="306">
        <f>'5'!$E50</f>
        <v>0</v>
      </c>
      <c r="AH53" s="306">
        <f>'5'!$F50</f>
        <v>0</v>
      </c>
      <c r="AI53" s="306">
        <f>'5'!$G50</f>
        <v>0</v>
      </c>
      <c r="AJ53" s="306">
        <f>'5'!$H50</f>
        <v>0</v>
      </c>
      <c r="AK53" s="306">
        <f>'5'!$I50</f>
        <v>0</v>
      </c>
      <c r="AL53" s="306">
        <f>'5'!$J50</f>
        <v>0</v>
      </c>
      <c r="AM53" s="306">
        <f>'5'!$K50</f>
        <v>0</v>
      </c>
      <c r="AN53" s="306">
        <f>'6'!$E50</f>
        <v>0</v>
      </c>
      <c r="AO53" s="306">
        <f>'6'!$F50</f>
        <v>0</v>
      </c>
      <c r="AP53" s="306">
        <f>'6'!$G50</f>
        <v>0</v>
      </c>
      <c r="AQ53" s="306">
        <f>'6'!$H50</f>
        <v>0</v>
      </c>
      <c r="AR53" s="306">
        <f>'6'!$I50</f>
        <v>0</v>
      </c>
      <c r="AS53" s="306">
        <f>'6'!$J50</f>
        <v>0</v>
      </c>
      <c r="AT53" s="306">
        <f>'6'!$K50</f>
        <v>0</v>
      </c>
      <c r="AU53" s="306">
        <f>'7'!$E50</f>
        <v>0</v>
      </c>
      <c r="AV53" s="306">
        <f>'7'!$F50</f>
        <v>0</v>
      </c>
      <c r="AW53" s="306">
        <f>'7'!$G50</f>
        <v>0</v>
      </c>
      <c r="AX53" s="306">
        <f>'7'!$H50</f>
        <v>0</v>
      </c>
      <c r="AY53" s="306">
        <f>'7'!$I50</f>
        <v>0</v>
      </c>
      <c r="AZ53" s="306">
        <f>'7'!$J50</f>
        <v>0</v>
      </c>
      <c r="BA53" s="306">
        <f>'7'!$K50</f>
        <v>0</v>
      </c>
      <c r="BB53" s="306">
        <f>'8'!$E50</f>
        <v>0</v>
      </c>
      <c r="BC53" s="306">
        <f>'8'!$F50</f>
        <v>0</v>
      </c>
      <c r="BD53" s="306">
        <f>'8'!$G50</f>
        <v>0</v>
      </c>
      <c r="BE53" s="306">
        <f>'8'!$H50</f>
        <v>0</v>
      </c>
      <c r="BF53" s="306">
        <f>'8'!$I50</f>
        <v>0</v>
      </c>
      <c r="BG53" s="306">
        <f>'8'!$J50</f>
        <v>0</v>
      </c>
      <c r="BH53" s="306">
        <f>'8'!$K50</f>
        <v>0</v>
      </c>
      <c r="BI53" s="306">
        <f>'9'!$E50</f>
        <v>0</v>
      </c>
      <c r="BJ53" s="306">
        <f>'9'!$F50</f>
        <v>0</v>
      </c>
      <c r="BK53" s="306">
        <f>'9'!$G50</f>
        <v>0</v>
      </c>
      <c r="BL53" s="306">
        <f>'9'!$H50</f>
        <v>0</v>
      </c>
      <c r="BM53" s="306">
        <f>'9'!$I50</f>
        <v>0</v>
      </c>
      <c r="BN53" s="306">
        <f>'9'!$J50</f>
        <v>0</v>
      </c>
      <c r="BO53" s="306">
        <f>'9'!$K50</f>
        <v>0</v>
      </c>
      <c r="BP53" s="306">
        <f>'10'!$E50</f>
        <v>0</v>
      </c>
      <c r="BQ53" s="306">
        <f>'10'!$F50</f>
        <v>0</v>
      </c>
      <c r="BR53" s="306">
        <f>'10'!$G50</f>
        <v>0</v>
      </c>
      <c r="BS53" s="306">
        <f>'10'!$H50</f>
        <v>0</v>
      </c>
      <c r="BT53" s="306">
        <f>'10'!$I50</f>
        <v>0</v>
      </c>
      <c r="BU53" s="306">
        <f>'10'!$J50</f>
        <v>0</v>
      </c>
      <c r="BV53" s="306">
        <f>'10'!$K50</f>
        <v>0</v>
      </c>
      <c r="BW53" s="306">
        <f>'11'!$E50</f>
        <v>0</v>
      </c>
      <c r="BX53" s="306">
        <f>'11'!$F50</f>
        <v>0</v>
      </c>
      <c r="BY53" s="306">
        <f>'11'!$G50</f>
        <v>0</v>
      </c>
      <c r="BZ53" s="306">
        <f>'11'!$H50</f>
        <v>0</v>
      </c>
      <c r="CA53" s="306">
        <f>'11'!$I50</f>
        <v>0</v>
      </c>
      <c r="CB53" s="306">
        <f>'11'!$J50</f>
        <v>0</v>
      </c>
      <c r="CC53" s="306">
        <f>'11'!$K50</f>
        <v>0</v>
      </c>
      <c r="CD53" s="306">
        <f>'12'!$E50</f>
        <v>0</v>
      </c>
      <c r="CE53" s="306">
        <f>'12'!$F50</f>
        <v>0</v>
      </c>
      <c r="CF53" s="306">
        <f>'12'!$G50</f>
        <v>0</v>
      </c>
      <c r="CG53" s="306">
        <f>'12'!$H50</f>
        <v>0</v>
      </c>
      <c r="CH53" s="306">
        <f>'12'!$I50</f>
        <v>0</v>
      </c>
      <c r="CI53" s="306">
        <f>'12'!$J50</f>
        <v>0</v>
      </c>
      <c r="CJ53" s="306">
        <f>'12'!$K50</f>
        <v>0</v>
      </c>
      <c r="CK53" s="306">
        <f>'13'!$E50</f>
        <v>0</v>
      </c>
      <c r="CL53" s="306">
        <f>'13'!$F50</f>
        <v>0</v>
      </c>
      <c r="CM53" s="306">
        <f>'13'!$G50</f>
        <v>0</v>
      </c>
      <c r="CN53" s="306">
        <f>'13'!$H50</f>
        <v>0</v>
      </c>
      <c r="CO53" s="306">
        <f>'13'!$I50</f>
        <v>0</v>
      </c>
      <c r="CP53" s="306">
        <f>'13'!$J50</f>
        <v>0</v>
      </c>
      <c r="CQ53" s="306">
        <f>'13'!$K50</f>
        <v>0</v>
      </c>
      <c r="CR53" s="306">
        <f>'14'!$E50</f>
        <v>0</v>
      </c>
      <c r="CS53" s="306">
        <f>'14'!$F50</f>
        <v>0</v>
      </c>
      <c r="CT53" s="306">
        <f>'14'!$G50</f>
        <v>0</v>
      </c>
      <c r="CU53" s="306">
        <f>'14'!$H50</f>
        <v>0</v>
      </c>
      <c r="CV53" s="306">
        <f>'14'!$I50</f>
        <v>0</v>
      </c>
      <c r="CW53" s="306">
        <f>'14'!$J50</f>
        <v>0</v>
      </c>
      <c r="CX53" s="306">
        <f>'14'!$K50</f>
        <v>0</v>
      </c>
      <c r="CY53" s="306">
        <f>'15'!$E50</f>
        <v>0</v>
      </c>
      <c r="CZ53" s="306">
        <f>'15'!$F50</f>
        <v>0</v>
      </c>
      <c r="DA53" s="306">
        <f>'15'!$G50</f>
        <v>0</v>
      </c>
      <c r="DB53" s="306">
        <f>'15'!$H50</f>
        <v>0</v>
      </c>
      <c r="DC53" s="306">
        <f>'15'!$I50</f>
        <v>0</v>
      </c>
      <c r="DD53" s="306">
        <f>'15'!$J50</f>
        <v>0</v>
      </c>
      <c r="DE53" s="306">
        <f>'15'!$K50</f>
        <v>0</v>
      </c>
      <c r="DF53" s="306">
        <f>'16'!$E50</f>
        <v>0</v>
      </c>
      <c r="DG53" s="306">
        <f>'16'!$F50</f>
        <v>0</v>
      </c>
      <c r="DH53" s="306">
        <f>'16'!$G50</f>
        <v>0</v>
      </c>
      <c r="DI53" s="306">
        <f>'16'!$H50</f>
        <v>0</v>
      </c>
      <c r="DJ53" s="306">
        <f>'16'!$I50</f>
        <v>0</v>
      </c>
      <c r="DK53" s="306">
        <f>'16'!$J50</f>
        <v>0</v>
      </c>
      <c r="DL53" s="306">
        <f>'16'!$K50</f>
        <v>0</v>
      </c>
      <c r="DM53" s="306">
        <f>'17'!$E50</f>
        <v>0</v>
      </c>
      <c r="DN53" s="306">
        <f>'17'!$F50</f>
        <v>0</v>
      </c>
      <c r="DO53" s="306">
        <f>'17'!$G50</f>
        <v>0</v>
      </c>
      <c r="DP53" s="306">
        <f>'17'!$H50</f>
        <v>0</v>
      </c>
      <c r="DQ53" s="306">
        <f>'17'!$I50</f>
        <v>0</v>
      </c>
      <c r="DR53" s="306">
        <f>'17'!$J50</f>
        <v>0</v>
      </c>
      <c r="DS53" s="306">
        <f>'17'!$K50</f>
        <v>0</v>
      </c>
      <c r="DT53" s="306">
        <f>'18'!$E50</f>
        <v>0</v>
      </c>
      <c r="DU53" s="306">
        <f>'18'!$F50</f>
        <v>0</v>
      </c>
      <c r="DV53" s="306">
        <f>'18'!$G50</f>
        <v>0</v>
      </c>
      <c r="DW53" s="306">
        <f>'18'!$H50</f>
        <v>0</v>
      </c>
      <c r="DX53" s="306">
        <f>'18'!$I50</f>
        <v>0</v>
      </c>
      <c r="DY53" s="306">
        <f>'18'!$J50</f>
        <v>0</v>
      </c>
      <c r="DZ53" s="306">
        <f>'18'!$K50</f>
        <v>0</v>
      </c>
      <c r="EA53" s="306">
        <f>'19'!$E50</f>
        <v>0</v>
      </c>
      <c r="EB53" s="306">
        <f>'19'!$F50</f>
        <v>0</v>
      </c>
      <c r="EC53" s="306">
        <f>'19'!$G50</f>
        <v>0</v>
      </c>
      <c r="ED53" s="306">
        <f>'19'!$H50</f>
        <v>0</v>
      </c>
      <c r="EE53" s="306">
        <f>'19'!$I50</f>
        <v>0</v>
      </c>
      <c r="EF53" s="306">
        <f>'19'!$J50</f>
        <v>0</v>
      </c>
      <c r="EG53" s="306">
        <f>'19'!$K50</f>
        <v>0</v>
      </c>
      <c r="EH53" s="306">
        <f>'20'!$E50</f>
        <v>0</v>
      </c>
      <c r="EI53" s="306">
        <f>'20'!$F50</f>
        <v>0</v>
      </c>
      <c r="EJ53" s="306">
        <f>'20'!$G50</f>
        <v>0</v>
      </c>
      <c r="EK53" s="306">
        <f>'20'!$H50</f>
        <v>0</v>
      </c>
      <c r="EL53" s="306">
        <f>'20'!$I50</f>
        <v>0</v>
      </c>
      <c r="EM53" s="306">
        <f>'20'!$J50</f>
        <v>0</v>
      </c>
      <c r="EN53" s="306">
        <f>'20'!$K50</f>
        <v>0</v>
      </c>
      <c r="EO53" s="306">
        <f>'21'!$E50</f>
        <v>0</v>
      </c>
      <c r="EP53" s="306">
        <f>'21'!$F50</f>
        <v>0</v>
      </c>
      <c r="EQ53" s="306">
        <f>'21'!$G50</f>
        <v>0</v>
      </c>
      <c r="ER53" s="306">
        <f>'21'!$H50</f>
        <v>0</v>
      </c>
      <c r="ES53" s="306">
        <f>'21'!$I50</f>
        <v>0</v>
      </c>
      <c r="ET53" s="306">
        <f>'21'!$J50</f>
        <v>0</v>
      </c>
      <c r="EU53" s="306">
        <f>'21'!$K50</f>
        <v>0</v>
      </c>
      <c r="EV53" s="306">
        <f>'22'!$E50</f>
        <v>0</v>
      </c>
      <c r="EW53" s="306">
        <f>'22'!$F50</f>
        <v>0</v>
      </c>
      <c r="EX53" s="306">
        <f>'22'!$G50</f>
        <v>0</v>
      </c>
      <c r="EY53" s="306">
        <f>'22'!$H50</f>
        <v>0</v>
      </c>
      <c r="EZ53" s="306">
        <f>'22'!$I50</f>
        <v>0</v>
      </c>
      <c r="FA53" s="306">
        <f>'22'!$J50</f>
        <v>0</v>
      </c>
      <c r="FB53" s="306">
        <f>'22'!$K50</f>
        <v>0</v>
      </c>
      <c r="FC53" s="306">
        <f>'23'!$E50</f>
        <v>0</v>
      </c>
      <c r="FD53" s="306">
        <f>'23'!$F50</f>
        <v>0</v>
      </c>
      <c r="FE53" s="306">
        <f>'23'!$G50</f>
        <v>0</v>
      </c>
      <c r="FF53" s="306">
        <f>'23'!$H50</f>
        <v>0</v>
      </c>
      <c r="FG53" s="306">
        <f>'23'!$I50</f>
        <v>0</v>
      </c>
      <c r="FH53" s="306">
        <f>'23'!$J50</f>
        <v>0</v>
      </c>
      <c r="FI53" s="306">
        <f>'23'!$K50</f>
        <v>0</v>
      </c>
      <c r="FJ53" s="306">
        <f>'24'!$E50</f>
        <v>0</v>
      </c>
      <c r="FK53" s="306">
        <f>'24'!$F50</f>
        <v>0</v>
      </c>
      <c r="FL53" s="306">
        <f>'24'!$G50</f>
        <v>0</v>
      </c>
      <c r="FM53" s="306">
        <f>'24'!$H50</f>
        <v>0</v>
      </c>
      <c r="FN53" s="306">
        <f>'24'!$I50</f>
        <v>0</v>
      </c>
      <c r="FO53" s="306">
        <f>'24'!$J50</f>
        <v>0</v>
      </c>
      <c r="FP53" s="306">
        <f>'24'!$K50</f>
        <v>0</v>
      </c>
      <c r="FQ53" s="306">
        <f>'25'!$E50</f>
        <v>0</v>
      </c>
      <c r="FR53" s="306">
        <f>'25'!$F50</f>
        <v>0</v>
      </c>
      <c r="FS53" s="306">
        <f>'25'!$G50</f>
        <v>0</v>
      </c>
      <c r="FT53" s="306">
        <f>'25'!$H50</f>
        <v>0</v>
      </c>
      <c r="FU53" s="306">
        <f>'25'!$I50</f>
        <v>0</v>
      </c>
      <c r="FV53" s="306">
        <f>'25'!$J50</f>
        <v>0</v>
      </c>
      <c r="FW53" s="306">
        <f>'25'!$K50</f>
        <v>0</v>
      </c>
      <c r="FX53" s="306">
        <f>'26'!$E50</f>
        <v>0</v>
      </c>
      <c r="FY53" s="306">
        <f>'26'!$F50</f>
        <v>0</v>
      </c>
      <c r="FZ53" s="306">
        <f>'26'!$G50</f>
        <v>0</v>
      </c>
      <c r="GA53" s="306">
        <f>'26'!$H50</f>
        <v>0</v>
      </c>
      <c r="GB53" s="306">
        <f>'26'!$I50</f>
        <v>0</v>
      </c>
      <c r="GC53" s="306">
        <f>'26'!$J50</f>
        <v>0</v>
      </c>
      <c r="GD53" s="306">
        <f>'26'!$K50</f>
        <v>0</v>
      </c>
      <c r="GE53" s="306">
        <f>'27'!$E50</f>
        <v>0</v>
      </c>
      <c r="GF53" s="306">
        <f>'27'!$F50</f>
        <v>0</v>
      </c>
      <c r="GG53" s="306">
        <f>'27'!$G50</f>
        <v>0</v>
      </c>
      <c r="GH53" s="306">
        <f>'27'!$H50</f>
        <v>0</v>
      </c>
      <c r="GI53" s="306">
        <f>'27'!$I50</f>
        <v>0</v>
      </c>
      <c r="GJ53" s="306">
        <f>'27'!$J50</f>
        <v>0</v>
      </c>
      <c r="GK53" s="306">
        <f>'27'!$K50</f>
        <v>0</v>
      </c>
      <c r="GL53" s="306">
        <f>'28'!$E50</f>
        <v>0</v>
      </c>
      <c r="GM53" s="306">
        <f>'28'!$F50</f>
        <v>0</v>
      </c>
      <c r="GN53" s="306">
        <f>'28'!$G50</f>
        <v>0</v>
      </c>
      <c r="GO53" s="306">
        <f>'28'!$H50</f>
        <v>0</v>
      </c>
      <c r="GP53" s="306">
        <f>'28'!$I50</f>
        <v>0</v>
      </c>
      <c r="GQ53" s="306">
        <f>'28'!$J50</f>
        <v>0</v>
      </c>
      <c r="GR53" s="306">
        <f>'28'!$K50</f>
        <v>0</v>
      </c>
      <c r="GS53" s="306">
        <f>'29'!$E50</f>
        <v>0</v>
      </c>
      <c r="GT53" s="306">
        <f>'29'!$F50</f>
        <v>0</v>
      </c>
      <c r="GU53" s="306">
        <f>'29'!$G50</f>
        <v>0</v>
      </c>
      <c r="GV53" s="306">
        <f>'29'!$H50</f>
        <v>0</v>
      </c>
      <c r="GW53" s="306">
        <f>'29'!$I50</f>
        <v>0</v>
      </c>
      <c r="GX53" s="306">
        <f>'29'!$J50</f>
        <v>0</v>
      </c>
      <c r="GY53" s="306">
        <f>'29'!$K50</f>
        <v>0</v>
      </c>
      <c r="GZ53" s="306">
        <f>'30'!$E50</f>
        <v>0</v>
      </c>
      <c r="HA53" s="306">
        <f>'30'!$F50</f>
        <v>0</v>
      </c>
      <c r="HB53" s="306">
        <f>'30'!$G50</f>
        <v>0</v>
      </c>
      <c r="HC53" s="306">
        <f>'30'!$H50</f>
        <v>0</v>
      </c>
      <c r="HD53" s="306">
        <f>'30'!$I50</f>
        <v>0</v>
      </c>
      <c r="HE53" s="306">
        <f>'30'!$J50</f>
        <v>0</v>
      </c>
      <c r="HF53" s="306">
        <f>'30'!$K50</f>
        <v>0</v>
      </c>
      <c r="HG53" s="306">
        <f>'31'!$E50</f>
        <v>0</v>
      </c>
      <c r="HH53" s="306">
        <f>'31'!$F50</f>
        <v>0</v>
      </c>
      <c r="HI53" s="306">
        <f>'31'!$G50</f>
        <v>0</v>
      </c>
      <c r="HJ53" s="306">
        <f>'31'!$H50</f>
        <v>0</v>
      </c>
      <c r="HK53" s="306">
        <f>'31'!$I50</f>
        <v>0</v>
      </c>
      <c r="HL53" s="306">
        <f>'31'!$J50</f>
        <v>0</v>
      </c>
      <c r="HM53" s="306">
        <f>'31'!$K50</f>
        <v>0</v>
      </c>
      <c r="HN53" s="306">
        <f>'32'!$E50</f>
        <v>0</v>
      </c>
      <c r="HO53" s="306">
        <f>'32'!$F50</f>
        <v>0</v>
      </c>
      <c r="HP53" s="306">
        <f>'32'!$G50</f>
        <v>0</v>
      </c>
      <c r="HQ53" s="306">
        <f>'32'!$H50</f>
        <v>0</v>
      </c>
      <c r="HR53" s="306">
        <f>'32'!$I50</f>
        <v>0</v>
      </c>
      <c r="HS53" s="306">
        <f>'32'!$J50</f>
        <v>0</v>
      </c>
      <c r="HT53" s="306">
        <f>'32'!$K50</f>
        <v>0</v>
      </c>
      <c r="HU53" s="306">
        <f>'33'!$E50</f>
        <v>0</v>
      </c>
      <c r="HV53" s="306">
        <f>'33'!$F50</f>
        <v>0</v>
      </c>
      <c r="HW53" s="306">
        <f>'33'!$G50</f>
        <v>0</v>
      </c>
      <c r="HX53" s="306">
        <f>'33'!$H50</f>
        <v>0</v>
      </c>
      <c r="HY53" s="306">
        <f>'33'!$I50</f>
        <v>0</v>
      </c>
      <c r="HZ53" s="306">
        <f>'33'!$J50</f>
        <v>0</v>
      </c>
      <c r="IA53" s="306">
        <f>'33'!$K50</f>
        <v>0</v>
      </c>
      <c r="IB53" s="306">
        <f>'34'!$E50</f>
        <v>0</v>
      </c>
      <c r="IC53" s="306">
        <f>'34'!$F50</f>
        <v>0</v>
      </c>
      <c r="ID53" s="306">
        <f>'34'!$G50</f>
        <v>0</v>
      </c>
      <c r="IE53" s="306">
        <f>'34'!$H50</f>
        <v>0</v>
      </c>
      <c r="IF53" s="306">
        <f>'34'!$I50</f>
        <v>0</v>
      </c>
      <c r="IG53" s="306">
        <f>'34'!$J50</f>
        <v>0</v>
      </c>
      <c r="IH53" s="306">
        <f>'34'!$K50</f>
        <v>0</v>
      </c>
      <c r="II53" s="306">
        <f>'35'!$E50</f>
        <v>0</v>
      </c>
      <c r="IJ53" s="306">
        <f>'35'!$F50</f>
        <v>0</v>
      </c>
      <c r="IK53" s="306">
        <f>'35'!$G50</f>
        <v>0</v>
      </c>
      <c r="IL53" s="306">
        <f>'35'!$H50</f>
        <v>0</v>
      </c>
      <c r="IM53" s="306">
        <f>'35'!$I50</f>
        <v>0</v>
      </c>
      <c r="IN53" s="306">
        <f>'35'!$J50</f>
        <v>0</v>
      </c>
      <c r="IO53" s="306">
        <f>'35'!$K50</f>
        <v>0</v>
      </c>
      <c r="IP53" s="306">
        <f>'36'!$E50</f>
        <v>0</v>
      </c>
      <c r="IQ53" s="306">
        <f>'36'!$F50</f>
        <v>0</v>
      </c>
      <c r="IR53" s="306">
        <f>'36'!$G50</f>
        <v>0</v>
      </c>
      <c r="IS53" s="306">
        <f>'36'!$H50</f>
        <v>0</v>
      </c>
      <c r="IT53" s="306">
        <f>'36'!$I50</f>
        <v>0</v>
      </c>
      <c r="IU53" s="306">
        <f>'36'!$J50</f>
        <v>0</v>
      </c>
      <c r="IV53" s="306">
        <f>'36'!$K50</f>
        <v>0</v>
      </c>
      <c r="IW53" s="306">
        <f>'37'!$E50</f>
        <v>0</v>
      </c>
      <c r="IX53" s="306">
        <f>'37'!$F50</f>
        <v>0</v>
      </c>
      <c r="IY53" s="306">
        <f>'37'!$G50</f>
        <v>0</v>
      </c>
      <c r="IZ53" s="306">
        <f>'37'!$H50</f>
        <v>0</v>
      </c>
      <c r="JA53" s="306">
        <f>'37'!$I50</f>
        <v>0</v>
      </c>
      <c r="JB53" s="306">
        <f>'37'!$J50</f>
        <v>0</v>
      </c>
      <c r="JC53" s="306">
        <f>'37'!$K50</f>
        <v>0</v>
      </c>
      <c r="JD53" s="306">
        <f>'38'!$E50</f>
        <v>0</v>
      </c>
      <c r="JE53" s="306">
        <f>'38'!$F50</f>
        <v>0</v>
      </c>
      <c r="JF53" s="306">
        <f>'38'!$G50</f>
        <v>0</v>
      </c>
      <c r="JG53" s="306">
        <f>'38'!$H50</f>
        <v>0</v>
      </c>
      <c r="JH53" s="306">
        <f>'38'!$I50</f>
        <v>0</v>
      </c>
      <c r="JI53" s="306">
        <f>'38'!$J50</f>
        <v>0</v>
      </c>
      <c r="JJ53" s="306">
        <f>'38'!$K50</f>
        <v>0</v>
      </c>
      <c r="JK53" s="306">
        <f>'39'!$E50</f>
        <v>0</v>
      </c>
      <c r="JL53" s="306">
        <f>'39'!$F50</f>
        <v>0</v>
      </c>
      <c r="JM53" s="306">
        <f>'39'!$G50</f>
        <v>0</v>
      </c>
      <c r="JN53" s="306">
        <f>'39'!$H50</f>
        <v>0</v>
      </c>
      <c r="JO53" s="306">
        <f>'39'!$I50</f>
        <v>0</v>
      </c>
      <c r="JP53" s="306">
        <f>'39'!$J50</f>
        <v>0</v>
      </c>
      <c r="JQ53" s="306">
        <f>'39'!$K50</f>
        <v>0</v>
      </c>
      <c r="JR53" s="306">
        <f>'40'!$E50</f>
        <v>0</v>
      </c>
      <c r="JS53" s="306">
        <f>'40'!$F50</f>
        <v>0</v>
      </c>
      <c r="JT53" s="306">
        <f>'40'!$G50</f>
        <v>0</v>
      </c>
      <c r="JU53" s="306">
        <f>'40'!$H50</f>
        <v>0</v>
      </c>
      <c r="JV53" s="306">
        <f>'40'!$I50</f>
        <v>0</v>
      </c>
      <c r="JW53" s="306">
        <f>'40'!$J50</f>
        <v>0</v>
      </c>
      <c r="JX53" s="306">
        <f>'40'!$K50</f>
        <v>0</v>
      </c>
      <c r="JY53" s="306">
        <f>'41'!$E50</f>
        <v>0</v>
      </c>
      <c r="JZ53" s="306">
        <f>'41'!$F50</f>
        <v>0</v>
      </c>
      <c r="KA53" s="306">
        <f>'41'!$G50</f>
        <v>0</v>
      </c>
      <c r="KB53" s="306">
        <f>'41'!$H50</f>
        <v>0</v>
      </c>
      <c r="KC53" s="306">
        <f>'41'!$I50</f>
        <v>0</v>
      </c>
      <c r="KD53" s="306">
        <f>'41'!$J50</f>
        <v>0</v>
      </c>
      <c r="KE53" s="306">
        <f>'41'!$K50</f>
        <v>0</v>
      </c>
      <c r="KF53" s="306">
        <f>'42'!$E50</f>
        <v>0</v>
      </c>
      <c r="KG53" s="306">
        <f>'42'!$F50</f>
        <v>0</v>
      </c>
      <c r="KH53" s="306">
        <f>'42'!$G50</f>
        <v>0</v>
      </c>
      <c r="KI53" s="306">
        <f>'42'!$H50</f>
        <v>0</v>
      </c>
      <c r="KJ53" s="306">
        <f>'42'!$I50</f>
        <v>0</v>
      </c>
      <c r="KK53" s="306">
        <f>'42'!$J50</f>
        <v>0</v>
      </c>
      <c r="KL53" s="306">
        <f>'42'!$K50</f>
        <v>0</v>
      </c>
      <c r="KM53" s="306">
        <f>'43'!$E50</f>
        <v>0</v>
      </c>
      <c r="KN53" s="306">
        <f>'43'!$F50</f>
        <v>0</v>
      </c>
      <c r="KO53" s="306">
        <f>'43'!$G50</f>
        <v>0</v>
      </c>
      <c r="KP53" s="306">
        <f>'43'!$H50</f>
        <v>0</v>
      </c>
      <c r="KQ53" s="306">
        <f>'43'!$I50</f>
        <v>0</v>
      </c>
      <c r="KR53" s="306">
        <f>'43'!$J50</f>
        <v>0</v>
      </c>
      <c r="KS53" s="306">
        <f>'43'!$K50</f>
        <v>0</v>
      </c>
      <c r="KT53" s="306">
        <f>'44'!$E50</f>
        <v>0</v>
      </c>
      <c r="KU53" s="306">
        <f>'44'!$F50</f>
        <v>0</v>
      </c>
      <c r="KV53" s="306">
        <f>'44'!$G50</f>
        <v>0</v>
      </c>
      <c r="KW53" s="306">
        <f>'44'!$H50</f>
        <v>0</v>
      </c>
      <c r="KX53" s="306">
        <f>'44'!$I50</f>
        <v>0</v>
      </c>
      <c r="KY53" s="306">
        <f>'44'!$J50</f>
        <v>0</v>
      </c>
      <c r="KZ53" s="306">
        <f>'44'!$K50</f>
        <v>0</v>
      </c>
      <c r="LA53" s="306">
        <f>'45'!$E50</f>
        <v>0</v>
      </c>
      <c r="LB53" s="306">
        <f>'45'!$F50</f>
        <v>0</v>
      </c>
      <c r="LC53" s="306">
        <f>'45'!$G50</f>
        <v>0</v>
      </c>
      <c r="LD53" s="306">
        <f>'45'!$H50</f>
        <v>0</v>
      </c>
      <c r="LE53" s="306">
        <f>'45'!$I50</f>
        <v>0</v>
      </c>
      <c r="LF53" s="306">
        <f>'45'!$J50</f>
        <v>0</v>
      </c>
      <c r="LG53" s="306">
        <f>'45'!$K50</f>
        <v>0</v>
      </c>
      <c r="LH53" s="306">
        <f>'46'!$E50</f>
        <v>0</v>
      </c>
      <c r="LI53" s="306">
        <f>'46'!$F50</f>
        <v>0</v>
      </c>
      <c r="LJ53" s="306">
        <f>'46'!$G50</f>
        <v>0</v>
      </c>
      <c r="LK53" s="306">
        <f>'46'!$H50</f>
        <v>0</v>
      </c>
      <c r="LL53" s="306">
        <f>'46'!$I50</f>
        <v>0</v>
      </c>
      <c r="LM53" s="306">
        <f>'46'!$J50</f>
        <v>0</v>
      </c>
      <c r="LN53" s="306">
        <f>'46'!$K50</f>
        <v>0</v>
      </c>
      <c r="LO53" s="306">
        <f>'47'!$E50</f>
        <v>0</v>
      </c>
      <c r="LP53" s="306">
        <f>'47'!$F50</f>
        <v>0</v>
      </c>
      <c r="LQ53" s="306">
        <f>'47'!$G50</f>
        <v>0</v>
      </c>
      <c r="LR53" s="306">
        <f>'47'!$H50</f>
        <v>0</v>
      </c>
      <c r="LS53" s="306">
        <f>'47'!$I50</f>
        <v>0</v>
      </c>
      <c r="LT53" s="306">
        <f>'47'!$J50</f>
        <v>0</v>
      </c>
      <c r="LU53" s="306">
        <f>'47'!$K50</f>
        <v>0</v>
      </c>
      <c r="LV53" s="306">
        <f>'48'!$E50</f>
        <v>0</v>
      </c>
      <c r="LW53" s="306">
        <f>'48'!$F50</f>
        <v>0</v>
      </c>
      <c r="LX53" s="306">
        <f>'48'!$G50</f>
        <v>0</v>
      </c>
      <c r="LY53" s="306">
        <f>'48'!$H50</f>
        <v>0</v>
      </c>
      <c r="LZ53" s="306">
        <f>'48'!$I50</f>
        <v>0</v>
      </c>
      <c r="MA53" s="306">
        <f>'48'!$J50</f>
        <v>0</v>
      </c>
      <c r="MB53" s="306">
        <f>'48'!$K50</f>
        <v>0</v>
      </c>
      <c r="MC53" s="306">
        <f>'49'!$E50</f>
        <v>0</v>
      </c>
      <c r="MD53" s="306">
        <f>'49'!$F50</f>
        <v>0</v>
      </c>
      <c r="ME53" s="306">
        <f>'49'!$G50</f>
        <v>0</v>
      </c>
      <c r="MF53" s="306">
        <f>'49'!$H50</f>
        <v>0</v>
      </c>
      <c r="MG53" s="306">
        <f>'49'!$I50</f>
        <v>0</v>
      </c>
      <c r="MH53" s="306">
        <f>'49'!$J50</f>
        <v>0</v>
      </c>
      <c r="MI53" s="306">
        <f>'49'!$K50</f>
        <v>0</v>
      </c>
      <c r="MJ53" s="306">
        <f>'50'!$E50</f>
        <v>0</v>
      </c>
      <c r="MK53" s="306">
        <f>'50'!$F50</f>
        <v>0</v>
      </c>
      <c r="ML53" s="306">
        <f>'50'!$G50</f>
        <v>0</v>
      </c>
      <c r="MM53" s="306">
        <f>'50'!$H50</f>
        <v>0</v>
      </c>
      <c r="MN53" s="306">
        <f>'50'!$I50</f>
        <v>0</v>
      </c>
      <c r="MO53" s="306">
        <f>'50'!$J50</f>
        <v>0</v>
      </c>
      <c r="MP53" s="306">
        <f>'50'!$K50</f>
        <v>0</v>
      </c>
      <c r="MQ53" s="306">
        <f>'51'!$E50</f>
        <v>0</v>
      </c>
      <c r="MR53" s="306">
        <f>'51'!$F50</f>
        <v>0</v>
      </c>
      <c r="MS53" s="306">
        <f>'51'!$G50</f>
        <v>0</v>
      </c>
      <c r="MT53" s="306">
        <f>'51'!$H50</f>
        <v>0</v>
      </c>
      <c r="MU53" s="306">
        <f>'51'!$I50</f>
        <v>0</v>
      </c>
      <c r="MV53" s="306">
        <f>'51'!$J50</f>
        <v>0</v>
      </c>
      <c r="MW53" s="306">
        <f>'51'!$K50</f>
        <v>0</v>
      </c>
      <c r="MX53" s="306">
        <f>'52'!$E50</f>
        <v>0</v>
      </c>
      <c r="MY53" s="306">
        <f>'52'!$F50</f>
        <v>0</v>
      </c>
      <c r="MZ53" s="306">
        <f>'52'!$G50</f>
        <v>0</v>
      </c>
      <c r="NA53" s="306">
        <f>'52'!$H50</f>
        <v>0</v>
      </c>
      <c r="NB53" s="306">
        <f>'52'!$I50</f>
        <v>0</v>
      </c>
      <c r="NC53" s="306">
        <f>'52'!$J50</f>
        <v>0</v>
      </c>
      <c r="ND53" s="306">
        <f>'52'!$K50</f>
        <v>0</v>
      </c>
    </row>
    <row r="54" spans="1:368" ht="15.75" customHeight="1" x14ac:dyDescent="0.3">
      <c r="A54" s="1029"/>
      <c r="B54" s="1030"/>
      <c r="C54" s="172" t="s">
        <v>225</v>
      </c>
      <c r="D54" s="175" t="s">
        <v>161</v>
      </c>
      <c r="E54" s="333" t="e">
        <f>'1'!$E51</f>
        <v>#N/A</v>
      </c>
      <c r="F54" s="333" t="e">
        <f>'1'!$F51</f>
        <v>#N/A</v>
      </c>
      <c r="G54" s="333" t="e">
        <f>'1'!$G51</f>
        <v>#N/A</v>
      </c>
      <c r="H54" s="333" t="e">
        <f>'1'!$H51</f>
        <v>#N/A</v>
      </c>
      <c r="I54" s="333" t="e">
        <f>'1'!$I51</f>
        <v>#N/A</v>
      </c>
      <c r="J54" s="333" t="e">
        <f>'1'!$J51</f>
        <v>#N/A</v>
      </c>
      <c r="K54" s="333" t="e">
        <f>'1'!$K51</f>
        <v>#N/A</v>
      </c>
      <c r="L54" s="333" t="e">
        <f>'2'!$E51</f>
        <v>#N/A</v>
      </c>
      <c r="M54" s="333" t="e">
        <f>'2'!$F51</f>
        <v>#N/A</v>
      </c>
      <c r="N54" s="333" t="e">
        <f>'2'!$G51</f>
        <v>#N/A</v>
      </c>
      <c r="O54" s="333" t="e">
        <f>'2'!$H51</f>
        <v>#N/A</v>
      </c>
      <c r="P54" s="333" t="e">
        <f>'2'!$I51</f>
        <v>#N/A</v>
      </c>
      <c r="Q54" s="333" t="e">
        <f>'2'!$J51</f>
        <v>#N/A</v>
      </c>
      <c r="R54" s="333" t="e">
        <f>'2'!$K51</f>
        <v>#N/A</v>
      </c>
      <c r="S54" s="333" t="e">
        <f>'3'!$E51</f>
        <v>#N/A</v>
      </c>
      <c r="T54" s="333" t="e">
        <f>'3'!$F51</f>
        <v>#N/A</v>
      </c>
      <c r="U54" s="334" t="e">
        <f>'3'!$G51</f>
        <v>#N/A</v>
      </c>
      <c r="V54" s="333" t="e">
        <f>'3'!$H51</f>
        <v>#N/A</v>
      </c>
      <c r="W54" s="333" t="e">
        <f>'3'!$I51</f>
        <v>#N/A</v>
      </c>
      <c r="X54" s="333" t="e">
        <f>'3'!$J51</f>
        <v>#N/A</v>
      </c>
      <c r="Y54" s="333" t="e">
        <f>'3'!$K51</f>
        <v>#N/A</v>
      </c>
      <c r="Z54" s="333" t="e">
        <f>'4'!$E51</f>
        <v>#N/A</v>
      </c>
      <c r="AA54" s="333" t="e">
        <f>'4'!$F51</f>
        <v>#N/A</v>
      </c>
      <c r="AB54" s="333" t="e">
        <f>'4'!$G51</f>
        <v>#N/A</v>
      </c>
      <c r="AC54" s="333" t="e">
        <f>'4'!$H51</f>
        <v>#N/A</v>
      </c>
      <c r="AD54" s="333" t="e">
        <f>'4'!$I51</f>
        <v>#N/A</v>
      </c>
      <c r="AE54" s="333" t="e">
        <f>'4'!$J51</f>
        <v>#N/A</v>
      </c>
      <c r="AF54" s="333" t="e">
        <f>'4'!$K51</f>
        <v>#N/A</v>
      </c>
      <c r="AG54" s="333" t="e">
        <f>'5'!$E51</f>
        <v>#N/A</v>
      </c>
      <c r="AH54" s="333" t="e">
        <f>'5'!$F51</f>
        <v>#N/A</v>
      </c>
      <c r="AI54" s="333" t="e">
        <f>'5'!$G51</f>
        <v>#N/A</v>
      </c>
      <c r="AJ54" s="333" t="e">
        <f>'5'!$H51</f>
        <v>#N/A</v>
      </c>
      <c r="AK54" s="333" t="e">
        <f>'5'!$I51</f>
        <v>#N/A</v>
      </c>
      <c r="AL54" s="333" t="e">
        <f>'5'!$J51</f>
        <v>#N/A</v>
      </c>
      <c r="AM54" s="333" t="e">
        <f>'5'!$K51</f>
        <v>#N/A</v>
      </c>
      <c r="AN54" s="333" t="e">
        <f>'6'!$E51</f>
        <v>#N/A</v>
      </c>
      <c r="AO54" s="333" t="e">
        <f>'6'!$F51</f>
        <v>#N/A</v>
      </c>
      <c r="AP54" s="333" t="e">
        <f>'6'!$G51</f>
        <v>#N/A</v>
      </c>
      <c r="AQ54" s="333" t="e">
        <f>'6'!$H51</f>
        <v>#N/A</v>
      </c>
      <c r="AR54" s="333" t="e">
        <f>'6'!$I51</f>
        <v>#N/A</v>
      </c>
      <c r="AS54" s="333" t="e">
        <f>'6'!$J51</f>
        <v>#N/A</v>
      </c>
      <c r="AT54" s="333" t="e">
        <f>'6'!$K51</f>
        <v>#N/A</v>
      </c>
      <c r="AU54" s="333" t="e">
        <f>'7'!$E51</f>
        <v>#N/A</v>
      </c>
      <c r="AV54" s="333" t="e">
        <f>'7'!$F51</f>
        <v>#N/A</v>
      </c>
      <c r="AW54" s="333" t="e">
        <f>'7'!$G51</f>
        <v>#N/A</v>
      </c>
      <c r="AX54" s="333" t="e">
        <f>'7'!$H51</f>
        <v>#N/A</v>
      </c>
      <c r="AY54" s="333" t="e">
        <f>'7'!$I51</f>
        <v>#N/A</v>
      </c>
      <c r="AZ54" s="333" t="e">
        <f>'7'!$J51</f>
        <v>#N/A</v>
      </c>
      <c r="BA54" s="333" t="e">
        <f>'7'!$K51</f>
        <v>#N/A</v>
      </c>
      <c r="BB54" s="333" t="e">
        <f>'8'!$E51</f>
        <v>#N/A</v>
      </c>
      <c r="BC54" s="333" t="e">
        <f>'8'!$F51</f>
        <v>#N/A</v>
      </c>
      <c r="BD54" s="333" t="e">
        <f>'8'!$G51</f>
        <v>#N/A</v>
      </c>
      <c r="BE54" s="333" t="e">
        <f>'8'!$H51</f>
        <v>#N/A</v>
      </c>
      <c r="BF54" s="333" t="e">
        <f>'8'!$I51</f>
        <v>#N/A</v>
      </c>
      <c r="BG54" s="333" t="e">
        <f>'8'!$J51</f>
        <v>#N/A</v>
      </c>
      <c r="BH54" s="333" t="e">
        <f>'8'!$K51</f>
        <v>#N/A</v>
      </c>
      <c r="BI54" s="333" t="e">
        <f>'9'!$E51</f>
        <v>#N/A</v>
      </c>
      <c r="BJ54" s="333" t="e">
        <f>'9'!$F51</f>
        <v>#N/A</v>
      </c>
      <c r="BK54" s="333" t="e">
        <f>'9'!$G51</f>
        <v>#N/A</v>
      </c>
      <c r="BL54" s="333" t="e">
        <f>'9'!$H51</f>
        <v>#N/A</v>
      </c>
      <c r="BM54" s="333" t="e">
        <f>'9'!$I51</f>
        <v>#N/A</v>
      </c>
      <c r="BN54" s="333" t="e">
        <f>'9'!$J51</f>
        <v>#N/A</v>
      </c>
      <c r="BO54" s="333" t="e">
        <f>'9'!$K51</f>
        <v>#N/A</v>
      </c>
      <c r="BP54" s="333" t="e">
        <f>'10'!$E51</f>
        <v>#N/A</v>
      </c>
      <c r="BQ54" s="333" t="e">
        <f>'10'!$F51</f>
        <v>#N/A</v>
      </c>
      <c r="BR54" s="333" t="e">
        <f>'10'!$G51</f>
        <v>#N/A</v>
      </c>
      <c r="BS54" s="333" t="e">
        <f>'10'!$H51</f>
        <v>#N/A</v>
      </c>
      <c r="BT54" s="333" t="e">
        <f>'10'!$I51</f>
        <v>#N/A</v>
      </c>
      <c r="BU54" s="333" t="e">
        <f>'10'!$J51</f>
        <v>#N/A</v>
      </c>
      <c r="BV54" s="333" t="e">
        <f>'10'!$K51</f>
        <v>#N/A</v>
      </c>
      <c r="BW54" s="333" t="e">
        <f>'11'!$E51</f>
        <v>#N/A</v>
      </c>
      <c r="BX54" s="333" t="e">
        <f>'11'!$F51</f>
        <v>#N/A</v>
      </c>
      <c r="BY54" s="333" t="e">
        <f>'11'!$G51</f>
        <v>#N/A</v>
      </c>
      <c r="BZ54" s="333" t="e">
        <f>'11'!$H51</f>
        <v>#N/A</v>
      </c>
      <c r="CA54" s="333" t="e">
        <f>'11'!$I51</f>
        <v>#N/A</v>
      </c>
      <c r="CB54" s="333" t="e">
        <f>'11'!$J51</f>
        <v>#N/A</v>
      </c>
      <c r="CC54" s="333" t="e">
        <f>'11'!$K51</f>
        <v>#N/A</v>
      </c>
      <c r="CD54" s="333" t="e">
        <f>'12'!$E51</f>
        <v>#N/A</v>
      </c>
      <c r="CE54" s="333" t="e">
        <f>'12'!$F51</f>
        <v>#N/A</v>
      </c>
      <c r="CF54" s="333" t="e">
        <f>'12'!$G51</f>
        <v>#N/A</v>
      </c>
      <c r="CG54" s="333" t="e">
        <f>'12'!$H51</f>
        <v>#N/A</v>
      </c>
      <c r="CH54" s="333" t="e">
        <f>'12'!$I51</f>
        <v>#N/A</v>
      </c>
      <c r="CI54" s="333" t="e">
        <f>'12'!$J51</f>
        <v>#N/A</v>
      </c>
      <c r="CJ54" s="333" t="e">
        <f>'12'!$K51</f>
        <v>#N/A</v>
      </c>
      <c r="CK54" s="333" t="e">
        <f>'13'!$E51</f>
        <v>#N/A</v>
      </c>
      <c r="CL54" s="333" t="e">
        <f>'13'!$F51</f>
        <v>#N/A</v>
      </c>
      <c r="CM54" s="333" t="e">
        <f>'13'!$G51</f>
        <v>#N/A</v>
      </c>
      <c r="CN54" s="333" t="e">
        <f>'13'!$H51</f>
        <v>#N/A</v>
      </c>
      <c r="CO54" s="333" t="e">
        <f>'13'!$I51</f>
        <v>#N/A</v>
      </c>
      <c r="CP54" s="333" t="e">
        <f>'13'!$J51</f>
        <v>#N/A</v>
      </c>
      <c r="CQ54" s="333" t="e">
        <f>'13'!$K51</f>
        <v>#N/A</v>
      </c>
      <c r="CR54" s="333" t="e">
        <f>'14'!$E51</f>
        <v>#N/A</v>
      </c>
      <c r="CS54" s="333" t="e">
        <f>'14'!$F51</f>
        <v>#N/A</v>
      </c>
      <c r="CT54" s="333" t="e">
        <f>'14'!$G51</f>
        <v>#N/A</v>
      </c>
      <c r="CU54" s="333" t="e">
        <f>'14'!$H51</f>
        <v>#N/A</v>
      </c>
      <c r="CV54" s="333" t="e">
        <f>'14'!$I51</f>
        <v>#N/A</v>
      </c>
      <c r="CW54" s="333" t="e">
        <f>'14'!$J51</f>
        <v>#N/A</v>
      </c>
      <c r="CX54" s="333" t="e">
        <f>'14'!$K51</f>
        <v>#N/A</v>
      </c>
      <c r="CY54" s="333" t="e">
        <f>'15'!$E51</f>
        <v>#N/A</v>
      </c>
      <c r="CZ54" s="333" t="e">
        <f>'15'!$F51</f>
        <v>#N/A</v>
      </c>
      <c r="DA54" s="333" t="e">
        <f>'15'!$G51</f>
        <v>#N/A</v>
      </c>
      <c r="DB54" s="333" t="e">
        <f>'15'!$H51</f>
        <v>#N/A</v>
      </c>
      <c r="DC54" s="333" t="e">
        <f>'15'!$I51</f>
        <v>#N/A</v>
      </c>
      <c r="DD54" s="333" t="e">
        <f>'15'!$J51</f>
        <v>#N/A</v>
      </c>
      <c r="DE54" s="333" t="e">
        <f>'15'!$K51</f>
        <v>#N/A</v>
      </c>
      <c r="DF54" s="333" t="e">
        <f>'16'!$E51</f>
        <v>#N/A</v>
      </c>
      <c r="DG54" s="333" t="e">
        <f>'16'!$F51</f>
        <v>#N/A</v>
      </c>
      <c r="DH54" s="333" t="e">
        <f>'16'!$G51</f>
        <v>#N/A</v>
      </c>
      <c r="DI54" s="333" t="e">
        <f>'16'!$H51</f>
        <v>#N/A</v>
      </c>
      <c r="DJ54" s="333" t="e">
        <f>'16'!$I51</f>
        <v>#N/A</v>
      </c>
      <c r="DK54" s="333" t="e">
        <f>'16'!$J51</f>
        <v>#N/A</v>
      </c>
      <c r="DL54" s="333" t="e">
        <f>'16'!$K51</f>
        <v>#N/A</v>
      </c>
      <c r="DM54" s="333" t="e">
        <f>'17'!$E51</f>
        <v>#N/A</v>
      </c>
      <c r="DN54" s="333" t="e">
        <f>'17'!$F51</f>
        <v>#N/A</v>
      </c>
      <c r="DO54" s="333" t="e">
        <f>'17'!$G51</f>
        <v>#N/A</v>
      </c>
      <c r="DP54" s="333" t="e">
        <f>'17'!$H51</f>
        <v>#N/A</v>
      </c>
      <c r="DQ54" s="333" t="e">
        <f>'17'!$I51</f>
        <v>#N/A</v>
      </c>
      <c r="DR54" s="333" t="e">
        <f>'17'!$J51</f>
        <v>#N/A</v>
      </c>
      <c r="DS54" s="333" t="e">
        <f>'17'!$K51</f>
        <v>#N/A</v>
      </c>
      <c r="DT54" s="333" t="e">
        <f>'18'!$E51</f>
        <v>#N/A</v>
      </c>
      <c r="DU54" s="333" t="e">
        <f>'18'!$F51</f>
        <v>#N/A</v>
      </c>
      <c r="DV54" s="333" t="e">
        <f>'18'!$G51</f>
        <v>#N/A</v>
      </c>
      <c r="DW54" s="333" t="e">
        <f>'18'!$H51</f>
        <v>#N/A</v>
      </c>
      <c r="DX54" s="333" t="e">
        <f>'18'!$I51</f>
        <v>#N/A</v>
      </c>
      <c r="DY54" s="333" t="e">
        <f>'18'!$J51</f>
        <v>#N/A</v>
      </c>
      <c r="DZ54" s="333" t="e">
        <f>'18'!$K51</f>
        <v>#N/A</v>
      </c>
      <c r="EA54" s="333" t="e">
        <f>'19'!$E51</f>
        <v>#N/A</v>
      </c>
      <c r="EB54" s="333" t="e">
        <f>'19'!$F51</f>
        <v>#N/A</v>
      </c>
      <c r="EC54" s="333" t="e">
        <f>'19'!$G51</f>
        <v>#N/A</v>
      </c>
      <c r="ED54" s="333" t="e">
        <f>'19'!$H51</f>
        <v>#N/A</v>
      </c>
      <c r="EE54" s="333" t="e">
        <f>'19'!$I51</f>
        <v>#N/A</v>
      </c>
      <c r="EF54" s="333" t="e">
        <f>'19'!$J51</f>
        <v>#N/A</v>
      </c>
      <c r="EG54" s="333" t="e">
        <f>'19'!$K51</f>
        <v>#N/A</v>
      </c>
      <c r="EH54" s="333" t="e">
        <f>'20'!$E51</f>
        <v>#N/A</v>
      </c>
      <c r="EI54" s="333" t="e">
        <f>'20'!$F51</f>
        <v>#N/A</v>
      </c>
      <c r="EJ54" s="333" t="e">
        <f>'20'!$G51</f>
        <v>#N/A</v>
      </c>
      <c r="EK54" s="333" t="e">
        <f>'20'!$H51</f>
        <v>#N/A</v>
      </c>
      <c r="EL54" s="333" t="e">
        <f>'20'!$I51</f>
        <v>#N/A</v>
      </c>
      <c r="EM54" s="333" t="e">
        <f>'20'!$J51</f>
        <v>#N/A</v>
      </c>
      <c r="EN54" s="333" t="e">
        <f>'20'!$K51</f>
        <v>#N/A</v>
      </c>
      <c r="EO54" s="333" t="e">
        <f>'21'!$E51</f>
        <v>#N/A</v>
      </c>
      <c r="EP54" s="333" t="e">
        <f>'21'!$F51</f>
        <v>#N/A</v>
      </c>
      <c r="EQ54" s="333" t="e">
        <f>'21'!$G51</f>
        <v>#N/A</v>
      </c>
      <c r="ER54" s="333" t="e">
        <f>'21'!$H51</f>
        <v>#N/A</v>
      </c>
      <c r="ES54" s="333" t="e">
        <f>'21'!$I51</f>
        <v>#N/A</v>
      </c>
      <c r="ET54" s="333" t="e">
        <f>'21'!$J51</f>
        <v>#N/A</v>
      </c>
      <c r="EU54" s="333" t="e">
        <f>'21'!$K51</f>
        <v>#N/A</v>
      </c>
      <c r="EV54" s="333" t="e">
        <f>'22'!$E51</f>
        <v>#N/A</v>
      </c>
      <c r="EW54" s="333" t="e">
        <f>'22'!$F51</f>
        <v>#N/A</v>
      </c>
      <c r="EX54" s="333" t="e">
        <f>'22'!$G51</f>
        <v>#N/A</v>
      </c>
      <c r="EY54" s="333" t="e">
        <f>'22'!$H51</f>
        <v>#N/A</v>
      </c>
      <c r="EZ54" s="333" t="e">
        <f>'22'!$I51</f>
        <v>#N/A</v>
      </c>
      <c r="FA54" s="333" t="e">
        <f>'22'!$J51</f>
        <v>#N/A</v>
      </c>
      <c r="FB54" s="333" t="e">
        <f>'22'!$K51</f>
        <v>#N/A</v>
      </c>
      <c r="FC54" s="333" t="e">
        <f>'23'!$E51</f>
        <v>#N/A</v>
      </c>
      <c r="FD54" s="333" t="e">
        <f>'23'!$F51</f>
        <v>#N/A</v>
      </c>
      <c r="FE54" s="333" t="e">
        <f>'23'!$G51</f>
        <v>#N/A</v>
      </c>
      <c r="FF54" s="333" t="e">
        <f>'23'!$H51</f>
        <v>#N/A</v>
      </c>
      <c r="FG54" s="333" t="e">
        <f>'23'!$I51</f>
        <v>#N/A</v>
      </c>
      <c r="FH54" s="333" t="e">
        <f>'23'!$J51</f>
        <v>#N/A</v>
      </c>
      <c r="FI54" s="333" t="e">
        <f>'23'!$K51</f>
        <v>#N/A</v>
      </c>
      <c r="FJ54" s="333" t="e">
        <f>'24'!$E51</f>
        <v>#N/A</v>
      </c>
      <c r="FK54" s="333" t="e">
        <f>'24'!$F51</f>
        <v>#N/A</v>
      </c>
      <c r="FL54" s="333" t="e">
        <f>'24'!$G51</f>
        <v>#N/A</v>
      </c>
      <c r="FM54" s="333" t="e">
        <f>'24'!$H51</f>
        <v>#N/A</v>
      </c>
      <c r="FN54" s="333" t="e">
        <f>'24'!$I51</f>
        <v>#N/A</v>
      </c>
      <c r="FO54" s="333" t="e">
        <f>'24'!$J51</f>
        <v>#N/A</v>
      </c>
      <c r="FP54" s="333" t="e">
        <f>'24'!$K51</f>
        <v>#N/A</v>
      </c>
      <c r="FQ54" s="333" t="e">
        <f>'25'!$E51</f>
        <v>#N/A</v>
      </c>
      <c r="FR54" s="333" t="e">
        <f>'25'!$F51</f>
        <v>#N/A</v>
      </c>
      <c r="FS54" s="333" t="e">
        <f>'25'!$G51</f>
        <v>#N/A</v>
      </c>
      <c r="FT54" s="333" t="e">
        <f>'25'!$H51</f>
        <v>#N/A</v>
      </c>
      <c r="FU54" s="333" t="e">
        <f>'25'!$I51</f>
        <v>#N/A</v>
      </c>
      <c r="FV54" s="333" t="e">
        <f>'25'!$J51</f>
        <v>#N/A</v>
      </c>
      <c r="FW54" s="333" t="e">
        <f>'25'!$K51</f>
        <v>#N/A</v>
      </c>
      <c r="FX54" s="333" t="e">
        <f>'26'!$E51</f>
        <v>#N/A</v>
      </c>
      <c r="FY54" s="333" t="e">
        <f>'26'!$F51</f>
        <v>#N/A</v>
      </c>
      <c r="FZ54" s="333" t="e">
        <f>'26'!$G51</f>
        <v>#N/A</v>
      </c>
      <c r="GA54" s="333" t="e">
        <f>'26'!$H51</f>
        <v>#N/A</v>
      </c>
      <c r="GB54" s="333" t="e">
        <f>'26'!$I51</f>
        <v>#N/A</v>
      </c>
      <c r="GC54" s="333" t="e">
        <f>'26'!$J51</f>
        <v>#N/A</v>
      </c>
      <c r="GD54" s="333" t="e">
        <f>'26'!$K51</f>
        <v>#N/A</v>
      </c>
      <c r="GE54" s="333" t="e">
        <f>'27'!$E51</f>
        <v>#N/A</v>
      </c>
      <c r="GF54" s="333" t="e">
        <f>'27'!$F51</f>
        <v>#N/A</v>
      </c>
      <c r="GG54" s="333" t="e">
        <f>'27'!$G51</f>
        <v>#N/A</v>
      </c>
      <c r="GH54" s="333" t="e">
        <f>'27'!$H51</f>
        <v>#N/A</v>
      </c>
      <c r="GI54" s="333" t="e">
        <f>'27'!$I51</f>
        <v>#N/A</v>
      </c>
      <c r="GJ54" s="333" t="e">
        <f>'27'!$J51</f>
        <v>#N/A</v>
      </c>
      <c r="GK54" s="333" t="e">
        <f>'27'!$K51</f>
        <v>#N/A</v>
      </c>
      <c r="GL54" s="333" t="e">
        <f>'28'!$E51</f>
        <v>#N/A</v>
      </c>
      <c r="GM54" s="333" t="e">
        <f>'28'!$F51</f>
        <v>#N/A</v>
      </c>
      <c r="GN54" s="333" t="e">
        <f>'28'!$G51</f>
        <v>#N/A</v>
      </c>
      <c r="GO54" s="333" t="e">
        <f>'28'!$H51</f>
        <v>#N/A</v>
      </c>
      <c r="GP54" s="333" t="e">
        <f>'28'!$I51</f>
        <v>#N/A</v>
      </c>
      <c r="GQ54" s="333" t="e">
        <f>'28'!$J51</f>
        <v>#N/A</v>
      </c>
      <c r="GR54" s="333" t="e">
        <f>'28'!$K51</f>
        <v>#N/A</v>
      </c>
      <c r="GS54" s="333" t="e">
        <f>'29'!$E51</f>
        <v>#N/A</v>
      </c>
      <c r="GT54" s="333" t="e">
        <f>'29'!$F51</f>
        <v>#N/A</v>
      </c>
      <c r="GU54" s="333" t="e">
        <f>'29'!$G51</f>
        <v>#N/A</v>
      </c>
      <c r="GV54" s="333" t="e">
        <f>'29'!$H51</f>
        <v>#N/A</v>
      </c>
      <c r="GW54" s="333" t="e">
        <f>'29'!$I51</f>
        <v>#N/A</v>
      </c>
      <c r="GX54" s="333" t="e">
        <f>'29'!$J51</f>
        <v>#N/A</v>
      </c>
      <c r="GY54" s="333" t="e">
        <f>'29'!$K51</f>
        <v>#N/A</v>
      </c>
      <c r="GZ54" s="333" t="e">
        <f>'30'!$E51</f>
        <v>#N/A</v>
      </c>
      <c r="HA54" s="333" t="e">
        <f>'30'!$F51</f>
        <v>#N/A</v>
      </c>
      <c r="HB54" s="333" t="e">
        <f>'30'!$G51</f>
        <v>#N/A</v>
      </c>
      <c r="HC54" s="333" t="e">
        <f>'30'!$H51</f>
        <v>#N/A</v>
      </c>
      <c r="HD54" s="333" t="e">
        <f>'30'!$I51</f>
        <v>#N/A</v>
      </c>
      <c r="HE54" s="333" t="e">
        <f>'30'!$J51</f>
        <v>#N/A</v>
      </c>
      <c r="HF54" s="333" t="e">
        <f>'30'!$K51</f>
        <v>#N/A</v>
      </c>
      <c r="HG54" s="333" t="e">
        <f>'31'!$E51</f>
        <v>#N/A</v>
      </c>
      <c r="HH54" s="333" t="e">
        <f>'31'!$F51</f>
        <v>#N/A</v>
      </c>
      <c r="HI54" s="333" t="e">
        <f>'31'!$G51</f>
        <v>#N/A</v>
      </c>
      <c r="HJ54" s="333" t="e">
        <f>'31'!$H51</f>
        <v>#N/A</v>
      </c>
      <c r="HK54" s="333" t="e">
        <f>'31'!$I51</f>
        <v>#N/A</v>
      </c>
      <c r="HL54" s="333" t="e">
        <f>'31'!$J51</f>
        <v>#N/A</v>
      </c>
      <c r="HM54" s="333" t="e">
        <f>'31'!$K51</f>
        <v>#N/A</v>
      </c>
      <c r="HN54" s="333" t="e">
        <f>'32'!$E51</f>
        <v>#N/A</v>
      </c>
      <c r="HO54" s="333" t="e">
        <f>'32'!$F51</f>
        <v>#N/A</v>
      </c>
      <c r="HP54" s="333" t="e">
        <f>'32'!$G51</f>
        <v>#N/A</v>
      </c>
      <c r="HQ54" s="333" t="e">
        <f>'32'!$H51</f>
        <v>#N/A</v>
      </c>
      <c r="HR54" s="333" t="e">
        <f>'32'!$I51</f>
        <v>#N/A</v>
      </c>
      <c r="HS54" s="333" t="e">
        <f>'32'!$J51</f>
        <v>#N/A</v>
      </c>
      <c r="HT54" s="333" t="e">
        <f>'32'!$K51</f>
        <v>#N/A</v>
      </c>
      <c r="HU54" s="333" t="e">
        <f>'33'!$E51</f>
        <v>#N/A</v>
      </c>
      <c r="HV54" s="333" t="e">
        <f>'33'!$F51</f>
        <v>#N/A</v>
      </c>
      <c r="HW54" s="333" t="e">
        <f>'33'!$G51</f>
        <v>#N/A</v>
      </c>
      <c r="HX54" s="333" t="e">
        <f>'33'!$H51</f>
        <v>#N/A</v>
      </c>
      <c r="HY54" s="333" t="e">
        <f>'33'!$I51</f>
        <v>#N/A</v>
      </c>
      <c r="HZ54" s="333" t="e">
        <f>'33'!$J51</f>
        <v>#N/A</v>
      </c>
      <c r="IA54" s="333" t="e">
        <f>'33'!$K51</f>
        <v>#N/A</v>
      </c>
      <c r="IB54" s="333" t="e">
        <f>'34'!$E51</f>
        <v>#N/A</v>
      </c>
      <c r="IC54" s="333" t="e">
        <f>'34'!$F51</f>
        <v>#N/A</v>
      </c>
      <c r="ID54" s="333" t="e">
        <f>'34'!$G51</f>
        <v>#N/A</v>
      </c>
      <c r="IE54" s="333" t="e">
        <f>'34'!$H51</f>
        <v>#N/A</v>
      </c>
      <c r="IF54" s="333" t="e">
        <f>'34'!$I51</f>
        <v>#N/A</v>
      </c>
      <c r="IG54" s="333" t="e">
        <f>'34'!$J51</f>
        <v>#N/A</v>
      </c>
      <c r="IH54" s="333" t="e">
        <f>'34'!$K51</f>
        <v>#N/A</v>
      </c>
      <c r="II54" s="333" t="e">
        <f>'35'!$E51</f>
        <v>#N/A</v>
      </c>
      <c r="IJ54" s="333" t="e">
        <f>'35'!$F51</f>
        <v>#N/A</v>
      </c>
      <c r="IK54" s="333" t="e">
        <f>'35'!$G51</f>
        <v>#N/A</v>
      </c>
      <c r="IL54" s="333" t="e">
        <f>'35'!$H51</f>
        <v>#N/A</v>
      </c>
      <c r="IM54" s="333" t="e">
        <f>'35'!$I51</f>
        <v>#N/A</v>
      </c>
      <c r="IN54" s="333" t="e">
        <f>'35'!$J51</f>
        <v>#N/A</v>
      </c>
      <c r="IO54" s="333" t="e">
        <f>'35'!$K51</f>
        <v>#N/A</v>
      </c>
      <c r="IP54" s="333" t="e">
        <f>'36'!$E51</f>
        <v>#N/A</v>
      </c>
      <c r="IQ54" s="333" t="e">
        <f>'36'!$F51</f>
        <v>#N/A</v>
      </c>
      <c r="IR54" s="333" t="e">
        <f>'36'!$G51</f>
        <v>#N/A</v>
      </c>
      <c r="IS54" s="333" t="e">
        <f>'36'!$H51</f>
        <v>#N/A</v>
      </c>
      <c r="IT54" s="333" t="e">
        <f>'36'!$I51</f>
        <v>#N/A</v>
      </c>
      <c r="IU54" s="333" t="e">
        <f>'36'!$J51</f>
        <v>#N/A</v>
      </c>
      <c r="IV54" s="333" t="e">
        <f>'36'!$K51</f>
        <v>#N/A</v>
      </c>
      <c r="IW54" s="333" t="e">
        <f>'37'!$E51</f>
        <v>#N/A</v>
      </c>
      <c r="IX54" s="333" t="e">
        <f>'37'!$F51</f>
        <v>#N/A</v>
      </c>
      <c r="IY54" s="333" t="e">
        <f>'37'!$G51</f>
        <v>#N/A</v>
      </c>
      <c r="IZ54" s="333" t="e">
        <f>'37'!$H51</f>
        <v>#N/A</v>
      </c>
      <c r="JA54" s="333" t="e">
        <f>'37'!$I51</f>
        <v>#N/A</v>
      </c>
      <c r="JB54" s="333" t="e">
        <f>'37'!$J51</f>
        <v>#N/A</v>
      </c>
      <c r="JC54" s="333" t="e">
        <f>'37'!$K51</f>
        <v>#N/A</v>
      </c>
      <c r="JD54" s="333" t="e">
        <f>'38'!$E51</f>
        <v>#N/A</v>
      </c>
      <c r="JE54" s="333" t="e">
        <f>'38'!$F51</f>
        <v>#N/A</v>
      </c>
      <c r="JF54" s="333" t="e">
        <f>'38'!$G51</f>
        <v>#N/A</v>
      </c>
      <c r="JG54" s="333" t="e">
        <f>'38'!$H51</f>
        <v>#N/A</v>
      </c>
      <c r="JH54" s="333" t="e">
        <f>'38'!$I51</f>
        <v>#N/A</v>
      </c>
      <c r="JI54" s="333" t="e">
        <f>'38'!$J51</f>
        <v>#N/A</v>
      </c>
      <c r="JJ54" s="333" t="e">
        <f>'38'!$K51</f>
        <v>#N/A</v>
      </c>
      <c r="JK54" s="333" t="e">
        <f>'39'!$E51</f>
        <v>#N/A</v>
      </c>
      <c r="JL54" s="333" t="e">
        <f>'39'!$F51</f>
        <v>#N/A</v>
      </c>
      <c r="JM54" s="333" t="e">
        <f>'39'!$G51</f>
        <v>#N/A</v>
      </c>
      <c r="JN54" s="333" t="e">
        <f>'39'!$H51</f>
        <v>#N/A</v>
      </c>
      <c r="JO54" s="333" t="e">
        <f>'39'!$I51</f>
        <v>#N/A</v>
      </c>
      <c r="JP54" s="333" t="e">
        <f>'39'!$J51</f>
        <v>#N/A</v>
      </c>
      <c r="JQ54" s="333" t="e">
        <f>'39'!$K51</f>
        <v>#N/A</v>
      </c>
      <c r="JR54" s="333" t="e">
        <f>'40'!$E51</f>
        <v>#N/A</v>
      </c>
      <c r="JS54" s="333" t="e">
        <f>'40'!$F51</f>
        <v>#N/A</v>
      </c>
      <c r="JT54" s="333" t="e">
        <f>'40'!$G51</f>
        <v>#N/A</v>
      </c>
      <c r="JU54" s="333" t="e">
        <f>'40'!$H51</f>
        <v>#N/A</v>
      </c>
      <c r="JV54" s="333" t="e">
        <f>'40'!$I51</f>
        <v>#N/A</v>
      </c>
      <c r="JW54" s="333" t="e">
        <f>'40'!$J51</f>
        <v>#N/A</v>
      </c>
      <c r="JX54" s="333" t="e">
        <f>'40'!$K51</f>
        <v>#N/A</v>
      </c>
      <c r="JY54" s="333" t="e">
        <f>'41'!$E51</f>
        <v>#N/A</v>
      </c>
      <c r="JZ54" s="333" t="e">
        <f>'41'!$F51</f>
        <v>#N/A</v>
      </c>
      <c r="KA54" s="333" t="e">
        <f>'41'!$G51</f>
        <v>#N/A</v>
      </c>
      <c r="KB54" s="333" t="e">
        <f>'41'!$H51</f>
        <v>#N/A</v>
      </c>
      <c r="KC54" s="333" t="e">
        <f>'41'!$I51</f>
        <v>#N/A</v>
      </c>
      <c r="KD54" s="333" t="e">
        <f>'41'!$J51</f>
        <v>#N/A</v>
      </c>
      <c r="KE54" s="333" t="e">
        <f>'41'!$K51</f>
        <v>#N/A</v>
      </c>
      <c r="KF54" s="333" t="e">
        <f>'42'!$E51</f>
        <v>#N/A</v>
      </c>
      <c r="KG54" s="333" t="e">
        <f>'42'!$F51</f>
        <v>#N/A</v>
      </c>
      <c r="KH54" s="333" t="e">
        <f>'42'!$G51</f>
        <v>#N/A</v>
      </c>
      <c r="KI54" s="333" t="e">
        <f>'42'!$H51</f>
        <v>#N/A</v>
      </c>
      <c r="KJ54" s="333" t="e">
        <f>'42'!$I51</f>
        <v>#N/A</v>
      </c>
      <c r="KK54" s="333" t="e">
        <f>'42'!$J51</f>
        <v>#N/A</v>
      </c>
      <c r="KL54" s="333" t="e">
        <f>'42'!$K51</f>
        <v>#N/A</v>
      </c>
      <c r="KM54" s="333" t="e">
        <f>'43'!$E51</f>
        <v>#N/A</v>
      </c>
      <c r="KN54" s="333" t="e">
        <f>'43'!$F51</f>
        <v>#N/A</v>
      </c>
      <c r="KO54" s="333" t="e">
        <f>'43'!$G51</f>
        <v>#N/A</v>
      </c>
      <c r="KP54" s="333" t="e">
        <f>'43'!$H51</f>
        <v>#N/A</v>
      </c>
      <c r="KQ54" s="333" t="e">
        <f>'43'!$I51</f>
        <v>#N/A</v>
      </c>
      <c r="KR54" s="333" t="e">
        <f>'43'!$J51</f>
        <v>#N/A</v>
      </c>
      <c r="KS54" s="333" t="e">
        <f>'43'!$K51</f>
        <v>#N/A</v>
      </c>
      <c r="KT54" s="333" t="e">
        <f>'44'!$E51</f>
        <v>#N/A</v>
      </c>
      <c r="KU54" s="333" t="e">
        <f>'44'!$F51</f>
        <v>#N/A</v>
      </c>
      <c r="KV54" s="333" t="e">
        <f>'44'!$G51</f>
        <v>#N/A</v>
      </c>
      <c r="KW54" s="333" t="e">
        <f>'44'!$H51</f>
        <v>#N/A</v>
      </c>
      <c r="KX54" s="333" t="e">
        <f>'44'!$I51</f>
        <v>#N/A</v>
      </c>
      <c r="KY54" s="333" t="e">
        <f>'44'!$J51</f>
        <v>#N/A</v>
      </c>
      <c r="KZ54" s="333" t="e">
        <f>'44'!$K51</f>
        <v>#N/A</v>
      </c>
      <c r="LA54" s="333" t="e">
        <f>'45'!$E51</f>
        <v>#N/A</v>
      </c>
      <c r="LB54" s="333" t="e">
        <f>'45'!$F51</f>
        <v>#N/A</v>
      </c>
      <c r="LC54" s="333" t="e">
        <f>'45'!$G51</f>
        <v>#N/A</v>
      </c>
      <c r="LD54" s="333" t="e">
        <f>'45'!$H51</f>
        <v>#N/A</v>
      </c>
      <c r="LE54" s="333" t="e">
        <f>'45'!$I51</f>
        <v>#N/A</v>
      </c>
      <c r="LF54" s="333" t="e">
        <f>'45'!$J51</f>
        <v>#N/A</v>
      </c>
      <c r="LG54" s="333" t="e">
        <f>'45'!$K51</f>
        <v>#N/A</v>
      </c>
      <c r="LH54" s="333" t="e">
        <f>'46'!$E51</f>
        <v>#N/A</v>
      </c>
      <c r="LI54" s="333" t="e">
        <f>'46'!$F51</f>
        <v>#N/A</v>
      </c>
      <c r="LJ54" s="333" t="e">
        <f>'46'!$G51</f>
        <v>#N/A</v>
      </c>
      <c r="LK54" s="333" t="e">
        <f>'46'!$H51</f>
        <v>#N/A</v>
      </c>
      <c r="LL54" s="333" t="e">
        <f>'46'!$I51</f>
        <v>#N/A</v>
      </c>
      <c r="LM54" s="333" t="e">
        <f>'46'!$J51</f>
        <v>#N/A</v>
      </c>
      <c r="LN54" s="333" t="e">
        <f>'46'!$K51</f>
        <v>#N/A</v>
      </c>
      <c r="LO54" s="333" t="e">
        <f>'47'!$E51</f>
        <v>#N/A</v>
      </c>
      <c r="LP54" s="333" t="e">
        <f>'47'!$F51</f>
        <v>#N/A</v>
      </c>
      <c r="LQ54" s="333" t="e">
        <f>'47'!$G51</f>
        <v>#N/A</v>
      </c>
      <c r="LR54" s="333" t="e">
        <f>'47'!$H51</f>
        <v>#N/A</v>
      </c>
      <c r="LS54" s="333" t="e">
        <f>'47'!$I51</f>
        <v>#N/A</v>
      </c>
      <c r="LT54" s="333" t="e">
        <f>'47'!$J51</f>
        <v>#N/A</v>
      </c>
      <c r="LU54" s="333" t="e">
        <f>'47'!$K51</f>
        <v>#N/A</v>
      </c>
      <c r="LV54" s="333" t="e">
        <f>'48'!$E51</f>
        <v>#N/A</v>
      </c>
      <c r="LW54" s="333" t="e">
        <f>'48'!$F51</f>
        <v>#N/A</v>
      </c>
      <c r="LX54" s="333" t="e">
        <f>'48'!$G51</f>
        <v>#N/A</v>
      </c>
      <c r="LY54" s="333" t="e">
        <f>'48'!$H51</f>
        <v>#N/A</v>
      </c>
      <c r="LZ54" s="333" t="e">
        <f>'48'!$I51</f>
        <v>#N/A</v>
      </c>
      <c r="MA54" s="333" t="e">
        <f>'48'!$J51</f>
        <v>#N/A</v>
      </c>
      <c r="MB54" s="333" t="e">
        <f>'48'!$K51</f>
        <v>#N/A</v>
      </c>
      <c r="MC54" s="333" t="e">
        <f>'49'!$E51</f>
        <v>#N/A</v>
      </c>
      <c r="MD54" s="333" t="e">
        <f>'49'!$F51</f>
        <v>#N/A</v>
      </c>
      <c r="ME54" s="333" t="e">
        <f>'49'!$G51</f>
        <v>#N/A</v>
      </c>
      <c r="MF54" s="333" t="e">
        <f>'49'!$H51</f>
        <v>#N/A</v>
      </c>
      <c r="MG54" s="333" t="e">
        <f>'49'!$I51</f>
        <v>#N/A</v>
      </c>
      <c r="MH54" s="333" t="e">
        <f>'49'!$J51</f>
        <v>#N/A</v>
      </c>
      <c r="MI54" s="333" t="e">
        <f>'49'!$K51</f>
        <v>#N/A</v>
      </c>
      <c r="MJ54" s="333" t="e">
        <f>'50'!$E51</f>
        <v>#N/A</v>
      </c>
      <c r="MK54" s="333" t="e">
        <f>'50'!$F51</f>
        <v>#N/A</v>
      </c>
      <c r="ML54" s="333" t="e">
        <f>'50'!$G51</f>
        <v>#N/A</v>
      </c>
      <c r="MM54" s="333" t="e">
        <f>'50'!$H51</f>
        <v>#N/A</v>
      </c>
      <c r="MN54" s="333" t="e">
        <f>'50'!$I51</f>
        <v>#N/A</v>
      </c>
      <c r="MO54" s="333" t="e">
        <f>'50'!$J51</f>
        <v>#N/A</v>
      </c>
      <c r="MP54" s="333" t="e">
        <f>'50'!$K51</f>
        <v>#N/A</v>
      </c>
      <c r="MQ54" s="333" t="e">
        <f>'51'!$E51</f>
        <v>#N/A</v>
      </c>
      <c r="MR54" s="333" t="e">
        <f>'51'!$F51</f>
        <v>#N/A</v>
      </c>
      <c r="MS54" s="333" t="e">
        <f>'51'!$G51</f>
        <v>#N/A</v>
      </c>
      <c r="MT54" s="333" t="e">
        <f>'51'!$H51</f>
        <v>#N/A</v>
      </c>
      <c r="MU54" s="333" t="e">
        <f>'51'!$I51</f>
        <v>#N/A</v>
      </c>
      <c r="MV54" s="333" t="e">
        <f>'51'!$J51</f>
        <v>#N/A</v>
      </c>
      <c r="MW54" s="333" t="e">
        <f>'51'!$K51</f>
        <v>#N/A</v>
      </c>
      <c r="MX54" s="333" t="e">
        <f>'52'!$E51</f>
        <v>#N/A</v>
      </c>
      <c r="MY54" s="333" t="e">
        <f>'52'!$F51</f>
        <v>#N/A</v>
      </c>
      <c r="MZ54" s="333" t="e">
        <f>'52'!$G51</f>
        <v>#N/A</v>
      </c>
      <c r="NA54" s="333" t="e">
        <f>'52'!$H51</f>
        <v>#N/A</v>
      </c>
      <c r="NB54" s="333" t="e">
        <f>'52'!$I51</f>
        <v>#N/A</v>
      </c>
      <c r="NC54" s="333" t="e">
        <f>'52'!$J51</f>
        <v>#N/A</v>
      </c>
      <c r="ND54" s="333" t="e">
        <f>'52'!$K51</f>
        <v>#N/A</v>
      </c>
    </row>
    <row r="55" spans="1:368" ht="15.75" customHeight="1" x14ac:dyDescent="0.3">
      <c r="A55" s="1029"/>
      <c r="B55" s="1030"/>
      <c r="C55" s="172" t="s">
        <v>226</v>
      </c>
      <c r="D55" s="175" t="s">
        <v>161</v>
      </c>
      <c r="E55" s="333" t="e">
        <f>'1'!$E52</f>
        <v>#N/A</v>
      </c>
      <c r="F55" s="333" t="e">
        <f>'1'!$F52</f>
        <v>#N/A</v>
      </c>
      <c r="G55" s="333" t="e">
        <f>'1'!$G52</f>
        <v>#N/A</v>
      </c>
      <c r="H55" s="334" t="e">
        <f>'1'!$H52</f>
        <v>#N/A</v>
      </c>
      <c r="I55" s="334" t="e">
        <f>'1'!$I52</f>
        <v>#N/A</v>
      </c>
      <c r="J55" s="334" t="e">
        <f>'1'!$J52</f>
        <v>#N/A</v>
      </c>
      <c r="K55" s="334" t="e">
        <f>'1'!$K52</f>
        <v>#N/A</v>
      </c>
      <c r="L55" s="334" t="e">
        <f>'2'!$E52</f>
        <v>#N/A</v>
      </c>
      <c r="M55" s="334" t="e">
        <f>'2'!$F52</f>
        <v>#N/A</v>
      </c>
      <c r="N55" s="334" t="e">
        <f>'2'!$G52</f>
        <v>#N/A</v>
      </c>
      <c r="O55" s="334" t="e">
        <f>'2'!$H52</f>
        <v>#N/A</v>
      </c>
      <c r="P55" s="334" t="e">
        <f>'2'!$I52</f>
        <v>#N/A</v>
      </c>
      <c r="Q55" s="334" t="e">
        <f>'2'!$J52</f>
        <v>#N/A</v>
      </c>
      <c r="R55" s="334" t="e">
        <f>'2'!$K52</f>
        <v>#N/A</v>
      </c>
      <c r="S55" s="334" t="e">
        <f>'3'!$E52</f>
        <v>#N/A</v>
      </c>
      <c r="T55" s="334" t="e">
        <f>'3'!$F52</f>
        <v>#N/A</v>
      </c>
      <c r="U55" s="334" t="e">
        <f>'3'!$G52</f>
        <v>#N/A</v>
      </c>
      <c r="V55" s="334" t="e">
        <f>'3'!$H52</f>
        <v>#N/A</v>
      </c>
      <c r="W55" s="334" t="e">
        <f>'3'!$I52</f>
        <v>#N/A</v>
      </c>
      <c r="X55" s="334" t="e">
        <f>'3'!$J52</f>
        <v>#N/A</v>
      </c>
      <c r="Y55" s="334" t="e">
        <f>'3'!$K52</f>
        <v>#N/A</v>
      </c>
      <c r="Z55" s="334" t="e">
        <f>'4'!$E52</f>
        <v>#N/A</v>
      </c>
      <c r="AA55" s="334" t="e">
        <f>'4'!$F52</f>
        <v>#N/A</v>
      </c>
      <c r="AB55" s="334" t="e">
        <f>'4'!$G52</f>
        <v>#N/A</v>
      </c>
      <c r="AC55" s="334" t="e">
        <f>'4'!$H52</f>
        <v>#N/A</v>
      </c>
      <c r="AD55" s="334" t="e">
        <f>'4'!$I52</f>
        <v>#N/A</v>
      </c>
      <c r="AE55" s="334" t="e">
        <f>'4'!$J52</f>
        <v>#N/A</v>
      </c>
      <c r="AF55" s="334" t="e">
        <f>'4'!$K52</f>
        <v>#N/A</v>
      </c>
      <c r="AG55" s="334" t="e">
        <f>'5'!$E52</f>
        <v>#N/A</v>
      </c>
      <c r="AH55" s="334" t="e">
        <f>'5'!$F52</f>
        <v>#N/A</v>
      </c>
      <c r="AI55" s="334" t="e">
        <f>'5'!$G52</f>
        <v>#N/A</v>
      </c>
      <c r="AJ55" s="334" t="e">
        <f>'5'!$H52</f>
        <v>#N/A</v>
      </c>
      <c r="AK55" s="334" t="e">
        <f>'5'!$I52</f>
        <v>#N/A</v>
      </c>
      <c r="AL55" s="334" t="e">
        <f>'5'!$J52</f>
        <v>#N/A</v>
      </c>
      <c r="AM55" s="334" t="e">
        <f>'5'!$K52</f>
        <v>#N/A</v>
      </c>
      <c r="AN55" s="334" t="e">
        <f>'6'!$E52</f>
        <v>#N/A</v>
      </c>
      <c r="AO55" s="334" t="e">
        <f>'6'!$F52</f>
        <v>#N/A</v>
      </c>
      <c r="AP55" s="334" t="e">
        <f>'6'!$G52</f>
        <v>#N/A</v>
      </c>
      <c r="AQ55" s="334" t="e">
        <f>'6'!$H52</f>
        <v>#N/A</v>
      </c>
      <c r="AR55" s="334" t="e">
        <f>'6'!$I52</f>
        <v>#N/A</v>
      </c>
      <c r="AS55" s="334" t="e">
        <f>'6'!$J52</f>
        <v>#N/A</v>
      </c>
      <c r="AT55" s="334" t="e">
        <f>'6'!$K52</f>
        <v>#N/A</v>
      </c>
      <c r="AU55" s="334" t="e">
        <f>'7'!$E52</f>
        <v>#N/A</v>
      </c>
      <c r="AV55" s="334" t="e">
        <f>'7'!$F52</f>
        <v>#N/A</v>
      </c>
      <c r="AW55" s="334" t="e">
        <f>'7'!$G52</f>
        <v>#N/A</v>
      </c>
      <c r="AX55" s="334" t="e">
        <f>'7'!$H52</f>
        <v>#N/A</v>
      </c>
      <c r="AY55" s="334" t="e">
        <f>'7'!$I52</f>
        <v>#N/A</v>
      </c>
      <c r="AZ55" s="334" t="e">
        <f>'7'!$J52</f>
        <v>#N/A</v>
      </c>
      <c r="BA55" s="334" t="e">
        <f>'7'!$K52</f>
        <v>#N/A</v>
      </c>
      <c r="BB55" s="334" t="e">
        <f>'8'!$E52</f>
        <v>#N/A</v>
      </c>
      <c r="BC55" s="334" t="e">
        <f>'8'!$F52</f>
        <v>#N/A</v>
      </c>
      <c r="BD55" s="334" t="e">
        <f>'8'!$G52</f>
        <v>#N/A</v>
      </c>
      <c r="BE55" s="334" t="e">
        <f>'8'!$H52</f>
        <v>#N/A</v>
      </c>
      <c r="BF55" s="334" t="e">
        <f>'8'!$I52</f>
        <v>#N/A</v>
      </c>
      <c r="BG55" s="334" t="e">
        <f>'8'!$J52</f>
        <v>#N/A</v>
      </c>
      <c r="BH55" s="334" t="e">
        <f>'8'!$K52</f>
        <v>#N/A</v>
      </c>
      <c r="BI55" s="334" t="e">
        <f>'9'!$E52</f>
        <v>#N/A</v>
      </c>
      <c r="BJ55" s="334" t="e">
        <f>'9'!$F52</f>
        <v>#N/A</v>
      </c>
      <c r="BK55" s="334" t="e">
        <f>'9'!$G52</f>
        <v>#N/A</v>
      </c>
      <c r="BL55" s="334" t="e">
        <f>'9'!$H52</f>
        <v>#N/A</v>
      </c>
      <c r="BM55" s="334" t="e">
        <f>'9'!$I52</f>
        <v>#N/A</v>
      </c>
      <c r="BN55" s="334" t="e">
        <f>'9'!$J52</f>
        <v>#N/A</v>
      </c>
      <c r="BO55" s="334" t="e">
        <f>'9'!$K52</f>
        <v>#N/A</v>
      </c>
      <c r="BP55" s="334" t="e">
        <f>'10'!$E52</f>
        <v>#N/A</v>
      </c>
      <c r="BQ55" s="334" t="e">
        <f>'10'!$F52</f>
        <v>#N/A</v>
      </c>
      <c r="BR55" s="334" t="e">
        <f>'10'!$G52</f>
        <v>#N/A</v>
      </c>
      <c r="BS55" s="334" t="e">
        <f>'10'!$H52</f>
        <v>#N/A</v>
      </c>
      <c r="BT55" s="334" t="e">
        <f>'10'!$I52</f>
        <v>#N/A</v>
      </c>
      <c r="BU55" s="334" t="e">
        <f>'10'!$J52</f>
        <v>#N/A</v>
      </c>
      <c r="BV55" s="334" t="e">
        <f>'10'!$K52</f>
        <v>#N/A</v>
      </c>
      <c r="BW55" s="334" t="e">
        <f>'11'!$E52</f>
        <v>#N/A</v>
      </c>
      <c r="BX55" s="334" t="e">
        <f>'11'!$F52</f>
        <v>#N/A</v>
      </c>
      <c r="BY55" s="334" t="e">
        <f>'11'!$G52</f>
        <v>#N/A</v>
      </c>
      <c r="BZ55" s="334" t="e">
        <f>'11'!$H52</f>
        <v>#N/A</v>
      </c>
      <c r="CA55" s="334" t="e">
        <f>'11'!$I52</f>
        <v>#N/A</v>
      </c>
      <c r="CB55" s="334" t="e">
        <f>'11'!$J52</f>
        <v>#N/A</v>
      </c>
      <c r="CC55" s="334" t="e">
        <f>'11'!$K52</f>
        <v>#N/A</v>
      </c>
      <c r="CD55" s="334" t="e">
        <f>'12'!$E52</f>
        <v>#N/A</v>
      </c>
      <c r="CE55" s="334" t="e">
        <f>'12'!$F52</f>
        <v>#N/A</v>
      </c>
      <c r="CF55" s="334" t="e">
        <f>'12'!$G52</f>
        <v>#N/A</v>
      </c>
      <c r="CG55" s="334" t="e">
        <f>'12'!$H52</f>
        <v>#N/A</v>
      </c>
      <c r="CH55" s="334" t="e">
        <f>'12'!$I52</f>
        <v>#N/A</v>
      </c>
      <c r="CI55" s="334" t="e">
        <f>'12'!$J52</f>
        <v>#N/A</v>
      </c>
      <c r="CJ55" s="334" t="e">
        <f>'12'!$K52</f>
        <v>#N/A</v>
      </c>
      <c r="CK55" s="334" t="e">
        <f>'13'!$E52</f>
        <v>#N/A</v>
      </c>
      <c r="CL55" s="334" t="e">
        <f>'13'!$F52</f>
        <v>#N/A</v>
      </c>
      <c r="CM55" s="334" t="e">
        <f>'13'!$G52</f>
        <v>#N/A</v>
      </c>
      <c r="CN55" s="334" t="e">
        <f>'13'!$H52</f>
        <v>#N/A</v>
      </c>
      <c r="CO55" s="334" t="e">
        <f>'13'!$I52</f>
        <v>#N/A</v>
      </c>
      <c r="CP55" s="334" t="e">
        <f>'13'!$J52</f>
        <v>#N/A</v>
      </c>
      <c r="CQ55" s="334" t="e">
        <f>'13'!$K52</f>
        <v>#N/A</v>
      </c>
      <c r="CR55" s="334" t="e">
        <f>'14'!$E52</f>
        <v>#N/A</v>
      </c>
      <c r="CS55" s="334" t="e">
        <f>'14'!$F52</f>
        <v>#N/A</v>
      </c>
      <c r="CT55" s="334" t="e">
        <f>'14'!$G52</f>
        <v>#N/A</v>
      </c>
      <c r="CU55" s="334" t="e">
        <f>'14'!$H52</f>
        <v>#N/A</v>
      </c>
      <c r="CV55" s="334" t="e">
        <f>'14'!$I52</f>
        <v>#N/A</v>
      </c>
      <c r="CW55" s="334" t="e">
        <f>'14'!$J52</f>
        <v>#N/A</v>
      </c>
      <c r="CX55" s="334" t="e">
        <f>'14'!$K52</f>
        <v>#N/A</v>
      </c>
      <c r="CY55" s="334" t="e">
        <f>'15'!$E52</f>
        <v>#N/A</v>
      </c>
      <c r="CZ55" s="334" t="e">
        <f>'15'!$F52</f>
        <v>#N/A</v>
      </c>
      <c r="DA55" s="334" t="e">
        <f>'15'!$G52</f>
        <v>#N/A</v>
      </c>
      <c r="DB55" s="334" t="e">
        <f>'15'!$H52</f>
        <v>#N/A</v>
      </c>
      <c r="DC55" s="334" t="e">
        <f>'15'!$I52</f>
        <v>#N/A</v>
      </c>
      <c r="DD55" s="334" t="e">
        <f>'15'!$J52</f>
        <v>#N/A</v>
      </c>
      <c r="DE55" s="334" t="e">
        <f>'15'!$K52</f>
        <v>#N/A</v>
      </c>
      <c r="DF55" s="334" t="e">
        <f>'16'!$E52</f>
        <v>#N/A</v>
      </c>
      <c r="DG55" s="334" t="e">
        <f>'16'!$F52</f>
        <v>#N/A</v>
      </c>
      <c r="DH55" s="334" t="e">
        <f>'16'!$G52</f>
        <v>#N/A</v>
      </c>
      <c r="DI55" s="334" t="e">
        <f>'16'!$H52</f>
        <v>#N/A</v>
      </c>
      <c r="DJ55" s="334" t="e">
        <f>'16'!$I52</f>
        <v>#N/A</v>
      </c>
      <c r="DK55" s="334" t="e">
        <f>'16'!$J52</f>
        <v>#N/A</v>
      </c>
      <c r="DL55" s="334" t="e">
        <f>'16'!$K52</f>
        <v>#N/A</v>
      </c>
      <c r="DM55" s="334" t="e">
        <f>'17'!$E52</f>
        <v>#N/A</v>
      </c>
      <c r="DN55" s="334" t="e">
        <f>'17'!$F52</f>
        <v>#N/A</v>
      </c>
      <c r="DO55" s="334" t="e">
        <f>'17'!$G52</f>
        <v>#N/A</v>
      </c>
      <c r="DP55" s="334" t="e">
        <f>'17'!$H52</f>
        <v>#N/A</v>
      </c>
      <c r="DQ55" s="334" t="e">
        <f>'17'!$I52</f>
        <v>#N/A</v>
      </c>
      <c r="DR55" s="334" t="e">
        <f>'17'!$J52</f>
        <v>#N/A</v>
      </c>
      <c r="DS55" s="334" t="e">
        <f>'17'!$K52</f>
        <v>#N/A</v>
      </c>
      <c r="DT55" s="334" t="e">
        <f>'18'!$E52</f>
        <v>#N/A</v>
      </c>
      <c r="DU55" s="334" t="e">
        <f>'18'!$F52</f>
        <v>#N/A</v>
      </c>
      <c r="DV55" s="334" t="e">
        <f>'18'!$G52</f>
        <v>#N/A</v>
      </c>
      <c r="DW55" s="334" t="e">
        <f>'18'!$H52</f>
        <v>#N/A</v>
      </c>
      <c r="DX55" s="334" t="e">
        <f>'18'!$I52</f>
        <v>#N/A</v>
      </c>
      <c r="DY55" s="334" t="e">
        <f>'18'!$J52</f>
        <v>#N/A</v>
      </c>
      <c r="DZ55" s="334" t="e">
        <f>'18'!$K52</f>
        <v>#N/A</v>
      </c>
      <c r="EA55" s="334" t="e">
        <f>'19'!$E52</f>
        <v>#N/A</v>
      </c>
      <c r="EB55" s="334" t="e">
        <f>'19'!$F52</f>
        <v>#N/A</v>
      </c>
      <c r="EC55" s="334" t="e">
        <f>'19'!$G52</f>
        <v>#N/A</v>
      </c>
      <c r="ED55" s="334" t="e">
        <f>'19'!$H52</f>
        <v>#N/A</v>
      </c>
      <c r="EE55" s="334" t="e">
        <f>'19'!$I52</f>
        <v>#N/A</v>
      </c>
      <c r="EF55" s="334" t="e">
        <f>'19'!$J52</f>
        <v>#N/A</v>
      </c>
      <c r="EG55" s="334" t="e">
        <f>'19'!$K52</f>
        <v>#N/A</v>
      </c>
      <c r="EH55" s="334" t="e">
        <f>'20'!$E52</f>
        <v>#N/A</v>
      </c>
      <c r="EI55" s="334" t="e">
        <f>'20'!$F52</f>
        <v>#N/A</v>
      </c>
      <c r="EJ55" s="334" t="e">
        <f>'20'!$G52</f>
        <v>#N/A</v>
      </c>
      <c r="EK55" s="334" t="e">
        <f>'20'!$H52</f>
        <v>#N/A</v>
      </c>
      <c r="EL55" s="334" t="e">
        <f>'20'!$I52</f>
        <v>#N/A</v>
      </c>
      <c r="EM55" s="334" t="e">
        <f>'20'!$J52</f>
        <v>#N/A</v>
      </c>
      <c r="EN55" s="334" t="e">
        <f>'20'!$K52</f>
        <v>#N/A</v>
      </c>
      <c r="EO55" s="334" t="e">
        <f>'21'!$E52</f>
        <v>#N/A</v>
      </c>
      <c r="EP55" s="334" t="e">
        <f>'21'!$F52</f>
        <v>#N/A</v>
      </c>
      <c r="EQ55" s="334" t="e">
        <f>'21'!$G52</f>
        <v>#N/A</v>
      </c>
      <c r="ER55" s="334" t="e">
        <f>'21'!$H52</f>
        <v>#N/A</v>
      </c>
      <c r="ES55" s="334" t="e">
        <f>'21'!$I52</f>
        <v>#N/A</v>
      </c>
      <c r="ET55" s="334" t="e">
        <f>'21'!$J52</f>
        <v>#N/A</v>
      </c>
      <c r="EU55" s="334" t="e">
        <f>'21'!$K52</f>
        <v>#N/A</v>
      </c>
      <c r="EV55" s="334" t="e">
        <f>'22'!$E52</f>
        <v>#N/A</v>
      </c>
      <c r="EW55" s="334" t="e">
        <f>'22'!$F52</f>
        <v>#N/A</v>
      </c>
      <c r="EX55" s="334" t="e">
        <f>'22'!$G52</f>
        <v>#N/A</v>
      </c>
      <c r="EY55" s="334" t="e">
        <f>'22'!$H52</f>
        <v>#N/A</v>
      </c>
      <c r="EZ55" s="334" t="e">
        <f>'22'!$I52</f>
        <v>#N/A</v>
      </c>
      <c r="FA55" s="334" t="e">
        <f>'22'!$J52</f>
        <v>#N/A</v>
      </c>
      <c r="FB55" s="334" t="e">
        <f>'22'!$K52</f>
        <v>#N/A</v>
      </c>
      <c r="FC55" s="334" t="e">
        <f>'23'!$E52</f>
        <v>#N/A</v>
      </c>
      <c r="FD55" s="334" t="e">
        <f>'23'!$F52</f>
        <v>#N/A</v>
      </c>
      <c r="FE55" s="334" t="e">
        <f>'23'!$G52</f>
        <v>#N/A</v>
      </c>
      <c r="FF55" s="334" t="e">
        <f>'23'!$H52</f>
        <v>#N/A</v>
      </c>
      <c r="FG55" s="334" t="e">
        <f>'23'!$I52</f>
        <v>#N/A</v>
      </c>
      <c r="FH55" s="334" t="e">
        <f>'23'!$J52</f>
        <v>#N/A</v>
      </c>
      <c r="FI55" s="334" t="e">
        <f>'23'!$K52</f>
        <v>#N/A</v>
      </c>
      <c r="FJ55" s="334" t="e">
        <f>'24'!$E52</f>
        <v>#N/A</v>
      </c>
      <c r="FK55" s="334" t="e">
        <f>'24'!$F52</f>
        <v>#N/A</v>
      </c>
      <c r="FL55" s="334" t="e">
        <f>'24'!$G52</f>
        <v>#N/A</v>
      </c>
      <c r="FM55" s="334" t="e">
        <f>'24'!$H52</f>
        <v>#N/A</v>
      </c>
      <c r="FN55" s="334" t="e">
        <f>'24'!$I52</f>
        <v>#N/A</v>
      </c>
      <c r="FO55" s="334" t="e">
        <f>'24'!$J52</f>
        <v>#N/A</v>
      </c>
      <c r="FP55" s="334" t="e">
        <f>'24'!$K52</f>
        <v>#N/A</v>
      </c>
      <c r="FQ55" s="334" t="e">
        <f>'25'!$E52</f>
        <v>#N/A</v>
      </c>
      <c r="FR55" s="334" t="e">
        <f>'25'!$F52</f>
        <v>#N/A</v>
      </c>
      <c r="FS55" s="334" t="e">
        <f>'25'!$G52</f>
        <v>#N/A</v>
      </c>
      <c r="FT55" s="334" t="e">
        <f>'25'!$H52</f>
        <v>#N/A</v>
      </c>
      <c r="FU55" s="334" t="e">
        <f>'25'!$I52</f>
        <v>#N/A</v>
      </c>
      <c r="FV55" s="334" t="e">
        <f>'25'!$J52</f>
        <v>#N/A</v>
      </c>
      <c r="FW55" s="334" t="e">
        <f>'25'!$K52</f>
        <v>#N/A</v>
      </c>
      <c r="FX55" s="334" t="e">
        <f>'26'!$E52</f>
        <v>#N/A</v>
      </c>
      <c r="FY55" s="334" t="e">
        <f>'26'!$F52</f>
        <v>#N/A</v>
      </c>
      <c r="FZ55" s="334" t="e">
        <f>'26'!$G52</f>
        <v>#N/A</v>
      </c>
      <c r="GA55" s="334" t="e">
        <f>'26'!$H52</f>
        <v>#N/A</v>
      </c>
      <c r="GB55" s="334" t="e">
        <f>'26'!$I52</f>
        <v>#N/A</v>
      </c>
      <c r="GC55" s="334" t="e">
        <f>'26'!$J52</f>
        <v>#N/A</v>
      </c>
      <c r="GD55" s="334" t="e">
        <f>'26'!$K52</f>
        <v>#N/A</v>
      </c>
      <c r="GE55" s="334" t="e">
        <f>'27'!$E52</f>
        <v>#N/A</v>
      </c>
      <c r="GF55" s="334" t="e">
        <f>'27'!$F52</f>
        <v>#N/A</v>
      </c>
      <c r="GG55" s="334" t="e">
        <f>'27'!$G52</f>
        <v>#N/A</v>
      </c>
      <c r="GH55" s="334" t="e">
        <f>'27'!$H52</f>
        <v>#N/A</v>
      </c>
      <c r="GI55" s="334" t="e">
        <f>'27'!$I52</f>
        <v>#N/A</v>
      </c>
      <c r="GJ55" s="334" t="e">
        <f>'27'!$J52</f>
        <v>#N/A</v>
      </c>
      <c r="GK55" s="334" t="e">
        <f>'27'!$K52</f>
        <v>#N/A</v>
      </c>
      <c r="GL55" s="334" t="e">
        <f>'28'!$E52</f>
        <v>#N/A</v>
      </c>
      <c r="GM55" s="334" t="e">
        <f>'28'!$F52</f>
        <v>#N/A</v>
      </c>
      <c r="GN55" s="334" t="e">
        <f>'28'!$G52</f>
        <v>#N/A</v>
      </c>
      <c r="GO55" s="334" t="e">
        <f>'28'!$H52</f>
        <v>#N/A</v>
      </c>
      <c r="GP55" s="334" t="e">
        <f>'28'!$I52</f>
        <v>#N/A</v>
      </c>
      <c r="GQ55" s="334" t="e">
        <f>'28'!$J52</f>
        <v>#N/A</v>
      </c>
      <c r="GR55" s="334" t="e">
        <f>'28'!$K52</f>
        <v>#N/A</v>
      </c>
      <c r="GS55" s="334" t="e">
        <f>'29'!$E52</f>
        <v>#N/A</v>
      </c>
      <c r="GT55" s="334" t="e">
        <f>'29'!$F52</f>
        <v>#N/A</v>
      </c>
      <c r="GU55" s="334" t="e">
        <f>'29'!$G52</f>
        <v>#N/A</v>
      </c>
      <c r="GV55" s="334" t="e">
        <f>'29'!$H52</f>
        <v>#N/A</v>
      </c>
      <c r="GW55" s="334" t="e">
        <f>'29'!$I52</f>
        <v>#N/A</v>
      </c>
      <c r="GX55" s="334" t="e">
        <f>'29'!$J52</f>
        <v>#N/A</v>
      </c>
      <c r="GY55" s="334" t="e">
        <f>'29'!$K52</f>
        <v>#N/A</v>
      </c>
      <c r="GZ55" s="334" t="e">
        <f>'30'!$E52</f>
        <v>#N/A</v>
      </c>
      <c r="HA55" s="334" t="e">
        <f>'30'!$F52</f>
        <v>#N/A</v>
      </c>
      <c r="HB55" s="334" t="e">
        <f>'30'!$G52</f>
        <v>#N/A</v>
      </c>
      <c r="HC55" s="334" t="e">
        <f>'30'!$H52</f>
        <v>#N/A</v>
      </c>
      <c r="HD55" s="334" t="e">
        <f>'30'!$I52</f>
        <v>#N/A</v>
      </c>
      <c r="HE55" s="334" t="e">
        <f>'30'!$J52</f>
        <v>#N/A</v>
      </c>
      <c r="HF55" s="334" t="e">
        <f>'30'!$K52</f>
        <v>#N/A</v>
      </c>
      <c r="HG55" s="334" t="e">
        <f>'31'!$E52</f>
        <v>#N/A</v>
      </c>
      <c r="HH55" s="334" t="e">
        <f>'31'!$F52</f>
        <v>#N/A</v>
      </c>
      <c r="HI55" s="334" t="e">
        <f>'31'!$G52</f>
        <v>#N/A</v>
      </c>
      <c r="HJ55" s="334" t="e">
        <f>'31'!$H52</f>
        <v>#N/A</v>
      </c>
      <c r="HK55" s="334" t="e">
        <f>'31'!$I52</f>
        <v>#N/A</v>
      </c>
      <c r="HL55" s="334" t="e">
        <f>'31'!$J52</f>
        <v>#N/A</v>
      </c>
      <c r="HM55" s="334" t="e">
        <f>'31'!$K52</f>
        <v>#N/A</v>
      </c>
      <c r="HN55" s="334" t="e">
        <f>'32'!$E52</f>
        <v>#N/A</v>
      </c>
      <c r="HO55" s="334" t="e">
        <f>'32'!$F52</f>
        <v>#N/A</v>
      </c>
      <c r="HP55" s="334" t="e">
        <f>'32'!$G52</f>
        <v>#N/A</v>
      </c>
      <c r="HQ55" s="334" t="e">
        <f>'32'!$H52</f>
        <v>#N/A</v>
      </c>
      <c r="HR55" s="334" t="e">
        <f>'32'!$I52</f>
        <v>#N/A</v>
      </c>
      <c r="HS55" s="334" t="e">
        <f>'32'!$J52</f>
        <v>#N/A</v>
      </c>
      <c r="HT55" s="334" t="e">
        <f>'32'!$K52</f>
        <v>#N/A</v>
      </c>
      <c r="HU55" s="334" t="e">
        <f>'33'!$E52</f>
        <v>#N/A</v>
      </c>
      <c r="HV55" s="334" t="e">
        <f>'33'!$F52</f>
        <v>#N/A</v>
      </c>
      <c r="HW55" s="334" t="e">
        <f>'33'!$G52</f>
        <v>#N/A</v>
      </c>
      <c r="HX55" s="334" t="e">
        <f>'33'!$H52</f>
        <v>#N/A</v>
      </c>
      <c r="HY55" s="334" t="e">
        <f>'33'!$I52</f>
        <v>#N/A</v>
      </c>
      <c r="HZ55" s="334" t="e">
        <f>'33'!$J52</f>
        <v>#N/A</v>
      </c>
      <c r="IA55" s="334" t="e">
        <f>'33'!$K52</f>
        <v>#N/A</v>
      </c>
      <c r="IB55" s="334" t="e">
        <f>'34'!$E52</f>
        <v>#N/A</v>
      </c>
      <c r="IC55" s="334" t="e">
        <f>'34'!$F52</f>
        <v>#N/A</v>
      </c>
      <c r="ID55" s="334" t="e">
        <f>'34'!$G52</f>
        <v>#N/A</v>
      </c>
      <c r="IE55" s="334" t="e">
        <f>'34'!$H52</f>
        <v>#N/A</v>
      </c>
      <c r="IF55" s="334" t="e">
        <f>'34'!$I52</f>
        <v>#N/A</v>
      </c>
      <c r="IG55" s="334" t="e">
        <f>'34'!$J52</f>
        <v>#N/A</v>
      </c>
      <c r="IH55" s="334" t="e">
        <f>'34'!$K52</f>
        <v>#N/A</v>
      </c>
      <c r="II55" s="334" t="e">
        <f>'35'!$E52</f>
        <v>#N/A</v>
      </c>
      <c r="IJ55" s="334" t="e">
        <f>'35'!$F52</f>
        <v>#N/A</v>
      </c>
      <c r="IK55" s="334" t="e">
        <f>'35'!$G52</f>
        <v>#N/A</v>
      </c>
      <c r="IL55" s="334" t="e">
        <f>'35'!$H52</f>
        <v>#N/A</v>
      </c>
      <c r="IM55" s="334" t="e">
        <f>'35'!$I52</f>
        <v>#N/A</v>
      </c>
      <c r="IN55" s="334" t="e">
        <f>'35'!$J52</f>
        <v>#N/A</v>
      </c>
      <c r="IO55" s="334" t="e">
        <f>'35'!$K52</f>
        <v>#N/A</v>
      </c>
      <c r="IP55" s="334" t="e">
        <f>'36'!$E52</f>
        <v>#N/A</v>
      </c>
      <c r="IQ55" s="334" t="e">
        <f>'36'!$F52</f>
        <v>#N/A</v>
      </c>
      <c r="IR55" s="334" t="e">
        <f>'36'!$G52</f>
        <v>#N/A</v>
      </c>
      <c r="IS55" s="334" t="e">
        <f>'36'!$H52</f>
        <v>#N/A</v>
      </c>
      <c r="IT55" s="334" t="e">
        <f>'36'!$I52</f>
        <v>#N/A</v>
      </c>
      <c r="IU55" s="334" t="e">
        <f>'36'!$J52</f>
        <v>#N/A</v>
      </c>
      <c r="IV55" s="334" t="e">
        <f>'36'!$K52</f>
        <v>#N/A</v>
      </c>
      <c r="IW55" s="334" t="e">
        <f>'37'!$E52</f>
        <v>#N/A</v>
      </c>
      <c r="IX55" s="334" t="e">
        <f>'37'!$F52</f>
        <v>#N/A</v>
      </c>
      <c r="IY55" s="334" t="e">
        <f>'37'!$G52</f>
        <v>#N/A</v>
      </c>
      <c r="IZ55" s="334" t="e">
        <f>'37'!$H52</f>
        <v>#N/A</v>
      </c>
      <c r="JA55" s="334" t="e">
        <f>'37'!$I52</f>
        <v>#N/A</v>
      </c>
      <c r="JB55" s="334" t="e">
        <f>'37'!$J52</f>
        <v>#N/A</v>
      </c>
      <c r="JC55" s="334" t="e">
        <f>'37'!$K52</f>
        <v>#N/A</v>
      </c>
      <c r="JD55" s="334" t="e">
        <f>'38'!$E52</f>
        <v>#N/A</v>
      </c>
      <c r="JE55" s="334" t="e">
        <f>'38'!$F52</f>
        <v>#N/A</v>
      </c>
      <c r="JF55" s="334" t="e">
        <f>'38'!$G52</f>
        <v>#N/A</v>
      </c>
      <c r="JG55" s="334" t="e">
        <f>'38'!$H52</f>
        <v>#N/A</v>
      </c>
      <c r="JH55" s="334" t="e">
        <f>'38'!$I52</f>
        <v>#N/A</v>
      </c>
      <c r="JI55" s="334" t="e">
        <f>'38'!$J52</f>
        <v>#N/A</v>
      </c>
      <c r="JJ55" s="334" t="e">
        <f>'38'!$K52</f>
        <v>#N/A</v>
      </c>
      <c r="JK55" s="334" t="e">
        <f>'39'!$E52</f>
        <v>#N/A</v>
      </c>
      <c r="JL55" s="334" t="e">
        <f>'39'!$F52</f>
        <v>#N/A</v>
      </c>
      <c r="JM55" s="334" t="e">
        <f>'39'!$G52</f>
        <v>#N/A</v>
      </c>
      <c r="JN55" s="334" t="e">
        <f>'39'!$H52</f>
        <v>#N/A</v>
      </c>
      <c r="JO55" s="334" t="e">
        <f>'39'!$I52</f>
        <v>#N/A</v>
      </c>
      <c r="JP55" s="334" t="e">
        <f>'39'!$J52</f>
        <v>#N/A</v>
      </c>
      <c r="JQ55" s="334" t="e">
        <f>'39'!$K52</f>
        <v>#N/A</v>
      </c>
      <c r="JR55" s="334" t="e">
        <f>'40'!$E52</f>
        <v>#N/A</v>
      </c>
      <c r="JS55" s="334" t="e">
        <f>'40'!$F52</f>
        <v>#N/A</v>
      </c>
      <c r="JT55" s="334" t="e">
        <f>'40'!$G52</f>
        <v>#N/A</v>
      </c>
      <c r="JU55" s="334" t="e">
        <f>'40'!$H52</f>
        <v>#N/A</v>
      </c>
      <c r="JV55" s="334" t="e">
        <f>'40'!$I52</f>
        <v>#N/A</v>
      </c>
      <c r="JW55" s="334" t="e">
        <f>'40'!$J52</f>
        <v>#N/A</v>
      </c>
      <c r="JX55" s="334" t="e">
        <f>'40'!$K52</f>
        <v>#N/A</v>
      </c>
      <c r="JY55" s="334" t="e">
        <f>'41'!$E52</f>
        <v>#N/A</v>
      </c>
      <c r="JZ55" s="334" t="e">
        <f>'41'!$F52</f>
        <v>#N/A</v>
      </c>
      <c r="KA55" s="334" t="e">
        <f>'41'!$G52</f>
        <v>#N/A</v>
      </c>
      <c r="KB55" s="334" t="e">
        <f>'41'!$H52</f>
        <v>#N/A</v>
      </c>
      <c r="KC55" s="334" t="e">
        <f>'41'!$I52</f>
        <v>#N/A</v>
      </c>
      <c r="KD55" s="334" t="e">
        <f>'41'!$J52</f>
        <v>#N/A</v>
      </c>
      <c r="KE55" s="334" t="e">
        <f>'41'!$K52</f>
        <v>#N/A</v>
      </c>
      <c r="KF55" s="334" t="e">
        <f>'42'!$E52</f>
        <v>#N/A</v>
      </c>
      <c r="KG55" s="334" t="e">
        <f>'42'!$F52</f>
        <v>#N/A</v>
      </c>
      <c r="KH55" s="334" t="e">
        <f>'42'!$G52</f>
        <v>#N/A</v>
      </c>
      <c r="KI55" s="334" t="e">
        <f>'42'!$H52</f>
        <v>#N/A</v>
      </c>
      <c r="KJ55" s="334" t="e">
        <f>'42'!$I52</f>
        <v>#N/A</v>
      </c>
      <c r="KK55" s="334" t="e">
        <f>'42'!$J52</f>
        <v>#N/A</v>
      </c>
      <c r="KL55" s="334" t="e">
        <f>'42'!$K52</f>
        <v>#N/A</v>
      </c>
      <c r="KM55" s="334" t="e">
        <f>'43'!$E52</f>
        <v>#N/A</v>
      </c>
      <c r="KN55" s="334" t="e">
        <f>'43'!$F52</f>
        <v>#N/A</v>
      </c>
      <c r="KO55" s="334" t="e">
        <f>'43'!$G52</f>
        <v>#N/A</v>
      </c>
      <c r="KP55" s="334" t="e">
        <f>'43'!$H52</f>
        <v>#N/A</v>
      </c>
      <c r="KQ55" s="334" t="e">
        <f>'43'!$I52</f>
        <v>#N/A</v>
      </c>
      <c r="KR55" s="334" t="e">
        <f>'43'!$J52</f>
        <v>#N/A</v>
      </c>
      <c r="KS55" s="334" t="e">
        <f>'43'!$K52</f>
        <v>#N/A</v>
      </c>
      <c r="KT55" s="334" t="e">
        <f>'44'!$E52</f>
        <v>#N/A</v>
      </c>
      <c r="KU55" s="334" t="e">
        <f>'44'!$F52</f>
        <v>#N/A</v>
      </c>
      <c r="KV55" s="334" t="e">
        <f>'44'!$G52</f>
        <v>#N/A</v>
      </c>
      <c r="KW55" s="334" t="e">
        <f>'44'!$H52</f>
        <v>#N/A</v>
      </c>
      <c r="KX55" s="334" t="e">
        <f>'44'!$I52</f>
        <v>#N/A</v>
      </c>
      <c r="KY55" s="334" t="e">
        <f>'44'!$J52</f>
        <v>#N/A</v>
      </c>
      <c r="KZ55" s="334" t="e">
        <f>'44'!$K52</f>
        <v>#N/A</v>
      </c>
      <c r="LA55" s="334" t="e">
        <f>'45'!$E52</f>
        <v>#N/A</v>
      </c>
      <c r="LB55" s="334" t="e">
        <f>'45'!$F52</f>
        <v>#N/A</v>
      </c>
      <c r="LC55" s="334" t="e">
        <f>'45'!$G52</f>
        <v>#N/A</v>
      </c>
      <c r="LD55" s="334" t="e">
        <f>'45'!$H52</f>
        <v>#N/A</v>
      </c>
      <c r="LE55" s="334" t="e">
        <f>'45'!$I52</f>
        <v>#N/A</v>
      </c>
      <c r="LF55" s="334" t="e">
        <f>'45'!$J52</f>
        <v>#N/A</v>
      </c>
      <c r="LG55" s="334" t="e">
        <f>'45'!$K52</f>
        <v>#N/A</v>
      </c>
      <c r="LH55" s="334" t="e">
        <f>'46'!$E52</f>
        <v>#N/A</v>
      </c>
      <c r="LI55" s="334" t="e">
        <f>'46'!$F52</f>
        <v>#N/A</v>
      </c>
      <c r="LJ55" s="334" t="e">
        <f>'46'!$G52</f>
        <v>#N/A</v>
      </c>
      <c r="LK55" s="334" t="e">
        <f>'46'!$H52</f>
        <v>#N/A</v>
      </c>
      <c r="LL55" s="334" t="e">
        <f>'46'!$I52</f>
        <v>#N/A</v>
      </c>
      <c r="LM55" s="334" t="e">
        <f>'46'!$J52</f>
        <v>#N/A</v>
      </c>
      <c r="LN55" s="334" t="e">
        <f>'46'!$K52</f>
        <v>#N/A</v>
      </c>
      <c r="LO55" s="334" t="e">
        <f>'47'!$E52</f>
        <v>#N/A</v>
      </c>
      <c r="LP55" s="334" t="e">
        <f>'47'!$F52</f>
        <v>#N/A</v>
      </c>
      <c r="LQ55" s="334" t="e">
        <f>'47'!$G52</f>
        <v>#N/A</v>
      </c>
      <c r="LR55" s="334" t="e">
        <f>'47'!$H52</f>
        <v>#N/A</v>
      </c>
      <c r="LS55" s="334" t="e">
        <f>'47'!$I52</f>
        <v>#N/A</v>
      </c>
      <c r="LT55" s="334" t="e">
        <f>'47'!$J52</f>
        <v>#N/A</v>
      </c>
      <c r="LU55" s="334" t="e">
        <f>'47'!$K52</f>
        <v>#N/A</v>
      </c>
      <c r="LV55" s="334" t="e">
        <f>'48'!$E52</f>
        <v>#N/A</v>
      </c>
      <c r="LW55" s="334" t="e">
        <f>'48'!$F52</f>
        <v>#N/A</v>
      </c>
      <c r="LX55" s="334" t="e">
        <f>'48'!$G52</f>
        <v>#N/A</v>
      </c>
      <c r="LY55" s="334" t="e">
        <f>'48'!$H52</f>
        <v>#N/A</v>
      </c>
      <c r="LZ55" s="334" t="e">
        <f>'48'!$I52</f>
        <v>#N/A</v>
      </c>
      <c r="MA55" s="334" t="e">
        <f>'48'!$J52</f>
        <v>#N/A</v>
      </c>
      <c r="MB55" s="334" t="e">
        <f>'48'!$K52</f>
        <v>#N/A</v>
      </c>
      <c r="MC55" s="334" t="e">
        <f>'49'!$E52</f>
        <v>#N/A</v>
      </c>
      <c r="MD55" s="334" t="e">
        <f>'49'!$F52</f>
        <v>#N/A</v>
      </c>
      <c r="ME55" s="334" t="e">
        <f>'49'!$G52</f>
        <v>#N/A</v>
      </c>
      <c r="MF55" s="334" t="e">
        <f>'49'!$H52</f>
        <v>#N/A</v>
      </c>
      <c r="MG55" s="334" t="e">
        <f>'49'!$I52</f>
        <v>#N/A</v>
      </c>
      <c r="MH55" s="334" t="e">
        <f>'49'!$J52</f>
        <v>#N/A</v>
      </c>
      <c r="MI55" s="334" t="e">
        <f>'49'!$K52</f>
        <v>#N/A</v>
      </c>
      <c r="MJ55" s="334" t="e">
        <f>'50'!$E52</f>
        <v>#N/A</v>
      </c>
      <c r="MK55" s="334" t="e">
        <f>'50'!$F52</f>
        <v>#N/A</v>
      </c>
      <c r="ML55" s="334" t="e">
        <f>'50'!$G52</f>
        <v>#N/A</v>
      </c>
      <c r="MM55" s="334" t="e">
        <f>'50'!$H52</f>
        <v>#N/A</v>
      </c>
      <c r="MN55" s="334" t="e">
        <f>'50'!$I52</f>
        <v>#N/A</v>
      </c>
      <c r="MO55" s="334" t="e">
        <f>'50'!$J52</f>
        <v>#N/A</v>
      </c>
      <c r="MP55" s="334" t="e">
        <f>'50'!$K52</f>
        <v>#N/A</v>
      </c>
      <c r="MQ55" s="334" t="e">
        <f>'51'!$E52</f>
        <v>#N/A</v>
      </c>
      <c r="MR55" s="334" t="e">
        <f>'51'!$F52</f>
        <v>#N/A</v>
      </c>
      <c r="MS55" s="334" t="e">
        <f>'51'!$G52</f>
        <v>#N/A</v>
      </c>
      <c r="MT55" s="334" t="e">
        <f>'51'!$H52</f>
        <v>#N/A</v>
      </c>
      <c r="MU55" s="334" t="e">
        <f>'51'!$I52</f>
        <v>#N/A</v>
      </c>
      <c r="MV55" s="334" t="e">
        <f>'51'!$J52</f>
        <v>#N/A</v>
      </c>
      <c r="MW55" s="334" t="e">
        <f>'51'!$K52</f>
        <v>#N/A</v>
      </c>
      <c r="MX55" s="334" t="e">
        <f>'52'!$E52</f>
        <v>#N/A</v>
      </c>
      <c r="MY55" s="334" t="e">
        <f>'52'!$F52</f>
        <v>#N/A</v>
      </c>
      <c r="MZ55" s="334" t="e">
        <f>'52'!$G52</f>
        <v>#N/A</v>
      </c>
      <c r="NA55" s="334" t="e">
        <f>'52'!$H52</f>
        <v>#N/A</v>
      </c>
      <c r="NB55" s="334" t="e">
        <f>'52'!$I52</f>
        <v>#N/A</v>
      </c>
      <c r="NC55" s="334" t="e">
        <f>'52'!$J52</f>
        <v>#N/A</v>
      </c>
      <c r="ND55" s="334" t="e">
        <f>'52'!$K52</f>
        <v>#N/A</v>
      </c>
    </row>
    <row r="56" spans="1:368" ht="15.75" customHeight="1" x14ac:dyDescent="0.3">
      <c r="A56" s="1029"/>
      <c r="B56" s="1030"/>
      <c r="C56" s="172" t="s">
        <v>228</v>
      </c>
      <c r="D56" s="175" t="s">
        <v>161</v>
      </c>
      <c r="E56" s="333" t="e">
        <f>'1'!$E53</f>
        <v>#N/A</v>
      </c>
      <c r="F56" s="333" t="e">
        <f>'1'!$F53</f>
        <v>#N/A</v>
      </c>
      <c r="G56" s="333" t="e">
        <f>'1'!$G53</f>
        <v>#N/A</v>
      </c>
      <c r="H56" s="334" t="e">
        <f>'1'!$H53</f>
        <v>#N/A</v>
      </c>
      <c r="I56" s="334" t="e">
        <f>'1'!$I53</f>
        <v>#N/A</v>
      </c>
      <c r="J56" s="334" t="e">
        <f>'1'!$J53</f>
        <v>#N/A</v>
      </c>
      <c r="K56" s="334" t="e">
        <f>'1'!$K53</f>
        <v>#N/A</v>
      </c>
      <c r="L56" s="334" t="e">
        <f>'2'!$E53</f>
        <v>#N/A</v>
      </c>
      <c r="M56" s="334" t="e">
        <f>'2'!$F53</f>
        <v>#N/A</v>
      </c>
      <c r="N56" s="334" t="e">
        <f>'2'!$G53</f>
        <v>#N/A</v>
      </c>
      <c r="O56" s="334" t="e">
        <f>'2'!$H53</f>
        <v>#N/A</v>
      </c>
      <c r="P56" s="334" t="e">
        <f>'2'!$I53</f>
        <v>#N/A</v>
      </c>
      <c r="Q56" s="334" t="e">
        <f>'2'!$J53</f>
        <v>#N/A</v>
      </c>
      <c r="R56" s="334" t="e">
        <f>'2'!$K53</f>
        <v>#N/A</v>
      </c>
      <c r="S56" s="334" t="e">
        <f>'3'!$E53</f>
        <v>#N/A</v>
      </c>
      <c r="T56" s="334" t="e">
        <f>'3'!$F53</f>
        <v>#N/A</v>
      </c>
      <c r="U56" s="334" t="e">
        <f>'3'!$G53</f>
        <v>#N/A</v>
      </c>
      <c r="V56" s="334" t="e">
        <f>'3'!$H53</f>
        <v>#N/A</v>
      </c>
      <c r="W56" s="334" t="e">
        <f>'3'!$I53</f>
        <v>#N/A</v>
      </c>
      <c r="X56" s="334" t="e">
        <f>'3'!$J53</f>
        <v>#N/A</v>
      </c>
      <c r="Y56" s="334" t="e">
        <f>'3'!$K53</f>
        <v>#N/A</v>
      </c>
      <c r="Z56" s="334" t="e">
        <f>'4'!$E53</f>
        <v>#N/A</v>
      </c>
      <c r="AA56" s="334" t="e">
        <f>'4'!$F53</f>
        <v>#N/A</v>
      </c>
      <c r="AB56" s="334" t="e">
        <f>'4'!$G53</f>
        <v>#N/A</v>
      </c>
      <c r="AC56" s="334" t="e">
        <f>'4'!$H53</f>
        <v>#N/A</v>
      </c>
      <c r="AD56" s="334" t="e">
        <f>'4'!$I53</f>
        <v>#N/A</v>
      </c>
      <c r="AE56" s="334" t="e">
        <f>'4'!$J53</f>
        <v>#N/A</v>
      </c>
      <c r="AF56" s="334" t="e">
        <f>'4'!$K53</f>
        <v>#N/A</v>
      </c>
      <c r="AG56" s="334" t="e">
        <f>'5'!$E53</f>
        <v>#N/A</v>
      </c>
      <c r="AH56" s="334" t="e">
        <f>'5'!$F53</f>
        <v>#N/A</v>
      </c>
      <c r="AI56" s="334" t="e">
        <f>'5'!$G53</f>
        <v>#N/A</v>
      </c>
      <c r="AJ56" s="334" t="e">
        <f>'5'!$H53</f>
        <v>#N/A</v>
      </c>
      <c r="AK56" s="334" t="e">
        <f>'5'!$I53</f>
        <v>#N/A</v>
      </c>
      <c r="AL56" s="334" t="e">
        <f>'5'!$J53</f>
        <v>#N/A</v>
      </c>
      <c r="AM56" s="334" t="e">
        <f>'5'!$K53</f>
        <v>#N/A</v>
      </c>
      <c r="AN56" s="334" t="e">
        <f>'6'!$E53</f>
        <v>#N/A</v>
      </c>
      <c r="AO56" s="334" t="e">
        <f>'6'!$F53</f>
        <v>#N/A</v>
      </c>
      <c r="AP56" s="334" t="e">
        <f>'6'!$G53</f>
        <v>#N/A</v>
      </c>
      <c r="AQ56" s="334" t="e">
        <f>'6'!$H53</f>
        <v>#N/A</v>
      </c>
      <c r="AR56" s="334" t="e">
        <f>'6'!$I53</f>
        <v>#N/A</v>
      </c>
      <c r="AS56" s="334" t="e">
        <f>'6'!$J53</f>
        <v>#N/A</v>
      </c>
      <c r="AT56" s="334" t="e">
        <f>'6'!$K53</f>
        <v>#N/A</v>
      </c>
      <c r="AU56" s="334" t="e">
        <f>'7'!$E53</f>
        <v>#N/A</v>
      </c>
      <c r="AV56" s="334" t="e">
        <f>'7'!$F53</f>
        <v>#N/A</v>
      </c>
      <c r="AW56" s="334" t="e">
        <f>'7'!$G53</f>
        <v>#N/A</v>
      </c>
      <c r="AX56" s="334" t="e">
        <f>'7'!$H53</f>
        <v>#N/A</v>
      </c>
      <c r="AY56" s="334" t="e">
        <f>'7'!$I53</f>
        <v>#N/A</v>
      </c>
      <c r="AZ56" s="334" t="e">
        <f>'7'!$J53</f>
        <v>#N/A</v>
      </c>
      <c r="BA56" s="334" t="e">
        <f>'7'!$K53</f>
        <v>#N/A</v>
      </c>
      <c r="BB56" s="334" t="e">
        <f>'8'!$E53</f>
        <v>#N/A</v>
      </c>
      <c r="BC56" s="334" t="e">
        <f>'8'!$F53</f>
        <v>#N/A</v>
      </c>
      <c r="BD56" s="334" t="e">
        <f>'8'!$G53</f>
        <v>#N/A</v>
      </c>
      <c r="BE56" s="334" t="e">
        <f>'8'!$H53</f>
        <v>#N/A</v>
      </c>
      <c r="BF56" s="334" t="e">
        <f>'8'!$I53</f>
        <v>#N/A</v>
      </c>
      <c r="BG56" s="334" t="e">
        <f>'8'!$J53</f>
        <v>#N/A</v>
      </c>
      <c r="BH56" s="334" t="e">
        <f>'8'!$K53</f>
        <v>#N/A</v>
      </c>
      <c r="BI56" s="334" t="e">
        <f>'9'!$E53</f>
        <v>#N/A</v>
      </c>
      <c r="BJ56" s="334" t="e">
        <f>'9'!$F53</f>
        <v>#N/A</v>
      </c>
      <c r="BK56" s="334" t="e">
        <f>'9'!$G53</f>
        <v>#N/A</v>
      </c>
      <c r="BL56" s="334" t="e">
        <f>'9'!$H53</f>
        <v>#N/A</v>
      </c>
      <c r="BM56" s="334" t="e">
        <f>'9'!$I53</f>
        <v>#N/A</v>
      </c>
      <c r="BN56" s="334" t="e">
        <f>'9'!$J53</f>
        <v>#N/A</v>
      </c>
      <c r="BO56" s="334" t="e">
        <f>'9'!$K53</f>
        <v>#N/A</v>
      </c>
      <c r="BP56" s="334" t="e">
        <f>'10'!$E53</f>
        <v>#N/A</v>
      </c>
      <c r="BQ56" s="334" t="e">
        <f>'10'!$F53</f>
        <v>#N/A</v>
      </c>
      <c r="BR56" s="334" t="e">
        <f>'10'!$G53</f>
        <v>#N/A</v>
      </c>
      <c r="BS56" s="334" t="e">
        <f>'10'!$H53</f>
        <v>#N/A</v>
      </c>
      <c r="BT56" s="334" t="e">
        <f>'10'!$I53</f>
        <v>#N/A</v>
      </c>
      <c r="BU56" s="334" t="e">
        <f>'10'!$J53</f>
        <v>#N/A</v>
      </c>
      <c r="BV56" s="334" t="e">
        <f>'10'!$K53</f>
        <v>#N/A</v>
      </c>
      <c r="BW56" s="334" t="e">
        <f>'11'!$E53</f>
        <v>#N/A</v>
      </c>
      <c r="BX56" s="334" t="e">
        <f>'11'!$F53</f>
        <v>#N/A</v>
      </c>
      <c r="BY56" s="334" t="e">
        <f>'11'!$G53</f>
        <v>#N/A</v>
      </c>
      <c r="BZ56" s="334" t="e">
        <f>'11'!$H53</f>
        <v>#N/A</v>
      </c>
      <c r="CA56" s="334" t="e">
        <f>'11'!$I53</f>
        <v>#N/A</v>
      </c>
      <c r="CB56" s="334" t="e">
        <f>'11'!$J53</f>
        <v>#N/A</v>
      </c>
      <c r="CC56" s="334" t="e">
        <f>'11'!$K53</f>
        <v>#N/A</v>
      </c>
      <c r="CD56" s="334" t="e">
        <f>'12'!$E53</f>
        <v>#N/A</v>
      </c>
      <c r="CE56" s="334" t="e">
        <f>'12'!$F53</f>
        <v>#N/A</v>
      </c>
      <c r="CF56" s="334" t="e">
        <f>'12'!$G53</f>
        <v>#N/A</v>
      </c>
      <c r="CG56" s="334" t="e">
        <f>'12'!$H53</f>
        <v>#N/A</v>
      </c>
      <c r="CH56" s="334" t="e">
        <f>'12'!$I53</f>
        <v>#N/A</v>
      </c>
      <c r="CI56" s="334" t="e">
        <f>'12'!$J53</f>
        <v>#N/A</v>
      </c>
      <c r="CJ56" s="334" t="e">
        <f>'12'!$K53</f>
        <v>#N/A</v>
      </c>
      <c r="CK56" s="334" t="e">
        <f>'13'!$E53</f>
        <v>#N/A</v>
      </c>
      <c r="CL56" s="334" t="e">
        <f>'13'!$F53</f>
        <v>#N/A</v>
      </c>
      <c r="CM56" s="334" t="e">
        <f>'13'!$G53</f>
        <v>#N/A</v>
      </c>
      <c r="CN56" s="334" t="e">
        <f>'13'!$H53</f>
        <v>#N/A</v>
      </c>
      <c r="CO56" s="334" t="e">
        <f>'13'!$I53</f>
        <v>#N/A</v>
      </c>
      <c r="CP56" s="334" t="e">
        <f>'13'!$J53</f>
        <v>#N/A</v>
      </c>
      <c r="CQ56" s="334" t="e">
        <f>'13'!$K53</f>
        <v>#N/A</v>
      </c>
      <c r="CR56" s="334" t="e">
        <f>'14'!$E53</f>
        <v>#N/A</v>
      </c>
      <c r="CS56" s="334" t="e">
        <f>'14'!$F53</f>
        <v>#N/A</v>
      </c>
      <c r="CT56" s="334" t="e">
        <f>'14'!$G53</f>
        <v>#N/A</v>
      </c>
      <c r="CU56" s="334" t="e">
        <f>'14'!$H53</f>
        <v>#N/A</v>
      </c>
      <c r="CV56" s="334" t="e">
        <f>'14'!$I53</f>
        <v>#N/A</v>
      </c>
      <c r="CW56" s="334" t="e">
        <f>'14'!$J53</f>
        <v>#N/A</v>
      </c>
      <c r="CX56" s="334" t="e">
        <f>'14'!$K53</f>
        <v>#N/A</v>
      </c>
      <c r="CY56" s="334" t="e">
        <f>'15'!$E53</f>
        <v>#N/A</v>
      </c>
      <c r="CZ56" s="334" t="e">
        <f>'15'!$F53</f>
        <v>#N/A</v>
      </c>
      <c r="DA56" s="334" t="e">
        <f>'15'!$G53</f>
        <v>#N/A</v>
      </c>
      <c r="DB56" s="334" t="e">
        <f>'15'!$H53</f>
        <v>#N/A</v>
      </c>
      <c r="DC56" s="334" t="e">
        <f>'15'!$I53</f>
        <v>#N/A</v>
      </c>
      <c r="DD56" s="334" t="e">
        <f>'15'!$J53</f>
        <v>#N/A</v>
      </c>
      <c r="DE56" s="334" t="e">
        <f>'15'!$K53</f>
        <v>#N/A</v>
      </c>
      <c r="DF56" s="334" t="e">
        <f>'16'!$E53</f>
        <v>#N/A</v>
      </c>
      <c r="DG56" s="334" t="e">
        <f>'16'!$F53</f>
        <v>#N/A</v>
      </c>
      <c r="DH56" s="334" t="e">
        <f>'16'!$G53</f>
        <v>#N/A</v>
      </c>
      <c r="DI56" s="334" t="e">
        <f>'16'!$H53</f>
        <v>#N/A</v>
      </c>
      <c r="DJ56" s="334" t="e">
        <f>'16'!$I53</f>
        <v>#N/A</v>
      </c>
      <c r="DK56" s="334" t="e">
        <f>'16'!$J53</f>
        <v>#N/A</v>
      </c>
      <c r="DL56" s="334" t="e">
        <f>'16'!$K53</f>
        <v>#N/A</v>
      </c>
      <c r="DM56" s="334" t="e">
        <f>'17'!$E53</f>
        <v>#N/A</v>
      </c>
      <c r="DN56" s="334" t="e">
        <f>'17'!$F53</f>
        <v>#N/A</v>
      </c>
      <c r="DO56" s="334" t="e">
        <f>'17'!$G53</f>
        <v>#N/A</v>
      </c>
      <c r="DP56" s="334" t="e">
        <f>'17'!$H53</f>
        <v>#N/A</v>
      </c>
      <c r="DQ56" s="334" t="e">
        <f>'17'!$I53</f>
        <v>#N/A</v>
      </c>
      <c r="DR56" s="334" t="e">
        <f>'17'!$J53</f>
        <v>#N/A</v>
      </c>
      <c r="DS56" s="334" t="e">
        <f>'17'!$K53</f>
        <v>#N/A</v>
      </c>
      <c r="DT56" s="334" t="e">
        <f>'18'!$E53</f>
        <v>#N/A</v>
      </c>
      <c r="DU56" s="334" t="e">
        <f>'18'!$F53</f>
        <v>#N/A</v>
      </c>
      <c r="DV56" s="334" t="e">
        <f>'18'!$G53</f>
        <v>#N/A</v>
      </c>
      <c r="DW56" s="334" t="e">
        <f>'18'!$H53</f>
        <v>#N/A</v>
      </c>
      <c r="DX56" s="334" t="e">
        <f>'18'!$I53</f>
        <v>#N/A</v>
      </c>
      <c r="DY56" s="334" t="e">
        <f>'18'!$J53</f>
        <v>#N/A</v>
      </c>
      <c r="DZ56" s="334" t="e">
        <f>'18'!$K53</f>
        <v>#N/A</v>
      </c>
      <c r="EA56" s="334" t="e">
        <f>'19'!$E53</f>
        <v>#N/A</v>
      </c>
      <c r="EB56" s="334" t="e">
        <f>'19'!$F53</f>
        <v>#N/A</v>
      </c>
      <c r="EC56" s="334" t="e">
        <f>'19'!$G53</f>
        <v>#N/A</v>
      </c>
      <c r="ED56" s="334" t="e">
        <f>'19'!$H53</f>
        <v>#N/A</v>
      </c>
      <c r="EE56" s="334" t="e">
        <f>'19'!$I53</f>
        <v>#N/A</v>
      </c>
      <c r="EF56" s="334" t="e">
        <f>'19'!$J53</f>
        <v>#N/A</v>
      </c>
      <c r="EG56" s="334" t="e">
        <f>'19'!$K53</f>
        <v>#N/A</v>
      </c>
      <c r="EH56" s="334" t="e">
        <f>'20'!$E53</f>
        <v>#N/A</v>
      </c>
      <c r="EI56" s="334" t="e">
        <f>'20'!$F53</f>
        <v>#N/A</v>
      </c>
      <c r="EJ56" s="334" t="e">
        <f>'20'!$G53</f>
        <v>#N/A</v>
      </c>
      <c r="EK56" s="334" t="e">
        <f>'20'!$H53</f>
        <v>#N/A</v>
      </c>
      <c r="EL56" s="334" t="e">
        <f>'20'!$I53</f>
        <v>#N/A</v>
      </c>
      <c r="EM56" s="334" t="e">
        <f>'20'!$J53</f>
        <v>#N/A</v>
      </c>
      <c r="EN56" s="334" t="e">
        <f>'20'!$K53</f>
        <v>#N/A</v>
      </c>
      <c r="EO56" s="334" t="e">
        <f>'21'!$E53</f>
        <v>#N/A</v>
      </c>
      <c r="EP56" s="334" t="e">
        <f>'21'!$F53</f>
        <v>#N/A</v>
      </c>
      <c r="EQ56" s="334" t="e">
        <f>'21'!$G53</f>
        <v>#N/A</v>
      </c>
      <c r="ER56" s="334" t="e">
        <f>'21'!$H53</f>
        <v>#N/A</v>
      </c>
      <c r="ES56" s="334" t="e">
        <f>'21'!$I53</f>
        <v>#N/A</v>
      </c>
      <c r="ET56" s="334" t="e">
        <f>'21'!$J53</f>
        <v>#N/A</v>
      </c>
      <c r="EU56" s="334" t="e">
        <f>'21'!$K53</f>
        <v>#N/A</v>
      </c>
      <c r="EV56" s="334" t="e">
        <f>'22'!$E53</f>
        <v>#N/A</v>
      </c>
      <c r="EW56" s="334" t="e">
        <f>'22'!$F53</f>
        <v>#N/A</v>
      </c>
      <c r="EX56" s="334" t="e">
        <f>'22'!$G53</f>
        <v>#N/A</v>
      </c>
      <c r="EY56" s="334" t="e">
        <f>'22'!$H53</f>
        <v>#N/A</v>
      </c>
      <c r="EZ56" s="334" t="e">
        <f>'22'!$I53</f>
        <v>#N/A</v>
      </c>
      <c r="FA56" s="334" t="e">
        <f>'22'!$J53</f>
        <v>#N/A</v>
      </c>
      <c r="FB56" s="334" t="e">
        <f>'22'!$K53</f>
        <v>#N/A</v>
      </c>
      <c r="FC56" s="334" t="e">
        <f>'23'!$E53</f>
        <v>#N/A</v>
      </c>
      <c r="FD56" s="334" t="e">
        <f>'23'!$F53</f>
        <v>#N/A</v>
      </c>
      <c r="FE56" s="334" t="e">
        <f>'23'!$G53</f>
        <v>#N/A</v>
      </c>
      <c r="FF56" s="334" t="e">
        <f>'23'!$H53</f>
        <v>#N/A</v>
      </c>
      <c r="FG56" s="334" t="e">
        <f>'23'!$I53</f>
        <v>#N/A</v>
      </c>
      <c r="FH56" s="334" t="e">
        <f>'23'!$J53</f>
        <v>#N/A</v>
      </c>
      <c r="FI56" s="334" t="e">
        <f>'23'!$K53</f>
        <v>#N/A</v>
      </c>
      <c r="FJ56" s="334" t="e">
        <f>'24'!$E53</f>
        <v>#N/A</v>
      </c>
      <c r="FK56" s="334" t="e">
        <f>'24'!$F53</f>
        <v>#N/A</v>
      </c>
      <c r="FL56" s="334" t="e">
        <f>'24'!$G53</f>
        <v>#N/A</v>
      </c>
      <c r="FM56" s="334" t="e">
        <f>'24'!$H53</f>
        <v>#N/A</v>
      </c>
      <c r="FN56" s="334" t="e">
        <f>'24'!$I53</f>
        <v>#N/A</v>
      </c>
      <c r="FO56" s="334" t="e">
        <f>'24'!$J53</f>
        <v>#N/A</v>
      </c>
      <c r="FP56" s="334" t="e">
        <f>'24'!$K53</f>
        <v>#N/A</v>
      </c>
      <c r="FQ56" s="334" t="e">
        <f>'25'!$E53</f>
        <v>#N/A</v>
      </c>
      <c r="FR56" s="334" t="e">
        <f>'25'!$F53</f>
        <v>#N/A</v>
      </c>
      <c r="FS56" s="334" t="e">
        <f>'25'!$G53</f>
        <v>#N/A</v>
      </c>
      <c r="FT56" s="334" t="e">
        <f>'25'!$H53</f>
        <v>#N/A</v>
      </c>
      <c r="FU56" s="334" t="e">
        <f>'25'!$I53</f>
        <v>#N/A</v>
      </c>
      <c r="FV56" s="334" t="e">
        <f>'25'!$J53</f>
        <v>#N/A</v>
      </c>
      <c r="FW56" s="334" t="e">
        <f>'25'!$K53</f>
        <v>#N/A</v>
      </c>
      <c r="FX56" s="334" t="e">
        <f>'26'!$E53</f>
        <v>#N/A</v>
      </c>
      <c r="FY56" s="334" t="e">
        <f>'26'!$F53</f>
        <v>#N/A</v>
      </c>
      <c r="FZ56" s="334" t="e">
        <f>'26'!$G53</f>
        <v>#N/A</v>
      </c>
      <c r="GA56" s="334" t="e">
        <f>'26'!$H53</f>
        <v>#N/A</v>
      </c>
      <c r="GB56" s="334" t="e">
        <f>'26'!$I53</f>
        <v>#N/A</v>
      </c>
      <c r="GC56" s="334" t="e">
        <f>'26'!$J53</f>
        <v>#N/A</v>
      </c>
      <c r="GD56" s="334" t="e">
        <f>'26'!$K53</f>
        <v>#N/A</v>
      </c>
      <c r="GE56" s="334" t="e">
        <f>'27'!$E53</f>
        <v>#N/A</v>
      </c>
      <c r="GF56" s="334" t="e">
        <f>'27'!$F53</f>
        <v>#N/A</v>
      </c>
      <c r="GG56" s="334" t="e">
        <f>'27'!$G53</f>
        <v>#N/A</v>
      </c>
      <c r="GH56" s="334" t="e">
        <f>'27'!$H53</f>
        <v>#N/A</v>
      </c>
      <c r="GI56" s="334" t="e">
        <f>'27'!$I53</f>
        <v>#N/A</v>
      </c>
      <c r="GJ56" s="334" t="e">
        <f>'27'!$J53</f>
        <v>#N/A</v>
      </c>
      <c r="GK56" s="334" t="e">
        <f>'27'!$K53</f>
        <v>#N/A</v>
      </c>
      <c r="GL56" s="334" t="e">
        <f>'28'!$E53</f>
        <v>#N/A</v>
      </c>
      <c r="GM56" s="334" t="e">
        <f>'28'!$F53</f>
        <v>#N/A</v>
      </c>
      <c r="GN56" s="334" t="e">
        <f>'28'!$G53</f>
        <v>#N/A</v>
      </c>
      <c r="GO56" s="334" t="e">
        <f>'28'!$H53</f>
        <v>#N/A</v>
      </c>
      <c r="GP56" s="334" t="e">
        <f>'28'!$I53</f>
        <v>#N/A</v>
      </c>
      <c r="GQ56" s="334" t="e">
        <f>'28'!$J53</f>
        <v>#N/A</v>
      </c>
      <c r="GR56" s="334" t="e">
        <f>'28'!$K53</f>
        <v>#N/A</v>
      </c>
      <c r="GS56" s="334" t="e">
        <f>'29'!$E53</f>
        <v>#N/A</v>
      </c>
      <c r="GT56" s="334" t="e">
        <f>'29'!$F53</f>
        <v>#N/A</v>
      </c>
      <c r="GU56" s="334" t="e">
        <f>'29'!$G53</f>
        <v>#N/A</v>
      </c>
      <c r="GV56" s="334" t="e">
        <f>'29'!$H53</f>
        <v>#N/A</v>
      </c>
      <c r="GW56" s="334" t="e">
        <f>'29'!$I53</f>
        <v>#N/A</v>
      </c>
      <c r="GX56" s="334" t="e">
        <f>'29'!$J53</f>
        <v>#N/A</v>
      </c>
      <c r="GY56" s="334" t="e">
        <f>'29'!$K53</f>
        <v>#N/A</v>
      </c>
      <c r="GZ56" s="334" t="e">
        <f>'30'!$E53</f>
        <v>#N/A</v>
      </c>
      <c r="HA56" s="334" t="e">
        <f>'30'!$F53</f>
        <v>#N/A</v>
      </c>
      <c r="HB56" s="334" t="e">
        <f>'30'!$G53</f>
        <v>#N/A</v>
      </c>
      <c r="HC56" s="334" t="e">
        <f>'30'!$H53</f>
        <v>#N/A</v>
      </c>
      <c r="HD56" s="334" t="e">
        <f>'30'!$I53</f>
        <v>#N/A</v>
      </c>
      <c r="HE56" s="334" t="e">
        <f>'30'!$J53</f>
        <v>#N/A</v>
      </c>
      <c r="HF56" s="334" t="e">
        <f>'30'!$K53</f>
        <v>#N/A</v>
      </c>
      <c r="HG56" s="334" t="e">
        <f>'31'!$E53</f>
        <v>#N/A</v>
      </c>
      <c r="HH56" s="334" t="e">
        <f>'31'!$F53</f>
        <v>#N/A</v>
      </c>
      <c r="HI56" s="334" t="e">
        <f>'31'!$G53</f>
        <v>#N/A</v>
      </c>
      <c r="HJ56" s="334" t="e">
        <f>'31'!$H53</f>
        <v>#N/A</v>
      </c>
      <c r="HK56" s="334" t="e">
        <f>'31'!$I53</f>
        <v>#N/A</v>
      </c>
      <c r="HL56" s="334" t="e">
        <f>'31'!$J53</f>
        <v>#N/A</v>
      </c>
      <c r="HM56" s="334" t="e">
        <f>'31'!$K53</f>
        <v>#N/A</v>
      </c>
      <c r="HN56" s="334" t="e">
        <f>'32'!$E53</f>
        <v>#N/A</v>
      </c>
      <c r="HO56" s="334" t="e">
        <f>'32'!$F53</f>
        <v>#N/A</v>
      </c>
      <c r="HP56" s="334" t="e">
        <f>'32'!$G53</f>
        <v>#N/A</v>
      </c>
      <c r="HQ56" s="334" t="e">
        <f>'32'!$H53</f>
        <v>#N/A</v>
      </c>
      <c r="HR56" s="334" t="e">
        <f>'32'!$I53</f>
        <v>#N/A</v>
      </c>
      <c r="HS56" s="334" t="e">
        <f>'32'!$J53</f>
        <v>#N/A</v>
      </c>
      <c r="HT56" s="334" t="e">
        <f>'32'!$K53</f>
        <v>#N/A</v>
      </c>
      <c r="HU56" s="334" t="e">
        <f>'33'!$E53</f>
        <v>#N/A</v>
      </c>
      <c r="HV56" s="334" t="e">
        <f>'33'!$F53</f>
        <v>#N/A</v>
      </c>
      <c r="HW56" s="334" t="e">
        <f>'33'!$G53</f>
        <v>#N/A</v>
      </c>
      <c r="HX56" s="334" t="e">
        <f>'33'!$H53</f>
        <v>#N/A</v>
      </c>
      <c r="HY56" s="334" t="e">
        <f>'33'!$I53</f>
        <v>#N/A</v>
      </c>
      <c r="HZ56" s="334" t="e">
        <f>'33'!$J53</f>
        <v>#N/A</v>
      </c>
      <c r="IA56" s="334" t="e">
        <f>'33'!$K53</f>
        <v>#N/A</v>
      </c>
      <c r="IB56" s="334" t="e">
        <f>'34'!$E53</f>
        <v>#N/A</v>
      </c>
      <c r="IC56" s="334" t="e">
        <f>'34'!$F53</f>
        <v>#N/A</v>
      </c>
      <c r="ID56" s="334" t="e">
        <f>'34'!$G53</f>
        <v>#N/A</v>
      </c>
      <c r="IE56" s="334" t="e">
        <f>'34'!$H53</f>
        <v>#N/A</v>
      </c>
      <c r="IF56" s="334" t="e">
        <f>'34'!$I53</f>
        <v>#N/A</v>
      </c>
      <c r="IG56" s="334" t="e">
        <f>'34'!$J53</f>
        <v>#N/A</v>
      </c>
      <c r="IH56" s="334" t="e">
        <f>'34'!$K53</f>
        <v>#N/A</v>
      </c>
      <c r="II56" s="334" t="e">
        <f>'35'!$E53</f>
        <v>#N/A</v>
      </c>
      <c r="IJ56" s="334" t="e">
        <f>'35'!$F53</f>
        <v>#N/A</v>
      </c>
      <c r="IK56" s="334" t="e">
        <f>'35'!$G53</f>
        <v>#N/A</v>
      </c>
      <c r="IL56" s="334" t="e">
        <f>'35'!$H53</f>
        <v>#N/A</v>
      </c>
      <c r="IM56" s="334" t="e">
        <f>'35'!$I53</f>
        <v>#N/A</v>
      </c>
      <c r="IN56" s="334" t="e">
        <f>'35'!$J53</f>
        <v>#N/A</v>
      </c>
      <c r="IO56" s="334" t="e">
        <f>'35'!$K53</f>
        <v>#N/A</v>
      </c>
      <c r="IP56" s="334" t="e">
        <f>'36'!$E53</f>
        <v>#N/A</v>
      </c>
      <c r="IQ56" s="334" t="e">
        <f>'36'!$F53</f>
        <v>#N/A</v>
      </c>
      <c r="IR56" s="334" t="e">
        <f>'36'!$G53</f>
        <v>#N/A</v>
      </c>
      <c r="IS56" s="334" t="e">
        <f>'36'!$H53</f>
        <v>#N/A</v>
      </c>
      <c r="IT56" s="334" t="e">
        <f>'36'!$I53</f>
        <v>#N/A</v>
      </c>
      <c r="IU56" s="334" t="e">
        <f>'36'!$J53</f>
        <v>#N/A</v>
      </c>
      <c r="IV56" s="334" t="e">
        <f>'36'!$K53</f>
        <v>#N/A</v>
      </c>
      <c r="IW56" s="334" t="e">
        <f>'37'!$E53</f>
        <v>#N/A</v>
      </c>
      <c r="IX56" s="334" t="e">
        <f>'37'!$F53</f>
        <v>#N/A</v>
      </c>
      <c r="IY56" s="334" t="e">
        <f>'37'!$G53</f>
        <v>#N/A</v>
      </c>
      <c r="IZ56" s="334" t="e">
        <f>'37'!$H53</f>
        <v>#N/A</v>
      </c>
      <c r="JA56" s="334" t="e">
        <f>'37'!$I53</f>
        <v>#N/A</v>
      </c>
      <c r="JB56" s="334" t="e">
        <f>'37'!$J53</f>
        <v>#N/A</v>
      </c>
      <c r="JC56" s="334" t="e">
        <f>'37'!$K53</f>
        <v>#N/A</v>
      </c>
      <c r="JD56" s="334" t="e">
        <f>'38'!$E53</f>
        <v>#N/A</v>
      </c>
      <c r="JE56" s="334" t="e">
        <f>'38'!$F53</f>
        <v>#N/A</v>
      </c>
      <c r="JF56" s="334" t="e">
        <f>'38'!$G53</f>
        <v>#N/A</v>
      </c>
      <c r="JG56" s="334" t="e">
        <f>'38'!$H53</f>
        <v>#N/A</v>
      </c>
      <c r="JH56" s="334" t="e">
        <f>'38'!$I53</f>
        <v>#N/A</v>
      </c>
      <c r="JI56" s="334" t="e">
        <f>'38'!$J53</f>
        <v>#N/A</v>
      </c>
      <c r="JJ56" s="334" t="e">
        <f>'38'!$K53</f>
        <v>#N/A</v>
      </c>
      <c r="JK56" s="334" t="e">
        <f>'39'!$E53</f>
        <v>#N/A</v>
      </c>
      <c r="JL56" s="334" t="e">
        <f>'39'!$F53</f>
        <v>#N/A</v>
      </c>
      <c r="JM56" s="334" t="e">
        <f>'39'!$G53</f>
        <v>#N/A</v>
      </c>
      <c r="JN56" s="334" t="e">
        <f>'39'!$H53</f>
        <v>#N/A</v>
      </c>
      <c r="JO56" s="334" t="e">
        <f>'39'!$I53</f>
        <v>#N/A</v>
      </c>
      <c r="JP56" s="334" t="e">
        <f>'39'!$J53</f>
        <v>#N/A</v>
      </c>
      <c r="JQ56" s="334" t="e">
        <f>'39'!$K53</f>
        <v>#N/A</v>
      </c>
      <c r="JR56" s="334" t="e">
        <f>'40'!$E53</f>
        <v>#N/A</v>
      </c>
      <c r="JS56" s="334" t="e">
        <f>'40'!$F53</f>
        <v>#N/A</v>
      </c>
      <c r="JT56" s="334" t="e">
        <f>'40'!$G53</f>
        <v>#N/A</v>
      </c>
      <c r="JU56" s="334" t="e">
        <f>'40'!$H53</f>
        <v>#N/A</v>
      </c>
      <c r="JV56" s="334" t="e">
        <f>'40'!$I53</f>
        <v>#N/A</v>
      </c>
      <c r="JW56" s="334" t="e">
        <f>'40'!$J53</f>
        <v>#N/A</v>
      </c>
      <c r="JX56" s="334" t="e">
        <f>'40'!$K53</f>
        <v>#N/A</v>
      </c>
      <c r="JY56" s="334" t="e">
        <f>'41'!$E53</f>
        <v>#N/A</v>
      </c>
      <c r="JZ56" s="334" t="e">
        <f>'41'!$F53</f>
        <v>#N/A</v>
      </c>
      <c r="KA56" s="334" t="e">
        <f>'41'!$G53</f>
        <v>#N/A</v>
      </c>
      <c r="KB56" s="334" t="e">
        <f>'41'!$H53</f>
        <v>#N/A</v>
      </c>
      <c r="KC56" s="334" t="e">
        <f>'41'!$I53</f>
        <v>#N/A</v>
      </c>
      <c r="KD56" s="334" t="e">
        <f>'41'!$J53</f>
        <v>#N/A</v>
      </c>
      <c r="KE56" s="334" t="e">
        <f>'41'!$K53</f>
        <v>#N/A</v>
      </c>
      <c r="KF56" s="334" t="e">
        <f>'42'!$E53</f>
        <v>#N/A</v>
      </c>
      <c r="KG56" s="334" t="e">
        <f>'42'!$F53</f>
        <v>#N/A</v>
      </c>
      <c r="KH56" s="334" t="e">
        <f>'42'!$G53</f>
        <v>#N/A</v>
      </c>
      <c r="KI56" s="334" t="e">
        <f>'42'!$H53</f>
        <v>#N/A</v>
      </c>
      <c r="KJ56" s="334" t="e">
        <f>'42'!$I53</f>
        <v>#N/A</v>
      </c>
      <c r="KK56" s="334" t="e">
        <f>'42'!$J53</f>
        <v>#N/A</v>
      </c>
      <c r="KL56" s="334" t="e">
        <f>'42'!$K53</f>
        <v>#N/A</v>
      </c>
      <c r="KM56" s="334" t="e">
        <f>'43'!$E53</f>
        <v>#N/A</v>
      </c>
      <c r="KN56" s="334" t="e">
        <f>'43'!$F53</f>
        <v>#N/A</v>
      </c>
      <c r="KO56" s="334" t="e">
        <f>'43'!$G53</f>
        <v>#N/A</v>
      </c>
      <c r="KP56" s="334" t="e">
        <f>'43'!$H53</f>
        <v>#N/A</v>
      </c>
      <c r="KQ56" s="334" t="e">
        <f>'43'!$I53</f>
        <v>#N/A</v>
      </c>
      <c r="KR56" s="334" t="e">
        <f>'43'!$J53</f>
        <v>#N/A</v>
      </c>
      <c r="KS56" s="334" t="e">
        <f>'43'!$K53</f>
        <v>#N/A</v>
      </c>
      <c r="KT56" s="334" t="e">
        <f>'44'!$E53</f>
        <v>#N/A</v>
      </c>
      <c r="KU56" s="334" t="e">
        <f>'44'!$F53</f>
        <v>#N/A</v>
      </c>
      <c r="KV56" s="334" t="e">
        <f>'44'!$G53</f>
        <v>#N/A</v>
      </c>
      <c r="KW56" s="334" t="e">
        <f>'44'!$H53</f>
        <v>#N/A</v>
      </c>
      <c r="KX56" s="334" t="e">
        <f>'44'!$I53</f>
        <v>#N/A</v>
      </c>
      <c r="KY56" s="334" t="e">
        <f>'44'!$J53</f>
        <v>#N/A</v>
      </c>
      <c r="KZ56" s="334" t="e">
        <f>'44'!$K53</f>
        <v>#N/A</v>
      </c>
      <c r="LA56" s="334" t="e">
        <f>'45'!$E53</f>
        <v>#N/A</v>
      </c>
      <c r="LB56" s="334" t="e">
        <f>'45'!$F53</f>
        <v>#N/A</v>
      </c>
      <c r="LC56" s="334" t="e">
        <f>'45'!$G53</f>
        <v>#N/A</v>
      </c>
      <c r="LD56" s="334" t="e">
        <f>'45'!$H53</f>
        <v>#N/A</v>
      </c>
      <c r="LE56" s="334" t="e">
        <f>'45'!$I53</f>
        <v>#N/A</v>
      </c>
      <c r="LF56" s="334" t="e">
        <f>'45'!$J53</f>
        <v>#N/A</v>
      </c>
      <c r="LG56" s="334" t="e">
        <f>'45'!$K53</f>
        <v>#N/A</v>
      </c>
      <c r="LH56" s="334" t="e">
        <f>'46'!$E53</f>
        <v>#N/A</v>
      </c>
      <c r="LI56" s="334" t="e">
        <f>'46'!$F53</f>
        <v>#N/A</v>
      </c>
      <c r="LJ56" s="334" t="e">
        <f>'46'!$G53</f>
        <v>#N/A</v>
      </c>
      <c r="LK56" s="334" t="e">
        <f>'46'!$H53</f>
        <v>#N/A</v>
      </c>
      <c r="LL56" s="334" t="e">
        <f>'46'!$I53</f>
        <v>#N/A</v>
      </c>
      <c r="LM56" s="334" t="e">
        <f>'46'!$J53</f>
        <v>#N/A</v>
      </c>
      <c r="LN56" s="334" t="e">
        <f>'46'!$K53</f>
        <v>#N/A</v>
      </c>
      <c r="LO56" s="334" t="e">
        <f>'47'!$E53</f>
        <v>#N/A</v>
      </c>
      <c r="LP56" s="334" t="e">
        <f>'47'!$F53</f>
        <v>#N/A</v>
      </c>
      <c r="LQ56" s="334" t="e">
        <f>'47'!$G53</f>
        <v>#N/A</v>
      </c>
      <c r="LR56" s="334" t="e">
        <f>'47'!$H53</f>
        <v>#N/A</v>
      </c>
      <c r="LS56" s="334" t="e">
        <f>'47'!$I53</f>
        <v>#N/A</v>
      </c>
      <c r="LT56" s="334" t="e">
        <f>'47'!$J53</f>
        <v>#N/A</v>
      </c>
      <c r="LU56" s="334" t="e">
        <f>'47'!$K53</f>
        <v>#N/A</v>
      </c>
      <c r="LV56" s="334" t="e">
        <f>'48'!$E53</f>
        <v>#N/A</v>
      </c>
      <c r="LW56" s="334" t="e">
        <f>'48'!$F53</f>
        <v>#N/A</v>
      </c>
      <c r="LX56" s="334" t="e">
        <f>'48'!$G53</f>
        <v>#N/A</v>
      </c>
      <c r="LY56" s="334" t="e">
        <f>'48'!$H53</f>
        <v>#N/A</v>
      </c>
      <c r="LZ56" s="334" t="e">
        <f>'48'!$I53</f>
        <v>#N/A</v>
      </c>
      <c r="MA56" s="334" t="e">
        <f>'48'!$J53</f>
        <v>#N/A</v>
      </c>
      <c r="MB56" s="334" t="e">
        <f>'48'!$K53</f>
        <v>#N/A</v>
      </c>
      <c r="MC56" s="334" t="e">
        <f>'49'!$E53</f>
        <v>#N/A</v>
      </c>
      <c r="MD56" s="334" t="e">
        <f>'49'!$F53</f>
        <v>#N/A</v>
      </c>
      <c r="ME56" s="334" t="e">
        <f>'49'!$G53</f>
        <v>#N/A</v>
      </c>
      <c r="MF56" s="334" t="e">
        <f>'49'!$H53</f>
        <v>#N/A</v>
      </c>
      <c r="MG56" s="334" t="e">
        <f>'49'!$I53</f>
        <v>#N/A</v>
      </c>
      <c r="MH56" s="334" t="e">
        <f>'49'!$J53</f>
        <v>#N/A</v>
      </c>
      <c r="MI56" s="334" t="e">
        <f>'49'!$K53</f>
        <v>#N/A</v>
      </c>
      <c r="MJ56" s="334" t="e">
        <f>'50'!$E53</f>
        <v>#N/A</v>
      </c>
      <c r="MK56" s="334" t="e">
        <f>'50'!$F53</f>
        <v>#N/A</v>
      </c>
      <c r="ML56" s="334" t="e">
        <f>'50'!$G53</f>
        <v>#N/A</v>
      </c>
      <c r="MM56" s="334" t="e">
        <f>'50'!$H53</f>
        <v>#N/A</v>
      </c>
      <c r="MN56" s="334" t="e">
        <f>'50'!$I53</f>
        <v>#N/A</v>
      </c>
      <c r="MO56" s="334" t="e">
        <f>'50'!$J53</f>
        <v>#N/A</v>
      </c>
      <c r="MP56" s="334" t="e">
        <f>'50'!$K53</f>
        <v>#N/A</v>
      </c>
      <c r="MQ56" s="334" t="e">
        <f>'51'!$E53</f>
        <v>#N/A</v>
      </c>
      <c r="MR56" s="334" t="e">
        <f>'51'!$F53</f>
        <v>#N/A</v>
      </c>
      <c r="MS56" s="334" t="e">
        <f>'51'!$G53</f>
        <v>#N/A</v>
      </c>
      <c r="MT56" s="334" t="e">
        <f>'51'!$H53</f>
        <v>#N/A</v>
      </c>
      <c r="MU56" s="334" t="e">
        <f>'51'!$I53</f>
        <v>#N/A</v>
      </c>
      <c r="MV56" s="334" t="e">
        <f>'51'!$J53</f>
        <v>#N/A</v>
      </c>
      <c r="MW56" s="334" t="e">
        <f>'51'!$K53</f>
        <v>#N/A</v>
      </c>
      <c r="MX56" s="334" t="e">
        <f>'52'!$E53</f>
        <v>#N/A</v>
      </c>
      <c r="MY56" s="334" t="e">
        <f>'52'!$F53</f>
        <v>#N/A</v>
      </c>
      <c r="MZ56" s="334" t="e">
        <f>'52'!$G53</f>
        <v>#N/A</v>
      </c>
      <c r="NA56" s="334" t="e">
        <f>'52'!$H53</f>
        <v>#N/A</v>
      </c>
      <c r="NB56" s="334" t="e">
        <f>'52'!$I53</f>
        <v>#N/A</v>
      </c>
      <c r="NC56" s="334" t="e">
        <f>'52'!$J53</f>
        <v>#N/A</v>
      </c>
      <c r="ND56" s="334" t="e">
        <f>'52'!$K53</f>
        <v>#N/A</v>
      </c>
    </row>
    <row r="57" spans="1:368" ht="15.75" customHeight="1" x14ac:dyDescent="0.3">
      <c r="A57" s="1029"/>
      <c r="B57" s="1030"/>
      <c r="C57" s="172" t="s">
        <v>227</v>
      </c>
      <c r="D57" s="176" t="s">
        <v>161</v>
      </c>
      <c r="E57" s="333" t="e">
        <f>'1'!$E54</f>
        <v>#N/A</v>
      </c>
      <c r="F57" s="333" t="e">
        <f>'1'!$F54</f>
        <v>#N/A</v>
      </c>
      <c r="G57" s="333" t="e">
        <f>'1'!$G54</f>
        <v>#N/A</v>
      </c>
      <c r="H57" s="334" t="e">
        <f>'1'!$H54</f>
        <v>#N/A</v>
      </c>
      <c r="I57" s="334" t="e">
        <f>'1'!$I54</f>
        <v>#N/A</v>
      </c>
      <c r="J57" s="334" t="e">
        <f>'1'!$J54</f>
        <v>#N/A</v>
      </c>
      <c r="K57" s="334" t="e">
        <f>'1'!$K54</f>
        <v>#N/A</v>
      </c>
      <c r="L57" s="334" t="e">
        <f>'2'!$E54</f>
        <v>#N/A</v>
      </c>
      <c r="M57" s="334" t="e">
        <f>'2'!$F54</f>
        <v>#N/A</v>
      </c>
      <c r="N57" s="334" t="e">
        <f>'2'!$G54</f>
        <v>#N/A</v>
      </c>
      <c r="O57" s="334" t="e">
        <f>'2'!$H54</f>
        <v>#N/A</v>
      </c>
      <c r="P57" s="334" t="e">
        <f>'2'!$I54</f>
        <v>#N/A</v>
      </c>
      <c r="Q57" s="334" t="e">
        <f>'2'!$J54</f>
        <v>#N/A</v>
      </c>
      <c r="R57" s="334" t="e">
        <f>'2'!$K54</f>
        <v>#N/A</v>
      </c>
      <c r="S57" s="334" t="e">
        <f>'3'!$E54</f>
        <v>#N/A</v>
      </c>
      <c r="T57" s="334" t="e">
        <f>'3'!$F54</f>
        <v>#N/A</v>
      </c>
      <c r="U57" s="334" t="e">
        <f>'3'!$G54</f>
        <v>#N/A</v>
      </c>
      <c r="V57" s="334" t="e">
        <f>'3'!$H54</f>
        <v>#N/A</v>
      </c>
      <c r="W57" s="334" t="e">
        <f>'3'!$I54</f>
        <v>#N/A</v>
      </c>
      <c r="X57" s="334" t="e">
        <f>'3'!$J54</f>
        <v>#N/A</v>
      </c>
      <c r="Y57" s="334" t="e">
        <f>'3'!$K54</f>
        <v>#N/A</v>
      </c>
      <c r="Z57" s="334" t="e">
        <f>'4'!$E54</f>
        <v>#N/A</v>
      </c>
      <c r="AA57" s="334" t="e">
        <f>'4'!$F54</f>
        <v>#N/A</v>
      </c>
      <c r="AB57" s="334" t="e">
        <f>'4'!$G54</f>
        <v>#N/A</v>
      </c>
      <c r="AC57" s="334" t="e">
        <f>'4'!$H54</f>
        <v>#N/A</v>
      </c>
      <c r="AD57" s="334" t="e">
        <f>'4'!$I54</f>
        <v>#N/A</v>
      </c>
      <c r="AE57" s="334" t="e">
        <f>'4'!$J54</f>
        <v>#N/A</v>
      </c>
      <c r="AF57" s="334" t="e">
        <f>'4'!$K54</f>
        <v>#N/A</v>
      </c>
      <c r="AG57" s="334" t="e">
        <f>'5'!$E54</f>
        <v>#N/A</v>
      </c>
      <c r="AH57" s="334" t="e">
        <f>'5'!$F54</f>
        <v>#N/A</v>
      </c>
      <c r="AI57" s="334" t="e">
        <f>'5'!$G54</f>
        <v>#N/A</v>
      </c>
      <c r="AJ57" s="334" t="e">
        <f>'5'!$H54</f>
        <v>#N/A</v>
      </c>
      <c r="AK57" s="334" t="e">
        <f>'5'!$I54</f>
        <v>#N/A</v>
      </c>
      <c r="AL57" s="334" t="e">
        <f>'5'!$J54</f>
        <v>#N/A</v>
      </c>
      <c r="AM57" s="334" t="e">
        <f>'5'!$K54</f>
        <v>#N/A</v>
      </c>
      <c r="AN57" s="334" t="e">
        <f>'6'!$E54</f>
        <v>#N/A</v>
      </c>
      <c r="AO57" s="334" t="e">
        <f>'6'!$F54</f>
        <v>#N/A</v>
      </c>
      <c r="AP57" s="334" t="e">
        <f>'6'!$G54</f>
        <v>#N/A</v>
      </c>
      <c r="AQ57" s="334" t="e">
        <f>'6'!$H54</f>
        <v>#N/A</v>
      </c>
      <c r="AR57" s="334" t="e">
        <f>'6'!$I54</f>
        <v>#N/A</v>
      </c>
      <c r="AS57" s="334" t="e">
        <f>'6'!$J54</f>
        <v>#N/A</v>
      </c>
      <c r="AT57" s="334" t="e">
        <f>'6'!$K54</f>
        <v>#N/A</v>
      </c>
      <c r="AU57" s="334" t="e">
        <f>'7'!$E54</f>
        <v>#N/A</v>
      </c>
      <c r="AV57" s="334" t="e">
        <f>'7'!$F54</f>
        <v>#N/A</v>
      </c>
      <c r="AW57" s="334" t="e">
        <f>'7'!$G54</f>
        <v>#N/A</v>
      </c>
      <c r="AX57" s="334" t="e">
        <f>'7'!$H54</f>
        <v>#N/A</v>
      </c>
      <c r="AY57" s="334" t="e">
        <f>'7'!$I54</f>
        <v>#N/A</v>
      </c>
      <c r="AZ57" s="334" t="e">
        <f>'7'!$J54</f>
        <v>#N/A</v>
      </c>
      <c r="BA57" s="334" t="e">
        <f>'7'!$K54</f>
        <v>#N/A</v>
      </c>
      <c r="BB57" s="334" t="e">
        <f>'8'!$E54</f>
        <v>#N/A</v>
      </c>
      <c r="BC57" s="334" t="e">
        <f>'8'!$F54</f>
        <v>#N/A</v>
      </c>
      <c r="BD57" s="334" t="e">
        <f>'8'!$G54</f>
        <v>#N/A</v>
      </c>
      <c r="BE57" s="334" t="e">
        <f>'8'!$H54</f>
        <v>#N/A</v>
      </c>
      <c r="BF57" s="334" t="e">
        <f>'8'!$I54</f>
        <v>#N/A</v>
      </c>
      <c r="BG57" s="334" t="e">
        <f>'8'!$J54</f>
        <v>#N/A</v>
      </c>
      <c r="BH57" s="334" t="e">
        <f>'8'!$K54</f>
        <v>#N/A</v>
      </c>
      <c r="BI57" s="334" t="e">
        <f>'9'!$E54</f>
        <v>#N/A</v>
      </c>
      <c r="BJ57" s="334" t="e">
        <f>'9'!$F54</f>
        <v>#N/A</v>
      </c>
      <c r="BK57" s="334" t="e">
        <f>'9'!$G54</f>
        <v>#N/A</v>
      </c>
      <c r="BL57" s="334" t="e">
        <f>'9'!$H54</f>
        <v>#N/A</v>
      </c>
      <c r="BM57" s="334" t="e">
        <f>'9'!$I54</f>
        <v>#N/A</v>
      </c>
      <c r="BN57" s="334" t="e">
        <f>'9'!$J54</f>
        <v>#N/A</v>
      </c>
      <c r="BO57" s="334" t="e">
        <f>'9'!$K54</f>
        <v>#N/A</v>
      </c>
      <c r="BP57" s="334" t="e">
        <f>'10'!$E54</f>
        <v>#N/A</v>
      </c>
      <c r="BQ57" s="334" t="e">
        <f>'10'!$F54</f>
        <v>#N/A</v>
      </c>
      <c r="BR57" s="334" t="e">
        <f>'10'!$G54</f>
        <v>#N/A</v>
      </c>
      <c r="BS57" s="334" t="e">
        <f>'10'!$H54</f>
        <v>#N/A</v>
      </c>
      <c r="BT57" s="334" t="e">
        <f>'10'!$I54</f>
        <v>#N/A</v>
      </c>
      <c r="BU57" s="334" t="e">
        <f>'10'!$J54</f>
        <v>#N/A</v>
      </c>
      <c r="BV57" s="334" t="e">
        <f>'10'!$K54</f>
        <v>#N/A</v>
      </c>
      <c r="BW57" s="334" t="e">
        <f>'11'!$E54</f>
        <v>#N/A</v>
      </c>
      <c r="BX57" s="334" t="e">
        <f>'11'!$F54</f>
        <v>#N/A</v>
      </c>
      <c r="BY57" s="334" t="e">
        <f>'11'!$G54</f>
        <v>#N/A</v>
      </c>
      <c r="BZ57" s="334" t="e">
        <f>'11'!$H54</f>
        <v>#N/A</v>
      </c>
      <c r="CA57" s="334" t="e">
        <f>'11'!$I54</f>
        <v>#N/A</v>
      </c>
      <c r="CB57" s="334" t="e">
        <f>'11'!$J54</f>
        <v>#N/A</v>
      </c>
      <c r="CC57" s="334" t="e">
        <f>'11'!$K54</f>
        <v>#N/A</v>
      </c>
      <c r="CD57" s="334" t="e">
        <f>'12'!$E54</f>
        <v>#N/A</v>
      </c>
      <c r="CE57" s="334" t="e">
        <f>'12'!$F54</f>
        <v>#N/A</v>
      </c>
      <c r="CF57" s="334" t="e">
        <f>'12'!$G54</f>
        <v>#N/A</v>
      </c>
      <c r="CG57" s="334" t="e">
        <f>'12'!$H54</f>
        <v>#N/A</v>
      </c>
      <c r="CH57" s="334" t="e">
        <f>'12'!$I54</f>
        <v>#N/A</v>
      </c>
      <c r="CI57" s="334" t="e">
        <f>'12'!$J54</f>
        <v>#N/A</v>
      </c>
      <c r="CJ57" s="334" t="e">
        <f>'12'!$K54</f>
        <v>#N/A</v>
      </c>
      <c r="CK57" s="334" t="e">
        <f>'13'!$E54</f>
        <v>#N/A</v>
      </c>
      <c r="CL57" s="334" t="e">
        <f>'13'!$F54</f>
        <v>#N/A</v>
      </c>
      <c r="CM57" s="334" t="e">
        <f>'13'!$G54</f>
        <v>#N/A</v>
      </c>
      <c r="CN57" s="334" t="e">
        <f>'13'!$H54</f>
        <v>#N/A</v>
      </c>
      <c r="CO57" s="334" t="e">
        <f>'13'!$I54</f>
        <v>#N/A</v>
      </c>
      <c r="CP57" s="334" t="e">
        <f>'13'!$J54</f>
        <v>#N/A</v>
      </c>
      <c r="CQ57" s="334" t="e">
        <f>'13'!$K54</f>
        <v>#N/A</v>
      </c>
      <c r="CR57" s="334" t="e">
        <f>'14'!$E54</f>
        <v>#N/A</v>
      </c>
      <c r="CS57" s="334" t="e">
        <f>'14'!$F54</f>
        <v>#N/A</v>
      </c>
      <c r="CT57" s="334" t="e">
        <f>'14'!$G54</f>
        <v>#N/A</v>
      </c>
      <c r="CU57" s="334" t="e">
        <f>'14'!$H54</f>
        <v>#N/A</v>
      </c>
      <c r="CV57" s="334" t="e">
        <f>'14'!$I54</f>
        <v>#N/A</v>
      </c>
      <c r="CW57" s="334" t="e">
        <f>'14'!$J54</f>
        <v>#N/A</v>
      </c>
      <c r="CX57" s="334" t="e">
        <f>'14'!$K54</f>
        <v>#N/A</v>
      </c>
      <c r="CY57" s="334" t="e">
        <f>'15'!$E54</f>
        <v>#N/A</v>
      </c>
      <c r="CZ57" s="334" t="e">
        <f>'15'!$F54</f>
        <v>#N/A</v>
      </c>
      <c r="DA57" s="334" t="e">
        <f>'15'!$G54</f>
        <v>#N/A</v>
      </c>
      <c r="DB57" s="334" t="e">
        <f>'15'!$H54</f>
        <v>#N/A</v>
      </c>
      <c r="DC57" s="334" t="e">
        <f>'15'!$I54</f>
        <v>#N/A</v>
      </c>
      <c r="DD57" s="334" t="e">
        <f>'15'!$J54</f>
        <v>#N/A</v>
      </c>
      <c r="DE57" s="334" t="e">
        <f>'15'!$K54</f>
        <v>#N/A</v>
      </c>
      <c r="DF57" s="334" t="e">
        <f>'16'!$E54</f>
        <v>#N/A</v>
      </c>
      <c r="DG57" s="334" t="e">
        <f>'16'!$F54</f>
        <v>#N/A</v>
      </c>
      <c r="DH57" s="334" t="e">
        <f>'16'!$G54</f>
        <v>#N/A</v>
      </c>
      <c r="DI57" s="334" t="e">
        <f>'16'!$H54</f>
        <v>#N/A</v>
      </c>
      <c r="DJ57" s="334" t="e">
        <f>'16'!$I54</f>
        <v>#N/A</v>
      </c>
      <c r="DK57" s="334" t="e">
        <f>'16'!$J54</f>
        <v>#N/A</v>
      </c>
      <c r="DL57" s="334" t="e">
        <f>'16'!$K54</f>
        <v>#N/A</v>
      </c>
      <c r="DM57" s="334" t="e">
        <f>'17'!$E54</f>
        <v>#N/A</v>
      </c>
      <c r="DN57" s="334" t="e">
        <f>'17'!$F54</f>
        <v>#N/A</v>
      </c>
      <c r="DO57" s="334" t="e">
        <f>'17'!$G54</f>
        <v>#N/A</v>
      </c>
      <c r="DP57" s="334" t="e">
        <f>'17'!$H54</f>
        <v>#N/A</v>
      </c>
      <c r="DQ57" s="334" t="e">
        <f>'17'!$I54</f>
        <v>#N/A</v>
      </c>
      <c r="DR57" s="334" t="e">
        <f>'17'!$J54</f>
        <v>#N/A</v>
      </c>
      <c r="DS57" s="334" t="e">
        <f>'17'!$K54</f>
        <v>#N/A</v>
      </c>
      <c r="DT57" s="334" t="e">
        <f>'18'!$E54</f>
        <v>#N/A</v>
      </c>
      <c r="DU57" s="334" t="e">
        <f>'18'!$F54</f>
        <v>#N/A</v>
      </c>
      <c r="DV57" s="334" t="e">
        <f>'18'!$G54</f>
        <v>#N/A</v>
      </c>
      <c r="DW57" s="334" t="e">
        <f>'18'!$H54</f>
        <v>#N/A</v>
      </c>
      <c r="DX57" s="334" t="e">
        <f>'18'!$I54</f>
        <v>#N/A</v>
      </c>
      <c r="DY57" s="334" t="e">
        <f>'18'!$J54</f>
        <v>#N/A</v>
      </c>
      <c r="DZ57" s="334" t="e">
        <f>'18'!$K54</f>
        <v>#N/A</v>
      </c>
      <c r="EA57" s="334" t="e">
        <f>'19'!$E54</f>
        <v>#N/A</v>
      </c>
      <c r="EB57" s="334" t="e">
        <f>'19'!$F54</f>
        <v>#N/A</v>
      </c>
      <c r="EC57" s="334" t="e">
        <f>'19'!$G54</f>
        <v>#N/A</v>
      </c>
      <c r="ED57" s="334" t="e">
        <f>'19'!$H54</f>
        <v>#N/A</v>
      </c>
      <c r="EE57" s="334" t="e">
        <f>'19'!$I54</f>
        <v>#N/A</v>
      </c>
      <c r="EF57" s="334" t="e">
        <f>'19'!$J54</f>
        <v>#N/A</v>
      </c>
      <c r="EG57" s="334" t="e">
        <f>'19'!$K54</f>
        <v>#N/A</v>
      </c>
      <c r="EH57" s="334" t="e">
        <f>'20'!$E54</f>
        <v>#N/A</v>
      </c>
      <c r="EI57" s="334" t="e">
        <f>'20'!$F54</f>
        <v>#N/A</v>
      </c>
      <c r="EJ57" s="334" t="e">
        <f>'20'!$G54</f>
        <v>#N/A</v>
      </c>
      <c r="EK57" s="334" t="e">
        <f>'20'!$H54</f>
        <v>#N/A</v>
      </c>
      <c r="EL57" s="334" t="e">
        <f>'20'!$I54</f>
        <v>#N/A</v>
      </c>
      <c r="EM57" s="334" t="e">
        <f>'20'!$J54</f>
        <v>#N/A</v>
      </c>
      <c r="EN57" s="334" t="e">
        <f>'20'!$K54</f>
        <v>#N/A</v>
      </c>
      <c r="EO57" s="334" t="e">
        <f>'21'!$E54</f>
        <v>#N/A</v>
      </c>
      <c r="EP57" s="334" t="e">
        <f>'21'!$F54</f>
        <v>#N/A</v>
      </c>
      <c r="EQ57" s="334" t="e">
        <f>'21'!$G54</f>
        <v>#N/A</v>
      </c>
      <c r="ER57" s="334" t="e">
        <f>'21'!$H54</f>
        <v>#N/A</v>
      </c>
      <c r="ES57" s="334" t="e">
        <f>'21'!$I54</f>
        <v>#N/A</v>
      </c>
      <c r="ET57" s="334" t="e">
        <f>'21'!$J54</f>
        <v>#N/A</v>
      </c>
      <c r="EU57" s="334" t="e">
        <f>'21'!$K54</f>
        <v>#N/A</v>
      </c>
      <c r="EV57" s="334" t="e">
        <f>'22'!$E54</f>
        <v>#N/A</v>
      </c>
      <c r="EW57" s="334" t="e">
        <f>'22'!$F54</f>
        <v>#N/A</v>
      </c>
      <c r="EX57" s="334" t="e">
        <f>'22'!$G54</f>
        <v>#N/A</v>
      </c>
      <c r="EY57" s="334" t="e">
        <f>'22'!$H54</f>
        <v>#N/A</v>
      </c>
      <c r="EZ57" s="334" t="e">
        <f>'22'!$I54</f>
        <v>#N/A</v>
      </c>
      <c r="FA57" s="334" t="e">
        <f>'22'!$J54</f>
        <v>#N/A</v>
      </c>
      <c r="FB57" s="334" t="e">
        <f>'22'!$K54</f>
        <v>#N/A</v>
      </c>
      <c r="FC57" s="334" t="e">
        <f>'23'!$E54</f>
        <v>#N/A</v>
      </c>
      <c r="FD57" s="334" t="e">
        <f>'23'!$F54</f>
        <v>#N/A</v>
      </c>
      <c r="FE57" s="334" t="e">
        <f>'23'!$G54</f>
        <v>#N/A</v>
      </c>
      <c r="FF57" s="334" t="e">
        <f>'23'!$H54</f>
        <v>#N/A</v>
      </c>
      <c r="FG57" s="334" t="e">
        <f>'23'!$I54</f>
        <v>#N/A</v>
      </c>
      <c r="FH57" s="334" t="e">
        <f>'23'!$J54</f>
        <v>#N/A</v>
      </c>
      <c r="FI57" s="334" t="e">
        <f>'23'!$K54</f>
        <v>#N/A</v>
      </c>
      <c r="FJ57" s="334" t="e">
        <f>'24'!$E54</f>
        <v>#N/A</v>
      </c>
      <c r="FK57" s="334" t="e">
        <f>'24'!$F54</f>
        <v>#N/A</v>
      </c>
      <c r="FL57" s="334" t="e">
        <f>'24'!$G54</f>
        <v>#N/A</v>
      </c>
      <c r="FM57" s="334" t="e">
        <f>'24'!$H54</f>
        <v>#N/A</v>
      </c>
      <c r="FN57" s="334" t="e">
        <f>'24'!$I54</f>
        <v>#N/A</v>
      </c>
      <c r="FO57" s="334" t="e">
        <f>'24'!$J54</f>
        <v>#N/A</v>
      </c>
      <c r="FP57" s="334" t="e">
        <f>'24'!$K54</f>
        <v>#N/A</v>
      </c>
      <c r="FQ57" s="334" t="e">
        <f>'25'!$E54</f>
        <v>#N/A</v>
      </c>
      <c r="FR57" s="334" t="e">
        <f>'25'!$F54</f>
        <v>#N/A</v>
      </c>
      <c r="FS57" s="334" t="e">
        <f>'25'!$G54</f>
        <v>#N/A</v>
      </c>
      <c r="FT57" s="334" t="e">
        <f>'25'!$H54</f>
        <v>#N/A</v>
      </c>
      <c r="FU57" s="334" t="e">
        <f>'25'!$I54</f>
        <v>#N/A</v>
      </c>
      <c r="FV57" s="334" t="e">
        <f>'25'!$J54</f>
        <v>#N/A</v>
      </c>
      <c r="FW57" s="334" t="e">
        <f>'25'!$K54</f>
        <v>#N/A</v>
      </c>
      <c r="FX57" s="334" t="e">
        <f>'26'!$E54</f>
        <v>#N/A</v>
      </c>
      <c r="FY57" s="334" t="e">
        <f>'26'!$F54</f>
        <v>#N/A</v>
      </c>
      <c r="FZ57" s="334" t="e">
        <f>'26'!$G54</f>
        <v>#N/A</v>
      </c>
      <c r="GA57" s="334" t="e">
        <f>'26'!$H54</f>
        <v>#N/A</v>
      </c>
      <c r="GB57" s="334" t="e">
        <f>'26'!$I54</f>
        <v>#N/A</v>
      </c>
      <c r="GC57" s="334" t="e">
        <f>'26'!$J54</f>
        <v>#N/A</v>
      </c>
      <c r="GD57" s="334" t="e">
        <f>'26'!$K54</f>
        <v>#N/A</v>
      </c>
      <c r="GE57" s="334" t="e">
        <f>'27'!$E54</f>
        <v>#N/A</v>
      </c>
      <c r="GF57" s="334" t="e">
        <f>'27'!$F54</f>
        <v>#N/A</v>
      </c>
      <c r="GG57" s="334" t="e">
        <f>'27'!$G54</f>
        <v>#N/A</v>
      </c>
      <c r="GH57" s="334" t="e">
        <f>'27'!$H54</f>
        <v>#N/A</v>
      </c>
      <c r="GI57" s="334" t="e">
        <f>'27'!$I54</f>
        <v>#N/A</v>
      </c>
      <c r="GJ57" s="334" t="e">
        <f>'27'!$J54</f>
        <v>#N/A</v>
      </c>
      <c r="GK57" s="334" t="e">
        <f>'27'!$K54</f>
        <v>#N/A</v>
      </c>
      <c r="GL57" s="334" t="e">
        <f>'28'!$E54</f>
        <v>#N/A</v>
      </c>
      <c r="GM57" s="334" t="e">
        <f>'28'!$F54</f>
        <v>#N/A</v>
      </c>
      <c r="GN57" s="334" t="e">
        <f>'28'!$G54</f>
        <v>#N/A</v>
      </c>
      <c r="GO57" s="334" t="e">
        <f>'28'!$H54</f>
        <v>#N/A</v>
      </c>
      <c r="GP57" s="334" t="e">
        <f>'28'!$I54</f>
        <v>#N/A</v>
      </c>
      <c r="GQ57" s="334" t="e">
        <f>'28'!$J54</f>
        <v>#N/A</v>
      </c>
      <c r="GR57" s="334" t="e">
        <f>'28'!$K54</f>
        <v>#N/A</v>
      </c>
      <c r="GS57" s="334" t="e">
        <f>'29'!$E54</f>
        <v>#N/A</v>
      </c>
      <c r="GT57" s="334" t="e">
        <f>'29'!$F54</f>
        <v>#N/A</v>
      </c>
      <c r="GU57" s="334" t="e">
        <f>'29'!$G54</f>
        <v>#N/A</v>
      </c>
      <c r="GV57" s="334" t="e">
        <f>'29'!$H54</f>
        <v>#N/A</v>
      </c>
      <c r="GW57" s="334" t="e">
        <f>'29'!$I54</f>
        <v>#N/A</v>
      </c>
      <c r="GX57" s="334" t="e">
        <f>'29'!$J54</f>
        <v>#N/A</v>
      </c>
      <c r="GY57" s="334" t="e">
        <f>'29'!$K54</f>
        <v>#N/A</v>
      </c>
      <c r="GZ57" s="334" t="e">
        <f>'30'!$E54</f>
        <v>#N/A</v>
      </c>
      <c r="HA57" s="334" t="e">
        <f>'30'!$F54</f>
        <v>#N/A</v>
      </c>
      <c r="HB57" s="334" t="e">
        <f>'30'!$G54</f>
        <v>#N/A</v>
      </c>
      <c r="HC57" s="334" t="e">
        <f>'30'!$H54</f>
        <v>#N/A</v>
      </c>
      <c r="HD57" s="334" t="e">
        <f>'30'!$I54</f>
        <v>#N/A</v>
      </c>
      <c r="HE57" s="334" t="e">
        <f>'30'!$J54</f>
        <v>#N/A</v>
      </c>
      <c r="HF57" s="334" t="e">
        <f>'30'!$K54</f>
        <v>#N/A</v>
      </c>
      <c r="HG57" s="334" t="e">
        <f>'31'!$E54</f>
        <v>#N/A</v>
      </c>
      <c r="HH57" s="334" t="e">
        <f>'31'!$F54</f>
        <v>#N/A</v>
      </c>
      <c r="HI57" s="334" t="e">
        <f>'31'!$G54</f>
        <v>#N/A</v>
      </c>
      <c r="HJ57" s="334" t="e">
        <f>'31'!$H54</f>
        <v>#N/A</v>
      </c>
      <c r="HK57" s="334" t="e">
        <f>'31'!$I54</f>
        <v>#N/A</v>
      </c>
      <c r="HL57" s="334" t="e">
        <f>'31'!$J54</f>
        <v>#N/A</v>
      </c>
      <c r="HM57" s="334" t="e">
        <f>'31'!$K54</f>
        <v>#N/A</v>
      </c>
      <c r="HN57" s="334" t="e">
        <f>'32'!$E54</f>
        <v>#N/A</v>
      </c>
      <c r="HO57" s="334" t="e">
        <f>'32'!$F54</f>
        <v>#N/A</v>
      </c>
      <c r="HP57" s="334" t="e">
        <f>'32'!$G54</f>
        <v>#N/A</v>
      </c>
      <c r="HQ57" s="334" t="e">
        <f>'32'!$H54</f>
        <v>#N/A</v>
      </c>
      <c r="HR57" s="334" t="e">
        <f>'32'!$I54</f>
        <v>#N/A</v>
      </c>
      <c r="HS57" s="334" t="e">
        <f>'32'!$J54</f>
        <v>#N/A</v>
      </c>
      <c r="HT57" s="334" t="e">
        <f>'32'!$K54</f>
        <v>#N/A</v>
      </c>
      <c r="HU57" s="334" t="e">
        <f>'33'!$E54</f>
        <v>#N/A</v>
      </c>
      <c r="HV57" s="334" t="e">
        <f>'33'!$F54</f>
        <v>#N/A</v>
      </c>
      <c r="HW57" s="334" t="e">
        <f>'33'!$G54</f>
        <v>#N/A</v>
      </c>
      <c r="HX57" s="334" t="e">
        <f>'33'!$H54</f>
        <v>#N/A</v>
      </c>
      <c r="HY57" s="334" t="e">
        <f>'33'!$I54</f>
        <v>#N/A</v>
      </c>
      <c r="HZ57" s="334" t="e">
        <f>'33'!$J54</f>
        <v>#N/A</v>
      </c>
      <c r="IA57" s="334" t="e">
        <f>'33'!$K54</f>
        <v>#N/A</v>
      </c>
      <c r="IB57" s="334" t="e">
        <f>'34'!$E54</f>
        <v>#N/A</v>
      </c>
      <c r="IC57" s="334" t="e">
        <f>'34'!$F54</f>
        <v>#N/A</v>
      </c>
      <c r="ID57" s="334" t="e">
        <f>'34'!$G54</f>
        <v>#N/A</v>
      </c>
      <c r="IE57" s="334" t="e">
        <f>'34'!$H54</f>
        <v>#N/A</v>
      </c>
      <c r="IF57" s="334" t="e">
        <f>'34'!$I54</f>
        <v>#N/A</v>
      </c>
      <c r="IG57" s="334" t="e">
        <f>'34'!$J54</f>
        <v>#N/A</v>
      </c>
      <c r="IH57" s="334" t="e">
        <f>'34'!$K54</f>
        <v>#N/A</v>
      </c>
      <c r="II57" s="334" t="e">
        <f>'35'!$E54</f>
        <v>#N/A</v>
      </c>
      <c r="IJ57" s="334" t="e">
        <f>'35'!$F54</f>
        <v>#N/A</v>
      </c>
      <c r="IK57" s="334" t="e">
        <f>'35'!$G54</f>
        <v>#N/A</v>
      </c>
      <c r="IL57" s="334" t="e">
        <f>'35'!$H54</f>
        <v>#N/A</v>
      </c>
      <c r="IM57" s="334" t="e">
        <f>'35'!$I54</f>
        <v>#N/A</v>
      </c>
      <c r="IN57" s="334" t="e">
        <f>'35'!$J54</f>
        <v>#N/A</v>
      </c>
      <c r="IO57" s="334" t="e">
        <f>'35'!$K54</f>
        <v>#N/A</v>
      </c>
      <c r="IP57" s="334" t="e">
        <f>'36'!$E54</f>
        <v>#N/A</v>
      </c>
      <c r="IQ57" s="334" t="e">
        <f>'36'!$F54</f>
        <v>#N/A</v>
      </c>
      <c r="IR57" s="334" t="e">
        <f>'36'!$G54</f>
        <v>#N/A</v>
      </c>
      <c r="IS57" s="334" t="e">
        <f>'36'!$H54</f>
        <v>#N/A</v>
      </c>
      <c r="IT57" s="334" t="e">
        <f>'36'!$I54</f>
        <v>#N/A</v>
      </c>
      <c r="IU57" s="334" t="e">
        <f>'36'!$J54</f>
        <v>#N/A</v>
      </c>
      <c r="IV57" s="334" t="e">
        <f>'36'!$K54</f>
        <v>#N/A</v>
      </c>
      <c r="IW57" s="334" t="e">
        <f>'37'!$E54</f>
        <v>#N/A</v>
      </c>
      <c r="IX57" s="334" t="e">
        <f>'37'!$F54</f>
        <v>#N/A</v>
      </c>
      <c r="IY57" s="334" t="e">
        <f>'37'!$G54</f>
        <v>#N/A</v>
      </c>
      <c r="IZ57" s="334" t="e">
        <f>'37'!$H54</f>
        <v>#N/A</v>
      </c>
      <c r="JA57" s="334" t="e">
        <f>'37'!$I54</f>
        <v>#N/A</v>
      </c>
      <c r="JB57" s="334" t="e">
        <f>'37'!$J54</f>
        <v>#N/A</v>
      </c>
      <c r="JC57" s="334" t="e">
        <f>'37'!$K54</f>
        <v>#N/A</v>
      </c>
      <c r="JD57" s="334" t="e">
        <f>'38'!$E54</f>
        <v>#N/A</v>
      </c>
      <c r="JE57" s="334" t="e">
        <f>'38'!$F54</f>
        <v>#N/A</v>
      </c>
      <c r="JF57" s="334" t="e">
        <f>'38'!$G54</f>
        <v>#N/A</v>
      </c>
      <c r="JG57" s="334" t="e">
        <f>'38'!$H54</f>
        <v>#N/A</v>
      </c>
      <c r="JH57" s="334" t="e">
        <f>'38'!$I54</f>
        <v>#N/A</v>
      </c>
      <c r="JI57" s="334" t="e">
        <f>'38'!$J54</f>
        <v>#N/A</v>
      </c>
      <c r="JJ57" s="334" t="e">
        <f>'38'!$K54</f>
        <v>#N/A</v>
      </c>
      <c r="JK57" s="334" t="e">
        <f>'39'!$E54</f>
        <v>#N/A</v>
      </c>
      <c r="JL57" s="334" t="e">
        <f>'39'!$F54</f>
        <v>#N/A</v>
      </c>
      <c r="JM57" s="334" t="e">
        <f>'39'!$G54</f>
        <v>#N/A</v>
      </c>
      <c r="JN57" s="334" t="e">
        <f>'39'!$H54</f>
        <v>#N/A</v>
      </c>
      <c r="JO57" s="334" t="e">
        <f>'39'!$I54</f>
        <v>#N/A</v>
      </c>
      <c r="JP57" s="334" t="e">
        <f>'39'!$J54</f>
        <v>#N/A</v>
      </c>
      <c r="JQ57" s="334" t="e">
        <f>'39'!$K54</f>
        <v>#N/A</v>
      </c>
      <c r="JR57" s="334" t="e">
        <f>'40'!$E54</f>
        <v>#N/A</v>
      </c>
      <c r="JS57" s="334" t="e">
        <f>'40'!$F54</f>
        <v>#N/A</v>
      </c>
      <c r="JT57" s="334" t="e">
        <f>'40'!$G54</f>
        <v>#N/A</v>
      </c>
      <c r="JU57" s="334" t="e">
        <f>'40'!$H54</f>
        <v>#N/A</v>
      </c>
      <c r="JV57" s="334" t="e">
        <f>'40'!$I54</f>
        <v>#N/A</v>
      </c>
      <c r="JW57" s="334" t="e">
        <f>'40'!$J54</f>
        <v>#N/A</v>
      </c>
      <c r="JX57" s="334" t="e">
        <f>'40'!$K54</f>
        <v>#N/A</v>
      </c>
      <c r="JY57" s="334" t="e">
        <f>'41'!$E54</f>
        <v>#N/A</v>
      </c>
      <c r="JZ57" s="334" t="e">
        <f>'41'!$F54</f>
        <v>#N/A</v>
      </c>
      <c r="KA57" s="334" t="e">
        <f>'41'!$G54</f>
        <v>#N/A</v>
      </c>
      <c r="KB57" s="334" t="e">
        <f>'41'!$H54</f>
        <v>#N/A</v>
      </c>
      <c r="KC57" s="334" t="e">
        <f>'41'!$I54</f>
        <v>#N/A</v>
      </c>
      <c r="KD57" s="334" t="e">
        <f>'41'!$J54</f>
        <v>#N/A</v>
      </c>
      <c r="KE57" s="334" t="e">
        <f>'41'!$K54</f>
        <v>#N/A</v>
      </c>
      <c r="KF57" s="334" t="e">
        <f>'42'!$E54</f>
        <v>#N/A</v>
      </c>
      <c r="KG57" s="334" t="e">
        <f>'42'!$F54</f>
        <v>#N/A</v>
      </c>
      <c r="KH57" s="334" t="e">
        <f>'42'!$G54</f>
        <v>#N/A</v>
      </c>
      <c r="KI57" s="334" t="e">
        <f>'42'!$H54</f>
        <v>#N/A</v>
      </c>
      <c r="KJ57" s="334" t="e">
        <f>'42'!$I54</f>
        <v>#N/A</v>
      </c>
      <c r="KK57" s="334" t="e">
        <f>'42'!$J54</f>
        <v>#N/A</v>
      </c>
      <c r="KL57" s="334" t="e">
        <f>'42'!$K54</f>
        <v>#N/A</v>
      </c>
      <c r="KM57" s="334" t="e">
        <f>'43'!$E54</f>
        <v>#N/A</v>
      </c>
      <c r="KN57" s="334" t="e">
        <f>'43'!$F54</f>
        <v>#N/A</v>
      </c>
      <c r="KO57" s="334" t="e">
        <f>'43'!$G54</f>
        <v>#N/A</v>
      </c>
      <c r="KP57" s="334" t="e">
        <f>'43'!$H54</f>
        <v>#N/A</v>
      </c>
      <c r="KQ57" s="334" t="e">
        <f>'43'!$I54</f>
        <v>#N/A</v>
      </c>
      <c r="KR57" s="334" t="e">
        <f>'43'!$J54</f>
        <v>#N/A</v>
      </c>
      <c r="KS57" s="334" t="e">
        <f>'43'!$K54</f>
        <v>#N/A</v>
      </c>
      <c r="KT57" s="334" t="e">
        <f>'44'!$E54</f>
        <v>#N/A</v>
      </c>
      <c r="KU57" s="334" t="e">
        <f>'44'!$F54</f>
        <v>#N/A</v>
      </c>
      <c r="KV57" s="334" t="e">
        <f>'44'!$G54</f>
        <v>#N/A</v>
      </c>
      <c r="KW57" s="334" t="e">
        <f>'44'!$H54</f>
        <v>#N/A</v>
      </c>
      <c r="KX57" s="334" t="e">
        <f>'44'!$I54</f>
        <v>#N/A</v>
      </c>
      <c r="KY57" s="334" t="e">
        <f>'44'!$J54</f>
        <v>#N/A</v>
      </c>
      <c r="KZ57" s="334" t="e">
        <f>'44'!$K54</f>
        <v>#N/A</v>
      </c>
      <c r="LA57" s="334" t="e">
        <f>'45'!$E54</f>
        <v>#N/A</v>
      </c>
      <c r="LB57" s="334" t="e">
        <f>'45'!$F54</f>
        <v>#N/A</v>
      </c>
      <c r="LC57" s="334" t="e">
        <f>'45'!$G54</f>
        <v>#N/A</v>
      </c>
      <c r="LD57" s="334" t="e">
        <f>'45'!$H54</f>
        <v>#N/A</v>
      </c>
      <c r="LE57" s="334" t="e">
        <f>'45'!$I54</f>
        <v>#N/A</v>
      </c>
      <c r="LF57" s="334" t="e">
        <f>'45'!$J54</f>
        <v>#N/A</v>
      </c>
      <c r="LG57" s="334" t="e">
        <f>'45'!$K54</f>
        <v>#N/A</v>
      </c>
      <c r="LH57" s="334" t="e">
        <f>'46'!$E54</f>
        <v>#N/A</v>
      </c>
      <c r="LI57" s="334" t="e">
        <f>'46'!$F54</f>
        <v>#N/A</v>
      </c>
      <c r="LJ57" s="334" t="e">
        <f>'46'!$G54</f>
        <v>#N/A</v>
      </c>
      <c r="LK57" s="334" t="e">
        <f>'46'!$H54</f>
        <v>#N/A</v>
      </c>
      <c r="LL57" s="334" t="e">
        <f>'46'!$I54</f>
        <v>#N/A</v>
      </c>
      <c r="LM57" s="334" t="e">
        <f>'46'!$J54</f>
        <v>#N/A</v>
      </c>
      <c r="LN57" s="334" t="e">
        <f>'46'!$K54</f>
        <v>#N/A</v>
      </c>
      <c r="LO57" s="334" t="e">
        <f>'47'!$E54</f>
        <v>#N/A</v>
      </c>
      <c r="LP57" s="334" t="e">
        <f>'47'!$F54</f>
        <v>#N/A</v>
      </c>
      <c r="LQ57" s="334" t="e">
        <f>'47'!$G54</f>
        <v>#N/A</v>
      </c>
      <c r="LR57" s="334" t="e">
        <f>'47'!$H54</f>
        <v>#N/A</v>
      </c>
      <c r="LS57" s="334" t="e">
        <f>'47'!$I54</f>
        <v>#N/A</v>
      </c>
      <c r="LT57" s="334" t="e">
        <f>'47'!$J54</f>
        <v>#N/A</v>
      </c>
      <c r="LU57" s="334" t="e">
        <f>'47'!$K54</f>
        <v>#N/A</v>
      </c>
      <c r="LV57" s="334" t="e">
        <f>'48'!$E54</f>
        <v>#N/A</v>
      </c>
      <c r="LW57" s="334" t="e">
        <f>'48'!$F54</f>
        <v>#N/A</v>
      </c>
      <c r="LX57" s="334" t="e">
        <f>'48'!$G54</f>
        <v>#N/A</v>
      </c>
      <c r="LY57" s="334" t="e">
        <f>'48'!$H54</f>
        <v>#N/A</v>
      </c>
      <c r="LZ57" s="334" t="e">
        <f>'48'!$I54</f>
        <v>#N/A</v>
      </c>
      <c r="MA57" s="334" t="e">
        <f>'48'!$J54</f>
        <v>#N/A</v>
      </c>
      <c r="MB57" s="334" t="e">
        <f>'48'!$K54</f>
        <v>#N/A</v>
      </c>
      <c r="MC57" s="334" t="e">
        <f>'49'!$E54</f>
        <v>#N/A</v>
      </c>
      <c r="MD57" s="334" t="e">
        <f>'49'!$F54</f>
        <v>#N/A</v>
      </c>
      <c r="ME57" s="334" t="e">
        <f>'49'!$G54</f>
        <v>#N/A</v>
      </c>
      <c r="MF57" s="334" t="e">
        <f>'49'!$H54</f>
        <v>#N/A</v>
      </c>
      <c r="MG57" s="334" t="e">
        <f>'49'!$I54</f>
        <v>#N/A</v>
      </c>
      <c r="MH57" s="334" t="e">
        <f>'49'!$J54</f>
        <v>#N/A</v>
      </c>
      <c r="MI57" s="334" t="e">
        <f>'49'!$K54</f>
        <v>#N/A</v>
      </c>
      <c r="MJ57" s="334" t="e">
        <f>'50'!$E54</f>
        <v>#N/A</v>
      </c>
      <c r="MK57" s="334" t="e">
        <f>'50'!$F54</f>
        <v>#N/A</v>
      </c>
      <c r="ML57" s="334" t="e">
        <f>'50'!$G54</f>
        <v>#N/A</v>
      </c>
      <c r="MM57" s="334" t="e">
        <f>'50'!$H54</f>
        <v>#N/A</v>
      </c>
      <c r="MN57" s="334" t="e">
        <f>'50'!$I54</f>
        <v>#N/A</v>
      </c>
      <c r="MO57" s="334" t="e">
        <f>'50'!$J54</f>
        <v>#N/A</v>
      </c>
      <c r="MP57" s="334" t="e">
        <f>'50'!$K54</f>
        <v>#N/A</v>
      </c>
      <c r="MQ57" s="334" t="e">
        <f>'51'!$E54</f>
        <v>#N/A</v>
      </c>
      <c r="MR57" s="334" t="e">
        <f>'51'!$F54</f>
        <v>#N/A</v>
      </c>
      <c r="MS57" s="334" t="e">
        <f>'51'!$G54</f>
        <v>#N/A</v>
      </c>
      <c r="MT57" s="334" t="e">
        <f>'51'!$H54</f>
        <v>#N/A</v>
      </c>
      <c r="MU57" s="334" t="e">
        <f>'51'!$I54</f>
        <v>#N/A</v>
      </c>
      <c r="MV57" s="334" t="e">
        <f>'51'!$J54</f>
        <v>#N/A</v>
      </c>
      <c r="MW57" s="334" t="e">
        <f>'51'!$K54</f>
        <v>#N/A</v>
      </c>
      <c r="MX57" s="334" t="e">
        <f>'52'!$E54</f>
        <v>#N/A</v>
      </c>
      <c r="MY57" s="334" t="e">
        <f>'52'!$F54</f>
        <v>#N/A</v>
      </c>
      <c r="MZ57" s="334" t="e">
        <f>'52'!$G54</f>
        <v>#N/A</v>
      </c>
      <c r="NA57" s="334" t="e">
        <f>'52'!$H54</f>
        <v>#N/A</v>
      </c>
      <c r="NB57" s="334" t="e">
        <f>'52'!$I54</f>
        <v>#N/A</v>
      </c>
      <c r="NC57" s="334" t="e">
        <f>'52'!$J54</f>
        <v>#N/A</v>
      </c>
      <c r="ND57" s="334" t="e">
        <f>'52'!$K54</f>
        <v>#N/A</v>
      </c>
    </row>
    <row r="58" spans="1:368" ht="15.75" customHeight="1" x14ac:dyDescent="0.3">
      <c r="A58" s="1029"/>
      <c r="B58" s="1030"/>
      <c r="C58" s="174" t="s">
        <v>158</v>
      </c>
      <c r="D58" s="272" t="s">
        <v>80</v>
      </c>
      <c r="E58" s="116">
        <f>'1'!$E55</f>
        <v>0</v>
      </c>
      <c r="F58" s="116">
        <f>'1'!$F55</f>
        <v>0</v>
      </c>
      <c r="G58" s="116">
        <f>'1'!$G55</f>
        <v>0</v>
      </c>
      <c r="H58" s="307">
        <f>'1'!$H55</f>
        <v>0</v>
      </c>
      <c r="I58" s="307">
        <f>'1'!$I55</f>
        <v>0</v>
      </c>
      <c r="J58" s="307">
        <f>'1'!$J55</f>
        <v>0</v>
      </c>
      <c r="K58" s="307">
        <f>'1'!$K55</f>
        <v>0</v>
      </c>
      <c r="L58" s="307">
        <f>'2'!$E55</f>
        <v>0</v>
      </c>
      <c r="M58" s="307">
        <f>'2'!$F55</f>
        <v>0</v>
      </c>
      <c r="N58" s="307">
        <f>'2'!$G55</f>
        <v>0</v>
      </c>
      <c r="O58" s="307">
        <f>'2'!$H55</f>
        <v>0</v>
      </c>
      <c r="P58" s="307">
        <f>'2'!$I55</f>
        <v>0</v>
      </c>
      <c r="Q58" s="307">
        <f>'2'!$J55</f>
        <v>0</v>
      </c>
      <c r="R58" s="307">
        <f>'2'!$K55</f>
        <v>0</v>
      </c>
      <c r="S58" s="307">
        <f>'3'!$E55</f>
        <v>0</v>
      </c>
      <c r="T58" s="307">
        <f>'3'!$F55</f>
        <v>0</v>
      </c>
      <c r="U58" s="307">
        <f>'3'!$G55</f>
        <v>0</v>
      </c>
      <c r="V58" s="307">
        <f>'3'!$H55</f>
        <v>0</v>
      </c>
      <c r="W58" s="307">
        <f>'3'!$I55</f>
        <v>0</v>
      </c>
      <c r="X58" s="307">
        <f>'3'!$J55</f>
        <v>0</v>
      </c>
      <c r="Y58" s="307">
        <f>'3'!$K55</f>
        <v>0</v>
      </c>
      <c r="Z58" s="307">
        <f>'4'!$E55</f>
        <v>0</v>
      </c>
      <c r="AA58" s="307">
        <f>'4'!$F55</f>
        <v>0</v>
      </c>
      <c r="AB58" s="307">
        <f>'4'!$G55</f>
        <v>0</v>
      </c>
      <c r="AC58" s="307">
        <f>'4'!$H55</f>
        <v>0</v>
      </c>
      <c r="AD58" s="307">
        <f>'4'!$I55</f>
        <v>0</v>
      </c>
      <c r="AE58" s="307">
        <f>'4'!$J55</f>
        <v>0</v>
      </c>
      <c r="AF58" s="307">
        <f>'4'!$K55</f>
        <v>0</v>
      </c>
      <c r="AG58" s="307">
        <f>'5'!$E55</f>
        <v>0</v>
      </c>
      <c r="AH58" s="307">
        <f>'5'!$F55</f>
        <v>0</v>
      </c>
      <c r="AI58" s="307">
        <f>'5'!$G55</f>
        <v>0</v>
      </c>
      <c r="AJ58" s="307">
        <f>'5'!$H55</f>
        <v>0</v>
      </c>
      <c r="AK58" s="307">
        <f>'5'!$I55</f>
        <v>0</v>
      </c>
      <c r="AL58" s="307">
        <f>'5'!$J55</f>
        <v>0</v>
      </c>
      <c r="AM58" s="307">
        <f>'5'!$K55</f>
        <v>0</v>
      </c>
      <c r="AN58" s="307">
        <f>'6'!$E55</f>
        <v>0</v>
      </c>
      <c r="AO58" s="307">
        <f>'6'!$F55</f>
        <v>0</v>
      </c>
      <c r="AP58" s="307">
        <f>'6'!$G55</f>
        <v>0</v>
      </c>
      <c r="AQ58" s="307">
        <f>'6'!$H55</f>
        <v>0</v>
      </c>
      <c r="AR58" s="307">
        <f>'6'!$I55</f>
        <v>0</v>
      </c>
      <c r="AS58" s="307">
        <f>'6'!$J55</f>
        <v>0</v>
      </c>
      <c r="AT58" s="307">
        <f>'6'!$K55</f>
        <v>0</v>
      </c>
      <c r="AU58" s="307">
        <f>'7'!$E55</f>
        <v>0</v>
      </c>
      <c r="AV58" s="307">
        <f>'7'!$F55</f>
        <v>0</v>
      </c>
      <c r="AW58" s="307">
        <f>'7'!$G55</f>
        <v>0</v>
      </c>
      <c r="AX58" s="307">
        <f>'7'!$H55</f>
        <v>0</v>
      </c>
      <c r="AY58" s="307">
        <f>'7'!$I55</f>
        <v>0</v>
      </c>
      <c r="AZ58" s="307">
        <f>'7'!$J55</f>
        <v>0</v>
      </c>
      <c r="BA58" s="307">
        <f>'7'!$K55</f>
        <v>0</v>
      </c>
      <c r="BB58" s="307">
        <f>'8'!$E55</f>
        <v>0</v>
      </c>
      <c r="BC58" s="307">
        <f>'8'!$F55</f>
        <v>0</v>
      </c>
      <c r="BD58" s="307">
        <f>'8'!$G55</f>
        <v>0</v>
      </c>
      <c r="BE58" s="307">
        <f>'8'!$H55</f>
        <v>0</v>
      </c>
      <c r="BF58" s="307">
        <f>'8'!$I55</f>
        <v>0</v>
      </c>
      <c r="BG58" s="307">
        <f>'8'!$J55</f>
        <v>0</v>
      </c>
      <c r="BH58" s="307">
        <f>'8'!$K55</f>
        <v>0</v>
      </c>
      <c r="BI58" s="307">
        <f>'9'!$E55</f>
        <v>0</v>
      </c>
      <c r="BJ58" s="307">
        <f>'9'!$F55</f>
        <v>0</v>
      </c>
      <c r="BK58" s="307">
        <f>'9'!$G55</f>
        <v>0</v>
      </c>
      <c r="BL58" s="307">
        <f>'9'!$H55</f>
        <v>0</v>
      </c>
      <c r="BM58" s="307">
        <f>'9'!$I55</f>
        <v>0</v>
      </c>
      <c r="BN58" s="307">
        <f>'9'!$J55</f>
        <v>0</v>
      </c>
      <c r="BO58" s="307">
        <f>'9'!$K55</f>
        <v>0</v>
      </c>
      <c r="BP58" s="307">
        <f>'10'!$E55</f>
        <v>0</v>
      </c>
      <c r="BQ58" s="307">
        <f>'10'!$F55</f>
        <v>0</v>
      </c>
      <c r="BR58" s="307">
        <f>'10'!$G55</f>
        <v>0</v>
      </c>
      <c r="BS58" s="307">
        <f>'10'!$H55</f>
        <v>0</v>
      </c>
      <c r="BT58" s="307">
        <f>'10'!$I55</f>
        <v>0</v>
      </c>
      <c r="BU58" s="307">
        <f>'10'!$J55</f>
        <v>0</v>
      </c>
      <c r="BV58" s="307">
        <f>'10'!$K55</f>
        <v>0</v>
      </c>
      <c r="BW58" s="307">
        <f>'11'!$E55</f>
        <v>0</v>
      </c>
      <c r="BX58" s="307">
        <f>'11'!$F55</f>
        <v>0</v>
      </c>
      <c r="BY58" s="307">
        <f>'11'!$G55</f>
        <v>0</v>
      </c>
      <c r="BZ58" s="307">
        <f>'11'!$H55</f>
        <v>0</v>
      </c>
      <c r="CA58" s="307">
        <f>'11'!$I55</f>
        <v>0</v>
      </c>
      <c r="CB58" s="307">
        <f>'11'!$J55</f>
        <v>0</v>
      </c>
      <c r="CC58" s="307">
        <f>'11'!$K55</f>
        <v>0</v>
      </c>
      <c r="CD58" s="307">
        <f>'12'!$E55</f>
        <v>0</v>
      </c>
      <c r="CE58" s="307">
        <f>'12'!$F55</f>
        <v>0</v>
      </c>
      <c r="CF58" s="307">
        <f>'12'!$G55</f>
        <v>0</v>
      </c>
      <c r="CG58" s="307">
        <f>'12'!$H55</f>
        <v>0</v>
      </c>
      <c r="CH58" s="307">
        <f>'12'!$I55</f>
        <v>0</v>
      </c>
      <c r="CI58" s="307">
        <f>'12'!$J55</f>
        <v>0</v>
      </c>
      <c r="CJ58" s="307">
        <f>'12'!$K55</f>
        <v>0</v>
      </c>
      <c r="CK58" s="307">
        <f>'13'!$E55</f>
        <v>0</v>
      </c>
      <c r="CL58" s="307">
        <f>'13'!$F55</f>
        <v>0</v>
      </c>
      <c r="CM58" s="307">
        <f>'13'!$G55</f>
        <v>0</v>
      </c>
      <c r="CN58" s="307">
        <f>'13'!$H55</f>
        <v>0</v>
      </c>
      <c r="CO58" s="307">
        <f>'13'!$I55</f>
        <v>0</v>
      </c>
      <c r="CP58" s="307">
        <f>'13'!$J55</f>
        <v>0</v>
      </c>
      <c r="CQ58" s="307">
        <f>'13'!$K55</f>
        <v>0</v>
      </c>
      <c r="CR58" s="307">
        <f>'14'!$E55</f>
        <v>0</v>
      </c>
      <c r="CS58" s="307">
        <f>'14'!$F55</f>
        <v>0</v>
      </c>
      <c r="CT58" s="307">
        <f>'14'!$G55</f>
        <v>0</v>
      </c>
      <c r="CU58" s="307">
        <f>'14'!$H55</f>
        <v>0</v>
      </c>
      <c r="CV58" s="307">
        <f>'14'!$I55</f>
        <v>0</v>
      </c>
      <c r="CW58" s="307">
        <f>'14'!$J55</f>
        <v>0</v>
      </c>
      <c r="CX58" s="307">
        <f>'14'!$K55</f>
        <v>0</v>
      </c>
      <c r="CY58" s="307">
        <f>'15'!$E55</f>
        <v>0</v>
      </c>
      <c r="CZ58" s="307">
        <f>'15'!$F55</f>
        <v>0</v>
      </c>
      <c r="DA58" s="307">
        <f>'15'!$G55</f>
        <v>0</v>
      </c>
      <c r="DB58" s="307">
        <f>'15'!$H55</f>
        <v>0</v>
      </c>
      <c r="DC58" s="307">
        <f>'15'!$I55</f>
        <v>0</v>
      </c>
      <c r="DD58" s="307">
        <f>'15'!$J55</f>
        <v>0</v>
      </c>
      <c r="DE58" s="307">
        <f>'15'!$K55</f>
        <v>0</v>
      </c>
      <c r="DF58" s="307">
        <f>'16'!$E55</f>
        <v>0</v>
      </c>
      <c r="DG58" s="307">
        <f>'16'!$F55</f>
        <v>0</v>
      </c>
      <c r="DH58" s="307">
        <f>'16'!$G55</f>
        <v>0</v>
      </c>
      <c r="DI58" s="307">
        <f>'16'!$H55</f>
        <v>0</v>
      </c>
      <c r="DJ58" s="307">
        <f>'16'!$I55</f>
        <v>0</v>
      </c>
      <c r="DK58" s="307">
        <f>'16'!$J55</f>
        <v>0</v>
      </c>
      <c r="DL58" s="307">
        <f>'16'!$K55</f>
        <v>0</v>
      </c>
      <c r="DM58" s="307">
        <f>'17'!$E55</f>
        <v>0</v>
      </c>
      <c r="DN58" s="307">
        <f>'17'!$F55</f>
        <v>0</v>
      </c>
      <c r="DO58" s="307">
        <f>'17'!$G55</f>
        <v>0</v>
      </c>
      <c r="DP58" s="307">
        <f>'17'!$H55</f>
        <v>0</v>
      </c>
      <c r="DQ58" s="307">
        <f>'17'!$I55</f>
        <v>0</v>
      </c>
      <c r="DR58" s="307">
        <f>'17'!$J55</f>
        <v>0</v>
      </c>
      <c r="DS58" s="307">
        <f>'17'!$K55</f>
        <v>0</v>
      </c>
      <c r="DT58" s="307">
        <f>'18'!$E55</f>
        <v>0</v>
      </c>
      <c r="DU58" s="307">
        <f>'18'!$F55</f>
        <v>0</v>
      </c>
      <c r="DV58" s="307">
        <f>'18'!$G55</f>
        <v>0</v>
      </c>
      <c r="DW58" s="307">
        <f>'18'!$H55</f>
        <v>0</v>
      </c>
      <c r="DX58" s="307">
        <f>'18'!$I55</f>
        <v>0</v>
      </c>
      <c r="DY58" s="307">
        <f>'18'!$J55</f>
        <v>0</v>
      </c>
      <c r="DZ58" s="307">
        <f>'18'!$K55</f>
        <v>0</v>
      </c>
      <c r="EA58" s="307">
        <f>'19'!$E55</f>
        <v>0</v>
      </c>
      <c r="EB58" s="307">
        <f>'19'!$F55</f>
        <v>0</v>
      </c>
      <c r="EC58" s="307">
        <f>'19'!$G55</f>
        <v>0</v>
      </c>
      <c r="ED58" s="307">
        <f>'19'!$H55</f>
        <v>0</v>
      </c>
      <c r="EE58" s="307">
        <f>'19'!$I55</f>
        <v>0</v>
      </c>
      <c r="EF58" s="307">
        <f>'19'!$J55</f>
        <v>0</v>
      </c>
      <c r="EG58" s="307">
        <f>'19'!$K55</f>
        <v>0</v>
      </c>
      <c r="EH58" s="307">
        <f>'20'!$E55</f>
        <v>0</v>
      </c>
      <c r="EI58" s="307">
        <f>'20'!$F55</f>
        <v>0</v>
      </c>
      <c r="EJ58" s="307">
        <f>'20'!$G55</f>
        <v>0</v>
      </c>
      <c r="EK58" s="307">
        <f>'20'!$H55</f>
        <v>0</v>
      </c>
      <c r="EL58" s="307">
        <f>'20'!$I55</f>
        <v>0</v>
      </c>
      <c r="EM58" s="307">
        <f>'20'!$J55</f>
        <v>0</v>
      </c>
      <c r="EN58" s="307">
        <f>'20'!$K55</f>
        <v>0</v>
      </c>
      <c r="EO58" s="307">
        <f>'21'!$E55</f>
        <v>0</v>
      </c>
      <c r="EP58" s="307">
        <f>'21'!$F55</f>
        <v>0</v>
      </c>
      <c r="EQ58" s="307">
        <f>'21'!$G55</f>
        <v>0</v>
      </c>
      <c r="ER58" s="307">
        <f>'21'!$H55</f>
        <v>0</v>
      </c>
      <c r="ES58" s="307">
        <f>'21'!$I55</f>
        <v>0</v>
      </c>
      <c r="ET58" s="307">
        <f>'21'!$J55</f>
        <v>0</v>
      </c>
      <c r="EU58" s="307">
        <f>'21'!$K55</f>
        <v>0</v>
      </c>
      <c r="EV58" s="307">
        <f>'22'!$E55</f>
        <v>0</v>
      </c>
      <c r="EW58" s="307">
        <f>'22'!$F55</f>
        <v>0</v>
      </c>
      <c r="EX58" s="307">
        <f>'22'!$G55</f>
        <v>0</v>
      </c>
      <c r="EY58" s="307">
        <f>'22'!$H55</f>
        <v>0</v>
      </c>
      <c r="EZ58" s="307">
        <f>'22'!$I55</f>
        <v>0</v>
      </c>
      <c r="FA58" s="307">
        <f>'22'!$J55</f>
        <v>0</v>
      </c>
      <c r="FB58" s="307">
        <f>'22'!$K55</f>
        <v>0</v>
      </c>
      <c r="FC58" s="307">
        <f>'23'!$E55</f>
        <v>0</v>
      </c>
      <c r="FD58" s="307">
        <f>'23'!$F55</f>
        <v>0</v>
      </c>
      <c r="FE58" s="307">
        <f>'23'!$G55</f>
        <v>0</v>
      </c>
      <c r="FF58" s="307">
        <f>'23'!$H55</f>
        <v>0</v>
      </c>
      <c r="FG58" s="307">
        <f>'23'!$I55</f>
        <v>0</v>
      </c>
      <c r="FH58" s="307">
        <f>'23'!$J55</f>
        <v>0</v>
      </c>
      <c r="FI58" s="307">
        <f>'23'!$K55</f>
        <v>0</v>
      </c>
      <c r="FJ58" s="307">
        <f>'24'!$E55</f>
        <v>0</v>
      </c>
      <c r="FK58" s="307">
        <f>'24'!$F55</f>
        <v>0</v>
      </c>
      <c r="FL58" s="307">
        <f>'24'!$G55</f>
        <v>0</v>
      </c>
      <c r="FM58" s="307">
        <f>'24'!$H55</f>
        <v>0</v>
      </c>
      <c r="FN58" s="307">
        <f>'24'!$I55</f>
        <v>0</v>
      </c>
      <c r="FO58" s="307">
        <f>'24'!$J55</f>
        <v>0</v>
      </c>
      <c r="FP58" s="307">
        <f>'24'!$K55</f>
        <v>0</v>
      </c>
      <c r="FQ58" s="307">
        <f>'25'!$E55</f>
        <v>0</v>
      </c>
      <c r="FR58" s="307">
        <f>'25'!$F55</f>
        <v>0</v>
      </c>
      <c r="FS58" s="307">
        <f>'25'!$G55</f>
        <v>0</v>
      </c>
      <c r="FT58" s="307">
        <f>'25'!$H55</f>
        <v>0</v>
      </c>
      <c r="FU58" s="307">
        <f>'25'!$I55</f>
        <v>0</v>
      </c>
      <c r="FV58" s="307">
        <f>'25'!$J55</f>
        <v>0</v>
      </c>
      <c r="FW58" s="307">
        <f>'25'!$K55</f>
        <v>0</v>
      </c>
      <c r="FX58" s="307">
        <f>'26'!$E55</f>
        <v>0</v>
      </c>
      <c r="FY58" s="307">
        <f>'26'!$F55</f>
        <v>0</v>
      </c>
      <c r="FZ58" s="307">
        <f>'26'!$G55</f>
        <v>0</v>
      </c>
      <c r="GA58" s="307">
        <f>'26'!$H55</f>
        <v>0</v>
      </c>
      <c r="GB58" s="307">
        <f>'26'!$I55</f>
        <v>0</v>
      </c>
      <c r="GC58" s="307">
        <f>'26'!$J55</f>
        <v>0</v>
      </c>
      <c r="GD58" s="307">
        <f>'26'!$K55</f>
        <v>0</v>
      </c>
      <c r="GE58" s="307">
        <f>'27'!$E55</f>
        <v>0</v>
      </c>
      <c r="GF58" s="307">
        <f>'27'!$F55</f>
        <v>0</v>
      </c>
      <c r="GG58" s="307">
        <f>'27'!$G55</f>
        <v>0</v>
      </c>
      <c r="GH58" s="307">
        <f>'27'!$H55</f>
        <v>0</v>
      </c>
      <c r="GI58" s="307">
        <f>'27'!$I55</f>
        <v>0</v>
      </c>
      <c r="GJ58" s="307">
        <f>'27'!$J55</f>
        <v>0</v>
      </c>
      <c r="GK58" s="307">
        <f>'27'!$K55</f>
        <v>0</v>
      </c>
      <c r="GL58" s="307">
        <f>'28'!$E55</f>
        <v>0</v>
      </c>
      <c r="GM58" s="307">
        <f>'28'!$F55</f>
        <v>0</v>
      </c>
      <c r="GN58" s="307">
        <f>'28'!$G55</f>
        <v>0</v>
      </c>
      <c r="GO58" s="307">
        <f>'28'!$H55</f>
        <v>0</v>
      </c>
      <c r="GP58" s="307">
        <f>'28'!$I55</f>
        <v>0</v>
      </c>
      <c r="GQ58" s="307">
        <f>'28'!$J55</f>
        <v>0</v>
      </c>
      <c r="GR58" s="307">
        <f>'28'!$K55</f>
        <v>0</v>
      </c>
      <c r="GS58" s="307">
        <f>'29'!$E55</f>
        <v>0</v>
      </c>
      <c r="GT58" s="307">
        <f>'29'!$F55</f>
        <v>0</v>
      </c>
      <c r="GU58" s="307">
        <f>'29'!$G55</f>
        <v>0</v>
      </c>
      <c r="GV58" s="307">
        <f>'29'!$H55</f>
        <v>0</v>
      </c>
      <c r="GW58" s="307">
        <f>'29'!$I55</f>
        <v>0</v>
      </c>
      <c r="GX58" s="307">
        <f>'29'!$J55</f>
        <v>0</v>
      </c>
      <c r="GY58" s="307">
        <f>'29'!$K55</f>
        <v>0</v>
      </c>
      <c r="GZ58" s="307">
        <f>'30'!$E55</f>
        <v>0</v>
      </c>
      <c r="HA58" s="307">
        <f>'30'!$F55</f>
        <v>0</v>
      </c>
      <c r="HB58" s="307">
        <f>'30'!$G55</f>
        <v>0</v>
      </c>
      <c r="HC58" s="307">
        <f>'30'!$H55</f>
        <v>0</v>
      </c>
      <c r="HD58" s="307">
        <f>'30'!$I55</f>
        <v>0</v>
      </c>
      <c r="HE58" s="307">
        <f>'30'!$J55</f>
        <v>0</v>
      </c>
      <c r="HF58" s="307">
        <f>'30'!$K55</f>
        <v>0</v>
      </c>
      <c r="HG58" s="307">
        <f>'31'!$E55</f>
        <v>0</v>
      </c>
      <c r="HH58" s="307">
        <f>'31'!$F55</f>
        <v>0</v>
      </c>
      <c r="HI58" s="307">
        <f>'31'!$G55</f>
        <v>0</v>
      </c>
      <c r="HJ58" s="307">
        <f>'31'!$H55</f>
        <v>0</v>
      </c>
      <c r="HK58" s="307">
        <f>'31'!$I55</f>
        <v>0</v>
      </c>
      <c r="HL58" s="307">
        <f>'31'!$J55</f>
        <v>0</v>
      </c>
      <c r="HM58" s="307">
        <f>'31'!$K55</f>
        <v>0</v>
      </c>
      <c r="HN58" s="307">
        <f>'32'!$E55</f>
        <v>0</v>
      </c>
      <c r="HO58" s="307">
        <f>'32'!$F55</f>
        <v>0</v>
      </c>
      <c r="HP58" s="307">
        <f>'32'!$G55</f>
        <v>0</v>
      </c>
      <c r="HQ58" s="307">
        <f>'32'!$H55</f>
        <v>0</v>
      </c>
      <c r="HR58" s="307">
        <f>'32'!$I55</f>
        <v>0</v>
      </c>
      <c r="HS58" s="307">
        <f>'32'!$J55</f>
        <v>0</v>
      </c>
      <c r="HT58" s="307">
        <f>'32'!$K55</f>
        <v>0</v>
      </c>
      <c r="HU58" s="307">
        <f>'33'!$E55</f>
        <v>0</v>
      </c>
      <c r="HV58" s="307">
        <f>'33'!$F55</f>
        <v>0</v>
      </c>
      <c r="HW58" s="307">
        <f>'33'!$G55</f>
        <v>0</v>
      </c>
      <c r="HX58" s="307">
        <f>'33'!$H55</f>
        <v>0</v>
      </c>
      <c r="HY58" s="307">
        <f>'33'!$I55</f>
        <v>0</v>
      </c>
      <c r="HZ58" s="307">
        <f>'33'!$J55</f>
        <v>0</v>
      </c>
      <c r="IA58" s="307">
        <f>'33'!$K55</f>
        <v>0</v>
      </c>
      <c r="IB58" s="307">
        <f>'34'!$E55</f>
        <v>0</v>
      </c>
      <c r="IC58" s="307">
        <f>'34'!$F55</f>
        <v>0</v>
      </c>
      <c r="ID58" s="307">
        <f>'34'!$G55</f>
        <v>0</v>
      </c>
      <c r="IE58" s="307">
        <f>'34'!$H55</f>
        <v>0</v>
      </c>
      <c r="IF58" s="307">
        <f>'34'!$I55</f>
        <v>0</v>
      </c>
      <c r="IG58" s="307">
        <f>'34'!$J55</f>
        <v>0</v>
      </c>
      <c r="IH58" s="307">
        <f>'34'!$K55</f>
        <v>0</v>
      </c>
      <c r="II58" s="307">
        <f>'35'!$E55</f>
        <v>0</v>
      </c>
      <c r="IJ58" s="307">
        <f>'35'!$F55</f>
        <v>0</v>
      </c>
      <c r="IK58" s="307">
        <f>'35'!$G55</f>
        <v>0</v>
      </c>
      <c r="IL58" s="307">
        <f>'35'!$H55</f>
        <v>0</v>
      </c>
      <c r="IM58" s="307">
        <f>'35'!$I55</f>
        <v>0</v>
      </c>
      <c r="IN58" s="307">
        <f>'35'!$J55</f>
        <v>0</v>
      </c>
      <c r="IO58" s="307">
        <f>'35'!$K55</f>
        <v>0</v>
      </c>
      <c r="IP58" s="307">
        <f>'36'!$E55</f>
        <v>0</v>
      </c>
      <c r="IQ58" s="307">
        <f>'36'!$F55</f>
        <v>0</v>
      </c>
      <c r="IR58" s="307">
        <f>'36'!$G55</f>
        <v>0</v>
      </c>
      <c r="IS58" s="307">
        <f>'36'!$H55</f>
        <v>0</v>
      </c>
      <c r="IT58" s="307">
        <f>'36'!$I55</f>
        <v>0</v>
      </c>
      <c r="IU58" s="307">
        <f>'36'!$J55</f>
        <v>0</v>
      </c>
      <c r="IV58" s="307">
        <f>'36'!$K55</f>
        <v>0</v>
      </c>
      <c r="IW58" s="307">
        <f>'37'!$E55</f>
        <v>0</v>
      </c>
      <c r="IX58" s="307">
        <f>'37'!$F55</f>
        <v>0</v>
      </c>
      <c r="IY58" s="307">
        <f>'37'!$G55</f>
        <v>0</v>
      </c>
      <c r="IZ58" s="307">
        <f>'37'!$H55</f>
        <v>0</v>
      </c>
      <c r="JA58" s="307">
        <f>'37'!$I55</f>
        <v>0</v>
      </c>
      <c r="JB58" s="307">
        <f>'37'!$J55</f>
        <v>0</v>
      </c>
      <c r="JC58" s="307">
        <f>'37'!$K55</f>
        <v>0</v>
      </c>
      <c r="JD58" s="307">
        <f>'38'!$E55</f>
        <v>0</v>
      </c>
      <c r="JE58" s="307">
        <f>'38'!$F55</f>
        <v>0</v>
      </c>
      <c r="JF58" s="307">
        <f>'38'!$G55</f>
        <v>0</v>
      </c>
      <c r="JG58" s="307">
        <f>'38'!$H55</f>
        <v>0</v>
      </c>
      <c r="JH58" s="307">
        <f>'38'!$I55</f>
        <v>0</v>
      </c>
      <c r="JI58" s="307">
        <f>'38'!$J55</f>
        <v>0</v>
      </c>
      <c r="JJ58" s="307">
        <f>'38'!$K55</f>
        <v>0</v>
      </c>
      <c r="JK58" s="307">
        <f>'39'!$E55</f>
        <v>0</v>
      </c>
      <c r="JL58" s="307">
        <f>'39'!$F55</f>
        <v>0</v>
      </c>
      <c r="JM58" s="307">
        <f>'39'!$G55</f>
        <v>0</v>
      </c>
      <c r="JN58" s="307">
        <f>'39'!$H55</f>
        <v>0</v>
      </c>
      <c r="JO58" s="307">
        <f>'39'!$I55</f>
        <v>0</v>
      </c>
      <c r="JP58" s="307">
        <f>'39'!$J55</f>
        <v>0</v>
      </c>
      <c r="JQ58" s="307">
        <f>'39'!$K55</f>
        <v>0</v>
      </c>
      <c r="JR58" s="307">
        <f>'40'!$E55</f>
        <v>0</v>
      </c>
      <c r="JS58" s="307">
        <f>'40'!$F55</f>
        <v>0</v>
      </c>
      <c r="JT58" s="307">
        <f>'40'!$G55</f>
        <v>0</v>
      </c>
      <c r="JU58" s="307">
        <f>'40'!$H55</f>
        <v>0</v>
      </c>
      <c r="JV58" s="307">
        <f>'40'!$I55</f>
        <v>0</v>
      </c>
      <c r="JW58" s="307">
        <f>'40'!$J55</f>
        <v>0</v>
      </c>
      <c r="JX58" s="307">
        <f>'40'!$K55</f>
        <v>0</v>
      </c>
      <c r="JY58" s="307">
        <f>'41'!$E55</f>
        <v>0</v>
      </c>
      <c r="JZ58" s="307">
        <f>'41'!$F55</f>
        <v>0</v>
      </c>
      <c r="KA58" s="307">
        <f>'41'!$G55</f>
        <v>0</v>
      </c>
      <c r="KB58" s="307">
        <f>'41'!$H55</f>
        <v>0</v>
      </c>
      <c r="KC58" s="307">
        <f>'41'!$I55</f>
        <v>0</v>
      </c>
      <c r="KD58" s="307">
        <f>'41'!$J55</f>
        <v>0</v>
      </c>
      <c r="KE58" s="307">
        <f>'41'!$K55</f>
        <v>0</v>
      </c>
      <c r="KF58" s="307">
        <f>'42'!$E55</f>
        <v>0</v>
      </c>
      <c r="KG58" s="307">
        <f>'42'!$F55</f>
        <v>0</v>
      </c>
      <c r="KH58" s="307">
        <f>'42'!$G55</f>
        <v>0</v>
      </c>
      <c r="KI58" s="307">
        <f>'42'!$H55</f>
        <v>0</v>
      </c>
      <c r="KJ58" s="307">
        <f>'42'!$I55</f>
        <v>0</v>
      </c>
      <c r="KK58" s="307">
        <f>'42'!$J55</f>
        <v>0</v>
      </c>
      <c r="KL58" s="307">
        <f>'42'!$K55</f>
        <v>0</v>
      </c>
      <c r="KM58" s="307">
        <f>'43'!$E55</f>
        <v>0</v>
      </c>
      <c r="KN58" s="307">
        <f>'43'!$F55</f>
        <v>0</v>
      </c>
      <c r="KO58" s="307">
        <f>'43'!$G55</f>
        <v>0</v>
      </c>
      <c r="KP58" s="307">
        <f>'43'!$H55</f>
        <v>0</v>
      </c>
      <c r="KQ58" s="307">
        <f>'43'!$I55</f>
        <v>0</v>
      </c>
      <c r="KR58" s="307">
        <f>'43'!$J55</f>
        <v>0</v>
      </c>
      <c r="KS58" s="307">
        <f>'43'!$K55</f>
        <v>0</v>
      </c>
      <c r="KT58" s="307">
        <f>'44'!$E55</f>
        <v>0</v>
      </c>
      <c r="KU58" s="307">
        <f>'44'!$F55</f>
        <v>0</v>
      </c>
      <c r="KV58" s="307">
        <f>'44'!$G55</f>
        <v>0</v>
      </c>
      <c r="KW58" s="307">
        <f>'44'!$H55</f>
        <v>0</v>
      </c>
      <c r="KX58" s="307">
        <f>'44'!$I55</f>
        <v>0</v>
      </c>
      <c r="KY58" s="307">
        <f>'44'!$J55</f>
        <v>0</v>
      </c>
      <c r="KZ58" s="307">
        <f>'44'!$K55</f>
        <v>0</v>
      </c>
      <c r="LA58" s="307">
        <f>'45'!$E55</f>
        <v>0</v>
      </c>
      <c r="LB58" s="307">
        <f>'45'!$F55</f>
        <v>0</v>
      </c>
      <c r="LC58" s="307">
        <f>'45'!$G55</f>
        <v>0</v>
      </c>
      <c r="LD58" s="307">
        <f>'45'!$H55</f>
        <v>0</v>
      </c>
      <c r="LE58" s="307">
        <f>'45'!$I55</f>
        <v>0</v>
      </c>
      <c r="LF58" s="307">
        <f>'45'!$J55</f>
        <v>0</v>
      </c>
      <c r="LG58" s="307">
        <f>'45'!$K55</f>
        <v>0</v>
      </c>
      <c r="LH58" s="307">
        <f>'46'!$E55</f>
        <v>0</v>
      </c>
      <c r="LI58" s="307">
        <f>'46'!$F55</f>
        <v>0</v>
      </c>
      <c r="LJ58" s="307">
        <f>'46'!$G55</f>
        <v>0</v>
      </c>
      <c r="LK58" s="307">
        <f>'46'!$H55</f>
        <v>0</v>
      </c>
      <c r="LL58" s="307">
        <f>'46'!$I55</f>
        <v>0</v>
      </c>
      <c r="LM58" s="307">
        <f>'46'!$J55</f>
        <v>0</v>
      </c>
      <c r="LN58" s="307">
        <f>'46'!$K55</f>
        <v>0</v>
      </c>
      <c r="LO58" s="307">
        <f>'47'!$E55</f>
        <v>0</v>
      </c>
      <c r="LP58" s="307">
        <f>'47'!$F55</f>
        <v>0</v>
      </c>
      <c r="LQ58" s="307">
        <f>'47'!$G55</f>
        <v>0</v>
      </c>
      <c r="LR58" s="307">
        <f>'47'!$H55</f>
        <v>0</v>
      </c>
      <c r="LS58" s="307">
        <f>'47'!$I55</f>
        <v>0</v>
      </c>
      <c r="LT58" s="307">
        <f>'47'!$J55</f>
        <v>0</v>
      </c>
      <c r="LU58" s="307">
        <f>'47'!$K55</f>
        <v>0</v>
      </c>
      <c r="LV58" s="307">
        <f>'48'!$E55</f>
        <v>0</v>
      </c>
      <c r="LW58" s="307">
        <f>'48'!$F55</f>
        <v>0</v>
      </c>
      <c r="LX58" s="307">
        <f>'48'!$G55</f>
        <v>0</v>
      </c>
      <c r="LY58" s="307">
        <f>'48'!$H55</f>
        <v>0</v>
      </c>
      <c r="LZ58" s="307">
        <f>'48'!$I55</f>
        <v>0</v>
      </c>
      <c r="MA58" s="307">
        <f>'48'!$J55</f>
        <v>0</v>
      </c>
      <c r="MB58" s="307">
        <f>'48'!$K55</f>
        <v>0</v>
      </c>
      <c r="MC58" s="307">
        <f>'49'!$E55</f>
        <v>0</v>
      </c>
      <c r="MD58" s="307">
        <f>'49'!$F55</f>
        <v>0</v>
      </c>
      <c r="ME58" s="307">
        <f>'49'!$G55</f>
        <v>0</v>
      </c>
      <c r="MF58" s="307">
        <f>'49'!$H55</f>
        <v>0</v>
      </c>
      <c r="MG58" s="307">
        <f>'49'!$I55</f>
        <v>0</v>
      </c>
      <c r="MH58" s="307">
        <f>'49'!$J55</f>
        <v>0</v>
      </c>
      <c r="MI58" s="307">
        <f>'49'!$K55</f>
        <v>0</v>
      </c>
      <c r="MJ58" s="307">
        <f>'50'!$E55</f>
        <v>0</v>
      </c>
      <c r="MK58" s="307">
        <f>'50'!$F55</f>
        <v>0</v>
      </c>
      <c r="ML58" s="307">
        <f>'50'!$G55</f>
        <v>0</v>
      </c>
      <c r="MM58" s="307">
        <f>'50'!$H55</f>
        <v>0</v>
      </c>
      <c r="MN58" s="307">
        <f>'50'!$I55</f>
        <v>0</v>
      </c>
      <c r="MO58" s="307">
        <f>'50'!$J55</f>
        <v>0</v>
      </c>
      <c r="MP58" s="307">
        <f>'50'!$K55</f>
        <v>0</v>
      </c>
      <c r="MQ58" s="307">
        <f>'51'!$E55</f>
        <v>0</v>
      </c>
      <c r="MR58" s="307">
        <f>'51'!$F55</f>
        <v>0</v>
      </c>
      <c r="MS58" s="307">
        <f>'51'!$G55</f>
        <v>0</v>
      </c>
      <c r="MT58" s="307">
        <f>'51'!$H55</f>
        <v>0</v>
      </c>
      <c r="MU58" s="307">
        <f>'51'!$I55</f>
        <v>0</v>
      </c>
      <c r="MV58" s="307">
        <f>'51'!$J55</f>
        <v>0</v>
      </c>
      <c r="MW58" s="307">
        <f>'51'!$K55</f>
        <v>0</v>
      </c>
      <c r="MX58" s="307">
        <f>'52'!$E55</f>
        <v>0</v>
      </c>
      <c r="MY58" s="307">
        <f>'52'!$F55</f>
        <v>0</v>
      </c>
      <c r="MZ58" s="307">
        <f>'52'!$G55</f>
        <v>0</v>
      </c>
      <c r="NA58" s="307">
        <f>'52'!$H55</f>
        <v>0</v>
      </c>
      <c r="NB58" s="307">
        <f>'52'!$I55</f>
        <v>0</v>
      </c>
      <c r="NC58" s="307">
        <f>'52'!$J55</f>
        <v>0</v>
      </c>
      <c r="ND58" s="307">
        <f>'52'!$K55</f>
        <v>0</v>
      </c>
    </row>
    <row r="59" spans="1:368" ht="15.75" customHeight="1" x14ac:dyDescent="0.3">
      <c r="A59" s="1031"/>
      <c r="B59" s="1032"/>
      <c r="C59" s="174" t="s">
        <v>188</v>
      </c>
      <c r="D59" s="272" t="s">
        <v>80</v>
      </c>
      <c r="E59" s="116">
        <f>'1'!$E56</f>
        <v>0</v>
      </c>
      <c r="F59" s="116">
        <f>'1'!$F56</f>
        <v>0</v>
      </c>
      <c r="G59" s="116">
        <f>'1'!$G56</f>
        <v>0</v>
      </c>
      <c r="H59" s="307">
        <f>'1'!$H56</f>
        <v>0</v>
      </c>
      <c r="I59" s="307">
        <f>'1'!$I56</f>
        <v>0</v>
      </c>
      <c r="J59" s="307">
        <f>'1'!$J56</f>
        <v>0</v>
      </c>
      <c r="K59" s="307">
        <f>'1'!$K56</f>
        <v>0</v>
      </c>
      <c r="L59" s="307">
        <f>'2'!$E56</f>
        <v>0</v>
      </c>
      <c r="M59" s="307">
        <f>'2'!$F56</f>
        <v>0</v>
      </c>
      <c r="N59" s="307">
        <f>'2'!$G56</f>
        <v>0</v>
      </c>
      <c r="O59" s="307">
        <f>'2'!$H56</f>
        <v>0</v>
      </c>
      <c r="P59" s="307">
        <f>'2'!$I56</f>
        <v>0</v>
      </c>
      <c r="Q59" s="307">
        <f>'2'!$J56</f>
        <v>0</v>
      </c>
      <c r="R59" s="307">
        <f>'2'!$K56</f>
        <v>0</v>
      </c>
      <c r="S59" s="307">
        <f>'3'!$E56</f>
        <v>0</v>
      </c>
      <c r="T59" s="307">
        <f>'3'!$F56</f>
        <v>0</v>
      </c>
      <c r="U59" s="307">
        <f>'3'!$G56</f>
        <v>0</v>
      </c>
      <c r="V59" s="307">
        <f>'3'!$H56</f>
        <v>0</v>
      </c>
      <c r="W59" s="307">
        <f>'3'!$I56</f>
        <v>0</v>
      </c>
      <c r="X59" s="307">
        <f>'3'!$J56</f>
        <v>0</v>
      </c>
      <c r="Y59" s="307">
        <f>'3'!$K56</f>
        <v>0</v>
      </c>
      <c r="Z59" s="307">
        <f>'4'!$E56</f>
        <v>0</v>
      </c>
      <c r="AA59" s="307">
        <f>'4'!$F56</f>
        <v>0</v>
      </c>
      <c r="AB59" s="307">
        <f>'4'!$G56</f>
        <v>0</v>
      </c>
      <c r="AC59" s="307">
        <f>'4'!$H56</f>
        <v>0</v>
      </c>
      <c r="AD59" s="307">
        <f>'4'!$I56</f>
        <v>0</v>
      </c>
      <c r="AE59" s="307">
        <f>'4'!$J56</f>
        <v>0</v>
      </c>
      <c r="AF59" s="307">
        <f>'4'!$K56</f>
        <v>0</v>
      </c>
      <c r="AG59" s="307">
        <f>'5'!$E56</f>
        <v>0</v>
      </c>
      <c r="AH59" s="307">
        <f>'5'!$F56</f>
        <v>0</v>
      </c>
      <c r="AI59" s="307">
        <f>'5'!$G56</f>
        <v>0</v>
      </c>
      <c r="AJ59" s="307">
        <f>'5'!$H56</f>
        <v>0</v>
      </c>
      <c r="AK59" s="307">
        <f>'5'!$I56</f>
        <v>0</v>
      </c>
      <c r="AL59" s="307">
        <f>'5'!$J56</f>
        <v>0</v>
      </c>
      <c r="AM59" s="307">
        <f>'5'!$K56</f>
        <v>0</v>
      </c>
      <c r="AN59" s="307">
        <f>'6'!$E56</f>
        <v>0</v>
      </c>
      <c r="AO59" s="307">
        <f>'6'!$F56</f>
        <v>0</v>
      </c>
      <c r="AP59" s="307">
        <f>'6'!$G56</f>
        <v>0</v>
      </c>
      <c r="AQ59" s="307">
        <f>'6'!$H56</f>
        <v>0</v>
      </c>
      <c r="AR59" s="307">
        <f>'6'!$I56</f>
        <v>0</v>
      </c>
      <c r="AS59" s="307">
        <f>'6'!$J56</f>
        <v>0</v>
      </c>
      <c r="AT59" s="307">
        <f>'6'!$K56</f>
        <v>0</v>
      </c>
      <c r="AU59" s="307">
        <f>'7'!$E56</f>
        <v>0</v>
      </c>
      <c r="AV59" s="307">
        <f>'7'!$F56</f>
        <v>0</v>
      </c>
      <c r="AW59" s="307">
        <f>'7'!$G56</f>
        <v>0</v>
      </c>
      <c r="AX59" s="307">
        <f>'7'!$H56</f>
        <v>0</v>
      </c>
      <c r="AY59" s="307">
        <f>'7'!$I56</f>
        <v>0</v>
      </c>
      <c r="AZ59" s="307">
        <f>'7'!$J56</f>
        <v>0</v>
      </c>
      <c r="BA59" s="307">
        <f>'7'!$K56</f>
        <v>0</v>
      </c>
      <c r="BB59" s="307">
        <f>'8'!$E56</f>
        <v>0</v>
      </c>
      <c r="BC59" s="307">
        <f>'8'!$F56</f>
        <v>0</v>
      </c>
      <c r="BD59" s="307">
        <f>'8'!$G56</f>
        <v>0</v>
      </c>
      <c r="BE59" s="307">
        <f>'8'!$H56</f>
        <v>0</v>
      </c>
      <c r="BF59" s="307">
        <f>'8'!$I56</f>
        <v>0</v>
      </c>
      <c r="BG59" s="307">
        <f>'8'!$J56</f>
        <v>0</v>
      </c>
      <c r="BH59" s="307">
        <f>'8'!$K56</f>
        <v>0</v>
      </c>
      <c r="BI59" s="307">
        <f>'9'!$E56</f>
        <v>0</v>
      </c>
      <c r="BJ59" s="307">
        <f>'9'!$F56</f>
        <v>0</v>
      </c>
      <c r="BK59" s="307">
        <f>'9'!$G56</f>
        <v>0</v>
      </c>
      <c r="BL59" s="307">
        <f>'9'!$H56</f>
        <v>0</v>
      </c>
      <c r="BM59" s="307">
        <f>'9'!$I56</f>
        <v>0</v>
      </c>
      <c r="BN59" s="307">
        <f>'9'!$J56</f>
        <v>0</v>
      </c>
      <c r="BO59" s="307">
        <f>'9'!$K56</f>
        <v>0</v>
      </c>
      <c r="BP59" s="307">
        <f>'10'!$E56</f>
        <v>0</v>
      </c>
      <c r="BQ59" s="307">
        <f>'10'!$F56</f>
        <v>0</v>
      </c>
      <c r="BR59" s="307">
        <f>'10'!$G56</f>
        <v>0</v>
      </c>
      <c r="BS59" s="307">
        <f>'10'!$H56</f>
        <v>0</v>
      </c>
      <c r="BT59" s="307">
        <f>'10'!$I56</f>
        <v>0</v>
      </c>
      <c r="BU59" s="307">
        <f>'10'!$J56</f>
        <v>0</v>
      </c>
      <c r="BV59" s="307">
        <f>'10'!$K56</f>
        <v>0</v>
      </c>
      <c r="BW59" s="307">
        <f>'11'!$E56</f>
        <v>0</v>
      </c>
      <c r="BX59" s="307">
        <f>'11'!$F56</f>
        <v>0</v>
      </c>
      <c r="BY59" s="307">
        <f>'11'!$G56</f>
        <v>0</v>
      </c>
      <c r="BZ59" s="307">
        <f>'11'!$H56</f>
        <v>0</v>
      </c>
      <c r="CA59" s="307">
        <f>'11'!$I56</f>
        <v>0</v>
      </c>
      <c r="CB59" s="307">
        <f>'11'!$J56</f>
        <v>0</v>
      </c>
      <c r="CC59" s="307">
        <f>'11'!$K56</f>
        <v>0</v>
      </c>
      <c r="CD59" s="307">
        <f>'12'!$E56</f>
        <v>0</v>
      </c>
      <c r="CE59" s="307">
        <f>'12'!$F56</f>
        <v>0</v>
      </c>
      <c r="CF59" s="307">
        <f>'12'!$G56</f>
        <v>0</v>
      </c>
      <c r="CG59" s="307">
        <f>'12'!$H56</f>
        <v>0</v>
      </c>
      <c r="CH59" s="307">
        <f>'12'!$I56</f>
        <v>0</v>
      </c>
      <c r="CI59" s="307">
        <f>'12'!$J56</f>
        <v>0</v>
      </c>
      <c r="CJ59" s="307">
        <f>'12'!$K56</f>
        <v>0</v>
      </c>
      <c r="CK59" s="307">
        <f>'13'!$E56</f>
        <v>0</v>
      </c>
      <c r="CL59" s="307">
        <f>'13'!$F56</f>
        <v>0</v>
      </c>
      <c r="CM59" s="307">
        <f>'13'!$G56</f>
        <v>0</v>
      </c>
      <c r="CN59" s="307">
        <f>'13'!$H56</f>
        <v>0</v>
      </c>
      <c r="CO59" s="307">
        <f>'13'!$I56</f>
        <v>0</v>
      </c>
      <c r="CP59" s="307">
        <f>'13'!$J56</f>
        <v>0</v>
      </c>
      <c r="CQ59" s="307">
        <f>'13'!$K56</f>
        <v>0</v>
      </c>
      <c r="CR59" s="307">
        <f>'14'!$E56</f>
        <v>0</v>
      </c>
      <c r="CS59" s="307">
        <f>'14'!$F56</f>
        <v>0</v>
      </c>
      <c r="CT59" s="307">
        <f>'14'!$G56</f>
        <v>0</v>
      </c>
      <c r="CU59" s="307">
        <f>'14'!$H56</f>
        <v>0</v>
      </c>
      <c r="CV59" s="307">
        <f>'14'!$I56</f>
        <v>0</v>
      </c>
      <c r="CW59" s="307">
        <f>'14'!$J56</f>
        <v>0</v>
      </c>
      <c r="CX59" s="307">
        <f>'14'!$K56</f>
        <v>0</v>
      </c>
      <c r="CY59" s="307">
        <f>'15'!$E56</f>
        <v>0</v>
      </c>
      <c r="CZ59" s="307">
        <f>'15'!$F56</f>
        <v>0</v>
      </c>
      <c r="DA59" s="307">
        <f>'15'!$G56</f>
        <v>0</v>
      </c>
      <c r="DB59" s="307">
        <f>'15'!$H56</f>
        <v>0</v>
      </c>
      <c r="DC59" s="307">
        <f>'15'!$I56</f>
        <v>0</v>
      </c>
      <c r="DD59" s="307">
        <f>'15'!$J56</f>
        <v>0</v>
      </c>
      <c r="DE59" s="307">
        <f>'15'!$K56</f>
        <v>0</v>
      </c>
      <c r="DF59" s="307">
        <f>'16'!$E56</f>
        <v>0</v>
      </c>
      <c r="DG59" s="307">
        <f>'16'!$F56</f>
        <v>0</v>
      </c>
      <c r="DH59" s="307">
        <f>'16'!$G56</f>
        <v>0</v>
      </c>
      <c r="DI59" s="307">
        <f>'16'!$H56</f>
        <v>0</v>
      </c>
      <c r="DJ59" s="307">
        <f>'16'!$I56</f>
        <v>0</v>
      </c>
      <c r="DK59" s="307">
        <f>'16'!$J56</f>
        <v>0</v>
      </c>
      <c r="DL59" s="307">
        <f>'16'!$K56</f>
        <v>0</v>
      </c>
      <c r="DM59" s="307">
        <f>'17'!$E56</f>
        <v>0</v>
      </c>
      <c r="DN59" s="307">
        <f>'17'!$F56</f>
        <v>0</v>
      </c>
      <c r="DO59" s="307">
        <f>'17'!$G56</f>
        <v>0</v>
      </c>
      <c r="DP59" s="307">
        <f>'17'!$H56</f>
        <v>0</v>
      </c>
      <c r="DQ59" s="307">
        <f>'17'!$I56</f>
        <v>0</v>
      </c>
      <c r="DR59" s="307">
        <f>'17'!$J56</f>
        <v>0</v>
      </c>
      <c r="DS59" s="307">
        <f>'17'!$K56</f>
        <v>0</v>
      </c>
      <c r="DT59" s="307">
        <f>'18'!$E56</f>
        <v>0</v>
      </c>
      <c r="DU59" s="307">
        <f>'18'!$F56</f>
        <v>0</v>
      </c>
      <c r="DV59" s="307">
        <f>'18'!$G56</f>
        <v>0</v>
      </c>
      <c r="DW59" s="307">
        <f>'18'!$H56</f>
        <v>0</v>
      </c>
      <c r="DX59" s="307">
        <f>'18'!$I56</f>
        <v>0</v>
      </c>
      <c r="DY59" s="307">
        <f>'18'!$J56</f>
        <v>0</v>
      </c>
      <c r="DZ59" s="307">
        <f>'18'!$K56</f>
        <v>0</v>
      </c>
      <c r="EA59" s="307">
        <f>'19'!$E56</f>
        <v>0</v>
      </c>
      <c r="EB59" s="307">
        <f>'19'!$F56</f>
        <v>0</v>
      </c>
      <c r="EC59" s="307">
        <f>'19'!$G56</f>
        <v>0</v>
      </c>
      <c r="ED59" s="307">
        <f>'19'!$H56</f>
        <v>0</v>
      </c>
      <c r="EE59" s="307">
        <f>'19'!$I56</f>
        <v>0</v>
      </c>
      <c r="EF59" s="307">
        <f>'19'!$J56</f>
        <v>0</v>
      </c>
      <c r="EG59" s="307">
        <f>'19'!$K56</f>
        <v>0</v>
      </c>
      <c r="EH59" s="307">
        <f>'20'!$E56</f>
        <v>0</v>
      </c>
      <c r="EI59" s="307">
        <f>'20'!$F56</f>
        <v>0</v>
      </c>
      <c r="EJ59" s="307">
        <f>'20'!$G56</f>
        <v>0</v>
      </c>
      <c r="EK59" s="307">
        <f>'20'!$H56</f>
        <v>0</v>
      </c>
      <c r="EL59" s="307">
        <f>'20'!$I56</f>
        <v>0</v>
      </c>
      <c r="EM59" s="307">
        <f>'20'!$J56</f>
        <v>0</v>
      </c>
      <c r="EN59" s="307">
        <f>'20'!$K56</f>
        <v>0</v>
      </c>
      <c r="EO59" s="307">
        <f>'21'!$E56</f>
        <v>0</v>
      </c>
      <c r="EP59" s="307">
        <f>'21'!$F56</f>
        <v>0</v>
      </c>
      <c r="EQ59" s="307">
        <f>'21'!$G56</f>
        <v>0</v>
      </c>
      <c r="ER59" s="307">
        <f>'21'!$H56</f>
        <v>0</v>
      </c>
      <c r="ES59" s="307">
        <f>'21'!$I56</f>
        <v>0</v>
      </c>
      <c r="ET59" s="307">
        <f>'21'!$J56</f>
        <v>0</v>
      </c>
      <c r="EU59" s="307">
        <f>'21'!$K56</f>
        <v>0</v>
      </c>
      <c r="EV59" s="307">
        <f>'22'!$E56</f>
        <v>0</v>
      </c>
      <c r="EW59" s="307">
        <f>'22'!$F56</f>
        <v>0</v>
      </c>
      <c r="EX59" s="307">
        <f>'22'!$G56</f>
        <v>0</v>
      </c>
      <c r="EY59" s="307">
        <f>'22'!$H56</f>
        <v>0</v>
      </c>
      <c r="EZ59" s="307">
        <f>'22'!$I56</f>
        <v>0</v>
      </c>
      <c r="FA59" s="307">
        <f>'22'!$J56</f>
        <v>0</v>
      </c>
      <c r="FB59" s="307">
        <f>'22'!$K56</f>
        <v>0</v>
      </c>
      <c r="FC59" s="307">
        <f>'23'!$E56</f>
        <v>0</v>
      </c>
      <c r="FD59" s="307">
        <f>'23'!$F56</f>
        <v>0</v>
      </c>
      <c r="FE59" s="307">
        <f>'23'!$G56</f>
        <v>0</v>
      </c>
      <c r="FF59" s="307">
        <f>'23'!$H56</f>
        <v>0</v>
      </c>
      <c r="FG59" s="307">
        <f>'23'!$I56</f>
        <v>0</v>
      </c>
      <c r="FH59" s="307">
        <f>'23'!$J56</f>
        <v>0</v>
      </c>
      <c r="FI59" s="307">
        <f>'23'!$K56</f>
        <v>0</v>
      </c>
      <c r="FJ59" s="307">
        <f>'24'!$E56</f>
        <v>0</v>
      </c>
      <c r="FK59" s="307">
        <f>'24'!$F56</f>
        <v>0</v>
      </c>
      <c r="FL59" s="307">
        <f>'24'!$G56</f>
        <v>0</v>
      </c>
      <c r="FM59" s="307">
        <f>'24'!$H56</f>
        <v>0</v>
      </c>
      <c r="FN59" s="307">
        <f>'24'!$I56</f>
        <v>0</v>
      </c>
      <c r="FO59" s="307">
        <f>'24'!$J56</f>
        <v>0</v>
      </c>
      <c r="FP59" s="307">
        <f>'24'!$K56</f>
        <v>0</v>
      </c>
      <c r="FQ59" s="307">
        <f>'25'!$E56</f>
        <v>0</v>
      </c>
      <c r="FR59" s="307">
        <f>'25'!$F56</f>
        <v>0</v>
      </c>
      <c r="FS59" s="307">
        <f>'25'!$G56</f>
        <v>0</v>
      </c>
      <c r="FT59" s="307">
        <f>'25'!$H56</f>
        <v>0</v>
      </c>
      <c r="FU59" s="307">
        <f>'25'!$I56</f>
        <v>0</v>
      </c>
      <c r="FV59" s="307">
        <f>'25'!$J56</f>
        <v>0</v>
      </c>
      <c r="FW59" s="307">
        <f>'25'!$K56</f>
        <v>0</v>
      </c>
      <c r="FX59" s="307">
        <f>'26'!$E56</f>
        <v>0</v>
      </c>
      <c r="FY59" s="307">
        <f>'26'!$F56</f>
        <v>0</v>
      </c>
      <c r="FZ59" s="307">
        <f>'26'!$G56</f>
        <v>0</v>
      </c>
      <c r="GA59" s="307">
        <f>'26'!$H56</f>
        <v>0</v>
      </c>
      <c r="GB59" s="307">
        <f>'26'!$I56</f>
        <v>0</v>
      </c>
      <c r="GC59" s="307">
        <f>'26'!$J56</f>
        <v>0</v>
      </c>
      <c r="GD59" s="307">
        <f>'26'!$K56</f>
        <v>0</v>
      </c>
      <c r="GE59" s="307">
        <f>'27'!$E56</f>
        <v>0</v>
      </c>
      <c r="GF59" s="307">
        <f>'27'!$F56</f>
        <v>0</v>
      </c>
      <c r="GG59" s="307">
        <f>'27'!$G56</f>
        <v>0</v>
      </c>
      <c r="GH59" s="307">
        <f>'27'!$H56</f>
        <v>0</v>
      </c>
      <c r="GI59" s="307">
        <f>'27'!$I56</f>
        <v>0</v>
      </c>
      <c r="GJ59" s="307">
        <f>'27'!$J56</f>
        <v>0</v>
      </c>
      <c r="GK59" s="307">
        <f>'27'!$K56</f>
        <v>0</v>
      </c>
      <c r="GL59" s="307">
        <f>'28'!$E56</f>
        <v>0</v>
      </c>
      <c r="GM59" s="307">
        <f>'28'!$F56</f>
        <v>0</v>
      </c>
      <c r="GN59" s="307">
        <f>'28'!$G56</f>
        <v>0</v>
      </c>
      <c r="GO59" s="307">
        <f>'28'!$H56</f>
        <v>0</v>
      </c>
      <c r="GP59" s="307">
        <f>'28'!$I56</f>
        <v>0</v>
      </c>
      <c r="GQ59" s="307">
        <f>'28'!$J56</f>
        <v>0</v>
      </c>
      <c r="GR59" s="307">
        <f>'28'!$K56</f>
        <v>0</v>
      </c>
      <c r="GS59" s="307">
        <f>'29'!$E56</f>
        <v>0</v>
      </c>
      <c r="GT59" s="307">
        <f>'29'!$F56</f>
        <v>0</v>
      </c>
      <c r="GU59" s="307">
        <f>'29'!$G56</f>
        <v>0</v>
      </c>
      <c r="GV59" s="307">
        <f>'29'!$H56</f>
        <v>0</v>
      </c>
      <c r="GW59" s="307">
        <f>'29'!$I56</f>
        <v>0</v>
      </c>
      <c r="GX59" s="307">
        <f>'29'!$J56</f>
        <v>0</v>
      </c>
      <c r="GY59" s="307">
        <f>'29'!$K56</f>
        <v>0</v>
      </c>
      <c r="GZ59" s="307">
        <f>'30'!$E56</f>
        <v>0</v>
      </c>
      <c r="HA59" s="307">
        <f>'30'!$F56</f>
        <v>0</v>
      </c>
      <c r="HB59" s="307">
        <f>'30'!$G56</f>
        <v>0</v>
      </c>
      <c r="HC59" s="307">
        <f>'30'!$H56</f>
        <v>0</v>
      </c>
      <c r="HD59" s="307">
        <f>'30'!$I56</f>
        <v>0</v>
      </c>
      <c r="HE59" s="307">
        <f>'30'!$J56</f>
        <v>0</v>
      </c>
      <c r="HF59" s="307">
        <f>'30'!$K56</f>
        <v>0</v>
      </c>
      <c r="HG59" s="307">
        <f>'31'!$E56</f>
        <v>0</v>
      </c>
      <c r="HH59" s="307">
        <f>'31'!$F56</f>
        <v>0</v>
      </c>
      <c r="HI59" s="307">
        <f>'31'!$G56</f>
        <v>0</v>
      </c>
      <c r="HJ59" s="307">
        <f>'31'!$H56</f>
        <v>0</v>
      </c>
      <c r="HK59" s="307">
        <f>'31'!$I56</f>
        <v>0</v>
      </c>
      <c r="HL59" s="307">
        <f>'31'!$J56</f>
        <v>0</v>
      </c>
      <c r="HM59" s="307">
        <f>'31'!$K56</f>
        <v>0</v>
      </c>
      <c r="HN59" s="307">
        <f>'32'!$E56</f>
        <v>0</v>
      </c>
      <c r="HO59" s="307">
        <f>'32'!$F56</f>
        <v>0</v>
      </c>
      <c r="HP59" s="307">
        <f>'32'!$G56</f>
        <v>0</v>
      </c>
      <c r="HQ59" s="307">
        <f>'32'!$H56</f>
        <v>0</v>
      </c>
      <c r="HR59" s="307">
        <f>'32'!$I56</f>
        <v>0</v>
      </c>
      <c r="HS59" s="307">
        <f>'32'!$J56</f>
        <v>0</v>
      </c>
      <c r="HT59" s="307">
        <f>'32'!$K56</f>
        <v>0</v>
      </c>
      <c r="HU59" s="307">
        <f>'33'!$E56</f>
        <v>0</v>
      </c>
      <c r="HV59" s="307">
        <f>'33'!$F56</f>
        <v>0</v>
      </c>
      <c r="HW59" s="307">
        <f>'33'!$G56</f>
        <v>0</v>
      </c>
      <c r="HX59" s="307">
        <f>'33'!$H56</f>
        <v>0</v>
      </c>
      <c r="HY59" s="307">
        <f>'33'!$I56</f>
        <v>0</v>
      </c>
      <c r="HZ59" s="307">
        <f>'33'!$J56</f>
        <v>0</v>
      </c>
      <c r="IA59" s="307">
        <f>'33'!$K56</f>
        <v>0</v>
      </c>
      <c r="IB59" s="307">
        <f>'34'!$E56</f>
        <v>0</v>
      </c>
      <c r="IC59" s="307">
        <f>'34'!$F56</f>
        <v>0</v>
      </c>
      <c r="ID59" s="307">
        <f>'34'!$G56</f>
        <v>0</v>
      </c>
      <c r="IE59" s="307">
        <f>'34'!$H56</f>
        <v>0</v>
      </c>
      <c r="IF59" s="307">
        <f>'34'!$I56</f>
        <v>0</v>
      </c>
      <c r="IG59" s="307">
        <f>'34'!$J56</f>
        <v>0</v>
      </c>
      <c r="IH59" s="307">
        <f>'34'!$K56</f>
        <v>0</v>
      </c>
      <c r="II59" s="307">
        <f>'35'!$E56</f>
        <v>0</v>
      </c>
      <c r="IJ59" s="307">
        <f>'35'!$F56</f>
        <v>0</v>
      </c>
      <c r="IK59" s="307">
        <f>'35'!$G56</f>
        <v>0</v>
      </c>
      <c r="IL59" s="307">
        <f>'35'!$H56</f>
        <v>0</v>
      </c>
      <c r="IM59" s="307">
        <f>'35'!$I56</f>
        <v>0</v>
      </c>
      <c r="IN59" s="307">
        <f>'35'!$J56</f>
        <v>0</v>
      </c>
      <c r="IO59" s="307">
        <f>'35'!$K56</f>
        <v>0</v>
      </c>
      <c r="IP59" s="307">
        <f>'36'!$E56</f>
        <v>0</v>
      </c>
      <c r="IQ59" s="307">
        <f>'36'!$F56</f>
        <v>0</v>
      </c>
      <c r="IR59" s="307">
        <f>'36'!$G56</f>
        <v>0</v>
      </c>
      <c r="IS59" s="307">
        <f>'36'!$H56</f>
        <v>0</v>
      </c>
      <c r="IT59" s="307">
        <f>'36'!$I56</f>
        <v>0</v>
      </c>
      <c r="IU59" s="307">
        <f>'36'!$J56</f>
        <v>0</v>
      </c>
      <c r="IV59" s="307">
        <f>'36'!$K56</f>
        <v>0</v>
      </c>
      <c r="IW59" s="307">
        <f>'37'!$E56</f>
        <v>0</v>
      </c>
      <c r="IX59" s="307">
        <f>'37'!$F56</f>
        <v>0</v>
      </c>
      <c r="IY59" s="307">
        <f>'37'!$G56</f>
        <v>0</v>
      </c>
      <c r="IZ59" s="307">
        <f>'37'!$H56</f>
        <v>0</v>
      </c>
      <c r="JA59" s="307">
        <f>'37'!$I56</f>
        <v>0</v>
      </c>
      <c r="JB59" s="307">
        <f>'37'!$J56</f>
        <v>0</v>
      </c>
      <c r="JC59" s="307">
        <f>'37'!$K56</f>
        <v>0</v>
      </c>
      <c r="JD59" s="307">
        <f>'38'!$E56</f>
        <v>0</v>
      </c>
      <c r="JE59" s="307">
        <f>'38'!$F56</f>
        <v>0</v>
      </c>
      <c r="JF59" s="307">
        <f>'38'!$G56</f>
        <v>0</v>
      </c>
      <c r="JG59" s="307">
        <f>'38'!$H56</f>
        <v>0</v>
      </c>
      <c r="JH59" s="307">
        <f>'38'!$I56</f>
        <v>0</v>
      </c>
      <c r="JI59" s="307">
        <f>'38'!$J56</f>
        <v>0</v>
      </c>
      <c r="JJ59" s="307">
        <f>'38'!$K56</f>
        <v>0</v>
      </c>
      <c r="JK59" s="307">
        <f>'39'!$E56</f>
        <v>0</v>
      </c>
      <c r="JL59" s="307">
        <f>'39'!$F56</f>
        <v>0</v>
      </c>
      <c r="JM59" s="307">
        <f>'39'!$G56</f>
        <v>0</v>
      </c>
      <c r="JN59" s="307">
        <f>'39'!$H56</f>
        <v>0</v>
      </c>
      <c r="JO59" s="307">
        <f>'39'!$I56</f>
        <v>0</v>
      </c>
      <c r="JP59" s="307">
        <f>'39'!$J56</f>
        <v>0</v>
      </c>
      <c r="JQ59" s="307">
        <f>'39'!$K56</f>
        <v>0</v>
      </c>
      <c r="JR59" s="307">
        <f>'40'!$E56</f>
        <v>0</v>
      </c>
      <c r="JS59" s="307">
        <f>'40'!$F56</f>
        <v>0</v>
      </c>
      <c r="JT59" s="307">
        <f>'40'!$G56</f>
        <v>0</v>
      </c>
      <c r="JU59" s="307">
        <f>'40'!$H56</f>
        <v>0</v>
      </c>
      <c r="JV59" s="307">
        <f>'40'!$I56</f>
        <v>0</v>
      </c>
      <c r="JW59" s="307">
        <f>'40'!$J56</f>
        <v>0</v>
      </c>
      <c r="JX59" s="307">
        <f>'40'!$K56</f>
        <v>0</v>
      </c>
      <c r="JY59" s="307">
        <f>'41'!$E56</f>
        <v>0</v>
      </c>
      <c r="JZ59" s="307">
        <f>'41'!$F56</f>
        <v>0</v>
      </c>
      <c r="KA59" s="307">
        <f>'41'!$G56</f>
        <v>0</v>
      </c>
      <c r="KB59" s="307">
        <f>'41'!$H56</f>
        <v>0</v>
      </c>
      <c r="KC59" s="307">
        <f>'41'!$I56</f>
        <v>0</v>
      </c>
      <c r="KD59" s="307">
        <f>'41'!$J56</f>
        <v>0</v>
      </c>
      <c r="KE59" s="307">
        <f>'41'!$K56</f>
        <v>0</v>
      </c>
      <c r="KF59" s="307">
        <f>'42'!$E56</f>
        <v>0</v>
      </c>
      <c r="KG59" s="307">
        <f>'42'!$F56</f>
        <v>0</v>
      </c>
      <c r="KH59" s="307">
        <f>'42'!$G56</f>
        <v>0</v>
      </c>
      <c r="KI59" s="307">
        <f>'42'!$H56</f>
        <v>0</v>
      </c>
      <c r="KJ59" s="307">
        <f>'42'!$I56</f>
        <v>0</v>
      </c>
      <c r="KK59" s="307">
        <f>'42'!$J56</f>
        <v>0</v>
      </c>
      <c r="KL59" s="307">
        <f>'42'!$K56</f>
        <v>0</v>
      </c>
      <c r="KM59" s="307">
        <f>'43'!$E56</f>
        <v>0</v>
      </c>
      <c r="KN59" s="307">
        <f>'43'!$F56</f>
        <v>0</v>
      </c>
      <c r="KO59" s="307">
        <f>'43'!$G56</f>
        <v>0</v>
      </c>
      <c r="KP59" s="307">
        <f>'43'!$H56</f>
        <v>0</v>
      </c>
      <c r="KQ59" s="307">
        <f>'43'!$I56</f>
        <v>0</v>
      </c>
      <c r="KR59" s="307">
        <f>'43'!$J56</f>
        <v>0</v>
      </c>
      <c r="KS59" s="307">
        <f>'43'!$K56</f>
        <v>0</v>
      </c>
      <c r="KT59" s="307">
        <f>'44'!$E56</f>
        <v>0</v>
      </c>
      <c r="KU59" s="307">
        <f>'44'!$F56</f>
        <v>0</v>
      </c>
      <c r="KV59" s="307">
        <f>'44'!$G56</f>
        <v>0</v>
      </c>
      <c r="KW59" s="307">
        <f>'44'!$H56</f>
        <v>0</v>
      </c>
      <c r="KX59" s="307">
        <f>'44'!$I56</f>
        <v>0</v>
      </c>
      <c r="KY59" s="307">
        <f>'44'!$J56</f>
        <v>0</v>
      </c>
      <c r="KZ59" s="307">
        <f>'44'!$K56</f>
        <v>0</v>
      </c>
      <c r="LA59" s="307">
        <f>'45'!$E56</f>
        <v>0</v>
      </c>
      <c r="LB59" s="307">
        <f>'45'!$F56</f>
        <v>0</v>
      </c>
      <c r="LC59" s="307">
        <f>'45'!$G56</f>
        <v>0</v>
      </c>
      <c r="LD59" s="307">
        <f>'45'!$H56</f>
        <v>0</v>
      </c>
      <c r="LE59" s="307">
        <f>'45'!$I56</f>
        <v>0</v>
      </c>
      <c r="LF59" s="307">
        <f>'45'!$J56</f>
        <v>0</v>
      </c>
      <c r="LG59" s="307">
        <f>'45'!$K56</f>
        <v>0</v>
      </c>
      <c r="LH59" s="307">
        <f>'46'!$E56</f>
        <v>0</v>
      </c>
      <c r="LI59" s="307">
        <f>'46'!$F56</f>
        <v>0</v>
      </c>
      <c r="LJ59" s="307">
        <f>'46'!$G56</f>
        <v>0</v>
      </c>
      <c r="LK59" s="307">
        <f>'46'!$H56</f>
        <v>0</v>
      </c>
      <c r="LL59" s="307">
        <f>'46'!$I56</f>
        <v>0</v>
      </c>
      <c r="LM59" s="307">
        <f>'46'!$J56</f>
        <v>0</v>
      </c>
      <c r="LN59" s="307">
        <f>'46'!$K56</f>
        <v>0</v>
      </c>
      <c r="LO59" s="307">
        <f>'47'!$E56</f>
        <v>0</v>
      </c>
      <c r="LP59" s="307">
        <f>'47'!$F56</f>
        <v>0</v>
      </c>
      <c r="LQ59" s="307">
        <f>'47'!$G56</f>
        <v>0</v>
      </c>
      <c r="LR59" s="307">
        <f>'47'!$H56</f>
        <v>0</v>
      </c>
      <c r="LS59" s="307">
        <f>'47'!$I56</f>
        <v>0</v>
      </c>
      <c r="LT59" s="307">
        <f>'47'!$J56</f>
        <v>0</v>
      </c>
      <c r="LU59" s="307">
        <f>'47'!$K56</f>
        <v>0</v>
      </c>
      <c r="LV59" s="307">
        <f>'48'!$E56</f>
        <v>0</v>
      </c>
      <c r="LW59" s="307">
        <f>'48'!$F56</f>
        <v>0</v>
      </c>
      <c r="LX59" s="307">
        <f>'48'!$G56</f>
        <v>0</v>
      </c>
      <c r="LY59" s="307">
        <f>'48'!$H56</f>
        <v>0</v>
      </c>
      <c r="LZ59" s="307">
        <f>'48'!$I56</f>
        <v>0</v>
      </c>
      <c r="MA59" s="307">
        <f>'48'!$J56</f>
        <v>0</v>
      </c>
      <c r="MB59" s="307">
        <f>'48'!$K56</f>
        <v>0</v>
      </c>
      <c r="MC59" s="307">
        <f>'49'!$E56</f>
        <v>0</v>
      </c>
      <c r="MD59" s="307">
        <f>'49'!$F56</f>
        <v>0</v>
      </c>
      <c r="ME59" s="307">
        <f>'49'!$G56</f>
        <v>0</v>
      </c>
      <c r="MF59" s="307">
        <f>'49'!$H56</f>
        <v>0</v>
      </c>
      <c r="MG59" s="307">
        <f>'49'!$I56</f>
        <v>0</v>
      </c>
      <c r="MH59" s="307">
        <f>'49'!$J56</f>
        <v>0</v>
      </c>
      <c r="MI59" s="307">
        <f>'49'!$K56</f>
        <v>0</v>
      </c>
      <c r="MJ59" s="307">
        <f>'50'!$E56</f>
        <v>0</v>
      </c>
      <c r="MK59" s="307">
        <f>'50'!$F56</f>
        <v>0</v>
      </c>
      <c r="ML59" s="307">
        <f>'50'!$G56</f>
        <v>0</v>
      </c>
      <c r="MM59" s="307">
        <f>'50'!$H56</f>
        <v>0</v>
      </c>
      <c r="MN59" s="307">
        <f>'50'!$I56</f>
        <v>0</v>
      </c>
      <c r="MO59" s="307">
        <f>'50'!$J56</f>
        <v>0</v>
      </c>
      <c r="MP59" s="307">
        <f>'50'!$K56</f>
        <v>0</v>
      </c>
      <c r="MQ59" s="307">
        <f>'51'!$E56</f>
        <v>0</v>
      </c>
      <c r="MR59" s="307">
        <f>'51'!$F56</f>
        <v>0</v>
      </c>
      <c r="MS59" s="307">
        <f>'51'!$G56</f>
        <v>0</v>
      </c>
      <c r="MT59" s="307">
        <f>'51'!$H56</f>
        <v>0</v>
      </c>
      <c r="MU59" s="307">
        <f>'51'!$I56</f>
        <v>0</v>
      </c>
      <c r="MV59" s="307">
        <f>'51'!$J56</f>
        <v>0</v>
      </c>
      <c r="MW59" s="307">
        <f>'51'!$K56</f>
        <v>0</v>
      </c>
      <c r="MX59" s="307">
        <f>'52'!$E56</f>
        <v>0</v>
      </c>
      <c r="MY59" s="307">
        <f>'52'!$F56</f>
        <v>0</v>
      </c>
      <c r="MZ59" s="307">
        <f>'52'!$G56</f>
        <v>0</v>
      </c>
      <c r="NA59" s="307">
        <f>'52'!$H56</f>
        <v>0</v>
      </c>
      <c r="NB59" s="307">
        <f>'52'!$I56</f>
        <v>0</v>
      </c>
      <c r="NC59" s="307">
        <f>'52'!$J56</f>
        <v>0</v>
      </c>
      <c r="ND59" s="307">
        <f>'52'!$K56</f>
        <v>0</v>
      </c>
    </row>
    <row r="60" spans="1:368" ht="15.6" x14ac:dyDescent="0.3">
      <c r="A60" s="952" t="s">
        <v>243</v>
      </c>
      <c r="B60" s="953"/>
      <c r="C60" s="338" t="s">
        <v>244</v>
      </c>
      <c r="D60" s="339" t="s">
        <v>185</v>
      </c>
      <c r="E60" s="377">
        <f>'1'!E57</f>
        <v>0</v>
      </c>
      <c r="F60" s="377">
        <f>'1'!F57</f>
        <v>0</v>
      </c>
      <c r="G60" s="377">
        <f>'1'!G57</f>
        <v>0</v>
      </c>
      <c r="H60" s="377">
        <f>'1'!H57</f>
        <v>0</v>
      </c>
      <c r="I60" s="377">
        <f>'1'!I57</f>
        <v>0</v>
      </c>
      <c r="J60" s="377">
        <f>'1'!J57</f>
        <v>0</v>
      </c>
      <c r="K60" s="377">
        <f>'1'!K57</f>
        <v>0</v>
      </c>
      <c r="L60" s="377">
        <f>'2'!E57</f>
        <v>0</v>
      </c>
      <c r="M60" s="377">
        <f>'2'!F57</f>
        <v>0</v>
      </c>
      <c r="N60" s="377">
        <f>'2'!G57</f>
        <v>0</v>
      </c>
      <c r="O60" s="377">
        <f>'2'!H57</f>
        <v>0</v>
      </c>
      <c r="P60" s="377">
        <f>'2'!I57</f>
        <v>0</v>
      </c>
      <c r="Q60" s="377">
        <f>'2'!J57</f>
        <v>0</v>
      </c>
      <c r="R60" s="377">
        <f>'2'!K57</f>
        <v>0</v>
      </c>
      <c r="S60" s="377">
        <f>'3'!E57</f>
        <v>0</v>
      </c>
      <c r="T60" s="377">
        <f>'3'!F57</f>
        <v>0</v>
      </c>
      <c r="U60" s="377">
        <f>'3'!G57</f>
        <v>0</v>
      </c>
      <c r="V60" s="377">
        <f>'3'!H57</f>
        <v>0</v>
      </c>
      <c r="W60" s="377">
        <f>'3'!I57</f>
        <v>0</v>
      </c>
      <c r="X60" s="377">
        <f>'3'!J57</f>
        <v>0</v>
      </c>
      <c r="Y60" s="377">
        <f>'3'!K57</f>
        <v>0</v>
      </c>
      <c r="Z60" s="377">
        <f>'4'!E57</f>
        <v>0</v>
      </c>
      <c r="AA60" s="377">
        <f>'4'!F57</f>
        <v>0</v>
      </c>
      <c r="AB60" s="377">
        <f>'4'!G57</f>
        <v>0</v>
      </c>
      <c r="AC60" s="377">
        <f>'4'!H57</f>
        <v>0</v>
      </c>
      <c r="AD60" s="377">
        <f>'4'!I57</f>
        <v>0</v>
      </c>
      <c r="AE60" s="377">
        <f>'4'!J57</f>
        <v>0</v>
      </c>
      <c r="AF60" s="377">
        <f>'4'!K57</f>
        <v>0</v>
      </c>
      <c r="AG60" s="377">
        <f>'5'!E57</f>
        <v>0</v>
      </c>
      <c r="AH60" s="377">
        <f>'5'!F57</f>
        <v>0</v>
      </c>
      <c r="AI60" s="377">
        <f>'5'!G57</f>
        <v>0</v>
      </c>
      <c r="AJ60" s="377">
        <f>'5'!H57</f>
        <v>0</v>
      </c>
      <c r="AK60" s="377">
        <f>'5'!I57</f>
        <v>0</v>
      </c>
      <c r="AL60" s="377">
        <f>'5'!J57</f>
        <v>0</v>
      </c>
      <c r="AM60" s="377">
        <f>'5'!K57</f>
        <v>0</v>
      </c>
      <c r="AN60" s="377">
        <f>'6'!E57</f>
        <v>0</v>
      </c>
      <c r="AO60" s="377">
        <f>'6'!F57</f>
        <v>0</v>
      </c>
      <c r="AP60" s="377">
        <f>'6'!G57</f>
        <v>0</v>
      </c>
      <c r="AQ60" s="377">
        <f>'6'!H57</f>
        <v>0</v>
      </c>
      <c r="AR60" s="377">
        <f>'6'!I57</f>
        <v>0</v>
      </c>
      <c r="AS60" s="377">
        <f>'6'!J57</f>
        <v>0</v>
      </c>
      <c r="AT60" s="377">
        <f>'6'!K57</f>
        <v>0</v>
      </c>
      <c r="AU60" s="377">
        <f>'7'!E57</f>
        <v>0</v>
      </c>
      <c r="AV60" s="377">
        <f>'7'!F57</f>
        <v>0</v>
      </c>
      <c r="AW60" s="377">
        <f>'7'!G57</f>
        <v>0</v>
      </c>
      <c r="AX60" s="377">
        <f>'7'!H57</f>
        <v>0</v>
      </c>
      <c r="AY60" s="377">
        <f>'7'!I57</f>
        <v>0</v>
      </c>
      <c r="AZ60" s="377">
        <f>'7'!J57</f>
        <v>0</v>
      </c>
      <c r="BA60" s="377">
        <f>'7'!K57</f>
        <v>0</v>
      </c>
      <c r="BB60" s="377">
        <f>'8'!E57</f>
        <v>0</v>
      </c>
      <c r="BC60" s="377">
        <f>'8'!F57</f>
        <v>0</v>
      </c>
      <c r="BD60" s="377">
        <f>'8'!G57</f>
        <v>0</v>
      </c>
      <c r="BE60" s="377">
        <f>'8'!H57</f>
        <v>0</v>
      </c>
      <c r="BF60" s="377">
        <f>'8'!I57</f>
        <v>0</v>
      </c>
      <c r="BG60" s="377">
        <f>'8'!J57</f>
        <v>0</v>
      </c>
      <c r="BH60" s="377">
        <f>'8'!K57</f>
        <v>0</v>
      </c>
      <c r="BI60" s="377">
        <f>'9'!E57</f>
        <v>0</v>
      </c>
      <c r="BJ60" s="377">
        <f>'9'!F57</f>
        <v>0</v>
      </c>
      <c r="BK60" s="377">
        <f>'9'!G57</f>
        <v>0</v>
      </c>
      <c r="BL60" s="377">
        <f>'9'!H57</f>
        <v>0</v>
      </c>
      <c r="BM60" s="377">
        <f>'9'!I57</f>
        <v>0</v>
      </c>
      <c r="BN60" s="377">
        <f>'9'!J57</f>
        <v>0</v>
      </c>
      <c r="BO60" s="377">
        <f>'9'!K57</f>
        <v>0</v>
      </c>
      <c r="BP60" s="377">
        <f>'10'!E57</f>
        <v>0</v>
      </c>
      <c r="BQ60" s="377">
        <f>'10'!F57</f>
        <v>0</v>
      </c>
      <c r="BR60" s="377">
        <f>'10'!G57</f>
        <v>0</v>
      </c>
      <c r="BS60" s="377">
        <f>'10'!H57</f>
        <v>0</v>
      </c>
      <c r="BT60" s="377">
        <f>'10'!I57</f>
        <v>0</v>
      </c>
      <c r="BU60" s="377">
        <f>'10'!J57</f>
        <v>0</v>
      </c>
      <c r="BV60" s="377">
        <f>'10'!K57</f>
        <v>0</v>
      </c>
      <c r="BW60" s="377">
        <f>'11'!E57</f>
        <v>0</v>
      </c>
      <c r="BX60" s="377">
        <f>'11'!F57</f>
        <v>0</v>
      </c>
      <c r="BY60" s="377">
        <f>'11'!G57</f>
        <v>0</v>
      </c>
      <c r="BZ60" s="377">
        <f>'11'!H57</f>
        <v>0</v>
      </c>
      <c r="CA60" s="377">
        <f>'11'!I57</f>
        <v>0</v>
      </c>
      <c r="CB60" s="377">
        <f>'11'!J57</f>
        <v>0</v>
      </c>
      <c r="CC60" s="377">
        <f>'11'!K57</f>
        <v>0</v>
      </c>
      <c r="CD60" s="377">
        <f>'12'!E57</f>
        <v>0</v>
      </c>
      <c r="CE60" s="377">
        <f>'12'!F57</f>
        <v>0</v>
      </c>
      <c r="CF60" s="377">
        <f>'12'!G57</f>
        <v>0</v>
      </c>
      <c r="CG60" s="377">
        <f>'12'!H57</f>
        <v>0</v>
      </c>
      <c r="CH60" s="377">
        <f>'12'!I57</f>
        <v>0</v>
      </c>
      <c r="CI60" s="377">
        <f>'12'!J57</f>
        <v>0</v>
      </c>
      <c r="CJ60" s="377">
        <f>'12'!K57</f>
        <v>0</v>
      </c>
      <c r="CK60" s="377">
        <f>'13'!E57</f>
        <v>0</v>
      </c>
      <c r="CL60" s="377">
        <f>'13'!F57</f>
        <v>0</v>
      </c>
      <c r="CM60" s="377">
        <f>'13'!G57</f>
        <v>0</v>
      </c>
      <c r="CN60" s="377">
        <f>'13'!H57</f>
        <v>0</v>
      </c>
      <c r="CO60" s="377">
        <f>'13'!I57</f>
        <v>0</v>
      </c>
      <c r="CP60" s="377">
        <f>'13'!J57</f>
        <v>0</v>
      </c>
      <c r="CQ60" s="377">
        <f>'13'!K57</f>
        <v>0</v>
      </c>
      <c r="CR60" s="377">
        <f>'14'!E57</f>
        <v>0</v>
      </c>
      <c r="CS60" s="377">
        <f>'14'!F57</f>
        <v>0</v>
      </c>
      <c r="CT60" s="377">
        <f>'14'!G57</f>
        <v>0</v>
      </c>
      <c r="CU60" s="377">
        <f>'14'!H57</f>
        <v>0</v>
      </c>
      <c r="CV60" s="377">
        <f>'14'!I57</f>
        <v>0</v>
      </c>
      <c r="CW60" s="377">
        <f>'14'!J57</f>
        <v>0</v>
      </c>
      <c r="CX60" s="377">
        <f>'14'!K57</f>
        <v>0</v>
      </c>
      <c r="CY60" s="377">
        <f>'15'!E57</f>
        <v>0</v>
      </c>
      <c r="CZ60" s="377">
        <f>'15'!F57</f>
        <v>0</v>
      </c>
      <c r="DA60" s="377">
        <f>'15'!G57</f>
        <v>0</v>
      </c>
      <c r="DB60" s="377">
        <f>'15'!H57</f>
        <v>0</v>
      </c>
      <c r="DC60" s="377">
        <f>'15'!I57</f>
        <v>0</v>
      </c>
      <c r="DD60" s="377">
        <f>'15'!J57</f>
        <v>0</v>
      </c>
      <c r="DE60" s="377">
        <f>'15'!K57</f>
        <v>0</v>
      </c>
      <c r="DF60" s="377">
        <f>'16'!E57</f>
        <v>0</v>
      </c>
      <c r="DG60" s="377">
        <f>'16'!F57</f>
        <v>0</v>
      </c>
      <c r="DH60" s="377">
        <f>'16'!G57</f>
        <v>0</v>
      </c>
      <c r="DI60" s="377">
        <f>'16'!H57</f>
        <v>0</v>
      </c>
      <c r="DJ60" s="377">
        <f>'16'!I57</f>
        <v>0</v>
      </c>
      <c r="DK60" s="377">
        <f>'16'!J57</f>
        <v>0</v>
      </c>
      <c r="DL60" s="377">
        <f>'16'!K57</f>
        <v>0</v>
      </c>
      <c r="DM60" s="377">
        <f>'17'!E57</f>
        <v>0</v>
      </c>
      <c r="DN60" s="377">
        <f>'17'!F57</f>
        <v>0</v>
      </c>
      <c r="DO60" s="377">
        <f>'17'!G57</f>
        <v>0</v>
      </c>
      <c r="DP60" s="377">
        <f>'17'!H57</f>
        <v>0</v>
      </c>
      <c r="DQ60" s="377">
        <f>'17'!I57</f>
        <v>0</v>
      </c>
      <c r="DR60" s="377">
        <f>'17'!J57</f>
        <v>0</v>
      </c>
      <c r="DS60" s="377">
        <f>'17'!K57</f>
        <v>0</v>
      </c>
      <c r="DT60" s="377">
        <f>'18'!$E57</f>
        <v>0</v>
      </c>
      <c r="DU60" s="377">
        <f>'18'!$F57</f>
        <v>0</v>
      </c>
      <c r="DV60" s="377">
        <f>'18'!$G57</f>
        <v>0</v>
      </c>
      <c r="DW60" s="377">
        <f>'18'!$H57</f>
        <v>0</v>
      </c>
      <c r="DX60" s="377">
        <f>'18'!$I57</f>
        <v>0</v>
      </c>
      <c r="DY60" s="377">
        <f>'18'!$J57</f>
        <v>0</v>
      </c>
      <c r="DZ60" s="377">
        <f>'18'!$K57</f>
        <v>0</v>
      </c>
      <c r="EA60" s="377">
        <f>'19'!$E57</f>
        <v>0</v>
      </c>
      <c r="EB60" s="377">
        <f>'19'!$F57</f>
        <v>0</v>
      </c>
      <c r="EC60" s="377">
        <f>'19'!$G57</f>
        <v>0</v>
      </c>
      <c r="ED60" s="377">
        <f>'19'!$H57</f>
        <v>0</v>
      </c>
      <c r="EE60" s="377">
        <f>'19'!$I57</f>
        <v>0</v>
      </c>
      <c r="EF60" s="377">
        <f>'19'!$J57</f>
        <v>0</v>
      </c>
      <c r="EG60" s="377">
        <f>'19'!$K57</f>
        <v>0</v>
      </c>
      <c r="EH60" s="377">
        <f>'20'!$E57</f>
        <v>0</v>
      </c>
      <c r="EI60" s="377">
        <f>'20'!$F57</f>
        <v>0</v>
      </c>
      <c r="EJ60" s="377">
        <f>'20'!$G57</f>
        <v>0</v>
      </c>
      <c r="EK60" s="377">
        <f>'20'!$H57</f>
        <v>0</v>
      </c>
      <c r="EL60" s="377">
        <f>'20'!$I57</f>
        <v>0</v>
      </c>
      <c r="EM60" s="377">
        <f>'20'!$J57</f>
        <v>0</v>
      </c>
      <c r="EN60" s="377">
        <f>'20'!$K57</f>
        <v>0</v>
      </c>
      <c r="EO60" s="377">
        <f>'21'!$E57</f>
        <v>0</v>
      </c>
      <c r="EP60" s="377">
        <f>'21'!$F57</f>
        <v>0</v>
      </c>
      <c r="EQ60" s="377">
        <f>'21'!$G57</f>
        <v>0</v>
      </c>
      <c r="ER60" s="377">
        <f>'21'!$H57</f>
        <v>0</v>
      </c>
      <c r="ES60" s="377">
        <f>'21'!$I57</f>
        <v>0</v>
      </c>
      <c r="ET60" s="377">
        <f>'21'!$J57</f>
        <v>0</v>
      </c>
      <c r="EU60" s="377">
        <f>'21'!$K57</f>
        <v>0</v>
      </c>
      <c r="EV60" s="377">
        <f>'22'!$E57</f>
        <v>0</v>
      </c>
      <c r="EW60" s="377">
        <f>'22'!$F57</f>
        <v>0</v>
      </c>
      <c r="EX60" s="377">
        <f>'22'!$G57</f>
        <v>0</v>
      </c>
      <c r="EY60" s="377">
        <f>'22'!$H57</f>
        <v>0</v>
      </c>
      <c r="EZ60" s="377">
        <f>'22'!$I57</f>
        <v>0</v>
      </c>
      <c r="FA60" s="377">
        <f>'22'!$J57</f>
        <v>0</v>
      </c>
      <c r="FB60" s="377">
        <f>'22'!$K57</f>
        <v>0</v>
      </c>
      <c r="FC60" s="377">
        <f>'23'!$E57</f>
        <v>0</v>
      </c>
      <c r="FD60" s="377">
        <f>'23'!$F57</f>
        <v>0</v>
      </c>
      <c r="FE60" s="377">
        <f>'23'!$G57</f>
        <v>0</v>
      </c>
      <c r="FF60" s="377">
        <f>'23'!$H57</f>
        <v>0</v>
      </c>
      <c r="FG60" s="377">
        <f>'23'!$I57</f>
        <v>0</v>
      </c>
      <c r="FH60" s="377">
        <f>'23'!$J57</f>
        <v>0</v>
      </c>
      <c r="FI60" s="377">
        <f>'23'!$K57</f>
        <v>0</v>
      </c>
      <c r="FJ60" s="377">
        <f>'24'!$E57</f>
        <v>0</v>
      </c>
      <c r="FK60" s="377">
        <f>'24'!$F57</f>
        <v>0</v>
      </c>
      <c r="FL60" s="377">
        <f>'24'!$G57</f>
        <v>0</v>
      </c>
      <c r="FM60" s="377">
        <f>'24'!$H57</f>
        <v>0</v>
      </c>
      <c r="FN60" s="377">
        <f>'24'!$I57</f>
        <v>0</v>
      </c>
      <c r="FO60" s="377">
        <f>'24'!$J57</f>
        <v>0</v>
      </c>
      <c r="FP60" s="377">
        <f>'24'!$K57</f>
        <v>0</v>
      </c>
      <c r="FQ60" s="377">
        <f>'25'!$E57</f>
        <v>0</v>
      </c>
      <c r="FR60" s="377">
        <f>'25'!$F57</f>
        <v>0</v>
      </c>
      <c r="FS60" s="377">
        <f>'25'!$G57</f>
        <v>0</v>
      </c>
      <c r="FT60" s="377">
        <f>'25'!$H57</f>
        <v>0</v>
      </c>
      <c r="FU60" s="377">
        <f>'25'!$I57</f>
        <v>0</v>
      </c>
      <c r="FV60" s="377">
        <f>'25'!$J57</f>
        <v>0</v>
      </c>
      <c r="FW60" s="377">
        <f>'25'!$K57</f>
        <v>0</v>
      </c>
      <c r="FX60" s="377">
        <f>'26'!$E57</f>
        <v>0</v>
      </c>
      <c r="FY60" s="377">
        <f>'26'!$F57</f>
        <v>0</v>
      </c>
      <c r="FZ60" s="377">
        <f>'26'!$G57</f>
        <v>0</v>
      </c>
      <c r="GA60" s="377">
        <f>'26'!$H57</f>
        <v>0</v>
      </c>
      <c r="GB60" s="377">
        <f>'26'!$I57</f>
        <v>0</v>
      </c>
      <c r="GC60" s="377">
        <f>'26'!$J57</f>
        <v>0</v>
      </c>
      <c r="GD60" s="377">
        <f>'26'!$K57</f>
        <v>0</v>
      </c>
      <c r="GE60" s="377">
        <f>'27'!$E57</f>
        <v>0</v>
      </c>
      <c r="GF60" s="377">
        <f>'27'!$F57</f>
        <v>0</v>
      </c>
      <c r="GG60" s="377">
        <f>'27'!$G57</f>
        <v>0</v>
      </c>
      <c r="GH60" s="377">
        <f>'27'!$H57</f>
        <v>0</v>
      </c>
      <c r="GI60" s="377">
        <f>'27'!$I57</f>
        <v>0</v>
      </c>
      <c r="GJ60" s="377">
        <f>'27'!$J57</f>
        <v>0</v>
      </c>
      <c r="GK60" s="377">
        <f>'27'!$K57</f>
        <v>0</v>
      </c>
      <c r="GL60" s="377">
        <f>'28'!$E57</f>
        <v>0</v>
      </c>
      <c r="GM60" s="377">
        <f>'28'!$F57</f>
        <v>0</v>
      </c>
      <c r="GN60" s="377">
        <f>'28'!$G57</f>
        <v>0</v>
      </c>
      <c r="GO60" s="377">
        <f>'28'!$H57</f>
        <v>0</v>
      </c>
      <c r="GP60" s="377">
        <f>'28'!$I57</f>
        <v>0</v>
      </c>
      <c r="GQ60" s="377">
        <f>'28'!$J57</f>
        <v>0</v>
      </c>
      <c r="GR60" s="377">
        <f>'28'!$K57</f>
        <v>0</v>
      </c>
      <c r="GS60" s="377">
        <f>'29'!$E57</f>
        <v>0</v>
      </c>
      <c r="GT60" s="377">
        <f>'29'!$F57</f>
        <v>0</v>
      </c>
      <c r="GU60" s="377">
        <f>'29'!$G57</f>
        <v>0</v>
      </c>
      <c r="GV60" s="377">
        <f>'29'!$H57</f>
        <v>0</v>
      </c>
      <c r="GW60" s="377">
        <f>'29'!$I57</f>
        <v>0</v>
      </c>
      <c r="GX60" s="377">
        <f>'29'!$J57</f>
        <v>0</v>
      </c>
      <c r="GY60" s="377">
        <f>'29'!$K57</f>
        <v>0</v>
      </c>
      <c r="GZ60" s="377">
        <f>'30'!$E57</f>
        <v>0</v>
      </c>
      <c r="HA60" s="377">
        <f>'30'!$F57</f>
        <v>0</v>
      </c>
      <c r="HB60" s="377">
        <f>'30'!$G57</f>
        <v>0</v>
      </c>
      <c r="HC60" s="377">
        <f>'30'!$H57</f>
        <v>0</v>
      </c>
      <c r="HD60" s="377">
        <f>'30'!$I57</f>
        <v>0</v>
      </c>
      <c r="HE60" s="377">
        <f>'30'!$J57</f>
        <v>0</v>
      </c>
      <c r="HF60" s="377">
        <f>'30'!$K57</f>
        <v>0</v>
      </c>
      <c r="HG60" s="377">
        <f>'31'!$E57</f>
        <v>0</v>
      </c>
      <c r="HH60" s="377">
        <f>'31'!$F57</f>
        <v>0</v>
      </c>
      <c r="HI60" s="377">
        <f>'31'!$G57</f>
        <v>0</v>
      </c>
      <c r="HJ60" s="377">
        <f>'31'!$H57</f>
        <v>0</v>
      </c>
      <c r="HK60" s="377">
        <f>'31'!$I57</f>
        <v>0</v>
      </c>
      <c r="HL60" s="377">
        <f>'31'!$J57</f>
        <v>0</v>
      </c>
      <c r="HM60" s="377">
        <f>'31'!$K57</f>
        <v>0</v>
      </c>
      <c r="HN60" s="377">
        <f>'32'!$E57</f>
        <v>0</v>
      </c>
      <c r="HO60" s="377">
        <f>'32'!$F57</f>
        <v>0</v>
      </c>
      <c r="HP60" s="377">
        <f>'32'!$G57</f>
        <v>0</v>
      </c>
      <c r="HQ60" s="377">
        <f>'32'!$H57</f>
        <v>0</v>
      </c>
      <c r="HR60" s="377">
        <f>'32'!$I57</f>
        <v>0</v>
      </c>
      <c r="HS60" s="377">
        <f>'32'!$J57</f>
        <v>0</v>
      </c>
      <c r="HT60" s="377">
        <f>'32'!$K57</f>
        <v>0</v>
      </c>
      <c r="HU60" s="377">
        <f>'33'!$E57</f>
        <v>0</v>
      </c>
      <c r="HV60" s="377">
        <f>'33'!$F57</f>
        <v>0</v>
      </c>
      <c r="HW60" s="377">
        <f>'33'!$G57</f>
        <v>0</v>
      </c>
      <c r="HX60" s="377">
        <f>'33'!$H57</f>
        <v>0</v>
      </c>
      <c r="HY60" s="377">
        <f>'33'!$I57</f>
        <v>0</v>
      </c>
      <c r="HZ60" s="377">
        <f>'33'!$J57</f>
        <v>0</v>
      </c>
      <c r="IA60" s="377">
        <f>'33'!$K57</f>
        <v>0</v>
      </c>
      <c r="IB60" s="377">
        <f>'34'!$E57</f>
        <v>0</v>
      </c>
      <c r="IC60" s="377">
        <f>'34'!$F57</f>
        <v>0</v>
      </c>
      <c r="ID60" s="377">
        <f>'34'!$G57</f>
        <v>0</v>
      </c>
      <c r="IE60" s="377">
        <f>'34'!$H57</f>
        <v>0</v>
      </c>
      <c r="IF60" s="377">
        <f>'34'!$I57</f>
        <v>0</v>
      </c>
      <c r="IG60" s="377">
        <f>'34'!$J57</f>
        <v>0</v>
      </c>
      <c r="IH60" s="377">
        <f>'34'!$K57</f>
        <v>0</v>
      </c>
      <c r="II60" s="377">
        <f>'35'!$E57</f>
        <v>0</v>
      </c>
      <c r="IJ60" s="377">
        <f>'35'!$F57</f>
        <v>0</v>
      </c>
      <c r="IK60" s="377">
        <f>'35'!$G57</f>
        <v>0</v>
      </c>
      <c r="IL60" s="377">
        <f>'35'!$H57</f>
        <v>0</v>
      </c>
      <c r="IM60" s="377">
        <f>'35'!$I57</f>
        <v>0</v>
      </c>
      <c r="IN60" s="377">
        <f>'35'!$J57</f>
        <v>0</v>
      </c>
      <c r="IO60" s="377">
        <f>'35'!$K57</f>
        <v>0</v>
      </c>
      <c r="IP60" s="377">
        <f>'36'!$E57</f>
        <v>0</v>
      </c>
      <c r="IQ60" s="377">
        <f>'36'!$F57</f>
        <v>0</v>
      </c>
      <c r="IR60" s="377">
        <f>'36'!$G57</f>
        <v>0</v>
      </c>
      <c r="IS60" s="377">
        <f>'36'!$H57</f>
        <v>0</v>
      </c>
      <c r="IT60" s="377">
        <f>'36'!$I57</f>
        <v>0</v>
      </c>
      <c r="IU60" s="377">
        <f>'36'!$J57</f>
        <v>0</v>
      </c>
      <c r="IV60" s="377">
        <f>'36'!$K57</f>
        <v>0</v>
      </c>
      <c r="IW60" s="377">
        <f>'37'!$E57</f>
        <v>0</v>
      </c>
      <c r="IX60" s="377">
        <f>'37'!$F57</f>
        <v>0</v>
      </c>
      <c r="IY60" s="377">
        <f>'37'!$G57</f>
        <v>0</v>
      </c>
      <c r="IZ60" s="377">
        <f>'37'!$H57</f>
        <v>0</v>
      </c>
      <c r="JA60" s="377">
        <f>'37'!$I57</f>
        <v>0</v>
      </c>
      <c r="JB60" s="377">
        <f>'37'!$J57</f>
        <v>0</v>
      </c>
      <c r="JC60" s="377">
        <f>'37'!$K57</f>
        <v>0</v>
      </c>
      <c r="JD60" s="377">
        <f>'38'!$E57</f>
        <v>0</v>
      </c>
      <c r="JE60" s="377">
        <f>'38'!$F57</f>
        <v>0</v>
      </c>
      <c r="JF60" s="377">
        <f>'38'!$G57</f>
        <v>0</v>
      </c>
      <c r="JG60" s="377">
        <f>'38'!$H57</f>
        <v>0</v>
      </c>
      <c r="JH60" s="377">
        <f>'38'!$I57</f>
        <v>0</v>
      </c>
      <c r="JI60" s="377">
        <f>'38'!$J57</f>
        <v>0</v>
      </c>
      <c r="JJ60" s="377">
        <f>'38'!$K57</f>
        <v>0</v>
      </c>
      <c r="JK60" s="377">
        <f>'39'!$E57</f>
        <v>0</v>
      </c>
      <c r="JL60" s="377">
        <f>'39'!$F57</f>
        <v>0</v>
      </c>
      <c r="JM60" s="377">
        <f>'39'!$G57</f>
        <v>0</v>
      </c>
      <c r="JN60" s="377">
        <f>'39'!$H57</f>
        <v>0</v>
      </c>
      <c r="JO60" s="377">
        <f>'39'!$I57</f>
        <v>0</v>
      </c>
      <c r="JP60" s="377">
        <f>'39'!$J57</f>
        <v>0</v>
      </c>
      <c r="JQ60" s="377">
        <f>'39'!$K57</f>
        <v>0</v>
      </c>
      <c r="JR60" s="377">
        <f>'40'!$E57</f>
        <v>0</v>
      </c>
      <c r="JS60" s="377">
        <f>'40'!$F57</f>
        <v>0</v>
      </c>
      <c r="JT60" s="377">
        <f>'40'!$G57</f>
        <v>0</v>
      </c>
      <c r="JU60" s="377">
        <f>'40'!$H57</f>
        <v>0</v>
      </c>
      <c r="JV60" s="377">
        <f>'40'!$I57</f>
        <v>0</v>
      </c>
      <c r="JW60" s="377">
        <f>'40'!$J57</f>
        <v>0</v>
      </c>
      <c r="JX60" s="377">
        <f>'40'!$K57</f>
        <v>0</v>
      </c>
      <c r="JY60" s="377">
        <f>'41'!$E57</f>
        <v>0</v>
      </c>
      <c r="JZ60" s="377">
        <f>'41'!$F57</f>
        <v>0</v>
      </c>
      <c r="KA60" s="377">
        <f>'41'!$G57</f>
        <v>0</v>
      </c>
      <c r="KB60" s="377">
        <f>'41'!$H57</f>
        <v>0</v>
      </c>
      <c r="KC60" s="377">
        <f>'41'!$I57</f>
        <v>0</v>
      </c>
      <c r="KD60" s="377">
        <f>'41'!$J57</f>
        <v>0</v>
      </c>
      <c r="KE60" s="377">
        <f>'41'!$K57</f>
        <v>0</v>
      </c>
      <c r="KF60" s="377">
        <f>'42'!$E57</f>
        <v>0</v>
      </c>
      <c r="KG60" s="377">
        <f>'42'!$F57</f>
        <v>0</v>
      </c>
      <c r="KH60" s="377">
        <f>'42'!$G57</f>
        <v>0</v>
      </c>
      <c r="KI60" s="377">
        <f>'42'!$H57</f>
        <v>0</v>
      </c>
      <c r="KJ60" s="377">
        <f>'42'!$I57</f>
        <v>0</v>
      </c>
      <c r="KK60" s="377">
        <f>'42'!$J57</f>
        <v>0</v>
      </c>
      <c r="KL60" s="377">
        <f>'42'!$K57</f>
        <v>0</v>
      </c>
      <c r="KM60" s="377">
        <f>'43'!$E57</f>
        <v>0</v>
      </c>
      <c r="KN60" s="377">
        <f>'43'!$F57</f>
        <v>0</v>
      </c>
      <c r="KO60" s="377">
        <f>'43'!$G57</f>
        <v>0</v>
      </c>
      <c r="KP60" s="377">
        <f>'43'!$H57</f>
        <v>0</v>
      </c>
      <c r="KQ60" s="377">
        <f>'43'!$I57</f>
        <v>0</v>
      </c>
      <c r="KR60" s="377">
        <f>'43'!$J57</f>
        <v>0</v>
      </c>
      <c r="KS60" s="377">
        <f>'43'!$K57</f>
        <v>0</v>
      </c>
      <c r="KT60" s="377">
        <f>'44'!$E57</f>
        <v>0</v>
      </c>
      <c r="KU60" s="377">
        <f>'44'!$F57</f>
        <v>0</v>
      </c>
      <c r="KV60" s="377">
        <f>'44'!$G57</f>
        <v>0</v>
      </c>
      <c r="KW60" s="377">
        <f>'44'!$H57</f>
        <v>0</v>
      </c>
      <c r="KX60" s="377">
        <f>'44'!$I57</f>
        <v>0</v>
      </c>
      <c r="KY60" s="377">
        <f>'44'!$J57</f>
        <v>0</v>
      </c>
      <c r="KZ60" s="377">
        <f>'44'!$K57</f>
        <v>0</v>
      </c>
      <c r="LA60" s="377">
        <f>'45'!$E57</f>
        <v>0</v>
      </c>
      <c r="LB60" s="377">
        <f>'45'!$F57</f>
        <v>0</v>
      </c>
      <c r="LC60" s="377">
        <f>'45'!$G57</f>
        <v>0</v>
      </c>
      <c r="LD60" s="377">
        <f>'45'!$H57</f>
        <v>0</v>
      </c>
      <c r="LE60" s="377">
        <f>'45'!$I57</f>
        <v>0</v>
      </c>
      <c r="LF60" s="377">
        <f>'45'!$J57</f>
        <v>0</v>
      </c>
      <c r="LG60" s="377">
        <f>'45'!$K57</f>
        <v>0</v>
      </c>
      <c r="LH60" s="377">
        <f>'46'!$E57</f>
        <v>0</v>
      </c>
      <c r="LI60" s="377">
        <f>'46'!$F57</f>
        <v>0</v>
      </c>
      <c r="LJ60" s="377">
        <f>'46'!$G57</f>
        <v>0</v>
      </c>
      <c r="LK60" s="377">
        <f>'46'!$H57</f>
        <v>0</v>
      </c>
      <c r="LL60" s="377">
        <f>'46'!$I57</f>
        <v>0</v>
      </c>
      <c r="LM60" s="377">
        <f>'46'!$J57</f>
        <v>0</v>
      </c>
      <c r="LN60" s="377">
        <f>'46'!$K57</f>
        <v>0</v>
      </c>
      <c r="LO60" s="377">
        <f>'47'!$E57</f>
        <v>0</v>
      </c>
      <c r="LP60" s="377">
        <f>'47'!$F57</f>
        <v>0</v>
      </c>
      <c r="LQ60" s="377">
        <f>'47'!$G57</f>
        <v>0</v>
      </c>
      <c r="LR60" s="377">
        <f>'47'!$H57</f>
        <v>0</v>
      </c>
      <c r="LS60" s="377">
        <f>'47'!$I57</f>
        <v>0</v>
      </c>
      <c r="LT60" s="377">
        <f>'47'!$J57</f>
        <v>0</v>
      </c>
      <c r="LU60" s="377">
        <f>'47'!$K57</f>
        <v>0</v>
      </c>
      <c r="LV60" s="377">
        <f>'48'!$E57</f>
        <v>0</v>
      </c>
      <c r="LW60" s="377">
        <f>'48'!$F57</f>
        <v>0</v>
      </c>
      <c r="LX60" s="377">
        <f>'48'!$G57</f>
        <v>0</v>
      </c>
      <c r="LY60" s="377">
        <f>'48'!$H57</f>
        <v>0</v>
      </c>
      <c r="LZ60" s="377">
        <f>'48'!$I57</f>
        <v>0</v>
      </c>
      <c r="MA60" s="377">
        <f>'48'!$J57</f>
        <v>0</v>
      </c>
      <c r="MB60" s="377">
        <f>'48'!$K57</f>
        <v>0</v>
      </c>
      <c r="MC60" s="377">
        <f>'49'!$E57</f>
        <v>0</v>
      </c>
      <c r="MD60" s="377">
        <f>'49'!$F57</f>
        <v>0</v>
      </c>
      <c r="ME60" s="377">
        <f>'49'!$G57</f>
        <v>0</v>
      </c>
      <c r="MF60" s="377">
        <f>'49'!$H57</f>
        <v>0</v>
      </c>
      <c r="MG60" s="377">
        <f>'49'!$I57</f>
        <v>0</v>
      </c>
      <c r="MH60" s="377">
        <f>'49'!$J57</f>
        <v>0</v>
      </c>
      <c r="MI60" s="377">
        <f>'49'!$K57</f>
        <v>0</v>
      </c>
      <c r="MJ60" s="377">
        <f>'50'!$E57</f>
        <v>0</v>
      </c>
      <c r="MK60" s="377">
        <f>'50'!$F57</f>
        <v>0</v>
      </c>
      <c r="ML60" s="377">
        <f>'50'!$G57</f>
        <v>0</v>
      </c>
      <c r="MM60" s="377">
        <f>'50'!$H57</f>
        <v>0</v>
      </c>
      <c r="MN60" s="377">
        <f>'50'!$I57</f>
        <v>0</v>
      </c>
      <c r="MO60" s="377">
        <f>'50'!$J57</f>
        <v>0</v>
      </c>
      <c r="MP60" s="377">
        <f>'50'!$K57</f>
        <v>0</v>
      </c>
      <c r="MQ60" s="377">
        <f>'51'!$E57</f>
        <v>0</v>
      </c>
      <c r="MR60" s="377">
        <f>'51'!$F57</f>
        <v>0</v>
      </c>
      <c r="MS60" s="377">
        <f>'51'!$G57</f>
        <v>0</v>
      </c>
      <c r="MT60" s="377">
        <f>'51'!$H57</f>
        <v>0</v>
      </c>
      <c r="MU60" s="377">
        <f>'51'!$I57</f>
        <v>0</v>
      </c>
      <c r="MV60" s="377">
        <f>'51'!$J57</f>
        <v>0</v>
      </c>
      <c r="MW60" s="377">
        <f>'51'!$K57</f>
        <v>0</v>
      </c>
      <c r="MX60" s="377">
        <f>'52'!$E57</f>
        <v>0</v>
      </c>
      <c r="MY60" s="377">
        <f>'52'!$F57</f>
        <v>0</v>
      </c>
      <c r="MZ60" s="377">
        <f>'52'!$G57</f>
        <v>0</v>
      </c>
      <c r="NA60" s="377">
        <f>'52'!$H57</f>
        <v>0</v>
      </c>
      <c r="NB60" s="377">
        <f>'52'!$I57</f>
        <v>0</v>
      </c>
      <c r="NC60" s="377">
        <f>'52'!$J57</f>
        <v>0</v>
      </c>
      <c r="ND60" s="377">
        <f>'52'!$K57</f>
        <v>0</v>
      </c>
    </row>
    <row r="61" spans="1:368" x14ac:dyDescent="0.3"/>
    <row r="62" spans="1:368" x14ac:dyDescent="0.3"/>
    <row r="63" spans="1:368" x14ac:dyDescent="0.3"/>
    <row r="64" spans="1:368" x14ac:dyDescent="0.3"/>
  </sheetData>
  <sheetProtection password="CE7D" sheet="1" formatColumns="0" formatRows="0"/>
  <protectedRanges>
    <protectedRange sqref="E1:ND6" name="РАЗРЕШЕНО"/>
  </protectedRanges>
  <mergeCells count="19">
    <mergeCell ref="A49:B50"/>
    <mergeCell ref="A51:B59"/>
    <mergeCell ref="A60:B60"/>
    <mergeCell ref="A12:B17"/>
    <mergeCell ref="A18:B30"/>
    <mergeCell ref="A31:B34"/>
    <mergeCell ref="A35:B43"/>
    <mergeCell ref="A44:B45"/>
    <mergeCell ref="A46:B47"/>
    <mergeCell ref="C8:D8"/>
    <mergeCell ref="C10:D10"/>
    <mergeCell ref="C11:D11"/>
    <mergeCell ref="A7:B11"/>
    <mergeCell ref="A48:B48"/>
    <mergeCell ref="A1:B2"/>
    <mergeCell ref="A4:B5"/>
    <mergeCell ref="C1:C2"/>
    <mergeCell ref="C4:C5"/>
    <mergeCell ref="C7:D7"/>
  </mergeCells>
  <conditionalFormatting sqref="E58:E59">
    <cfRule type="cellIs" priority="125" operator="equal">
      <formula>0</formula>
    </cfRule>
  </conditionalFormatting>
  <conditionalFormatting sqref="E8">
    <cfRule type="cellIs" dxfId="2890" priority="133" operator="equal">
      <formula>0</formula>
    </cfRule>
  </conditionalFormatting>
  <conditionalFormatting sqref="E37:E43">
    <cfRule type="cellIs" dxfId="2889" priority="130" operator="notEqual">
      <formula>0</formula>
    </cfRule>
  </conditionalFormatting>
  <conditionalFormatting sqref="E51:E53">
    <cfRule type="cellIs" priority="129" operator="equal">
      <formula>0</formula>
    </cfRule>
  </conditionalFormatting>
  <conditionalFormatting sqref="E35">
    <cfRule type="cellIs" dxfId="2888" priority="128" operator="notEqual">
      <formula>0</formula>
    </cfRule>
  </conditionalFormatting>
  <conditionalFormatting sqref="E55:E57">
    <cfRule type="cellIs" dxfId="2887" priority="124" operator="notEqual">
      <formula>0</formula>
    </cfRule>
  </conditionalFormatting>
  <conditionalFormatting sqref="E55:E57">
    <cfRule type="cellIs" priority="123" operator="equal">
      <formula>0</formula>
    </cfRule>
  </conditionalFormatting>
  <conditionalFormatting sqref="E55:E57">
    <cfRule type="containsErrors" dxfId="2886" priority="122">
      <formula>ISERROR(E55)</formula>
    </cfRule>
  </conditionalFormatting>
  <conditionalFormatting sqref="AJ58:ND59">
    <cfRule type="cellIs" dxfId="2885" priority="113" operator="notEqual">
      <formula>0</formula>
    </cfRule>
  </conditionalFormatting>
  <conditionalFormatting sqref="AJ58:ND59">
    <cfRule type="cellIs" priority="112" operator="equal">
      <formula>0</formula>
    </cfRule>
  </conditionalFormatting>
  <conditionalFormatting sqref="AJ8:ND8">
    <cfRule type="cellIs" dxfId="2884" priority="120" operator="equal">
      <formula>0</formula>
    </cfRule>
  </conditionalFormatting>
  <conditionalFormatting sqref="AJ9:ND9">
    <cfRule type="cellIs" dxfId="2883" priority="118" operator="equal">
      <formula>0</formula>
    </cfRule>
  </conditionalFormatting>
  <conditionalFormatting sqref="AJ37:ND43">
    <cfRule type="cellIs" dxfId="2882" priority="117" operator="notEqual">
      <formula>0</formula>
    </cfRule>
  </conditionalFormatting>
  <conditionalFormatting sqref="AJ51:ND53">
    <cfRule type="cellIs" priority="116" operator="equal">
      <formula>0</formula>
    </cfRule>
  </conditionalFormatting>
  <conditionalFormatting sqref="AJ35:ND35">
    <cfRule type="cellIs" dxfId="2881" priority="115" operator="notEqual">
      <formula>0</formula>
    </cfRule>
  </conditionalFormatting>
  <conditionalFormatting sqref="AJ44:ND44">
    <cfRule type="cellIs" dxfId="2880" priority="114" operator="notEqual">
      <formula>0</formula>
    </cfRule>
  </conditionalFormatting>
  <conditionalFormatting sqref="AJ55:ND57">
    <cfRule type="cellIs" dxfId="2879" priority="111" operator="notEqual">
      <formula>0</formula>
    </cfRule>
  </conditionalFormatting>
  <conditionalFormatting sqref="AJ55:ND57">
    <cfRule type="cellIs" priority="110" operator="equal">
      <formula>0</formula>
    </cfRule>
  </conditionalFormatting>
  <conditionalFormatting sqref="AJ55:ND57">
    <cfRule type="containsErrors" dxfId="2878" priority="109">
      <formula>ISERROR(AJ55)</formula>
    </cfRule>
  </conditionalFormatting>
  <conditionalFormatting sqref="CR60:DS60">
    <cfRule type="containsErrors" dxfId="2877" priority="60">
      <formula>ISERROR(CR60)</formula>
    </cfRule>
    <cfRule type="colorScale" priority="6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58:AI59">
    <cfRule type="cellIs" dxfId="2876" priority="100" operator="notEqual">
      <formula>0</formula>
    </cfRule>
  </conditionalFormatting>
  <conditionalFormatting sqref="F58:AI59">
    <cfRule type="cellIs" priority="99" operator="equal">
      <formula>0</formula>
    </cfRule>
  </conditionalFormatting>
  <conditionalFormatting sqref="F8:AI8">
    <cfRule type="cellIs" dxfId="2875" priority="107" operator="equal">
      <formula>0</formula>
    </cfRule>
  </conditionalFormatting>
  <conditionalFormatting sqref="F9:AI9">
    <cfRule type="cellIs" dxfId="2874" priority="105" operator="equal">
      <formula>0</formula>
    </cfRule>
  </conditionalFormatting>
  <conditionalFormatting sqref="F37:AI43">
    <cfRule type="cellIs" dxfId="2873" priority="104" operator="notEqual">
      <formula>0</formula>
    </cfRule>
  </conditionalFormatting>
  <conditionalFormatting sqref="F51:AI53">
    <cfRule type="cellIs" priority="103" operator="equal">
      <formula>0</formula>
    </cfRule>
  </conditionalFormatting>
  <conditionalFormatting sqref="F35:AI35">
    <cfRule type="cellIs" dxfId="2872" priority="102" operator="notEqual">
      <formula>0</formula>
    </cfRule>
  </conditionalFormatting>
  <conditionalFormatting sqref="F44:AI44">
    <cfRule type="cellIs" dxfId="2871" priority="101" operator="notEqual">
      <formula>0</formula>
    </cfRule>
  </conditionalFormatting>
  <conditionalFormatting sqref="F55:AI57">
    <cfRule type="cellIs" dxfId="2870" priority="98" operator="notEqual">
      <formula>0</formula>
    </cfRule>
  </conditionalFormatting>
  <conditionalFormatting sqref="F55:AI57">
    <cfRule type="cellIs" priority="97" operator="equal">
      <formula>0</formula>
    </cfRule>
  </conditionalFormatting>
  <conditionalFormatting sqref="F55:AI57">
    <cfRule type="containsErrors" dxfId="2869" priority="96">
      <formula>ISERROR(F55)</formula>
    </cfRule>
  </conditionalFormatting>
  <conditionalFormatting sqref="CR60:DS60">
    <cfRule type="cellIs" dxfId="2868" priority="62" operator="equal">
      <formula>0</formula>
    </cfRule>
  </conditionalFormatting>
  <conditionalFormatting sqref="E60:K60">
    <cfRule type="containsErrors" dxfId="2867" priority="90">
      <formula>ISERROR(E60)</formula>
    </cfRule>
    <cfRule type="colorScale" priority="9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60:K60">
    <cfRule type="cellIs" dxfId="2866" priority="92" operator="equal">
      <formula>0</formula>
    </cfRule>
  </conditionalFormatting>
  <conditionalFormatting sqref="L60:Y60">
    <cfRule type="containsErrors" dxfId="2865" priority="87">
      <formula>ISERROR(L60)</formula>
    </cfRule>
    <cfRule type="colorScale" priority="88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60:Y60">
    <cfRule type="cellIs" dxfId="2864" priority="89" operator="equal">
      <formula>0</formula>
    </cfRule>
  </conditionalFormatting>
  <conditionalFormatting sqref="Z60:AF60">
    <cfRule type="containsErrors" dxfId="2863" priority="84">
      <formula>ISERROR(Z60)</formula>
    </cfRule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Z60:AF60">
    <cfRule type="cellIs" dxfId="2862" priority="86" operator="equal">
      <formula>0</formula>
    </cfRule>
  </conditionalFormatting>
  <conditionalFormatting sqref="AG60">
    <cfRule type="containsErrors" dxfId="2861" priority="81">
      <formula>ISERROR(AG60)</formula>
    </cfRule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AG60">
    <cfRule type="cellIs" dxfId="2860" priority="83" operator="equal">
      <formula>0</formula>
    </cfRule>
  </conditionalFormatting>
  <conditionalFormatting sqref="AH60:AM60">
    <cfRule type="containsErrors" dxfId="2859" priority="78">
      <formula>ISERROR(AH60)</formula>
    </cfRule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AH60:AM60">
    <cfRule type="cellIs" dxfId="2858" priority="80" operator="equal">
      <formula>0</formula>
    </cfRule>
  </conditionalFormatting>
  <conditionalFormatting sqref="AN60:AT60">
    <cfRule type="containsErrors" dxfId="2857" priority="75">
      <formula>ISERROR(AN60)</formula>
    </cfRule>
    <cfRule type="colorScale" priority="76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AN60:AT60">
    <cfRule type="cellIs" dxfId="2856" priority="77" operator="equal">
      <formula>0</formula>
    </cfRule>
  </conditionalFormatting>
  <conditionalFormatting sqref="AU60:BA60">
    <cfRule type="containsErrors" dxfId="2855" priority="72">
      <formula>ISERROR(AU60)</formula>
    </cfRule>
    <cfRule type="colorScale" priority="7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AU60:BA60">
    <cfRule type="cellIs" dxfId="2854" priority="74" operator="equal">
      <formula>0</formula>
    </cfRule>
  </conditionalFormatting>
  <conditionalFormatting sqref="BB60:BV60">
    <cfRule type="containsErrors" dxfId="2853" priority="69">
      <formula>ISERROR(BB60)</formula>
    </cfRule>
    <cfRule type="colorScale" priority="7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BB60:BV60">
    <cfRule type="cellIs" dxfId="2852" priority="71" operator="equal">
      <formula>0</formula>
    </cfRule>
  </conditionalFormatting>
  <conditionalFormatting sqref="BW60:CP60">
    <cfRule type="containsErrors" dxfId="2851" priority="66">
      <formula>ISERROR(BW60)</formula>
    </cfRule>
    <cfRule type="colorScale" priority="6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BW60:CP60">
    <cfRule type="cellIs" dxfId="2850" priority="68" operator="equal">
      <formula>0</formula>
    </cfRule>
  </conditionalFormatting>
  <conditionalFormatting sqref="CQ60">
    <cfRule type="containsErrors" dxfId="2849" priority="63">
      <formula>ISERROR(CQ60)</formula>
    </cfRule>
    <cfRule type="colorScale" priority="6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CQ60">
    <cfRule type="cellIs" dxfId="2848" priority="65" operator="equal">
      <formula>0</formula>
    </cfRule>
  </conditionalFormatting>
  <conditionalFormatting sqref="E7">
    <cfRule type="cellIs" dxfId="2847" priority="59" operator="equal">
      <formula>0</formula>
    </cfRule>
  </conditionalFormatting>
  <conditionalFormatting sqref="F7:AJ7">
    <cfRule type="cellIs" dxfId="2846" priority="58" operator="equal">
      <formula>0</formula>
    </cfRule>
  </conditionalFormatting>
  <conditionalFormatting sqref="AK7:ND7">
    <cfRule type="cellIs" dxfId="2845" priority="57" operator="equal">
      <formula>0</formula>
    </cfRule>
  </conditionalFormatting>
  <conditionalFormatting sqref="DT60:ND60">
    <cfRule type="containsErrors" dxfId="2844" priority="54">
      <formula>ISERROR(DT60)</formula>
    </cfRule>
    <cfRule type="colorScale" priority="5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DT60:ND60">
    <cfRule type="cellIs" dxfId="2843" priority="56" operator="equal">
      <formula>0</formula>
    </cfRule>
  </conditionalFormatting>
  <conditionalFormatting sqref="E54:T54 V54:ND54">
    <cfRule type="cellIs" dxfId="2842" priority="53" operator="notEqual">
      <formula>0</formula>
    </cfRule>
  </conditionalFormatting>
  <conditionalFormatting sqref="E54:T54 V54:ND54">
    <cfRule type="cellIs" priority="52" operator="equal">
      <formula>0</formula>
    </cfRule>
  </conditionalFormatting>
  <conditionalFormatting sqref="E54:T54 V54:ND54">
    <cfRule type="containsErrors" dxfId="2841" priority="51">
      <formula>ISERROR(E54)</formula>
    </cfRule>
  </conditionalFormatting>
  <conditionalFormatting sqref="U54">
    <cfRule type="cellIs" dxfId="2840" priority="50" operator="notEqual">
      <formula>0</formula>
    </cfRule>
  </conditionalFormatting>
  <conditionalFormatting sqref="U54">
    <cfRule type="cellIs" priority="49" operator="equal">
      <formula>0</formula>
    </cfRule>
  </conditionalFormatting>
  <conditionalFormatting sqref="U54">
    <cfRule type="containsErrors" dxfId="2839" priority="48">
      <formula>ISERROR(U54)</formula>
    </cfRule>
  </conditionalFormatting>
  <conditionalFormatting sqref="E9">
    <cfRule type="cellIs" dxfId="2838" priority="43" operator="equal">
      <formula>0</formula>
    </cfRule>
  </conditionalFormatting>
  <conditionalFormatting sqref="E9:XFD9">
    <cfRule type="cellIs" dxfId="2837" priority="42" operator="equal">
      <formula>0</formula>
    </cfRule>
  </conditionalFormatting>
  <conditionalFormatting sqref="E10:E11">
    <cfRule type="cellIs" dxfId="2836" priority="41" operator="equal">
      <formula>0</formula>
    </cfRule>
  </conditionalFormatting>
  <conditionalFormatting sqref="F10:AJ11">
    <cfRule type="cellIs" dxfId="2835" priority="40" operator="equal">
      <formula>0</formula>
    </cfRule>
  </conditionalFormatting>
  <conditionalFormatting sqref="AK10:ND11">
    <cfRule type="cellIs" dxfId="2834" priority="39" operator="equal">
      <formula>0</formula>
    </cfRule>
  </conditionalFormatting>
  <conditionalFormatting sqref="E12:XFD17">
    <cfRule type="cellIs" dxfId="2833" priority="38" operator="equal">
      <formula>0</formula>
    </cfRule>
  </conditionalFormatting>
  <conditionalFormatting sqref="E18:XFD30">
    <cfRule type="cellIs" dxfId="2832" priority="37" operator="equal">
      <formula>0</formula>
    </cfRule>
  </conditionalFormatting>
  <conditionalFormatting sqref="E31:ND34">
    <cfRule type="cellIs" dxfId="2831" priority="36" operator="equal">
      <formula>0</formula>
    </cfRule>
  </conditionalFormatting>
  <conditionalFormatting sqref="E35:ND35">
    <cfRule type="cellIs" dxfId="2830" priority="35" operator="equal">
      <formula>0</formula>
    </cfRule>
  </conditionalFormatting>
  <conditionalFormatting sqref="E36">
    <cfRule type="cellIs" dxfId="2829" priority="34" operator="notEqual">
      <formula>0</formula>
    </cfRule>
  </conditionalFormatting>
  <conditionalFormatting sqref="AJ36:ND36">
    <cfRule type="cellIs" dxfId="2828" priority="33" operator="notEqual">
      <formula>0</formula>
    </cfRule>
  </conditionalFormatting>
  <conditionalFormatting sqref="F36:AI36">
    <cfRule type="cellIs" dxfId="2827" priority="32" operator="notEqual">
      <formula>0</formula>
    </cfRule>
  </conditionalFormatting>
  <conditionalFormatting sqref="E36:ND36">
    <cfRule type="cellIs" dxfId="2826" priority="31" operator="equal">
      <formula>0</formula>
    </cfRule>
  </conditionalFormatting>
  <conditionalFormatting sqref="E37:ND43 F44:ND44">
    <cfRule type="cellIs" dxfId="2825" priority="29" operator="equal">
      <formula>0</formula>
    </cfRule>
  </conditionalFormatting>
  <conditionalFormatting sqref="E46:XFD47">
    <cfRule type="cellIs" dxfId="2824" priority="28" operator="equal">
      <formula>0</formula>
    </cfRule>
  </conditionalFormatting>
  <conditionalFormatting sqref="E51:XFD59">
    <cfRule type="cellIs" dxfId="2823" priority="25" operator="equal">
      <formula>0</formula>
    </cfRule>
  </conditionalFormatting>
  <conditionalFormatting sqref="E60:ND60">
    <cfRule type="cellIs" dxfId="2822" priority="24" operator="equal">
      <formula>0</formula>
    </cfRule>
  </conditionalFormatting>
  <conditionalFormatting sqref="E48:ND48">
    <cfRule type="cellIs" dxfId="2821" priority="22" operator="equal">
      <formula>0</formula>
    </cfRule>
  </conditionalFormatting>
  <conditionalFormatting sqref="E50:ND50">
    <cfRule type="cellIs" dxfId="2820" priority="14" stopIfTrue="1" operator="equal">
      <formula>0</formula>
    </cfRule>
  </conditionalFormatting>
  <conditionalFormatting sqref="E49">
    <cfRule type="cellIs" dxfId="2819" priority="13" stopIfTrue="1" operator="equal">
      <formula>0</formula>
    </cfRule>
  </conditionalFormatting>
  <conditionalFormatting sqref="F49:ND49">
    <cfRule type="cellIs" dxfId="2818" priority="12" stopIfTrue="1" operator="equal">
      <formula>0</formula>
    </cfRule>
  </conditionalFormatting>
  <conditionalFormatting sqref="E45">
    <cfRule type="cellIs" dxfId="2817" priority="11" operator="notEqual">
      <formula>0</formula>
    </cfRule>
  </conditionalFormatting>
  <conditionalFormatting sqref="AJ45:ND45">
    <cfRule type="cellIs" dxfId="2816" priority="10" operator="notEqual">
      <formula>0</formula>
    </cfRule>
  </conditionalFormatting>
  <conditionalFormatting sqref="F45:AI45">
    <cfRule type="cellIs" dxfId="2815" priority="9" operator="notEqual">
      <formula>0</formula>
    </cfRule>
  </conditionalFormatting>
  <conditionalFormatting sqref="E45:ND45">
    <cfRule type="cellIs" dxfId="2814" priority="8" operator="equal">
      <formula>0</formula>
    </cfRule>
  </conditionalFormatting>
  <conditionalFormatting sqref="C30">
    <cfRule type="cellIs" dxfId="2813" priority="7" operator="equal">
      <formula>0</formula>
    </cfRule>
  </conditionalFormatting>
  <conditionalFormatting sqref="E44">
    <cfRule type="cellIs" dxfId="2812" priority="5" operator="notEqual">
      <formula>0</formula>
    </cfRule>
  </conditionalFormatting>
  <conditionalFormatting sqref="E44">
    <cfRule type="cellIs" dxfId="2811" priority="4" operator="equal">
      <formula>0</formula>
    </cfRule>
  </conditionalFormatting>
  <conditionalFormatting sqref="E6">
    <cfRule type="cellIs" dxfId="2810" priority="3" operator="equal">
      <formula>0</formula>
    </cfRule>
  </conditionalFormatting>
  <conditionalFormatting sqref="AJ6:ND6">
    <cfRule type="cellIs" dxfId="2809" priority="2" operator="equal">
      <formula>0</formula>
    </cfRule>
  </conditionalFormatting>
  <conditionalFormatting sqref="F6:AI6">
    <cfRule type="cellIs" dxfId="2808" priority="1" operator="equal">
      <formula>0</formula>
    </cfRule>
  </conditionalFormatting>
  <dataValidations count="29">
    <dataValidation allowBlank="1" showInputMessage="1" showErrorMessage="1" prompt="Время работы на специализированном программно-аппаратном комплексе &quot;скатт&quot;_x000a_" sqref="C59" xr:uid="{00000000-0002-0000-0400-000000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8" xr:uid="{00000000-0002-0000-0400-000001000000}"/>
    <dataValidation allowBlank="1" showInputMessage="1" prompt="% попаданий в стрельбе при высокоинтенсивных/ контрольных/ соревновательных нагрузках_x000a_" sqref="C56:C57" xr:uid="{00000000-0002-0000-0400-000002000000}"/>
    <dataValidation allowBlank="1" showInputMessage="1" showErrorMessage="1" prompt="% попаданий при стрельбе в покое" sqref="C54:C55" xr:uid="{00000000-0002-0000-0400-000003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3" xr:uid="{00000000-0002-0000-0400-000004000000}"/>
    <dataValidation allowBlank="1" showInputMessage="1" showErrorMessage="1" prompt="Стрельба без нагрузки (лежа + стоя)_x000a_" sqref="C52" xr:uid="{00000000-0002-0000-0400-000005000000}"/>
    <dataValidation allowBlank="1" showInputMessage="1" prompt="В этой строке указывается общее количество &quot;боевых&quot; выстрелов (лежа+стоя)" sqref="C51" xr:uid="{00000000-0002-0000-04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7" xr:uid="{00000000-0002-0000-0400-000007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5" xr:uid="{00000000-0002-0000-0400-000008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6" xr:uid="{00000000-0002-0000-0400-000009000000}"/>
    <dataValidation allowBlank="1" showInputMessage="1" sqref="C18:C30 C48" xr:uid="{00000000-0002-0000-0400-00000A000000}"/>
    <dataValidation operator="equal" allowBlank="1" showInputMessage="1" sqref="NE60" xr:uid="{00000000-0002-0000-0400-00000B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60" xr:uid="{00000000-0002-0000-0400-00000C000000}"/>
    <dataValidation type="date" operator="greaterThan" allowBlank="1" showInputMessage="1" showErrorMessage="1" sqref="E6" xr:uid="{00000000-0002-0000-0400-00000D000000}">
      <formula1>41640</formula1>
    </dataValidation>
    <dataValidation allowBlank="1" showInputMessage="1" showErrorMessage="1" prompt="Техническая подготовка с высокой интенсивностью мышечных усилий (Лыжероллеры+Лыжи в 4-5 зоне)." sqref="C50" xr:uid="{00000000-0002-0000-0400-00000E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9" xr:uid="{00000000-0002-0000-0400-00000F000000}"/>
    <dataValidation allowBlank="1" showInputMessage="1" showErrorMessage="1" prompt="Общее кол-во подходов на мышцы ног из всего перечня силовой подготовки" sqref="C43" xr:uid="{00000000-0002-0000-0400-000010000000}"/>
    <dataValidation allowBlank="1" showInputMessage="1" showErrorMessage="1" prompt="Общее кол-во подходов на плечевой пояс и мышцы кора из всего перечня силовой подготовки" sqref="C42" xr:uid="{00000000-0002-0000-0400-000011000000}"/>
    <dataValidation allowBlank="1" showInputMessage="1" showErrorMessage="1" prompt="Общий объем циклической нагрузки" sqref="C17" xr:uid="{00000000-0002-0000-0400-000012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9" xr:uid="{00000000-0002-0000-0400-000013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40" xr:uid="{00000000-0002-0000-0400-000014000000}"/>
    <dataValidation allowBlank="1" showInputMessage="1" showErrorMessage="1" prompt="Круговые динамические, статические, стато-динамические, упражения." sqref="C41" xr:uid="{00000000-0002-0000-0400-000015000000}"/>
    <dataValidation allowBlank="1" showInputMessage="1" showErrorMessage="1" prompt="Выполнение силовых упр. с легким утомлением " sqref="C46" xr:uid="{00000000-0002-0000-0400-000016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4" xr:uid="{00000000-0002-0000-0400-000017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5" xr:uid="{00000000-0002-0000-0400-000018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4" xr:uid="{00000000-0002-0000-0400-000019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31" xr:uid="{00000000-0002-0000-0400-00001A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32" xr:uid="{00000000-0002-0000-0400-00001B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3" xr:uid="{00000000-0002-0000-0400-00001C000000}"/>
  </dataValidations>
  <hyperlinks>
    <hyperlink ref="A1" location="Месяц!A1" display="Месяц" xr:uid="{00000000-0004-0000-0400-000000000000}"/>
    <hyperlink ref="A4" location="Неделя!A1" display="Неделя" xr:uid="{00000000-0004-0000-0400-000001000000}"/>
    <hyperlink ref="C1" location="'УТС-дом'!A1" display="УТС-дом" xr:uid="{00000000-0004-0000-0400-000002000000}"/>
    <hyperlink ref="C4" location="Анализ!A1" display="Анализ" xr:uid="{00000000-0004-0000-0400-000003000000}"/>
    <hyperlink ref="C1:C2" location="'Сбор-дом'!A1" display="Сбор-дом" xr:uid="{00000000-0004-0000-0400-000004000000}"/>
  </hyperlink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Z224"/>
  <sheetViews>
    <sheetView showGridLines="0" showRowColHeaders="0" topLeftCell="A139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'39'!K2+1</f>
        <v>45320</v>
      </c>
      <c r="F2" s="82">
        <f>$E$2+1</f>
        <v>45321</v>
      </c>
      <c r="G2" s="82">
        <f>$E$2+2</f>
        <v>45322</v>
      </c>
      <c r="H2" s="82">
        <f>$E$2+3</f>
        <v>45323</v>
      </c>
      <c r="I2" s="82">
        <f>$E$2+4</f>
        <v>45324</v>
      </c>
      <c r="J2" s="82">
        <f>$E$2+5</f>
        <v>45325</v>
      </c>
      <c r="K2" s="83">
        <f>$E$2+6</f>
        <v>45326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45320</v>
      </c>
      <c r="Q6" s="909">
        <f t="shared" ref="Q6:V6" si="2">F2</f>
        <v>45321</v>
      </c>
      <c r="R6" s="909">
        <f t="shared" si="2"/>
        <v>45322</v>
      </c>
      <c r="S6" s="909">
        <f t="shared" si="2"/>
        <v>45323</v>
      </c>
      <c r="T6" s="909">
        <f t="shared" si="2"/>
        <v>45324</v>
      </c>
      <c r="U6" s="909">
        <f t="shared" si="2"/>
        <v>45325</v>
      </c>
      <c r="V6" s="909">
        <f t="shared" si="2"/>
        <v>45326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45320</v>
      </c>
      <c r="Q15" s="909">
        <f t="shared" ref="Q15:V15" si="15">F2</f>
        <v>45321</v>
      </c>
      <c r="R15" s="909">
        <f t="shared" si="15"/>
        <v>45322</v>
      </c>
      <c r="S15" s="909">
        <f t="shared" si="15"/>
        <v>45323</v>
      </c>
      <c r="T15" s="909">
        <f t="shared" si="15"/>
        <v>45324</v>
      </c>
      <c r="U15" s="909">
        <f t="shared" si="15"/>
        <v>45325</v>
      </c>
      <c r="V15" s="909">
        <f t="shared" si="15"/>
        <v>45326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45320</v>
      </c>
      <c r="Q20" s="909">
        <f t="shared" ref="Q20:V20" si="17">F2</f>
        <v>45321</v>
      </c>
      <c r="R20" s="909">
        <f t="shared" si="17"/>
        <v>45322</v>
      </c>
      <c r="S20" s="909">
        <f t="shared" si="17"/>
        <v>45323</v>
      </c>
      <c r="T20" s="909">
        <f t="shared" si="17"/>
        <v>45324</v>
      </c>
      <c r="U20" s="909">
        <f t="shared" si="17"/>
        <v>45325</v>
      </c>
      <c r="V20" s="909">
        <f t="shared" si="17"/>
        <v>45326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45320</v>
      </c>
      <c r="F61" s="1180"/>
      <c r="G61" s="1181"/>
      <c r="H61" s="1179">
        <f>F2</f>
        <v>45321</v>
      </c>
      <c r="I61" s="1180"/>
      <c r="J61" s="1181"/>
      <c r="K61" s="1179">
        <f>G2</f>
        <v>45322</v>
      </c>
      <c r="L61" s="1180"/>
      <c r="M61" s="1181"/>
      <c r="N61" s="1179">
        <f>H2</f>
        <v>45323</v>
      </c>
      <c r="O61" s="1180"/>
      <c r="P61" s="1181"/>
      <c r="Q61" s="1179">
        <f>I2</f>
        <v>45324</v>
      </c>
      <c r="R61" s="1180"/>
      <c r="S61" s="1181"/>
      <c r="T61" s="1179">
        <f>J2</f>
        <v>45325</v>
      </c>
      <c r="U61" s="1180"/>
      <c r="V61" s="1181"/>
      <c r="W61" s="1179">
        <f>K2</f>
        <v>45326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45320</v>
      </c>
      <c r="F90" s="1172"/>
      <c r="G90" s="1173"/>
      <c r="H90" s="1171">
        <f>H61</f>
        <v>45321</v>
      </c>
      <c r="I90" s="1172"/>
      <c r="J90" s="1173"/>
      <c r="K90" s="1171">
        <f>K61</f>
        <v>45322</v>
      </c>
      <c r="L90" s="1172"/>
      <c r="M90" s="1173"/>
      <c r="N90" s="1171">
        <f>N61</f>
        <v>45323</v>
      </c>
      <c r="O90" s="1172"/>
      <c r="P90" s="1173"/>
      <c r="Q90" s="1171">
        <f>Q61</f>
        <v>45324</v>
      </c>
      <c r="R90" s="1172"/>
      <c r="S90" s="1173"/>
      <c r="T90" s="1171">
        <f>T61</f>
        <v>45325</v>
      </c>
      <c r="U90" s="1172"/>
      <c r="V90" s="1173"/>
      <c r="W90" s="1171">
        <f>W61</f>
        <v>45326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45320</v>
      </c>
      <c r="F181" s="154">
        <f>$E$2+1</f>
        <v>45321</v>
      </c>
      <c r="G181" s="154">
        <f>$E$2+2</f>
        <v>45322</v>
      </c>
      <c r="H181" s="154">
        <f>$E$2+3</f>
        <v>45323</v>
      </c>
      <c r="I181" s="154">
        <f>$E$2+4</f>
        <v>45324</v>
      </c>
      <c r="J181" s="154">
        <f>$E$2+5</f>
        <v>45325</v>
      </c>
      <c r="K181" s="155">
        <f>$E$2+6</f>
        <v>45326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613" priority="151" operator="equal">
      <formula>0</formula>
    </cfRule>
  </conditionalFormatting>
  <conditionalFormatting sqref="F2:K2">
    <cfRule type="cellIs" dxfId="612" priority="150" operator="equal">
      <formula>0</formula>
    </cfRule>
  </conditionalFormatting>
  <conditionalFormatting sqref="L4:L5">
    <cfRule type="cellIs" dxfId="611" priority="147" operator="equal">
      <formula>0</formula>
    </cfRule>
  </conditionalFormatting>
  <conditionalFormatting sqref="E2">
    <cfRule type="cellIs" dxfId="610" priority="148" operator="equal">
      <formula>0</formula>
    </cfRule>
  </conditionalFormatting>
  <conditionalFormatting sqref="E4:K4">
    <cfRule type="cellIs" dxfId="609" priority="145" operator="equal">
      <formula>0</formula>
    </cfRule>
    <cfRule type="cellIs" dxfId="608" priority="146" operator="notEqual">
      <formula>0</formula>
    </cfRule>
  </conditionalFormatting>
  <conditionalFormatting sqref="E5:K5">
    <cfRule type="cellIs" dxfId="607" priority="144" operator="equal">
      <formula>0</formula>
    </cfRule>
  </conditionalFormatting>
  <conditionalFormatting sqref="E7:E8 I7:K8">
    <cfRule type="cellIs" dxfId="606" priority="143" operator="equal">
      <formula>0</formula>
    </cfRule>
  </conditionalFormatting>
  <conditionalFormatting sqref="L6:L8">
    <cfRule type="cellIs" dxfId="605" priority="142" operator="equal">
      <formula>0</formula>
    </cfRule>
  </conditionalFormatting>
  <conditionalFormatting sqref="E6:K6">
    <cfRule type="cellIs" dxfId="604" priority="141" operator="equal">
      <formula>0</formula>
    </cfRule>
  </conditionalFormatting>
  <conditionalFormatting sqref="E28:L40 E43:L45 E76:Y83 E86:Y88">
    <cfRule type="cellIs" dxfId="603" priority="140" operator="notEqual">
      <formula>0</formula>
    </cfRule>
  </conditionalFormatting>
  <conditionalFormatting sqref="F7:F8">
    <cfRule type="cellIs" dxfId="602" priority="139" operator="equal">
      <formula>0</formula>
    </cfRule>
  </conditionalFormatting>
  <conditionalFormatting sqref="H7:H8">
    <cfRule type="cellIs" dxfId="601" priority="138" operator="equal">
      <formula>0</formula>
    </cfRule>
  </conditionalFormatting>
  <conditionalFormatting sqref="G7:G8">
    <cfRule type="cellIs" dxfId="600" priority="137" operator="equal">
      <formula>0</formula>
    </cfRule>
  </conditionalFormatting>
  <conditionalFormatting sqref="F181:K181">
    <cfRule type="cellIs" dxfId="599" priority="132" operator="equal">
      <formula>0</formula>
    </cfRule>
  </conditionalFormatting>
  <conditionalFormatting sqref="E57:L57">
    <cfRule type="cellIs" dxfId="598" priority="121" operator="equal">
      <formula>0</formula>
    </cfRule>
  </conditionalFormatting>
  <conditionalFormatting sqref="E57:L57">
    <cfRule type="containsErrors" dxfId="597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596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595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594" priority="114">
      <formula>ISERROR(E52)</formula>
    </cfRule>
  </conditionalFormatting>
  <conditionalFormatting sqref="E49:K50">
    <cfRule type="cellIs" dxfId="593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592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591" priority="109">
      <formula>ISERROR(E51)</formula>
    </cfRule>
  </conditionalFormatting>
  <conditionalFormatting sqref="L51">
    <cfRule type="cellIs" dxfId="590" priority="108" operator="notEqual">
      <formula>0</formula>
    </cfRule>
  </conditionalFormatting>
  <conditionalFormatting sqref="L51">
    <cfRule type="containsErrors" dxfId="589" priority="107">
      <formula>ISERROR(L51)</formula>
    </cfRule>
  </conditionalFormatting>
  <conditionalFormatting sqref="E56:K56">
    <cfRule type="cellIs" dxfId="588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587" priority="89" operator="equal">
      <formula>0</formula>
    </cfRule>
    <cfRule type="containsErrors" dxfId="586" priority="90">
      <formula>ISERROR(E183)</formula>
    </cfRule>
  </conditionalFormatting>
  <conditionalFormatting sqref="L186">
    <cfRule type="cellIs" dxfId="585" priority="87" operator="equal">
      <formula>0</formula>
    </cfRule>
    <cfRule type="containsErrors" dxfId="584" priority="88">
      <formula>ISERROR(L186)</formula>
    </cfRule>
  </conditionalFormatting>
  <conditionalFormatting sqref="E186:K186">
    <cfRule type="cellIs" dxfId="583" priority="85" operator="equal">
      <formula>0</formula>
    </cfRule>
    <cfRule type="containsErrors" dxfId="582" priority="86">
      <formula>ISERROR(E186)</formula>
    </cfRule>
  </conditionalFormatting>
  <conditionalFormatting sqref="E158:R179">
    <cfRule type="cellIs" dxfId="581" priority="83" operator="equal">
      <formula>0</formula>
    </cfRule>
  </conditionalFormatting>
  <conditionalFormatting sqref="C58">
    <cfRule type="containsText" dxfId="580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579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578" priority="78" operator="notEqual">
      <formula>0</formula>
    </cfRule>
  </conditionalFormatting>
  <conditionalFormatting sqref="E27:L27">
    <cfRule type="cellIs" dxfId="577" priority="75" operator="notEqual">
      <formula>0</formula>
    </cfRule>
  </conditionalFormatting>
  <conditionalFormatting sqref="E15:L26 L9:L14">
    <cfRule type="cellIs" dxfId="576" priority="76" operator="notEqual">
      <formula>0</formula>
    </cfRule>
  </conditionalFormatting>
  <conditionalFormatting sqref="E9:K14">
    <cfRule type="cellIs" dxfId="575" priority="73" operator="notEqual">
      <formula>0</formula>
    </cfRule>
  </conditionalFormatting>
  <conditionalFormatting sqref="L46:L47">
    <cfRule type="cellIs" dxfId="574" priority="58" operator="notEqual">
      <formula>0</formula>
    </cfRule>
  </conditionalFormatting>
  <conditionalFormatting sqref="E47:K47">
    <cfRule type="cellIs" dxfId="573" priority="51" operator="notEqual">
      <formula>0</formula>
    </cfRule>
  </conditionalFormatting>
  <conditionalFormatting sqref="E46:K46">
    <cfRule type="cellIs" dxfId="572" priority="52" operator="notEqual">
      <formula>0</formula>
    </cfRule>
  </conditionalFormatting>
  <conditionalFormatting sqref="C27">
    <cfRule type="cellIs" dxfId="571" priority="47" operator="equal">
      <formula>0</formula>
    </cfRule>
  </conditionalFormatting>
  <conditionalFormatting sqref="E41:L42">
    <cfRule type="cellIs" dxfId="570" priority="46" operator="notEqual">
      <formula>0</formula>
    </cfRule>
  </conditionalFormatting>
  <conditionalFormatting sqref="E84:Y85">
    <cfRule type="cellIs" dxfId="569" priority="45" operator="notEqual">
      <formula>0</formula>
    </cfRule>
  </conditionalFormatting>
  <conditionalFormatting sqref="E67:Y75">
    <cfRule type="cellIs" dxfId="568" priority="2" operator="notEqual">
      <formula>0</formula>
    </cfRule>
  </conditionalFormatting>
  <conditionalFormatting sqref="E156:R157">
    <cfRule type="cellIs" dxfId="567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1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1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1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100-000003000000}"/>
    <dataValidation allowBlank="1" showInputMessage="1" showErrorMessage="1" prompt="% попаданий при стрельбе в покое" sqref="C51:C52" xr:uid="{00000000-0002-0000-31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100-000005000000}"/>
    <dataValidation allowBlank="1" showInputMessage="1" showErrorMessage="1" prompt="Стрельба без нагрузки (лежа + стоя)_x000a_" sqref="C49" xr:uid="{00000000-0002-0000-3100-000006000000}"/>
    <dataValidation allowBlank="1" showInputMessage="1" prompt="В этой строке указывается общее количество &quot;боевых&quot; выстрелов (лежа+стоя)" sqref="C48" xr:uid="{00000000-0002-0000-31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1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1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100-00000A000000}"/>
    <dataValidation allowBlank="1" showInputMessage="1" sqref="C88 C15:C27 C45" xr:uid="{00000000-0002-0000-3100-00000B000000}"/>
    <dataValidation allowBlank="1" showDropDown="1" showInputMessage="1" showErrorMessage="1" sqref="F15 F189:K190 F193:K194 F199:K206 F185:K185 F17:F27 G15:K27 F28:K31 F33:K45" xr:uid="{00000000-0002-0000-3100-00000C000000}"/>
    <dataValidation type="date" operator="greaterThan" allowBlank="1" showInputMessage="1" showErrorMessage="1" sqref="E2:K2 E181:K181" xr:uid="{00000000-0002-0000-31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100-00000E000000}"/>
    <dataValidation type="time" allowBlank="1" showInputMessage="1" showErrorMessage="1" sqref="E92:Y96 E98:Y102 E110:Y114 E116:Y120 E122:Y126 E128:Y132 E134:Y138 E140:Y144 E104:Y108 E146:Y150" xr:uid="{00000000-0002-0000-31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1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1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1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100-000013000000}"/>
    <dataValidation allowBlank="1" showInputMessage="1" showErrorMessage="1" prompt="Общий объем циклической нагрузки" sqref="C14" xr:uid="{00000000-0002-0000-31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1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100-000016000000}"/>
    <dataValidation allowBlank="1" showInputMessage="1" showErrorMessage="1" prompt="Круговые динамические, статические, стато-динамические, упражения." sqref="C38 C81" xr:uid="{00000000-0002-0000-3100-000017000000}"/>
    <dataValidation allowBlank="1" showInputMessage="1" showErrorMessage="1" prompt="Выполнение силовых упр. с легким утомлением " sqref="C43 C86" xr:uid="{00000000-0002-0000-31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1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1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1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1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1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100-00001E000000}"/>
  </dataValidations>
  <hyperlinks>
    <hyperlink ref="A1" location="навигатор!A1" display="навигатор" xr:uid="{00000000-0004-0000-3100-000000000000}"/>
    <hyperlink ref="B1" location="Неделя!A1" display="Неделя" xr:uid="{00000000-0004-0000-3100-000001000000}"/>
    <hyperlink ref="A60" location="навигатор!A1" display="навигатор" xr:uid="{00000000-0004-0000-3100-000002000000}"/>
    <hyperlink ref="B60" location="Неделя!A1" display="Неделя" xr:uid="{00000000-0004-0000-31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100-00002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'40'!O26:O27</xm:f>
              <xm:sqref>O25</xm:sqref>
            </x14:sparkline>
          </x14:sparklines>
        </x14:sparklineGroup>
      </x14:sparklineGroup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Z224"/>
  <sheetViews>
    <sheetView showGridLines="0" showRowColHeaders="0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'40'!K2+1</f>
        <v>45327</v>
      </c>
      <c r="F2" s="82">
        <f>$E$2+1</f>
        <v>45328</v>
      </c>
      <c r="G2" s="82">
        <f>$E$2+2</f>
        <v>45329</v>
      </c>
      <c r="H2" s="82">
        <f>$E$2+3</f>
        <v>45330</v>
      </c>
      <c r="I2" s="82">
        <f>$E$2+4</f>
        <v>45331</v>
      </c>
      <c r="J2" s="82">
        <f>$E$2+5</f>
        <v>45332</v>
      </c>
      <c r="K2" s="83">
        <f>$E$2+6</f>
        <v>45333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45327</v>
      </c>
      <c r="Q6" s="909">
        <f t="shared" ref="Q6:V6" si="2">F2</f>
        <v>45328</v>
      </c>
      <c r="R6" s="909">
        <f t="shared" si="2"/>
        <v>45329</v>
      </c>
      <c r="S6" s="909">
        <f t="shared" si="2"/>
        <v>45330</v>
      </c>
      <c r="T6" s="909">
        <f t="shared" si="2"/>
        <v>45331</v>
      </c>
      <c r="U6" s="909">
        <f t="shared" si="2"/>
        <v>45332</v>
      </c>
      <c r="V6" s="909">
        <f t="shared" si="2"/>
        <v>45333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45327</v>
      </c>
      <c r="Q15" s="909">
        <f t="shared" ref="Q15:V15" si="15">F2</f>
        <v>45328</v>
      </c>
      <c r="R15" s="909">
        <f t="shared" si="15"/>
        <v>45329</v>
      </c>
      <c r="S15" s="909">
        <f t="shared" si="15"/>
        <v>45330</v>
      </c>
      <c r="T15" s="909">
        <f t="shared" si="15"/>
        <v>45331</v>
      </c>
      <c r="U15" s="909">
        <f t="shared" si="15"/>
        <v>45332</v>
      </c>
      <c r="V15" s="909">
        <f t="shared" si="15"/>
        <v>45333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45327</v>
      </c>
      <c r="Q20" s="909">
        <f t="shared" ref="Q20:V20" si="17">F2</f>
        <v>45328</v>
      </c>
      <c r="R20" s="909">
        <f t="shared" si="17"/>
        <v>45329</v>
      </c>
      <c r="S20" s="909">
        <f t="shared" si="17"/>
        <v>45330</v>
      </c>
      <c r="T20" s="909">
        <f t="shared" si="17"/>
        <v>45331</v>
      </c>
      <c r="U20" s="909">
        <f t="shared" si="17"/>
        <v>45332</v>
      </c>
      <c r="V20" s="909">
        <f t="shared" si="17"/>
        <v>45333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45327</v>
      </c>
      <c r="F61" s="1180"/>
      <c r="G61" s="1181"/>
      <c r="H61" s="1179">
        <f>F2</f>
        <v>45328</v>
      </c>
      <c r="I61" s="1180"/>
      <c r="J61" s="1181"/>
      <c r="K61" s="1179">
        <f>G2</f>
        <v>45329</v>
      </c>
      <c r="L61" s="1180"/>
      <c r="M61" s="1181"/>
      <c r="N61" s="1179">
        <f>H2</f>
        <v>45330</v>
      </c>
      <c r="O61" s="1180"/>
      <c r="P61" s="1181"/>
      <c r="Q61" s="1179">
        <f>I2</f>
        <v>45331</v>
      </c>
      <c r="R61" s="1180"/>
      <c r="S61" s="1181"/>
      <c r="T61" s="1179">
        <f>J2</f>
        <v>45332</v>
      </c>
      <c r="U61" s="1180"/>
      <c r="V61" s="1181"/>
      <c r="W61" s="1179">
        <f>K2</f>
        <v>45333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45327</v>
      </c>
      <c r="F90" s="1172"/>
      <c r="G90" s="1173"/>
      <c r="H90" s="1171">
        <f>H61</f>
        <v>45328</v>
      </c>
      <c r="I90" s="1172"/>
      <c r="J90" s="1173"/>
      <c r="K90" s="1171">
        <f>K61</f>
        <v>45329</v>
      </c>
      <c r="L90" s="1172"/>
      <c r="M90" s="1173"/>
      <c r="N90" s="1171">
        <f>N61</f>
        <v>45330</v>
      </c>
      <c r="O90" s="1172"/>
      <c r="P90" s="1173"/>
      <c r="Q90" s="1171">
        <f>Q61</f>
        <v>45331</v>
      </c>
      <c r="R90" s="1172"/>
      <c r="S90" s="1173"/>
      <c r="T90" s="1171">
        <f>T61</f>
        <v>45332</v>
      </c>
      <c r="U90" s="1172"/>
      <c r="V90" s="1173"/>
      <c r="W90" s="1171">
        <f>W61</f>
        <v>45333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45327</v>
      </c>
      <c r="F181" s="154">
        <f>$E$2+1</f>
        <v>45328</v>
      </c>
      <c r="G181" s="154">
        <f>$E$2+2</f>
        <v>45329</v>
      </c>
      <c r="H181" s="154">
        <f>$E$2+3</f>
        <v>45330</v>
      </c>
      <c r="I181" s="154">
        <f>$E$2+4</f>
        <v>45331</v>
      </c>
      <c r="J181" s="154">
        <f>$E$2+5</f>
        <v>45332</v>
      </c>
      <c r="K181" s="155">
        <f>$E$2+6</f>
        <v>45333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566" priority="152" operator="equal">
      <formula>0</formula>
    </cfRule>
  </conditionalFormatting>
  <conditionalFormatting sqref="F2:K2">
    <cfRule type="cellIs" dxfId="565" priority="151" operator="equal">
      <formula>0</formula>
    </cfRule>
  </conditionalFormatting>
  <conditionalFormatting sqref="L4:L5">
    <cfRule type="cellIs" dxfId="564" priority="148" operator="equal">
      <formula>0</formula>
    </cfRule>
  </conditionalFormatting>
  <conditionalFormatting sqref="E2">
    <cfRule type="cellIs" dxfId="563" priority="149" operator="equal">
      <formula>0</formula>
    </cfRule>
  </conditionalFormatting>
  <conditionalFormatting sqref="E4:K4">
    <cfRule type="cellIs" dxfId="562" priority="146" operator="equal">
      <formula>0</formula>
    </cfRule>
    <cfRule type="cellIs" dxfId="561" priority="147" operator="notEqual">
      <formula>0</formula>
    </cfRule>
  </conditionalFormatting>
  <conditionalFormatting sqref="E5:K5">
    <cfRule type="cellIs" dxfId="560" priority="145" operator="equal">
      <formula>0</formula>
    </cfRule>
  </conditionalFormatting>
  <conditionalFormatting sqref="E7:E8 I7:K8">
    <cfRule type="cellIs" dxfId="559" priority="144" operator="equal">
      <formula>0</formula>
    </cfRule>
  </conditionalFormatting>
  <conditionalFormatting sqref="L6:L8">
    <cfRule type="cellIs" dxfId="558" priority="143" operator="equal">
      <formula>0</formula>
    </cfRule>
  </conditionalFormatting>
  <conditionalFormatting sqref="E6:K6">
    <cfRule type="cellIs" dxfId="557" priority="142" operator="equal">
      <formula>0</formula>
    </cfRule>
  </conditionalFormatting>
  <conditionalFormatting sqref="E28:L40 E43:L45 E76:Y83 E86:Y88">
    <cfRule type="cellIs" dxfId="556" priority="141" operator="notEqual">
      <formula>0</formula>
    </cfRule>
  </conditionalFormatting>
  <conditionalFormatting sqref="F7:F8">
    <cfRule type="cellIs" dxfId="555" priority="140" operator="equal">
      <formula>0</formula>
    </cfRule>
  </conditionalFormatting>
  <conditionalFormatting sqref="H7:H8">
    <cfRule type="cellIs" dxfId="554" priority="139" operator="equal">
      <formula>0</formula>
    </cfRule>
  </conditionalFormatting>
  <conditionalFormatting sqref="G7:G8">
    <cfRule type="cellIs" dxfId="553" priority="138" operator="equal">
      <formula>0</formula>
    </cfRule>
  </conditionalFormatting>
  <conditionalFormatting sqref="F181:K181">
    <cfRule type="cellIs" dxfId="552" priority="133" operator="equal">
      <formula>0</formula>
    </cfRule>
  </conditionalFormatting>
  <conditionalFormatting sqref="E57:L57">
    <cfRule type="cellIs" dxfId="551" priority="122" operator="equal">
      <formula>0</formula>
    </cfRule>
  </conditionalFormatting>
  <conditionalFormatting sqref="E57:L57">
    <cfRule type="containsErrors" dxfId="550" priority="120">
      <formula>ISERROR(E57)</formula>
    </cfRule>
    <cfRule type="colorScale" priority="12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549" priority="119" operator="notEqual">
      <formula>0</formula>
    </cfRule>
  </conditionalFormatting>
  <conditionalFormatting sqref="E55:K55 E48:K48">
    <cfRule type="cellIs" priority="118" operator="equal">
      <formula>0</formula>
    </cfRule>
  </conditionalFormatting>
  <conditionalFormatting sqref="E52:L54">
    <cfRule type="cellIs" dxfId="548" priority="117" operator="notEqual">
      <formula>0</formula>
    </cfRule>
  </conditionalFormatting>
  <conditionalFormatting sqref="E52:K54">
    <cfRule type="cellIs" priority="116" operator="equal">
      <formula>0</formula>
    </cfRule>
  </conditionalFormatting>
  <conditionalFormatting sqref="E52:L54">
    <cfRule type="containsErrors" dxfId="547" priority="115">
      <formula>ISERROR(E52)</formula>
    </cfRule>
  </conditionalFormatting>
  <conditionalFormatting sqref="E49:K50">
    <cfRule type="cellIs" dxfId="546" priority="114" operator="notEqual">
      <formula>0</formula>
    </cfRule>
  </conditionalFormatting>
  <conditionalFormatting sqref="E49:K50">
    <cfRule type="cellIs" priority="113" operator="equal">
      <formula>0</formula>
    </cfRule>
  </conditionalFormatting>
  <conditionalFormatting sqref="E51:K51">
    <cfRule type="cellIs" dxfId="545" priority="112" operator="notEqual">
      <formula>0</formula>
    </cfRule>
  </conditionalFormatting>
  <conditionalFormatting sqref="E51:K51">
    <cfRule type="cellIs" priority="111" operator="equal">
      <formula>0</formula>
    </cfRule>
  </conditionalFormatting>
  <conditionalFormatting sqref="E51:K51">
    <cfRule type="containsErrors" dxfId="544" priority="110">
      <formula>ISERROR(E51)</formula>
    </cfRule>
  </conditionalFormatting>
  <conditionalFormatting sqref="L51">
    <cfRule type="cellIs" dxfId="543" priority="109" operator="notEqual">
      <formula>0</formula>
    </cfRule>
  </conditionalFormatting>
  <conditionalFormatting sqref="L51">
    <cfRule type="containsErrors" dxfId="542" priority="108">
      <formula>ISERROR(L51)</formula>
    </cfRule>
  </conditionalFormatting>
  <conditionalFormatting sqref="E56:K56">
    <cfRule type="cellIs" dxfId="541" priority="107" operator="notEqual">
      <formula>0</formula>
    </cfRule>
  </conditionalFormatting>
  <conditionalFormatting sqref="E56:K56">
    <cfRule type="cellIs" priority="106" operator="equal">
      <formula>0</formula>
    </cfRule>
  </conditionalFormatting>
  <conditionalFormatting sqref="E183:L185 E187:L206">
    <cfRule type="cellIs" dxfId="540" priority="90" operator="equal">
      <formula>0</formula>
    </cfRule>
    <cfRule type="containsErrors" dxfId="539" priority="91">
      <formula>ISERROR(E183)</formula>
    </cfRule>
  </conditionalFormatting>
  <conditionalFormatting sqref="L186">
    <cfRule type="cellIs" dxfId="538" priority="88" operator="equal">
      <formula>0</formula>
    </cfRule>
    <cfRule type="containsErrors" dxfId="537" priority="89">
      <formula>ISERROR(L186)</formula>
    </cfRule>
  </conditionalFormatting>
  <conditionalFormatting sqref="E186:K186">
    <cfRule type="cellIs" dxfId="536" priority="86" operator="equal">
      <formula>0</formula>
    </cfRule>
    <cfRule type="containsErrors" dxfId="535" priority="87">
      <formula>ISERROR(E186)</formula>
    </cfRule>
  </conditionalFormatting>
  <conditionalFormatting sqref="E158:R177 E179:R179 G178:R178">
    <cfRule type="cellIs" dxfId="534" priority="84" operator="equal">
      <formula>0</formula>
    </cfRule>
  </conditionalFormatting>
  <conditionalFormatting sqref="C58">
    <cfRule type="containsText" dxfId="533" priority="83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532" priority="81" operator="notEqual">
      <formula>0</formula>
    </cfRule>
  </conditionalFormatting>
  <conditionalFormatting sqref="E89:Y89">
    <cfRule type="colorScale" priority="8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531" priority="79" operator="notEqual">
      <formula>0</formula>
    </cfRule>
  </conditionalFormatting>
  <conditionalFormatting sqref="E27:L27">
    <cfRule type="cellIs" dxfId="530" priority="76" operator="notEqual">
      <formula>0</formula>
    </cfRule>
  </conditionalFormatting>
  <conditionalFormatting sqref="E15:L26 L9:L14">
    <cfRule type="cellIs" dxfId="529" priority="77" operator="notEqual">
      <formula>0</formula>
    </cfRule>
  </conditionalFormatting>
  <conditionalFormatting sqref="E9:K14">
    <cfRule type="cellIs" dxfId="528" priority="74" operator="notEqual">
      <formula>0</formula>
    </cfRule>
  </conditionalFormatting>
  <conditionalFormatting sqref="L46:L47">
    <cfRule type="cellIs" dxfId="527" priority="59" operator="notEqual">
      <formula>0</formula>
    </cfRule>
  </conditionalFormatting>
  <conditionalFormatting sqref="E47:K47">
    <cfRule type="cellIs" dxfId="526" priority="52" operator="notEqual">
      <formula>0</formula>
    </cfRule>
  </conditionalFormatting>
  <conditionalFormatting sqref="E46:K46">
    <cfRule type="cellIs" dxfId="525" priority="53" operator="notEqual">
      <formula>0</formula>
    </cfRule>
  </conditionalFormatting>
  <conditionalFormatting sqref="C27">
    <cfRule type="cellIs" dxfId="524" priority="48" operator="equal">
      <formula>0</formula>
    </cfRule>
  </conditionalFormatting>
  <conditionalFormatting sqref="E41:L42">
    <cfRule type="cellIs" dxfId="523" priority="47" operator="notEqual">
      <formula>0</formula>
    </cfRule>
  </conditionalFormatting>
  <conditionalFormatting sqref="E84:Y85">
    <cfRule type="cellIs" dxfId="522" priority="46" operator="notEqual">
      <formula>0</formula>
    </cfRule>
  </conditionalFormatting>
  <conditionalFormatting sqref="E178:F178">
    <cfRule type="cellIs" dxfId="521" priority="15" operator="equal">
      <formula>0</formula>
    </cfRule>
  </conditionalFormatting>
  <conditionalFormatting sqref="E67:Y75">
    <cfRule type="cellIs" dxfId="520" priority="2" operator="notEqual">
      <formula>0</formula>
    </cfRule>
  </conditionalFormatting>
  <conditionalFormatting sqref="E156:R157">
    <cfRule type="cellIs" dxfId="51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2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200-000001000000}"/>
    <dataValidation type="date" operator="greaterThan" allowBlank="1" showInputMessage="1" showErrorMessage="1" sqref="E2:K2 E181:K181" xr:uid="{00000000-0002-0000-32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200-000003000000}"/>
    <dataValidation allowBlank="1" showInputMessage="1" sqref="C88 C15:C27 C45" xr:uid="{00000000-0002-0000-32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2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2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200-000007000000}"/>
    <dataValidation allowBlank="1" showInputMessage="1" prompt="В этой строке указывается общее количество &quot;боевых&quot; выстрелов (лежа+стоя)" sqref="C48" xr:uid="{00000000-0002-0000-3200-000008000000}"/>
    <dataValidation allowBlank="1" showInputMessage="1" showErrorMessage="1" prompt="Стрельба без нагрузки (лежа + стоя)_x000a_" sqref="C49" xr:uid="{00000000-0002-0000-32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200-00000A000000}"/>
    <dataValidation allowBlank="1" showInputMessage="1" showErrorMessage="1" prompt="% попаданий при стрельбе в покое" sqref="C51:C52" xr:uid="{00000000-0002-0000-32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2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2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2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2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2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2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2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200-000013000000}"/>
    <dataValidation allowBlank="1" showInputMessage="1" showErrorMessage="1" prompt="Общий объем циклической нагрузки" sqref="C14" xr:uid="{00000000-0002-0000-32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2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200-000016000000}"/>
    <dataValidation allowBlank="1" showInputMessage="1" showErrorMessage="1" prompt="Круговые динамические, статические, стато-динамические, упражения." sqref="C38 C81" xr:uid="{00000000-0002-0000-3200-000017000000}"/>
    <dataValidation allowBlank="1" showInputMessage="1" showErrorMessage="1" prompt="Выполнение силовых упр. с легким утомлением " sqref="C43 C86" xr:uid="{00000000-0002-0000-32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2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2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2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2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2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200-00001E000000}"/>
  </dataValidations>
  <hyperlinks>
    <hyperlink ref="A1" location="навигатор!A1" display="навигатор" xr:uid="{00000000-0004-0000-3200-000000000000}"/>
    <hyperlink ref="B1" location="Неделя!A1" display="Неделя" xr:uid="{00000000-0004-0000-3200-000001000000}"/>
    <hyperlink ref="A60" location="навигатор!A1" display="навигатор" xr:uid="{00000000-0004-0000-3200-000002000000}"/>
    <hyperlink ref="B60" location="Неделя!A1" display="Неделя" xr:uid="{00000000-0004-0000-32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200-00002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'41'!O26:O27</xm:f>
              <xm:sqref>O25</xm:sqref>
            </x14:sparkline>
          </x14:sparklines>
        </x14:sparklineGroup>
      </x14:sparklineGroup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Z224"/>
  <sheetViews>
    <sheetView showGridLines="0" showRowColHeaders="0" topLeftCell="A17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'41'!K2+1</f>
        <v>45334</v>
      </c>
      <c r="F2" s="82">
        <f>$E$2+1</f>
        <v>45335</v>
      </c>
      <c r="G2" s="82">
        <f>$E$2+2</f>
        <v>45336</v>
      </c>
      <c r="H2" s="82">
        <f>$E$2+3</f>
        <v>45337</v>
      </c>
      <c r="I2" s="82">
        <f>$E$2+4</f>
        <v>45338</v>
      </c>
      <c r="J2" s="82">
        <f>$E$2+5</f>
        <v>45339</v>
      </c>
      <c r="K2" s="83">
        <f>$E$2+6</f>
        <v>45340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45334</v>
      </c>
      <c r="Q6" s="909">
        <f t="shared" ref="Q6:V6" si="2">F2</f>
        <v>45335</v>
      </c>
      <c r="R6" s="909">
        <f t="shared" si="2"/>
        <v>45336</v>
      </c>
      <c r="S6" s="909">
        <f t="shared" si="2"/>
        <v>45337</v>
      </c>
      <c r="T6" s="909">
        <f t="shared" si="2"/>
        <v>45338</v>
      </c>
      <c r="U6" s="909">
        <f t="shared" si="2"/>
        <v>45339</v>
      </c>
      <c r="V6" s="909">
        <f t="shared" si="2"/>
        <v>45340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45334</v>
      </c>
      <c r="Q15" s="909">
        <f t="shared" ref="Q15:V15" si="15">F2</f>
        <v>45335</v>
      </c>
      <c r="R15" s="909">
        <f t="shared" si="15"/>
        <v>45336</v>
      </c>
      <c r="S15" s="909">
        <f t="shared" si="15"/>
        <v>45337</v>
      </c>
      <c r="T15" s="909">
        <f t="shared" si="15"/>
        <v>45338</v>
      </c>
      <c r="U15" s="909">
        <f t="shared" si="15"/>
        <v>45339</v>
      </c>
      <c r="V15" s="909">
        <f t="shared" si="15"/>
        <v>45340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45334</v>
      </c>
      <c r="Q20" s="909">
        <f t="shared" ref="Q20:V20" si="17">F2</f>
        <v>45335</v>
      </c>
      <c r="R20" s="909">
        <f t="shared" si="17"/>
        <v>45336</v>
      </c>
      <c r="S20" s="909">
        <f t="shared" si="17"/>
        <v>45337</v>
      </c>
      <c r="T20" s="909">
        <f t="shared" si="17"/>
        <v>45338</v>
      </c>
      <c r="U20" s="909">
        <f t="shared" si="17"/>
        <v>45339</v>
      </c>
      <c r="V20" s="909">
        <f t="shared" si="17"/>
        <v>45340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45334</v>
      </c>
      <c r="F61" s="1180"/>
      <c r="G61" s="1181"/>
      <c r="H61" s="1179">
        <f>F2</f>
        <v>45335</v>
      </c>
      <c r="I61" s="1180"/>
      <c r="J61" s="1181"/>
      <c r="K61" s="1179">
        <f>G2</f>
        <v>45336</v>
      </c>
      <c r="L61" s="1180"/>
      <c r="M61" s="1181"/>
      <c r="N61" s="1179">
        <f>H2</f>
        <v>45337</v>
      </c>
      <c r="O61" s="1180"/>
      <c r="P61" s="1181"/>
      <c r="Q61" s="1179">
        <f>I2</f>
        <v>45338</v>
      </c>
      <c r="R61" s="1180"/>
      <c r="S61" s="1181"/>
      <c r="T61" s="1179">
        <f>J2</f>
        <v>45339</v>
      </c>
      <c r="U61" s="1180"/>
      <c r="V61" s="1181"/>
      <c r="W61" s="1179">
        <f>K2</f>
        <v>45340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73"/>
      <c r="R87" s="69"/>
      <c r="S87" s="73"/>
      <c r="T87" s="71"/>
      <c r="U87" s="68"/>
      <c r="V87" s="72"/>
      <c r="W87" s="73"/>
      <c r="X87" s="69"/>
      <c r="Y87" s="73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45334</v>
      </c>
      <c r="F90" s="1172"/>
      <c r="G90" s="1173"/>
      <c r="H90" s="1171">
        <f>H61</f>
        <v>45335</v>
      </c>
      <c r="I90" s="1172"/>
      <c r="J90" s="1173"/>
      <c r="K90" s="1171">
        <f>K61</f>
        <v>45336</v>
      </c>
      <c r="L90" s="1172"/>
      <c r="M90" s="1173"/>
      <c r="N90" s="1171">
        <f>N61</f>
        <v>45337</v>
      </c>
      <c r="O90" s="1172"/>
      <c r="P90" s="1173"/>
      <c r="Q90" s="1171">
        <f>Q61</f>
        <v>45338</v>
      </c>
      <c r="R90" s="1172"/>
      <c r="S90" s="1173"/>
      <c r="T90" s="1171">
        <f>T61</f>
        <v>45339</v>
      </c>
      <c r="U90" s="1172"/>
      <c r="V90" s="1173"/>
      <c r="W90" s="1171">
        <f>W61</f>
        <v>45340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79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45334</v>
      </c>
      <c r="F181" s="154">
        <f>$E$2+1</f>
        <v>45335</v>
      </c>
      <c r="G181" s="154">
        <f>$E$2+2</f>
        <v>45336</v>
      </c>
      <c r="H181" s="154">
        <f>$E$2+3</f>
        <v>45337</v>
      </c>
      <c r="I181" s="154">
        <f>$E$2+4</f>
        <v>45338</v>
      </c>
      <c r="J181" s="154">
        <f>$E$2+5</f>
        <v>45339</v>
      </c>
      <c r="K181" s="155">
        <f>$E$2+6</f>
        <v>45340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518" priority="152" operator="equal">
      <formula>0</formula>
    </cfRule>
  </conditionalFormatting>
  <conditionalFormatting sqref="F2:K2">
    <cfRule type="cellIs" dxfId="517" priority="151" operator="equal">
      <formula>0</formula>
    </cfRule>
  </conditionalFormatting>
  <conditionalFormatting sqref="L4:L5">
    <cfRule type="cellIs" dxfId="516" priority="148" operator="equal">
      <formula>0</formula>
    </cfRule>
  </conditionalFormatting>
  <conditionalFormatting sqref="E2">
    <cfRule type="cellIs" dxfId="515" priority="149" operator="equal">
      <formula>0</formula>
    </cfRule>
  </conditionalFormatting>
  <conditionalFormatting sqref="E4:K4">
    <cfRule type="cellIs" dxfId="514" priority="146" operator="equal">
      <formula>0</formula>
    </cfRule>
    <cfRule type="cellIs" dxfId="513" priority="147" operator="notEqual">
      <formula>0</formula>
    </cfRule>
  </conditionalFormatting>
  <conditionalFormatting sqref="E5:K5">
    <cfRule type="cellIs" dxfId="512" priority="145" operator="equal">
      <formula>0</formula>
    </cfRule>
  </conditionalFormatting>
  <conditionalFormatting sqref="E7:E8 I7:K8">
    <cfRule type="cellIs" dxfId="511" priority="144" operator="equal">
      <formula>0</formula>
    </cfRule>
  </conditionalFormatting>
  <conditionalFormatting sqref="L6:L8">
    <cfRule type="cellIs" dxfId="510" priority="143" operator="equal">
      <formula>0</formula>
    </cfRule>
  </conditionalFormatting>
  <conditionalFormatting sqref="E6:K6">
    <cfRule type="cellIs" dxfId="509" priority="142" operator="equal">
      <formula>0</formula>
    </cfRule>
  </conditionalFormatting>
  <conditionalFormatting sqref="E28:L40 E43:L45 E76:Y83 E86:Y88">
    <cfRule type="cellIs" dxfId="508" priority="141" operator="notEqual">
      <formula>0</formula>
    </cfRule>
  </conditionalFormatting>
  <conditionalFormatting sqref="F7:F8">
    <cfRule type="cellIs" dxfId="507" priority="140" operator="equal">
      <formula>0</formula>
    </cfRule>
  </conditionalFormatting>
  <conditionalFormatting sqref="H7:H8">
    <cfRule type="cellIs" dxfId="506" priority="139" operator="equal">
      <formula>0</formula>
    </cfRule>
  </conditionalFormatting>
  <conditionalFormatting sqref="G7:G8">
    <cfRule type="cellIs" dxfId="505" priority="138" operator="equal">
      <formula>0</formula>
    </cfRule>
  </conditionalFormatting>
  <conditionalFormatting sqref="F181:K181">
    <cfRule type="cellIs" dxfId="504" priority="133" operator="equal">
      <formula>0</formula>
    </cfRule>
  </conditionalFormatting>
  <conditionalFormatting sqref="E57:L57">
    <cfRule type="cellIs" dxfId="503" priority="122" operator="equal">
      <formula>0</formula>
    </cfRule>
  </conditionalFormatting>
  <conditionalFormatting sqref="E57:L57">
    <cfRule type="containsErrors" dxfId="502" priority="120">
      <formula>ISERROR(E57)</formula>
    </cfRule>
    <cfRule type="colorScale" priority="12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501" priority="119" operator="notEqual">
      <formula>0</formula>
    </cfRule>
  </conditionalFormatting>
  <conditionalFormatting sqref="E55:K55 E48:K48">
    <cfRule type="cellIs" priority="118" operator="equal">
      <formula>0</formula>
    </cfRule>
  </conditionalFormatting>
  <conditionalFormatting sqref="E52:L54">
    <cfRule type="cellIs" dxfId="500" priority="117" operator="notEqual">
      <formula>0</formula>
    </cfRule>
  </conditionalFormatting>
  <conditionalFormatting sqref="E52:K54">
    <cfRule type="cellIs" priority="116" operator="equal">
      <formula>0</formula>
    </cfRule>
  </conditionalFormatting>
  <conditionalFormatting sqref="E52:L54">
    <cfRule type="containsErrors" dxfId="499" priority="115">
      <formula>ISERROR(E52)</formula>
    </cfRule>
  </conditionalFormatting>
  <conditionalFormatting sqref="E49:K50">
    <cfRule type="cellIs" dxfId="498" priority="114" operator="notEqual">
      <formula>0</formula>
    </cfRule>
  </conditionalFormatting>
  <conditionalFormatting sqref="E49:K50">
    <cfRule type="cellIs" priority="113" operator="equal">
      <formula>0</formula>
    </cfRule>
  </conditionalFormatting>
  <conditionalFormatting sqref="E51:K51">
    <cfRule type="cellIs" dxfId="497" priority="112" operator="notEqual">
      <formula>0</formula>
    </cfRule>
  </conditionalFormatting>
  <conditionalFormatting sqref="E51:K51">
    <cfRule type="cellIs" priority="111" operator="equal">
      <formula>0</formula>
    </cfRule>
  </conditionalFormatting>
  <conditionalFormatting sqref="E51:K51">
    <cfRule type="containsErrors" dxfId="496" priority="110">
      <formula>ISERROR(E51)</formula>
    </cfRule>
  </conditionalFormatting>
  <conditionalFormatting sqref="L51">
    <cfRule type="cellIs" dxfId="495" priority="109" operator="notEqual">
      <formula>0</formula>
    </cfRule>
  </conditionalFormatting>
  <conditionalFormatting sqref="L51">
    <cfRule type="containsErrors" dxfId="494" priority="108">
      <formula>ISERROR(L51)</formula>
    </cfRule>
  </conditionalFormatting>
  <conditionalFormatting sqref="E56:K56">
    <cfRule type="cellIs" dxfId="493" priority="107" operator="notEqual">
      <formula>0</formula>
    </cfRule>
  </conditionalFormatting>
  <conditionalFormatting sqref="E56:K56">
    <cfRule type="cellIs" priority="106" operator="equal">
      <formula>0</formula>
    </cfRule>
  </conditionalFormatting>
  <conditionalFormatting sqref="E183:L185 E187:L206">
    <cfRule type="cellIs" dxfId="492" priority="90" operator="equal">
      <formula>0</formula>
    </cfRule>
    <cfRule type="containsErrors" dxfId="491" priority="91">
      <formula>ISERROR(E183)</formula>
    </cfRule>
  </conditionalFormatting>
  <conditionalFormatting sqref="L186">
    <cfRule type="cellIs" dxfId="490" priority="88" operator="equal">
      <formula>0</formula>
    </cfRule>
    <cfRule type="containsErrors" dxfId="489" priority="89">
      <formula>ISERROR(L186)</formula>
    </cfRule>
  </conditionalFormatting>
  <conditionalFormatting sqref="E186:K186">
    <cfRule type="cellIs" dxfId="488" priority="86" operator="equal">
      <formula>0</formula>
    </cfRule>
    <cfRule type="containsErrors" dxfId="487" priority="87">
      <formula>ISERROR(E186)</formula>
    </cfRule>
  </conditionalFormatting>
  <conditionalFormatting sqref="E158:R179">
    <cfRule type="cellIs" dxfId="486" priority="84" operator="equal">
      <formula>0</formula>
    </cfRule>
  </conditionalFormatting>
  <conditionalFormatting sqref="C58">
    <cfRule type="containsText" dxfId="485" priority="83" operator="containsText" text="Место для комментариев">
      <formula>NOT(ISERROR(SEARCH("Место для комментариев",C58)))</formula>
    </cfRule>
  </conditionalFormatting>
  <conditionalFormatting sqref="E130 G130:Y130 E131:Y151 E92:Y115 E121:Y129 E116:W120 Y116:Y120">
    <cfRule type="cellIs" dxfId="484" priority="81" operator="notEqual">
      <formula>0</formula>
    </cfRule>
  </conditionalFormatting>
  <conditionalFormatting sqref="E89:Y89">
    <cfRule type="colorScale" priority="8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483" priority="79" operator="notEqual">
      <formula>0</formula>
    </cfRule>
  </conditionalFormatting>
  <conditionalFormatting sqref="E27:L27">
    <cfRule type="cellIs" dxfId="482" priority="76" operator="notEqual">
      <formula>0</formula>
    </cfRule>
  </conditionalFormatting>
  <conditionalFormatting sqref="E15:L26 L9:L14">
    <cfRule type="cellIs" dxfId="481" priority="77" operator="notEqual">
      <formula>0</formula>
    </cfRule>
  </conditionalFormatting>
  <conditionalFormatting sqref="E9:K14">
    <cfRule type="cellIs" dxfId="480" priority="74" operator="notEqual">
      <formula>0</formula>
    </cfRule>
  </conditionalFormatting>
  <conditionalFormatting sqref="L46:L47">
    <cfRule type="cellIs" dxfId="479" priority="59" operator="notEqual">
      <formula>0</formula>
    </cfRule>
  </conditionalFormatting>
  <conditionalFormatting sqref="E47:K47">
    <cfRule type="cellIs" dxfId="478" priority="52" operator="notEqual">
      <formula>0</formula>
    </cfRule>
  </conditionalFormatting>
  <conditionalFormatting sqref="E46:K46">
    <cfRule type="cellIs" dxfId="477" priority="53" operator="notEqual">
      <formula>0</formula>
    </cfRule>
  </conditionalFormatting>
  <conditionalFormatting sqref="C27">
    <cfRule type="cellIs" dxfId="476" priority="48" operator="equal">
      <formula>0</formula>
    </cfRule>
  </conditionalFormatting>
  <conditionalFormatting sqref="E41:L42">
    <cfRule type="cellIs" dxfId="475" priority="47" operator="notEqual">
      <formula>0</formula>
    </cfRule>
  </conditionalFormatting>
  <conditionalFormatting sqref="E84:Y85">
    <cfRule type="cellIs" dxfId="474" priority="46" operator="notEqual">
      <formula>0</formula>
    </cfRule>
  </conditionalFormatting>
  <conditionalFormatting sqref="X116:X120">
    <cfRule type="cellIs" dxfId="473" priority="15" operator="notEqual">
      <formula>0</formula>
    </cfRule>
  </conditionalFormatting>
  <conditionalFormatting sqref="E67:Y75">
    <cfRule type="cellIs" dxfId="472" priority="2" operator="notEqual">
      <formula>0</formula>
    </cfRule>
  </conditionalFormatting>
  <conditionalFormatting sqref="E156:R157">
    <cfRule type="cellIs" dxfId="471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3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3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3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300-000003000000}"/>
    <dataValidation allowBlank="1" showInputMessage="1" showErrorMessage="1" prompt="% попаданий при стрельбе в покое" sqref="C51:C52" xr:uid="{00000000-0002-0000-33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300-000005000000}"/>
    <dataValidation allowBlank="1" showInputMessage="1" showErrorMessage="1" prompt="Стрельба без нагрузки (лежа + стоя)_x000a_" sqref="C49" xr:uid="{00000000-0002-0000-3300-000006000000}"/>
    <dataValidation allowBlank="1" showInputMessage="1" prompt="В этой строке указывается общее количество &quot;боевых&quot; выстрелов (лежа+стоя)" sqref="C48" xr:uid="{00000000-0002-0000-33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3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3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300-00000A000000}"/>
    <dataValidation allowBlank="1" showInputMessage="1" sqref="C88 C15:C27 C45" xr:uid="{00000000-0002-0000-3300-00000B000000}"/>
    <dataValidation allowBlank="1" showDropDown="1" showInputMessage="1" showErrorMessage="1" sqref="F15 F189:K190 F193:K194 F199:K206 F185:K185 F17:F27 G15:K27 F28:K31 F33:K45" xr:uid="{00000000-0002-0000-3300-00000C000000}"/>
    <dataValidation type="date" operator="greaterThan" allowBlank="1" showInputMessage="1" showErrorMessage="1" sqref="E2:K2 E181:K181" xr:uid="{00000000-0002-0000-33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300-00000E000000}"/>
    <dataValidation type="time" allowBlank="1" showInputMessage="1" showErrorMessage="1" sqref="E92:Y96 E98:Y102 E110:Y114 E116:Y120 E122:Y126 E128:Y132 E134:Y138 E140:Y144 E104:Y108 E146:Y150" xr:uid="{00000000-0002-0000-33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3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3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3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300-000013000000}"/>
    <dataValidation allowBlank="1" showInputMessage="1" showErrorMessage="1" prompt="Общий объем циклической нагрузки" sqref="C14" xr:uid="{00000000-0002-0000-33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3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300-000016000000}"/>
    <dataValidation allowBlank="1" showInputMessage="1" showErrorMessage="1" prompt="Круговые динамические, статические, стато-динамические, упражения." sqref="C38 C81" xr:uid="{00000000-0002-0000-3300-000017000000}"/>
    <dataValidation allowBlank="1" showInputMessage="1" showErrorMessage="1" prompt="Выполнение силовых упр. с легким утомлением " sqref="C43 C86" xr:uid="{00000000-0002-0000-33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3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3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3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3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3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300-00001E000000}"/>
  </dataValidations>
  <hyperlinks>
    <hyperlink ref="A1" location="навигатор!A1" display="навигатор" xr:uid="{00000000-0004-0000-3300-000000000000}"/>
    <hyperlink ref="B1" location="Неделя!A1" display="Неделя" xr:uid="{00000000-0004-0000-3300-000001000000}"/>
    <hyperlink ref="A60" location="навигатор!A1" display="навигатор" xr:uid="{00000000-0004-0000-3300-000002000000}"/>
    <hyperlink ref="B60" location="Неделя!A1" display="Неделя" xr:uid="{00000000-0004-0000-33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300-00002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'42'!O26:O27</xm:f>
              <xm:sqref>O25</xm:sqref>
            </x14:sparkline>
          </x14:sparklines>
        </x14:sparklineGroup>
      </x14:sparklineGroup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Z224"/>
  <sheetViews>
    <sheetView showGridLines="0" showRowColHeaders="0" zoomScale="67" zoomScaleNormal="67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'42'!K2+1</f>
        <v>45341</v>
      </c>
      <c r="F2" s="82">
        <f>$E$2+1</f>
        <v>45342</v>
      </c>
      <c r="G2" s="82">
        <f>$E$2+2</f>
        <v>45343</v>
      </c>
      <c r="H2" s="82">
        <f>$E$2+3</f>
        <v>45344</v>
      </c>
      <c r="I2" s="82">
        <f>$E$2+4</f>
        <v>45345</v>
      </c>
      <c r="J2" s="82">
        <f>$E$2+5</f>
        <v>45346</v>
      </c>
      <c r="K2" s="83">
        <f>$E$2+6</f>
        <v>45347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45341</v>
      </c>
      <c r="Q6" s="909">
        <f t="shared" ref="Q6:V6" si="2">F2</f>
        <v>45342</v>
      </c>
      <c r="R6" s="909">
        <f t="shared" si="2"/>
        <v>45343</v>
      </c>
      <c r="S6" s="909">
        <f t="shared" si="2"/>
        <v>45344</v>
      </c>
      <c r="T6" s="909">
        <f t="shared" si="2"/>
        <v>45345</v>
      </c>
      <c r="U6" s="909">
        <f t="shared" si="2"/>
        <v>45346</v>
      </c>
      <c r="V6" s="909">
        <f t="shared" si="2"/>
        <v>45347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45341</v>
      </c>
      <c r="Q15" s="909">
        <f t="shared" ref="Q15:V15" si="15">F2</f>
        <v>45342</v>
      </c>
      <c r="R15" s="909">
        <f t="shared" si="15"/>
        <v>45343</v>
      </c>
      <c r="S15" s="909">
        <f t="shared" si="15"/>
        <v>45344</v>
      </c>
      <c r="T15" s="909">
        <f t="shared" si="15"/>
        <v>45345</v>
      </c>
      <c r="U15" s="909">
        <f t="shared" si="15"/>
        <v>45346</v>
      </c>
      <c r="V15" s="909">
        <f t="shared" si="15"/>
        <v>45347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45341</v>
      </c>
      <c r="Q20" s="909">
        <f t="shared" ref="Q20:V20" si="17">F2</f>
        <v>45342</v>
      </c>
      <c r="R20" s="909">
        <f t="shared" si="17"/>
        <v>45343</v>
      </c>
      <c r="S20" s="909">
        <f t="shared" si="17"/>
        <v>45344</v>
      </c>
      <c r="T20" s="909">
        <f t="shared" si="17"/>
        <v>45345</v>
      </c>
      <c r="U20" s="909">
        <f t="shared" si="17"/>
        <v>45346</v>
      </c>
      <c r="V20" s="909">
        <f t="shared" si="17"/>
        <v>45347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45341</v>
      </c>
      <c r="F61" s="1180"/>
      <c r="G61" s="1181"/>
      <c r="H61" s="1179">
        <f>F2</f>
        <v>45342</v>
      </c>
      <c r="I61" s="1180"/>
      <c r="J61" s="1181"/>
      <c r="K61" s="1179">
        <f>G2</f>
        <v>45343</v>
      </c>
      <c r="L61" s="1180"/>
      <c r="M61" s="1181"/>
      <c r="N61" s="1179">
        <f>H2</f>
        <v>45344</v>
      </c>
      <c r="O61" s="1180"/>
      <c r="P61" s="1181"/>
      <c r="Q61" s="1179">
        <f>I2</f>
        <v>45345</v>
      </c>
      <c r="R61" s="1180"/>
      <c r="S61" s="1181"/>
      <c r="T61" s="1179">
        <f>J2</f>
        <v>45346</v>
      </c>
      <c r="U61" s="1180"/>
      <c r="V61" s="1181"/>
      <c r="W61" s="1179">
        <f>K2</f>
        <v>45347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45341</v>
      </c>
      <c r="F90" s="1172"/>
      <c r="G90" s="1173"/>
      <c r="H90" s="1171">
        <f>H61</f>
        <v>45342</v>
      </c>
      <c r="I90" s="1172"/>
      <c r="J90" s="1173"/>
      <c r="K90" s="1171">
        <f>K61</f>
        <v>45343</v>
      </c>
      <c r="L90" s="1172"/>
      <c r="M90" s="1173"/>
      <c r="N90" s="1171">
        <f>N61</f>
        <v>45344</v>
      </c>
      <c r="O90" s="1172"/>
      <c r="P90" s="1173"/>
      <c r="Q90" s="1171">
        <f>Q61</f>
        <v>45345</v>
      </c>
      <c r="R90" s="1172"/>
      <c r="S90" s="1173"/>
      <c r="T90" s="1171">
        <f>T61</f>
        <v>45346</v>
      </c>
      <c r="U90" s="1172"/>
      <c r="V90" s="1173"/>
      <c r="W90" s="1171">
        <f>W61</f>
        <v>45347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45341</v>
      </c>
      <c r="F181" s="154">
        <f>$E$2+1</f>
        <v>45342</v>
      </c>
      <c r="G181" s="154">
        <f>$E$2+2</f>
        <v>45343</v>
      </c>
      <c r="H181" s="154">
        <f>$E$2+3</f>
        <v>45344</v>
      </c>
      <c r="I181" s="154">
        <f>$E$2+4</f>
        <v>45345</v>
      </c>
      <c r="J181" s="154">
        <f>$E$2+5</f>
        <v>45346</v>
      </c>
      <c r="K181" s="155">
        <f>$E$2+6</f>
        <v>45347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470" priority="151" operator="equal">
      <formula>0</formula>
    </cfRule>
  </conditionalFormatting>
  <conditionalFormatting sqref="F2:K2">
    <cfRule type="cellIs" dxfId="469" priority="150" operator="equal">
      <formula>0</formula>
    </cfRule>
  </conditionalFormatting>
  <conditionalFormatting sqref="L4:L5">
    <cfRule type="cellIs" dxfId="468" priority="147" operator="equal">
      <formula>0</formula>
    </cfRule>
  </conditionalFormatting>
  <conditionalFormatting sqref="E2">
    <cfRule type="cellIs" dxfId="467" priority="148" operator="equal">
      <formula>0</formula>
    </cfRule>
  </conditionalFormatting>
  <conditionalFormatting sqref="E4:K4">
    <cfRule type="cellIs" dxfId="466" priority="145" operator="equal">
      <formula>0</formula>
    </cfRule>
    <cfRule type="cellIs" dxfId="465" priority="146" operator="notEqual">
      <formula>0</formula>
    </cfRule>
  </conditionalFormatting>
  <conditionalFormatting sqref="E5:K5">
    <cfRule type="cellIs" dxfId="464" priority="144" operator="equal">
      <formula>0</formula>
    </cfRule>
  </conditionalFormatting>
  <conditionalFormatting sqref="E7:E8 I7:K8">
    <cfRule type="cellIs" dxfId="463" priority="143" operator="equal">
      <formula>0</formula>
    </cfRule>
  </conditionalFormatting>
  <conditionalFormatting sqref="L6:L8">
    <cfRule type="cellIs" dxfId="462" priority="142" operator="equal">
      <formula>0</formula>
    </cfRule>
  </conditionalFormatting>
  <conditionalFormatting sqref="E6:K6">
    <cfRule type="cellIs" dxfId="461" priority="141" operator="equal">
      <formula>0</formula>
    </cfRule>
  </conditionalFormatting>
  <conditionalFormatting sqref="E28:L40 E43:L45 E76:Y83 E86:Y88">
    <cfRule type="cellIs" dxfId="460" priority="140" operator="notEqual">
      <formula>0</formula>
    </cfRule>
  </conditionalFormatting>
  <conditionalFormatting sqref="F7:F8">
    <cfRule type="cellIs" dxfId="459" priority="139" operator="equal">
      <formula>0</formula>
    </cfRule>
  </conditionalFormatting>
  <conditionalFormatting sqref="H7:H8">
    <cfRule type="cellIs" dxfId="458" priority="138" operator="equal">
      <formula>0</formula>
    </cfRule>
  </conditionalFormatting>
  <conditionalFormatting sqref="G7:G8">
    <cfRule type="cellIs" dxfId="457" priority="137" operator="equal">
      <formula>0</formula>
    </cfRule>
  </conditionalFormatting>
  <conditionalFormatting sqref="F181:K181">
    <cfRule type="cellIs" dxfId="456" priority="132" operator="equal">
      <formula>0</formula>
    </cfRule>
  </conditionalFormatting>
  <conditionalFormatting sqref="E57:L57">
    <cfRule type="cellIs" dxfId="455" priority="121" operator="equal">
      <formula>0</formula>
    </cfRule>
  </conditionalFormatting>
  <conditionalFormatting sqref="E57:L57">
    <cfRule type="containsErrors" dxfId="454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453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452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451" priority="114">
      <formula>ISERROR(E52)</formula>
    </cfRule>
  </conditionalFormatting>
  <conditionalFormatting sqref="E49:K50">
    <cfRule type="cellIs" dxfId="450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449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448" priority="109">
      <formula>ISERROR(E51)</formula>
    </cfRule>
  </conditionalFormatting>
  <conditionalFormatting sqref="L51">
    <cfRule type="cellIs" dxfId="447" priority="108" operator="notEqual">
      <formula>0</formula>
    </cfRule>
  </conditionalFormatting>
  <conditionalFormatting sqref="L51">
    <cfRule type="containsErrors" dxfId="446" priority="107">
      <formula>ISERROR(L51)</formula>
    </cfRule>
  </conditionalFormatting>
  <conditionalFormatting sqref="E56:K56">
    <cfRule type="cellIs" dxfId="445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444" priority="89" operator="equal">
      <formula>0</formula>
    </cfRule>
    <cfRule type="containsErrors" dxfId="443" priority="90">
      <formula>ISERROR(E183)</formula>
    </cfRule>
  </conditionalFormatting>
  <conditionalFormatting sqref="L186">
    <cfRule type="cellIs" dxfId="442" priority="87" operator="equal">
      <formula>0</formula>
    </cfRule>
    <cfRule type="containsErrors" dxfId="441" priority="88">
      <formula>ISERROR(L186)</formula>
    </cfRule>
  </conditionalFormatting>
  <conditionalFormatting sqref="E186:K186">
    <cfRule type="cellIs" dxfId="440" priority="85" operator="equal">
      <formula>0</formula>
    </cfRule>
    <cfRule type="containsErrors" dxfId="439" priority="86">
      <formula>ISERROR(E186)</formula>
    </cfRule>
  </conditionalFormatting>
  <conditionalFormatting sqref="E158:R179">
    <cfRule type="cellIs" dxfId="438" priority="83" operator="equal">
      <formula>0</formula>
    </cfRule>
  </conditionalFormatting>
  <conditionalFormatting sqref="C58">
    <cfRule type="containsText" dxfId="437" priority="82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436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435" priority="78" operator="notEqual">
      <formula>0</formula>
    </cfRule>
  </conditionalFormatting>
  <conditionalFormatting sqref="E27:L27">
    <cfRule type="cellIs" dxfId="434" priority="75" operator="notEqual">
      <formula>0</formula>
    </cfRule>
  </conditionalFormatting>
  <conditionalFormatting sqref="E15:L26 L9:L14">
    <cfRule type="cellIs" dxfId="433" priority="76" operator="notEqual">
      <formula>0</formula>
    </cfRule>
  </conditionalFormatting>
  <conditionalFormatting sqref="E9:K14">
    <cfRule type="cellIs" dxfId="432" priority="73" operator="notEqual">
      <formula>0</formula>
    </cfRule>
  </conditionalFormatting>
  <conditionalFormatting sqref="L46:L47">
    <cfRule type="cellIs" dxfId="431" priority="58" operator="notEqual">
      <formula>0</formula>
    </cfRule>
  </conditionalFormatting>
  <conditionalFormatting sqref="E47:K47">
    <cfRule type="cellIs" dxfId="430" priority="51" operator="notEqual">
      <formula>0</formula>
    </cfRule>
  </conditionalFormatting>
  <conditionalFormatting sqref="E46:K46">
    <cfRule type="cellIs" dxfId="429" priority="52" operator="notEqual">
      <formula>0</formula>
    </cfRule>
  </conditionalFormatting>
  <conditionalFormatting sqref="C27">
    <cfRule type="cellIs" dxfId="428" priority="47" operator="equal">
      <formula>0</formula>
    </cfRule>
  </conditionalFormatting>
  <conditionalFormatting sqref="E41:L42">
    <cfRule type="cellIs" dxfId="427" priority="46" operator="notEqual">
      <formula>0</formula>
    </cfRule>
  </conditionalFormatting>
  <conditionalFormatting sqref="E84:Y85">
    <cfRule type="cellIs" dxfId="426" priority="45" operator="notEqual">
      <formula>0</formula>
    </cfRule>
  </conditionalFormatting>
  <conditionalFormatting sqref="E67:Y75">
    <cfRule type="cellIs" dxfId="425" priority="2" operator="notEqual">
      <formula>0</formula>
    </cfRule>
  </conditionalFormatting>
  <conditionalFormatting sqref="E156:R157">
    <cfRule type="cellIs" dxfId="424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4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400-000001000000}"/>
    <dataValidation type="date" operator="greaterThan" allowBlank="1" showInputMessage="1" showErrorMessage="1" sqref="E2:K2 E181:K181" xr:uid="{00000000-0002-0000-34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400-000003000000}"/>
    <dataValidation allowBlank="1" showInputMessage="1" sqref="C88 C15:C27 C45" xr:uid="{00000000-0002-0000-34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4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4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400-000007000000}"/>
    <dataValidation allowBlank="1" showInputMessage="1" prompt="В этой строке указывается общее количество &quot;боевых&quot; выстрелов (лежа+стоя)" sqref="C48" xr:uid="{00000000-0002-0000-3400-000008000000}"/>
    <dataValidation allowBlank="1" showInputMessage="1" showErrorMessage="1" prompt="Стрельба без нагрузки (лежа + стоя)_x000a_" sqref="C49" xr:uid="{00000000-0002-0000-34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400-00000A000000}"/>
    <dataValidation allowBlank="1" showInputMessage="1" showErrorMessage="1" prompt="% попаданий при стрельбе в покое" sqref="C51:C52" xr:uid="{00000000-0002-0000-34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4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4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4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4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4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4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4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400-000013000000}"/>
    <dataValidation allowBlank="1" showInputMessage="1" showErrorMessage="1" prompt="Общий объем циклической нагрузки" sqref="C14" xr:uid="{00000000-0002-0000-34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4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400-000016000000}"/>
    <dataValidation allowBlank="1" showInputMessage="1" showErrorMessage="1" prompt="Круговые динамические, статические, стато-динамические, упражения." sqref="C38 C81" xr:uid="{00000000-0002-0000-3400-000017000000}"/>
    <dataValidation allowBlank="1" showInputMessage="1" showErrorMessage="1" prompt="Выполнение силовых упр. с легким утомлением " sqref="C43 C86" xr:uid="{00000000-0002-0000-34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4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4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4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4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4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400-00001E000000}"/>
  </dataValidations>
  <hyperlinks>
    <hyperlink ref="A1" location="навигатор!A1" display="навигатор" xr:uid="{00000000-0004-0000-3400-000000000000}"/>
    <hyperlink ref="B1" location="Неделя!A1" display="Неделя" xr:uid="{00000000-0004-0000-3400-000001000000}"/>
    <hyperlink ref="A60" location="навигатор!A1" display="навигатор" xr:uid="{00000000-0004-0000-3400-000002000000}"/>
    <hyperlink ref="B60" location="Неделя!A1" display="Неделя" xr:uid="{00000000-0004-0000-34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400-00002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'43'!O26:O27</xm:f>
              <xm:sqref>O25</xm:sqref>
            </x14:sparkline>
          </x14:sparklines>
        </x14:sparklineGroup>
      </x14:sparklineGroup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'43'!K2+1</f>
        <v>45348</v>
      </c>
      <c r="F2" s="82">
        <f>$E$2+1</f>
        <v>45349</v>
      </c>
      <c r="G2" s="82">
        <f>$E$2+2</f>
        <v>45350</v>
      </c>
      <c r="H2" s="82">
        <f>$E$2+3</f>
        <v>45351</v>
      </c>
      <c r="I2" s="82">
        <f>$E$2+4</f>
        <v>45352</v>
      </c>
      <c r="J2" s="82">
        <f>$E$2+5</f>
        <v>45353</v>
      </c>
      <c r="K2" s="83">
        <f>$E$2+6</f>
        <v>45354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45348</v>
      </c>
      <c r="Q6" s="909">
        <f t="shared" ref="Q6:V6" si="2">F2</f>
        <v>45349</v>
      </c>
      <c r="R6" s="909">
        <f t="shared" si="2"/>
        <v>45350</v>
      </c>
      <c r="S6" s="909">
        <f t="shared" si="2"/>
        <v>45351</v>
      </c>
      <c r="T6" s="909">
        <f t="shared" si="2"/>
        <v>45352</v>
      </c>
      <c r="U6" s="909">
        <f t="shared" si="2"/>
        <v>45353</v>
      </c>
      <c r="V6" s="909">
        <f t="shared" si="2"/>
        <v>45354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45348</v>
      </c>
      <c r="Q15" s="909">
        <f t="shared" ref="Q15:V15" si="15">F2</f>
        <v>45349</v>
      </c>
      <c r="R15" s="909">
        <f t="shared" si="15"/>
        <v>45350</v>
      </c>
      <c r="S15" s="909">
        <f t="shared" si="15"/>
        <v>45351</v>
      </c>
      <c r="T15" s="909">
        <f t="shared" si="15"/>
        <v>45352</v>
      </c>
      <c r="U15" s="909">
        <f t="shared" si="15"/>
        <v>45353</v>
      </c>
      <c r="V15" s="909">
        <f t="shared" si="15"/>
        <v>45354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45348</v>
      </c>
      <c r="Q20" s="909">
        <f t="shared" ref="Q20:V20" si="17">F2</f>
        <v>45349</v>
      </c>
      <c r="R20" s="909">
        <f t="shared" si="17"/>
        <v>45350</v>
      </c>
      <c r="S20" s="909">
        <f t="shared" si="17"/>
        <v>45351</v>
      </c>
      <c r="T20" s="909">
        <f t="shared" si="17"/>
        <v>45352</v>
      </c>
      <c r="U20" s="909">
        <f t="shared" si="17"/>
        <v>45353</v>
      </c>
      <c r="V20" s="909">
        <f t="shared" si="17"/>
        <v>45354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45348</v>
      </c>
      <c r="F61" s="1180"/>
      <c r="G61" s="1181"/>
      <c r="H61" s="1179">
        <f>F2</f>
        <v>45349</v>
      </c>
      <c r="I61" s="1180"/>
      <c r="J61" s="1181"/>
      <c r="K61" s="1179">
        <f>G2</f>
        <v>45350</v>
      </c>
      <c r="L61" s="1180"/>
      <c r="M61" s="1181"/>
      <c r="N61" s="1179">
        <f>H2</f>
        <v>45351</v>
      </c>
      <c r="O61" s="1180"/>
      <c r="P61" s="1181"/>
      <c r="Q61" s="1179">
        <f>I2</f>
        <v>45352</v>
      </c>
      <c r="R61" s="1180"/>
      <c r="S61" s="1181"/>
      <c r="T61" s="1179">
        <f>J2</f>
        <v>45353</v>
      </c>
      <c r="U61" s="1180"/>
      <c r="V61" s="1181"/>
      <c r="W61" s="1179">
        <f>K2</f>
        <v>45354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45348</v>
      </c>
      <c r="F90" s="1172"/>
      <c r="G90" s="1173"/>
      <c r="H90" s="1171">
        <f>H61</f>
        <v>45349</v>
      </c>
      <c r="I90" s="1172"/>
      <c r="J90" s="1173"/>
      <c r="K90" s="1171">
        <f>K61</f>
        <v>45350</v>
      </c>
      <c r="L90" s="1172"/>
      <c r="M90" s="1173"/>
      <c r="N90" s="1171">
        <f>N61</f>
        <v>45351</v>
      </c>
      <c r="O90" s="1172"/>
      <c r="P90" s="1173"/>
      <c r="Q90" s="1171">
        <f>Q61</f>
        <v>45352</v>
      </c>
      <c r="R90" s="1172"/>
      <c r="S90" s="1173"/>
      <c r="T90" s="1171">
        <f>T61</f>
        <v>45353</v>
      </c>
      <c r="U90" s="1172"/>
      <c r="V90" s="1173"/>
      <c r="W90" s="1171">
        <f>W61</f>
        <v>45354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45348</v>
      </c>
      <c r="F181" s="154">
        <f>$E$2+1</f>
        <v>45349</v>
      </c>
      <c r="G181" s="154">
        <f>$E$2+2</f>
        <v>45350</v>
      </c>
      <c r="H181" s="154">
        <f>$E$2+3</f>
        <v>45351</v>
      </c>
      <c r="I181" s="154">
        <f>$E$2+4</f>
        <v>45352</v>
      </c>
      <c r="J181" s="154">
        <f>$E$2+5</f>
        <v>45353</v>
      </c>
      <c r="K181" s="155">
        <f>$E$2+6</f>
        <v>45354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423" priority="151" operator="equal">
      <formula>0</formula>
    </cfRule>
  </conditionalFormatting>
  <conditionalFormatting sqref="F2:K2">
    <cfRule type="cellIs" dxfId="422" priority="150" operator="equal">
      <formula>0</formula>
    </cfRule>
  </conditionalFormatting>
  <conditionalFormatting sqref="L4:L5">
    <cfRule type="cellIs" dxfId="421" priority="147" operator="equal">
      <formula>0</formula>
    </cfRule>
  </conditionalFormatting>
  <conditionalFormatting sqref="E2">
    <cfRule type="cellIs" dxfId="420" priority="148" operator="equal">
      <formula>0</formula>
    </cfRule>
  </conditionalFormatting>
  <conditionalFormatting sqref="E4:K4">
    <cfRule type="cellIs" dxfId="419" priority="145" operator="equal">
      <formula>0</formula>
    </cfRule>
    <cfRule type="cellIs" dxfId="418" priority="146" operator="notEqual">
      <formula>0</formula>
    </cfRule>
  </conditionalFormatting>
  <conditionalFormatting sqref="E5:K5">
    <cfRule type="cellIs" dxfId="417" priority="144" operator="equal">
      <formula>0</formula>
    </cfRule>
  </conditionalFormatting>
  <conditionalFormatting sqref="E7:E8 I7:K8">
    <cfRule type="cellIs" dxfId="416" priority="143" operator="equal">
      <formula>0</formula>
    </cfRule>
  </conditionalFormatting>
  <conditionalFormatting sqref="L6:L8">
    <cfRule type="cellIs" dxfId="415" priority="142" operator="equal">
      <formula>0</formula>
    </cfRule>
  </conditionalFormatting>
  <conditionalFormatting sqref="E6:K6">
    <cfRule type="cellIs" dxfId="414" priority="141" operator="equal">
      <formula>0</formula>
    </cfRule>
  </conditionalFormatting>
  <conditionalFormatting sqref="E28:L40 E43:L45 E76:Y83 E86:Y88">
    <cfRule type="cellIs" dxfId="413" priority="140" operator="notEqual">
      <formula>0</formula>
    </cfRule>
  </conditionalFormatting>
  <conditionalFormatting sqref="F7:F8">
    <cfRule type="cellIs" dxfId="412" priority="139" operator="equal">
      <formula>0</formula>
    </cfRule>
  </conditionalFormatting>
  <conditionalFormatting sqref="H7:H8">
    <cfRule type="cellIs" dxfId="411" priority="138" operator="equal">
      <formula>0</formula>
    </cfRule>
  </conditionalFormatting>
  <conditionalFormatting sqref="G7:G8">
    <cfRule type="cellIs" dxfId="410" priority="137" operator="equal">
      <formula>0</formula>
    </cfRule>
  </conditionalFormatting>
  <conditionalFormatting sqref="F181:K181">
    <cfRule type="cellIs" dxfId="409" priority="132" operator="equal">
      <formula>0</formula>
    </cfRule>
  </conditionalFormatting>
  <conditionalFormatting sqref="E57:L57">
    <cfRule type="cellIs" dxfId="408" priority="121" operator="equal">
      <formula>0</formula>
    </cfRule>
  </conditionalFormatting>
  <conditionalFormatting sqref="E57:L57">
    <cfRule type="containsErrors" dxfId="407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406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405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404" priority="114">
      <formula>ISERROR(E52)</formula>
    </cfRule>
  </conditionalFormatting>
  <conditionalFormatting sqref="E49:K50">
    <cfRule type="cellIs" dxfId="403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402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401" priority="109">
      <formula>ISERROR(E51)</formula>
    </cfRule>
  </conditionalFormatting>
  <conditionalFormatting sqref="L51">
    <cfRule type="cellIs" dxfId="400" priority="108" operator="notEqual">
      <formula>0</formula>
    </cfRule>
  </conditionalFormatting>
  <conditionalFormatting sqref="L51">
    <cfRule type="containsErrors" dxfId="399" priority="107">
      <formula>ISERROR(L51)</formula>
    </cfRule>
  </conditionalFormatting>
  <conditionalFormatting sqref="E56:K56">
    <cfRule type="cellIs" dxfId="398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397" priority="89" operator="equal">
      <formula>0</formula>
    </cfRule>
    <cfRule type="containsErrors" dxfId="396" priority="90">
      <formula>ISERROR(E183)</formula>
    </cfRule>
  </conditionalFormatting>
  <conditionalFormatting sqref="L186">
    <cfRule type="cellIs" dxfId="395" priority="87" operator="equal">
      <formula>0</formula>
    </cfRule>
    <cfRule type="containsErrors" dxfId="394" priority="88">
      <formula>ISERROR(L186)</formula>
    </cfRule>
  </conditionalFormatting>
  <conditionalFormatting sqref="E186:K186">
    <cfRule type="cellIs" dxfId="393" priority="85" operator="equal">
      <formula>0</formula>
    </cfRule>
    <cfRule type="containsErrors" dxfId="392" priority="86">
      <formula>ISERROR(E186)</formula>
    </cfRule>
  </conditionalFormatting>
  <conditionalFormatting sqref="E158:R179">
    <cfRule type="cellIs" dxfId="391" priority="83" operator="equal">
      <formula>0</formula>
    </cfRule>
  </conditionalFormatting>
  <conditionalFormatting sqref="C58">
    <cfRule type="containsText" dxfId="390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389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388" priority="78" operator="notEqual">
      <formula>0</formula>
    </cfRule>
  </conditionalFormatting>
  <conditionalFormatting sqref="E27:L27">
    <cfRule type="cellIs" dxfId="387" priority="75" operator="notEqual">
      <formula>0</formula>
    </cfRule>
  </conditionalFormatting>
  <conditionalFormatting sqref="E15:L26 L9:L14">
    <cfRule type="cellIs" dxfId="386" priority="76" operator="notEqual">
      <formula>0</formula>
    </cfRule>
  </conditionalFormatting>
  <conditionalFormatting sqref="E9:K14">
    <cfRule type="cellIs" dxfId="385" priority="73" operator="notEqual">
      <formula>0</formula>
    </cfRule>
  </conditionalFormatting>
  <conditionalFormatting sqref="L46:L47">
    <cfRule type="cellIs" dxfId="384" priority="58" operator="notEqual">
      <formula>0</formula>
    </cfRule>
  </conditionalFormatting>
  <conditionalFormatting sqref="E47:K47">
    <cfRule type="cellIs" dxfId="383" priority="51" operator="notEqual">
      <formula>0</formula>
    </cfRule>
  </conditionalFormatting>
  <conditionalFormatting sqref="E46:K46">
    <cfRule type="cellIs" dxfId="382" priority="52" operator="notEqual">
      <formula>0</formula>
    </cfRule>
  </conditionalFormatting>
  <conditionalFormatting sqref="C27">
    <cfRule type="cellIs" dxfId="381" priority="47" operator="equal">
      <formula>0</formula>
    </cfRule>
  </conditionalFormatting>
  <conditionalFormatting sqref="E41:L42">
    <cfRule type="cellIs" dxfId="380" priority="46" operator="notEqual">
      <formula>0</formula>
    </cfRule>
  </conditionalFormatting>
  <conditionalFormatting sqref="E84:Y85">
    <cfRule type="cellIs" dxfId="379" priority="45" operator="notEqual">
      <formula>0</formula>
    </cfRule>
  </conditionalFormatting>
  <conditionalFormatting sqref="E67:Y75">
    <cfRule type="cellIs" dxfId="378" priority="2" operator="notEqual">
      <formula>0</formula>
    </cfRule>
  </conditionalFormatting>
  <conditionalFormatting sqref="E156:R157">
    <cfRule type="cellIs" dxfId="377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5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5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5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500-000003000000}"/>
    <dataValidation allowBlank="1" showInputMessage="1" showErrorMessage="1" prompt="% попаданий при стрельбе в покое" sqref="C51:C52" xr:uid="{00000000-0002-0000-35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500-000005000000}"/>
    <dataValidation allowBlank="1" showInputMessage="1" showErrorMessage="1" prompt="Стрельба без нагрузки (лежа + стоя)_x000a_" sqref="C49" xr:uid="{00000000-0002-0000-3500-000006000000}"/>
    <dataValidation allowBlank="1" showInputMessage="1" prompt="В этой строке указывается общее количество &quot;боевых&quot; выстрелов (лежа+стоя)" sqref="C48" xr:uid="{00000000-0002-0000-35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5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5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500-00000A000000}"/>
    <dataValidation allowBlank="1" showInputMessage="1" sqref="C88 C15:C27 C45" xr:uid="{00000000-0002-0000-3500-00000B000000}"/>
    <dataValidation allowBlank="1" showDropDown="1" showInputMessage="1" showErrorMessage="1" sqref="F15 F189:K190 F193:K194 F199:K206 F185:K185 F17:F27 G15:K27 F28:K31 F33:K45" xr:uid="{00000000-0002-0000-3500-00000C000000}"/>
    <dataValidation type="date" operator="greaterThan" allowBlank="1" showInputMessage="1" showErrorMessage="1" sqref="E2:K2 E181:K181" xr:uid="{00000000-0002-0000-35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500-00000E000000}"/>
    <dataValidation type="time" allowBlank="1" showInputMessage="1" showErrorMessage="1" sqref="E92:Y96 E98:Y102 E110:Y114 E116:Y120 E122:Y126 E128:Y132 E134:Y138 E140:Y144 E104:Y108 E146:Y150" xr:uid="{00000000-0002-0000-35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5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5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5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500-000013000000}"/>
    <dataValidation allowBlank="1" showInputMessage="1" showErrorMessage="1" prompt="Общий объем циклической нагрузки" sqref="C14" xr:uid="{00000000-0002-0000-35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5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500-000016000000}"/>
    <dataValidation allowBlank="1" showInputMessage="1" showErrorMessage="1" prompt="Круговые динамические, статические, стато-динамические, упражения." sqref="C38 C81" xr:uid="{00000000-0002-0000-3500-000017000000}"/>
    <dataValidation allowBlank="1" showInputMessage="1" showErrorMessage="1" prompt="Выполнение силовых упр. с легким утомлением " sqref="C43 C86" xr:uid="{00000000-0002-0000-35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5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5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5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5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5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500-00001E000000}"/>
  </dataValidations>
  <hyperlinks>
    <hyperlink ref="A1" location="навигатор!A1" display="навигатор" xr:uid="{00000000-0004-0000-3500-000000000000}"/>
    <hyperlink ref="B1" location="Неделя!A1" display="Неделя" xr:uid="{00000000-0004-0000-3500-000001000000}"/>
    <hyperlink ref="A60" location="навигатор!A1" display="навигатор" xr:uid="{00000000-0004-0000-3500-000002000000}"/>
    <hyperlink ref="B60" location="Неделя!A1" display="Неделя" xr:uid="{00000000-0004-0000-35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500-00002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'44'!O26:O27</xm:f>
              <xm:sqref>O25</xm:sqref>
            </x14:sparkline>
          </x14:sparklines>
        </x14:sparklineGroup>
      </x14:sparklineGroup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'44'!K2+1</f>
        <v>45355</v>
      </c>
      <c r="F2" s="82">
        <f>$E$2+1</f>
        <v>45356</v>
      </c>
      <c r="G2" s="82">
        <f>$E$2+2</f>
        <v>45357</v>
      </c>
      <c r="H2" s="82">
        <f>$E$2+3</f>
        <v>45358</v>
      </c>
      <c r="I2" s="82">
        <f>$E$2+4</f>
        <v>45359</v>
      </c>
      <c r="J2" s="82">
        <f>$E$2+5</f>
        <v>45360</v>
      </c>
      <c r="K2" s="83">
        <f>$E$2+6</f>
        <v>45361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45355</v>
      </c>
      <c r="Q6" s="909">
        <f t="shared" ref="Q6:V6" si="2">F2</f>
        <v>45356</v>
      </c>
      <c r="R6" s="909">
        <f t="shared" si="2"/>
        <v>45357</v>
      </c>
      <c r="S6" s="909">
        <f t="shared" si="2"/>
        <v>45358</v>
      </c>
      <c r="T6" s="909">
        <f t="shared" si="2"/>
        <v>45359</v>
      </c>
      <c r="U6" s="909">
        <f t="shared" si="2"/>
        <v>45360</v>
      </c>
      <c r="V6" s="909">
        <f t="shared" si="2"/>
        <v>45361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45355</v>
      </c>
      <c r="Q15" s="909">
        <f t="shared" ref="Q15:V15" si="15">F2</f>
        <v>45356</v>
      </c>
      <c r="R15" s="909">
        <f t="shared" si="15"/>
        <v>45357</v>
      </c>
      <c r="S15" s="909">
        <f t="shared" si="15"/>
        <v>45358</v>
      </c>
      <c r="T15" s="909">
        <f t="shared" si="15"/>
        <v>45359</v>
      </c>
      <c r="U15" s="909">
        <f t="shared" si="15"/>
        <v>45360</v>
      </c>
      <c r="V15" s="909">
        <f t="shared" si="15"/>
        <v>45361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45355</v>
      </c>
      <c r="Q20" s="909">
        <f t="shared" ref="Q20:V20" si="17">F2</f>
        <v>45356</v>
      </c>
      <c r="R20" s="909">
        <f t="shared" si="17"/>
        <v>45357</v>
      </c>
      <c r="S20" s="909">
        <f t="shared" si="17"/>
        <v>45358</v>
      </c>
      <c r="T20" s="909">
        <f t="shared" si="17"/>
        <v>45359</v>
      </c>
      <c r="U20" s="909">
        <f t="shared" si="17"/>
        <v>45360</v>
      </c>
      <c r="V20" s="909">
        <f t="shared" si="17"/>
        <v>45361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45355</v>
      </c>
      <c r="F61" s="1180"/>
      <c r="G61" s="1181"/>
      <c r="H61" s="1179">
        <f>F2</f>
        <v>45356</v>
      </c>
      <c r="I61" s="1180"/>
      <c r="J61" s="1181"/>
      <c r="K61" s="1179">
        <f>G2</f>
        <v>45357</v>
      </c>
      <c r="L61" s="1180"/>
      <c r="M61" s="1181"/>
      <c r="N61" s="1179">
        <f>H2</f>
        <v>45358</v>
      </c>
      <c r="O61" s="1180"/>
      <c r="P61" s="1181"/>
      <c r="Q61" s="1179">
        <f>I2</f>
        <v>45359</v>
      </c>
      <c r="R61" s="1180"/>
      <c r="S61" s="1181"/>
      <c r="T61" s="1179">
        <f>J2</f>
        <v>45360</v>
      </c>
      <c r="U61" s="1180"/>
      <c r="V61" s="1181"/>
      <c r="W61" s="1179">
        <f>K2</f>
        <v>45361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45355</v>
      </c>
      <c r="F90" s="1172"/>
      <c r="G90" s="1173"/>
      <c r="H90" s="1171">
        <f>H61</f>
        <v>45356</v>
      </c>
      <c r="I90" s="1172"/>
      <c r="J90" s="1173"/>
      <c r="K90" s="1171">
        <f>K61</f>
        <v>45357</v>
      </c>
      <c r="L90" s="1172"/>
      <c r="M90" s="1173"/>
      <c r="N90" s="1171">
        <f>N61</f>
        <v>45358</v>
      </c>
      <c r="O90" s="1172"/>
      <c r="P90" s="1173"/>
      <c r="Q90" s="1171">
        <f>Q61</f>
        <v>45359</v>
      </c>
      <c r="R90" s="1172"/>
      <c r="S90" s="1173"/>
      <c r="T90" s="1171">
        <f>T61</f>
        <v>45360</v>
      </c>
      <c r="U90" s="1172"/>
      <c r="V90" s="1173"/>
      <c r="W90" s="1171">
        <f>W61</f>
        <v>45361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45355</v>
      </c>
      <c r="F181" s="154">
        <f>$E$2+1</f>
        <v>45356</v>
      </c>
      <c r="G181" s="154">
        <f>$E$2+2</f>
        <v>45357</v>
      </c>
      <c r="H181" s="154">
        <f>$E$2+3</f>
        <v>45358</v>
      </c>
      <c r="I181" s="154">
        <f>$E$2+4</f>
        <v>45359</v>
      </c>
      <c r="J181" s="154">
        <f>$E$2+5</f>
        <v>45360</v>
      </c>
      <c r="K181" s="155">
        <f>$E$2+6</f>
        <v>45361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376" priority="151" operator="equal">
      <formula>0</formula>
    </cfRule>
  </conditionalFormatting>
  <conditionalFormatting sqref="F2:K2">
    <cfRule type="cellIs" dxfId="375" priority="150" operator="equal">
      <formula>0</formula>
    </cfRule>
  </conditionalFormatting>
  <conditionalFormatting sqref="L4:L5">
    <cfRule type="cellIs" dxfId="374" priority="147" operator="equal">
      <formula>0</formula>
    </cfRule>
  </conditionalFormatting>
  <conditionalFormatting sqref="E2">
    <cfRule type="cellIs" dxfId="373" priority="148" operator="equal">
      <formula>0</formula>
    </cfRule>
  </conditionalFormatting>
  <conditionalFormatting sqref="E4:K4">
    <cfRule type="cellIs" dxfId="372" priority="145" operator="equal">
      <formula>0</formula>
    </cfRule>
    <cfRule type="cellIs" dxfId="371" priority="146" operator="notEqual">
      <formula>0</formula>
    </cfRule>
  </conditionalFormatting>
  <conditionalFormatting sqref="E5:K5">
    <cfRule type="cellIs" dxfId="370" priority="144" operator="equal">
      <formula>0</formula>
    </cfRule>
  </conditionalFormatting>
  <conditionalFormatting sqref="E7:E8 I7:K8">
    <cfRule type="cellIs" dxfId="369" priority="143" operator="equal">
      <formula>0</formula>
    </cfRule>
  </conditionalFormatting>
  <conditionalFormatting sqref="L6:L8">
    <cfRule type="cellIs" dxfId="368" priority="142" operator="equal">
      <formula>0</formula>
    </cfRule>
  </conditionalFormatting>
  <conditionalFormatting sqref="E6:K6">
    <cfRule type="cellIs" dxfId="367" priority="141" operator="equal">
      <formula>0</formula>
    </cfRule>
  </conditionalFormatting>
  <conditionalFormatting sqref="E28:L40 E43:L45 E76:Y83 E86:Y88">
    <cfRule type="cellIs" dxfId="366" priority="140" operator="notEqual">
      <formula>0</formula>
    </cfRule>
  </conditionalFormatting>
  <conditionalFormatting sqref="F7:F8">
    <cfRule type="cellIs" dxfId="365" priority="139" operator="equal">
      <formula>0</formula>
    </cfRule>
  </conditionalFormatting>
  <conditionalFormatting sqref="H7:H8">
    <cfRule type="cellIs" dxfId="364" priority="138" operator="equal">
      <formula>0</formula>
    </cfRule>
  </conditionalFormatting>
  <conditionalFormatting sqref="G7:G8">
    <cfRule type="cellIs" dxfId="363" priority="137" operator="equal">
      <formula>0</formula>
    </cfRule>
  </conditionalFormatting>
  <conditionalFormatting sqref="F181:K181">
    <cfRule type="cellIs" dxfId="362" priority="132" operator="equal">
      <formula>0</formula>
    </cfRule>
  </conditionalFormatting>
  <conditionalFormatting sqref="E57:L57">
    <cfRule type="cellIs" dxfId="361" priority="121" operator="equal">
      <formula>0</formula>
    </cfRule>
  </conditionalFormatting>
  <conditionalFormatting sqref="E57:L57">
    <cfRule type="containsErrors" dxfId="360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359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358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357" priority="114">
      <formula>ISERROR(E52)</formula>
    </cfRule>
  </conditionalFormatting>
  <conditionalFormatting sqref="E49:K50">
    <cfRule type="cellIs" dxfId="356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355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354" priority="109">
      <formula>ISERROR(E51)</formula>
    </cfRule>
  </conditionalFormatting>
  <conditionalFormatting sqref="L51">
    <cfRule type="cellIs" dxfId="353" priority="108" operator="notEqual">
      <formula>0</formula>
    </cfRule>
  </conditionalFormatting>
  <conditionalFormatting sqref="L51">
    <cfRule type="containsErrors" dxfId="352" priority="107">
      <formula>ISERROR(L51)</formula>
    </cfRule>
  </conditionalFormatting>
  <conditionalFormatting sqref="E56:K56">
    <cfRule type="cellIs" dxfId="351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350" priority="89" operator="equal">
      <formula>0</formula>
    </cfRule>
    <cfRule type="containsErrors" dxfId="349" priority="90">
      <formula>ISERROR(E183)</formula>
    </cfRule>
  </conditionalFormatting>
  <conditionalFormatting sqref="L186">
    <cfRule type="cellIs" dxfId="348" priority="87" operator="equal">
      <formula>0</formula>
    </cfRule>
    <cfRule type="containsErrors" dxfId="347" priority="88">
      <formula>ISERROR(L186)</formula>
    </cfRule>
  </conditionalFormatting>
  <conditionalFormatting sqref="E186:K186">
    <cfRule type="cellIs" dxfId="346" priority="85" operator="equal">
      <formula>0</formula>
    </cfRule>
    <cfRule type="containsErrors" dxfId="345" priority="86">
      <formula>ISERROR(E186)</formula>
    </cfRule>
  </conditionalFormatting>
  <conditionalFormatting sqref="E158:R179">
    <cfRule type="cellIs" dxfId="344" priority="83" operator="equal">
      <formula>0</formula>
    </cfRule>
  </conditionalFormatting>
  <conditionalFormatting sqref="C58">
    <cfRule type="containsText" dxfId="343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342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341" priority="78" operator="notEqual">
      <formula>0</formula>
    </cfRule>
  </conditionalFormatting>
  <conditionalFormatting sqref="E27:L27">
    <cfRule type="cellIs" dxfId="340" priority="75" operator="notEqual">
      <formula>0</formula>
    </cfRule>
  </conditionalFormatting>
  <conditionalFormatting sqref="E15:L26 L9:L14">
    <cfRule type="cellIs" dxfId="339" priority="76" operator="notEqual">
      <formula>0</formula>
    </cfRule>
  </conditionalFormatting>
  <conditionalFormatting sqref="E9:K14">
    <cfRule type="cellIs" dxfId="338" priority="73" operator="notEqual">
      <formula>0</formula>
    </cfRule>
  </conditionalFormatting>
  <conditionalFormatting sqref="L46:L47">
    <cfRule type="cellIs" dxfId="337" priority="58" operator="notEqual">
      <formula>0</formula>
    </cfRule>
  </conditionalFormatting>
  <conditionalFormatting sqref="E47:K47">
    <cfRule type="cellIs" dxfId="336" priority="51" operator="notEqual">
      <formula>0</formula>
    </cfRule>
  </conditionalFormatting>
  <conditionalFormatting sqref="E46:K46">
    <cfRule type="cellIs" dxfId="335" priority="52" operator="notEqual">
      <formula>0</formula>
    </cfRule>
  </conditionalFormatting>
  <conditionalFormatting sqref="C27">
    <cfRule type="cellIs" dxfId="334" priority="47" operator="equal">
      <formula>0</formula>
    </cfRule>
  </conditionalFormatting>
  <conditionalFormatting sqref="E41:L42">
    <cfRule type="cellIs" dxfId="333" priority="46" operator="notEqual">
      <formula>0</formula>
    </cfRule>
  </conditionalFormatting>
  <conditionalFormatting sqref="E84:Y85">
    <cfRule type="cellIs" dxfId="332" priority="45" operator="notEqual">
      <formula>0</formula>
    </cfRule>
  </conditionalFormatting>
  <conditionalFormatting sqref="E67:Y75">
    <cfRule type="cellIs" dxfId="331" priority="2" operator="notEqual">
      <formula>0</formula>
    </cfRule>
  </conditionalFormatting>
  <conditionalFormatting sqref="E156:R157">
    <cfRule type="cellIs" dxfId="330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6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6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6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600-000003000000}"/>
    <dataValidation allowBlank="1" showInputMessage="1" showErrorMessage="1" prompt="% попаданий при стрельбе в покое" sqref="C51:C52" xr:uid="{00000000-0002-0000-36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600-000005000000}"/>
    <dataValidation allowBlank="1" showInputMessage="1" showErrorMessage="1" prompt="Стрельба без нагрузки (лежа + стоя)_x000a_" sqref="C49" xr:uid="{00000000-0002-0000-3600-000006000000}"/>
    <dataValidation allowBlank="1" showInputMessage="1" prompt="В этой строке указывается общее количество &quot;боевых&quot; выстрелов (лежа+стоя)" sqref="C48" xr:uid="{00000000-0002-0000-36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6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6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600-00000A000000}"/>
    <dataValidation allowBlank="1" showInputMessage="1" sqref="C88 C15:C27 C45" xr:uid="{00000000-0002-0000-3600-00000B000000}"/>
    <dataValidation allowBlank="1" showDropDown="1" showInputMessage="1" showErrorMessage="1" sqref="F15 F189:K190 F193:K194 F199:K206 F185:K185 F17:F27 G15:K27 F28:K31 F33:K45" xr:uid="{00000000-0002-0000-3600-00000C000000}"/>
    <dataValidation type="date" operator="greaterThan" allowBlank="1" showInputMessage="1" showErrorMessage="1" sqref="E2:K2 E181:K181" xr:uid="{00000000-0002-0000-36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600-00000E000000}"/>
    <dataValidation type="time" allowBlank="1" showInputMessage="1" showErrorMessage="1" sqref="E92:Y96 E98:Y102 E110:Y114 E116:Y120 E122:Y126 E128:Y132 E134:Y138 E140:Y144 E104:Y108 E146:Y150" xr:uid="{00000000-0002-0000-36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6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6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6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600-000013000000}"/>
    <dataValidation allowBlank="1" showInputMessage="1" showErrorMessage="1" prompt="Общий объем циклической нагрузки" sqref="C14" xr:uid="{00000000-0002-0000-36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6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600-000016000000}"/>
    <dataValidation allowBlank="1" showInputMessage="1" showErrorMessage="1" prompt="Круговые динамические, статические, стато-динамические, упражения." sqref="C38 C81" xr:uid="{00000000-0002-0000-3600-000017000000}"/>
    <dataValidation allowBlank="1" showInputMessage="1" showErrorMessage="1" prompt="Выполнение силовых упр. с легким утомлением " sqref="C43 C86" xr:uid="{00000000-0002-0000-36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6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6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6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6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6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600-00001E000000}"/>
  </dataValidations>
  <hyperlinks>
    <hyperlink ref="A1" location="навигатор!A1" display="навигатор" xr:uid="{00000000-0004-0000-3600-000000000000}"/>
    <hyperlink ref="B1" location="Неделя!A1" display="Неделя" xr:uid="{00000000-0004-0000-3600-000001000000}"/>
    <hyperlink ref="A60" location="навигатор!A1" display="навигатор" xr:uid="{00000000-0004-0000-3600-000002000000}"/>
    <hyperlink ref="B60" location="Неделя!A1" display="Неделя" xr:uid="{00000000-0004-0000-36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600-00002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'45'!O26:O27</xm:f>
              <xm:sqref>O25</xm:sqref>
            </x14:sparkline>
          </x14:sparklines>
        </x14:sparklineGroup>
      </x14:sparklineGroup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Z224"/>
  <sheetViews>
    <sheetView showGridLines="0" showRowColHeaders="0" topLeftCell="A17" zoomScale="70" zoomScaleNormal="70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'45'!K2+1</f>
        <v>45362</v>
      </c>
      <c r="F2" s="82">
        <f>$E$2+1</f>
        <v>45363</v>
      </c>
      <c r="G2" s="82">
        <f>$E$2+2</f>
        <v>45364</v>
      </c>
      <c r="H2" s="82">
        <f>$E$2+3</f>
        <v>45365</v>
      </c>
      <c r="I2" s="82">
        <f>$E$2+4</f>
        <v>45366</v>
      </c>
      <c r="J2" s="82">
        <f>$E$2+5</f>
        <v>45367</v>
      </c>
      <c r="K2" s="83">
        <f>$E$2+6</f>
        <v>45368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45362</v>
      </c>
      <c r="Q6" s="909">
        <f t="shared" ref="Q6:V6" si="2">F2</f>
        <v>45363</v>
      </c>
      <c r="R6" s="909">
        <f t="shared" si="2"/>
        <v>45364</v>
      </c>
      <c r="S6" s="909">
        <f t="shared" si="2"/>
        <v>45365</v>
      </c>
      <c r="T6" s="909">
        <f t="shared" si="2"/>
        <v>45366</v>
      </c>
      <c r="U6" s="909">
        <f t="shared" si="2"/>
        <v>45367</v>
      </c>
      <c r="V6" s="909">
        <f t="shared" si="2"/>
        <v>45368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45362</v>
      </c>
      <c r="Q15" s="909">
        <f t="shared" ref="Q15:V15" si="15">F2</f>
        <v>45363</v>
      </c>
      <c r="R15" s="909">
        <f t="shared" si="15"/>
        <v>45364</v>
      </c>
      <c r="S15" s="909">
        <f t="shared" si="15"/>
        <v>45365</v>
      </c>
      <c r="T15" s="909">
        <f t="shared" si="15"/>
        <v>45366</v>
      </c>
      <c r="U15" s="909">
        <f t="shared" si="15"/>
        <v>45367</v>
      </c>
      <c r="V15" s="909">
        <f t="shared" si="15"/>
        <v>45368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45362</v>
      </c>
      <c r="Q20" s="909">
        <f t="shared" ref="Q20:V20" si="17">F2</f>
        <v>45363</v>
      </c>
      <c r="R20" s="909">
        <f t="shared" si="17"/>
        <v>45364</v>
      </c>
      <c r="S20" s="909">
        <f t="shared" si="17"/>
        <v>45365</v>
      </c>
      <c r="T20" s="909">
        <f t="shared" si="17"/>
        <v>45366</v>
      </c>
      <c r="U20" s="909">
        <f t="shared" si="17"/>
        <v>45367</v>
      </c>
      <c r="V20" s="909">
        <f t="shared" si="17"/>
        <v>45368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45362</v>
      </c>
      <c r="F61" s="1180"/>
      <c r="G61" s="1181"/>
      <c r="H61" s="1179">
        <f>F2</f>
        <v>45363</v>
      </c>
      <c r="I61" s="1180"/>
      <c r="J61" s="1181"/>
      <c r="K61" s="1179">
        <f>G2</f>
        <v>45364</v>
      </c>
      <c r="L61" s="1180"/>
      <c r="M61" s="1181"/>
      <c r="N61" s="1179">
        <f>H2</f>
        <v>45365</v>
      </c>
      <c r="O61" s="1180"/>
      <c r="P61" s="1181"/>
      <c r="Q61" s="1179">
        <f>I2</f>
        <v>45366</v>
      </c>
      <c r="R61" s="1180"/>
      <c r="S61" s="1181"/>
      <c r="T61" s="1179">
        <f>J2</f>
        <v>45367</v>
      </c>
      <c r="U61" s="1180"/>
      <c r="V61" s="1181"/>
      <c r="W61" s="1179">
        <f>K2</f>
        <v>45368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45362</v>
      </c>
      <c r="F90" s="1172"/>
      <c r="G90" s="1173"/>
      <c r="H90" s="1171">
        <f>H61</f>
        <v>45363</v>
      </c>
      <c r="I90" s="1172"/>
      <c r="J90" s="1173"/>
      <c r="K90" s="1171">
        <f>K61</f>
        <v>45364</v>
      </c>
      <c r="L90" s="1172"/>
      <c r="M90" s="1173"/>
      <c r="N90" s="1171">
        <f>N61</f>
        <v>45365</v>
      </c>
      <c r="O90" s="1172"/>
      <c r="P90" s="1173"/>
      <c r="Q90" s="1171">
        <f>Q61</f>
        <v>45366</v>
      </c>
      <c r="R90" s="1172"/>
      <c r="S90" s="1173"/>
      <c r="T90" s="1171">
        <f>T61</f>
        <v>45367</v>
      </c>
      <c r="U90" s="1172"/>
      <c r="V90" s="1173"/>
      <c r="W90" s="1171">
        <f>W61</f>
        <v>45368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45362</v>
      </c>
      <c r="F181" s="154">
        <f>$E$2+1</f>
        <v>45363</v>
      </c>
      <c r="G181" s="154">
        <f>$E$2+2</f>
        <v>45364</v>
      </c>
      <c r="H181" s="154">
        <f>$E$2+3</f>
        <v>45365</v>
      </c>
      <c r="I181" s="154">
        <f>$E$2+4</f>
        <v>45366</v>
      </c>
      <c r="J181" s="154">
        <f>$E$2+5</f>
        <v>45367</v>
      </c>
      <c r="K181" s="155">
        <f>$E$2+6</f>
        <v>45368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329" priority="151" operator="equal">
      <formula>0</formula>
    </cfRule>
  </conditionalFormatting>
  <conditionalFormatting sqref="F2:K2">
    <cfRule type="cellIs" dxfId="328" priority="150" operator="equal">
      <formula>0</formula>
    </cfRule>
  </conditionalFormatting>
  <conditionalFormatting sqref="L4:L5">
    <cfRule type="cellIs" dxfId="327" priority="147" operator="equal">
      <formula>0</formula>
    </cfRule>
  </conditionalFormatting>
  <conditionalFormatting sqref="E2">
    <cfRule type="cellIs" dxfId="326" priority="148" operator="equal">
      <formula>0</formula>
    </cfRule>
  </conditionalFormatting>
  <conditionalFormatting sqref="E4:K4">
    <cfRule type="cellIs" dxfId="325" priority="145" operator="equal">
      <formula>0</formula>
    </cfRule>
    <cfRule type="cellIs" dxfId="324" priority="146" operator="notEqual">
      <formula>0</formula>
    </cfRule>
  </conditionalFormatting>
  <conditionalFormatting sqref="E5:K5">
    <cfRule type="cellIs" dxfId="323" priority="144" operator="equal">
      <formula>0</formula>
    </cfRule>
  </conditionalFormatting>
  <conditionalFormatting sqref="E7:E8 I7:K8">
    <cfRule type="cellIs" dxfId="322" priority="143" operator="equal">
      <formula>0</formula>
    </cfRule>
  </conditionalFormatting>
  <conditionalFormatting sqref="L6:L8">
    <cfRule type="cellIs" dxfId="321" priority="142" operator="equal">
      <formula>0</formula>
    </cfRule>
  </conditionalFormatting>
  <conditionalFormatting sqref="E6:K6">
    <cfRule type="cellIs" dxfId="320" priority="141" operator="equal">
      <formula>0</formula>
    </cfRule>
  </conditionalFormatting>
  <conditionalFormatting sqref="E28:L40 E43:L45 E76:Y83 E86:Y88">
    <cfRule type="cellIs" dxfId="319" priority="140" operator="notEqual">
      <formula>0</formula>
    </cfRule>
  </conditionalFormatting>
  <conditionalFormatting sqref="F7:F8">
    <cfRule type="cellIs" dxfId="318" priority="139" operator="equal">
      <formula>0</formula>
    </cfRule>
  </conditionalFormatting>
  <conditionalFormatting sqref="H7:H8">
    <cfRule type="cellIs" dxfId="317" priority="138" operator="equal">
      <formula>0</formula>
    </cfRule>
  </conditionalFormatting>
  <conditionalFormatting sqref="G7:G8">
    <cfRule type="cellIs" dxfId="316" priority="137" operator="equal">
      <formula>0</formula>
    </cfRule>
  </conditionalFormatting>
  <conditionalFormatting sqref="F181:K181">
    <cfRule type="cellIs" dxfId="315" priority="132" operator="equal">
      <formula>0</formula>
    </cfRule>
  </conditionalFormatting>
  <conditionalFormatting sqref="E57:L57">
    <cfRule type="cellIs" dxfId="314" priority="121" operator="equal">
      <formula>0</formula>
    </cfRule>
  </conditionalFormatting>
  <conditionalFormatting sqref="E57:L57">
    <cfRule type="containsErrors" dxfId="313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312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311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310" priority="114">
      <formula>ISERROR(E52)</formula>
    </cfRule>
  </conditionalFormatting>
  <conditionalFormatting sqref="E49:K50">
    <cfRule type="cellIs" dxfId="309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308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307" priority="109">
      <formula>ISERROR(E51)</formula>
    </cfRule>
  </conditionalFormatting>
  <conditionalFormatting sqref="L51">
    <cfRule type="cellIs" dxfId="306" priority="108" operator="notEqual">
      <formula>0</formula>
    </cfRule>
  </conditionalFormatting>
  <conditionalFormatting sqref="L51">
    <cfRule type="containsErrors" dxfId="305" priority="107">
      <formula>ISERROR(L51)</formula>
    </cfRule>
  </conditionalFormatting>
  <conditionalFormatting sqref="E56:K56">
    <cfRule type="cellIs" dxfId="304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303" priority="89" operator="equal">
      <formula>0</formula>
    </cfRule>
    <cfRule type="containsErrors" dxfId="302" priority="90">
      <formula>ISERROR(E183)</formula>
    </cfRule>
  </conditionalFormatting>
  <conditionalFormatting sqref="L186">
    <cfRule type="cellIs" dxfId="301" priority="87" operator="equal">
      <formula>0</formula>
    </cfRule>
    <cfRule type="containsErrors" dxfId="300" priority="88">
      <formula>ISERROR(L186)</formula>
    </cfRule>
  </conditionalFormatting>
  <conditionalFormatting sqref="E186:K186">
    <cfRule type="cellIs" dxfId="299" priority="85" operator="equal">
      <formula>0</formula>
    </cfRule>
    <cfRule type="containsErrors" dxfId="298" priority="86">
      <formula>ISERROR(E186)</formula>
    </cfRule>
  </conditionalFormatting>
  <conditionalFormatting sqref="E158:R179">
    <cfRule type="cellIs" dxfId="297" priority="83" operator="equal">
      <formula>0</formula>
    </cfRule>
  </conditionalFormatting>
  <conditionalFormatting sqref="C58">
    <cfRule type="containsText" dxfId="296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95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94" priority="78" operator="notEqual">
      <formula>0</formula>
    </cfRule>
  </conditionalFormatting>
  <conditionalFormatting sqref="E27:L27">
    <cfRule type="cellIs" dxfId="293" priority="75" operator="notEqual">
      <formula>0</formula>
    </cfRule>
  </conditionalFormatting>
  <conditionalFormatting sqref="E15:L26 L9:L14">
    <cfRule type="cellIs" dxfId="292" priority="76" operator="notEqual">
      <formula>0</formula>
    </cfRule>
  </conditionalFormatting>
  <conditionalFormatting sqref="E9:K14">
    <cfRule type="cellIs" dxfId="291" priority="73" operator="notEqual">
      <formula>0</formula>
    </cfRule>
  </conditionalFormatting>
  <conditionalFormatting sqref="L46:L47">
    <cfRule type="cellIs" dxfId="290" priority="58" operator="notEqual">
      <formula>0</formula>
    </cfRule>
  </conditionalFormatting>
  <conditionalFormatting sqref="E47:K47">
    <cfRule type="cellIs" dxfId="289" priority="51" operator="notEqual">
      <formula>0</formula>
    </cfRule>
  </conditionalFormatting>
  <conditionalFormatting sqref="E46:K46">
    <cfRule type="cellIs" dxfId="288" priority="52" operator="notEqual">
      <formula>0</formula>
    </cfRule>
  </conditionalFormatting>
  <conditionalFormatting sqref="C27">
    <cfRule type="cellIs" dxfId="287" priority="47" operator="equal">
      <formula>0</formula>
    </cfRule>
  </conditionalFormatting>
  <conditionalFormatting sqref="E41:L42">
    <cfRule type="cellIs" dxfId="286" priority="46" operator="notEqual">
      <formula>0</formula>
    </cfRule>
  </conditionalFormatting>
  <conditionalFormatting sqref="E84:Y85">
    <cfRule type="cellIs" dxfId="285" priority="45" operator="notEqual">
      <formula>0</formula>
    </cfRule>
  </conditionalFormatting>
  <conditionalFormatting sqref="E67:Y75">
    <cfRule type="cellIs" dxfId="284" priority="2" operator="notEqual">
      <formula>0</formula>
    </cfRule>
  </conditionalFormatting>
  <conditionalFormatting sqref="E156:R157">
    <cfRule type="cellIs" dxfId="283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7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700-000001000000}"/>
    <dataValidation type="date" operator="greaterThan" allowBlank="1" showInputMessage="1" showErrorMessage="1" sqref="E2:K2 E181:K181" xr:uid="{00000000-0002-0000-37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700-000003000000}"/>
    <dataValidation allowBlank="1" showInputMessage="1" sqref="C88 C15:C27 C45" xr:uid="{00000000-0002-0000-37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7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7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700-000007000000}"/>
    <dataValidation allowBlank="1" showInputMessage="1" prompt="В этой строке указывается общее количество &quot;боевых&quot; выстрелов (лежа+стоя)" sqref="C48" xr:uid="{00000000-0002-0000-3700-000008000000}"/>
    <dataValidation allowBlank="1" showInputMessage="1" showErrorMessage="1" prompt="Стрельба без нагрузки (лежа + стоя)_x000a_" sqref="C49" xr:uid="{00000000-0002-0000-37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700-00000A000000}"/>
    <dataValidation allowBlank="1" showInputMessage="1" showErrorMessage="1" prompt="% попаданий при стрельбе в покое" sqref="C51:C52" xr:uid="{00000000-0002-0000-37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7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7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7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7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7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7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7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700-000013000000}"/>
    <dataValidation allowBlank="1" showInputMessage="1" showErrorMessage="1" prompt="Общий объем циклической нагрузки" sqref="C14" xr:uid="{00000000-0002-0000-37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7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700-000016000000}"/>
    <dataValidation allowBlank="1" showInputMessage="1" showErrorMessage="1" prompt="Круговые динамические, статические, стато-динамические, упражения." sqref="C38 C81" xr:uid="{00000000-0002-0000-3700-000017000000}"/>
    <dataValidation allowBlank="1" showInputMessage="1" showErrorMessage="1" prompt="Выполнение силовых упр. с легким утомлением " sqref="C43 C86" xr:uid="{00000000-0002-0000-37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7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7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7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7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7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700-00001E000000}"/>
  </dataValidations>
  <hyperlinks>
    <hyperlink ref="A1" location="навигатор!A1" display="навигатор" xr:uid="{00000000-0004-0000-3700-000000000000}"/>
    <hyperlink ref="B1" location="Неделя!A1" display="Неделя" xr:uid="{00000000-0004-0000-3700-000001000000}"/>
    <hyperlink ref="A60" location="навигатор!A1" display="навигатор" xr:uid="{00000000-0004-0000-3700-000002000000}"/>
    <hyperlink ref="B60" location="Неделя!A1" display="Неделя" xr:uid="{00000000-0004-0000-37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700-00002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'46'!O26:O27</xm:f>
              <xm:sqref>O25</xm:sqref>
            </x14:sparkline>
          </x14:sparklines>
        </x14:sparklineGroup>
      </x14:sparklineGroup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'46'!K2+1</f>
        <v>45369</v>
      </c>
      <c r="F2" s="82">
        <f>$E$2+1</f>
        <v>45370</v>
      </c>
      <c r="G2" s="82">
        <f>$E$2+2</f>
        <v>45371</v>
      </c>
      <c r="H2" s="82">
        <f>$E$2+3</f>
        <v>45372</v>
      </c>
      <c r="I2" s="82">
        <f>$E$2+4</f>
        <v>45373</v>
      </c>
      <c r="J2" s="82">
        <f>$E$2+5</f>
        <v>45374</v>
      </c>
      <c r="K2" s="83">
        <f>$E$2+6</f>
        <v>45375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45369</v>
      </c>
      <c r="Q6" s="909">
        <f t="shared" ref="Q6:V6" si="2">F2</f>
        <v>45370</v>
      </c>
      <c r="R6" s="909">
        <f t="shared" si="2"/>
        <v>45371</v>
      </c>
      <c r="S6" s="909">
        <f t="shared" si="2"/>
        <v>45372</v>
      </c>
      <c r="T6" s="909">
        <f t="shared" si="2"/>
        <v>45373</v>
      </c>
      <c r="U6" s="909">
        <f t="shared" si="2"/>
        <v>45374</v>
      </c>
      <c r="V6" s="909">
        <f t="shared" si="2"/>
        <v>45375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45369</v>
      </c>
      <c r="Q15" s="909">
        <f t="shared" ref="Q15:V15" si="15">F2</f>
        <v>45370</v>
      </c>
      <c r="R15" s="909">
        <f t="shared" si="15"/>
        <v>45371</v>
      </c>
      <c r="S15" s="909">
        <f t="shared" si="15"/>
        <v>45372</v>
      </c>
      <c r="T15" s="909">
        <f t="shared" si="15"/>
        <v>45373</v>
      </c>
      <c r="U15" s="909">
        <f t="shared" si="15"/>
        <v>45374</v>
      </c>
      <c r="V15" s="909">
        <f t="shared" si="15"/>
        <v>45375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45369</v>
      </c>
      <c r="Q20" s="909">
        <f t="shared" ref="Q20:V20" si="17">F2</f>
        <v>45370</v>
      </c>
      <c r="R20" s="909">
        <f t="shared" si="17"/>
        <v>45371</v>
      </c>
      <c r="S20" s="909">
        <f t="shared" si="17"/>
        <v>45372</v>
      </c>
      <c r="T20" s="909">
        <f t="shared" si="17"/>
        <v>45373</v>
      </c>
      <c r="U20" s="909">
        <f t="shared" si="17"/>
        <v>45374</v>
      </c>
      <c r="V20" s="909">
        <f t="shared" si="17"/>
        <v>45375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45369</v>
      </c>
      <c r="F61" s="1180"/>
      <c r="G61" s="1181"/>
      <c r="H61" s="1179">
        <f>F2</f>
        <v>45370</v>
      </c>
      <c r="I61" s="1180"/>
      <c r="J61" s="1181"/>
      <c r="K61" s="1179">
        <f>G2</f>
        <v>45371</v>
      </c>
      <c r="L61" s="1180"/>
      <c r="M61" s="1181"/>
      <c r="N61" s="1179">
        <f>H2</f>
        <v>45372</v>
      </c>
      <c r="O61" s="1180"/>
      <c r="P61" s="1181"/>
      <c r="Q61" s="1179">
        <f>I2</f>
        <v>45373</v>
      </c>
      <c r="R61" s="1180"/>
      <c r="S61" s="1181"/>
      <c r="T61" s="1179">
        <f>J2</f>
        <v>45374</v>
      </c>
      <c r="U61" s="1180"/>
      <c r="V61" s="1181"/>
      <c r="W61" s="1179">
        <f>K2</f>
        <v>45375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45369</v>
      </c>
      <c r="F90" s="1172"/>
      <c r="G90" s="1173"/>
      <c r="H90" s="1171">
        <f>H61</f>
        <v>45370</v>
      </c>
      <c r="I90" s="1172"/>
      <c r="J90" s="1173"/>
      <c r="K90" s="1171">
        <f>K61</f>
        <v>45371</v>
      </c>
      <c r="L90" s="1172"/>
      <c r="M90" s="1173"/>
      <c r="N90" s="1171">
        <f>N61</f>
        <v>45372</v>
      </c>
      <c r="O90" s="1172"/>
      <c r="P90" s="1173"/>
      <c r="Q90" s="1171">
        <f>Q61</f>
        <v>45373</v>
      </c>
      <c r="R90" s="1172"/>
      <c r="S90" s="1173"/>
      <c r="T90" s="1171">
        <f>T61</f>
        <v>45374</v>
      </c>
      <c r="U90" s="1172"/>
      <c r="V90" s="1173"/>
      <c r="W90" s="1171">
        <f>W61</f>
        <v>45375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45369</v>
      </c>
      <c r="F181" s="154">
        <f>$E$2+1</f>
        <v>45370</v>
      </c>
      <c r="G181" s="154">
        <f>$E$2+2</f>
        <v>45371</v>
      </c>
      <c r="H181" s="154">
        <f>$E$2+3</f>
        <v>45372</v>
      </c>
      <c r="I181" s="154">
        <f>$E$2+4</f>
        <v>45373</v>
      </c>
      <c r="J181" s="154">
        <f>$E$2+5</f>
        <v>45374</v>
      </c>
      <c r="K181" s="155">
        <f>$E$2+6</f>
        <v>45375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82" priority="151" operator="equal">
      <formula>0</formula>
    </cfRule>
  </conditionalFormatting>
  <conditionalFormatting sqref="F2:K2">
    <cfRule type="cellIs" dxfId="281" priority="150" operator="equal">
      <formula>0</formula>
    </cfRule>
  </conditionalFormatting>
  <conditionalFormatting sqref="L4:L5">
    <cfRule type="cellIs" dxfId="280" priority="147" operator="equal">
      <formula>0</formula>
    </cfRule>
  </conditionalFormatting>
  <conditionalFormatting sqref="E2">
    <cfRule type="cellIs" dxfId="279" priority="148" operator="equal">
      <formula>0</formula>
    </cfRule>
  </conditionalFormatting>
  <conditionalFormatting sqref="E4:K4">
    <cfRule type="cellIs" dxfId="278" priority="145" operator="equal">
      <formula>0</formula>
    </cfRule>
    <cfRule type="cellIs" dxfId="277" priority="146" operator="notEqual">
      <formula>0</formula>
    </cfRule>
  </conditionalFormatting>
  <conditionalFormatting sqref="E5:K5">
    <cfRule type="cellIs" dxfId="276" priority="144" operator="equal">
      <formula>0</formula>
    </cfRule>
  </conditionalFormatting>
  <conditionalFormatting sqref="E7:E8 I7:K8">
    <cfRule type="cellIs" dxfId="275" priority="143" operator="equal">
      <formula>0</formula>
    </cfRule>
  </conditionalFormatting>
  <conditionalFormatting sqref="L6:L8">
    <cfRule type="cellIs" dxfId="274" priority="142" operator="equal">
      <formula>0</formula>
    </cfRule>
  </conditionalFormatting>
  <conditionalFormatting sqref="E6:K6">
    <cfRule type="cellIs" dxfId="273" priority="141" operator="equal">
      <formula>0</formula>
    </cfRule>
  </conditionalFormatting>
  <conditionalFormatting sqref="E28:L40 E43:L45 E76:Y83 E86:Y88">
    <cfRule type="cellIs" dxfId="272" priority="140" operator="notEqual">
      <formula>0</formula>
    </cfRule>
  </conditionalFormatting>
  <conditionalFormatting sqref="F7:F8">
    <cfRule type="cellIs" dxfId="271" priority="139" operator="equal">
      <formula>0</formula>
    </cfRule>
  </conditionalFormatting>
  <conditionalFormatting sqref="H7:H8">
    <cfRule type="cellIs" dxfId="270" priority="138" operator="equal">
      <formula>0</formula>
    </cfRule>
  </conditionalFormatting>
  <conditionalFormatting sqref="G7:G8">
    <cfRule type="cellIs" dxfId="269" priority="137" operator="equal">
      <formula>0</formula>
    </cfRule>
  </conditionalFormatting>
  <conditionalFormatting sqref="F181:K181">
    <cfRule type="cellIs" dxfId="268" priority="132" operator="equal">
      <formula>0</formula>
    </cfRule>
  </conditionalFormatting>
  <conditionalFormatting sqref="E57:L57">
    <cfRule type="cellIs" dxfId="267" priority="121" operator="equal">
      <formula>0</formula>
    </cfRule>
  </conditionalFormatting>
  <conditionalFormatting sqref="E57:L57">
    <cfRule type="containsErrors" dxfId="266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265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64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63" priority="114">
      <formula>ISERROR(E52)</formula>
    </cfRule>
  </conditionalFormatting>
  <conditionalFormatting sqref="E49:K50">
    <cfRule type="cellIs" dxfId="262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61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60" priority="109">
      <formula>ISERROR(E51)</formula>
    </cfRule>
  </conditionalFormatting>
  <conditionalFormatting sqref="L51">
    <cfRule type="cellIs" dxfId="259" priority="108" operator="notEqual">
      <formula>0</formula>
    </cfRule>
  </conditionalFormatting>
  <conditionalFormatting sqref="L51">
    <cfRule type="containsErrors" dxfId="258" priority="107">
      <formula>ISERROR(L51)</formula>
    </cfRule>
  </conditionalFormatting>
  <conditionalFormatting sqref="E56:K56">
    <cfRule type="cellIs" dxfId="257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56" priority="89" operator="equal">
      <formula>0</formula>
    </cfRule>
    <cfRule type="containsErrors" dxfId="255" priority="90">
      <formula>ISERROR(E183)</formula>
    </cfRule>
  </conditionalFormatting>
  <conditionalFormatting sqref="L186">
    <cfRule type="cellIs" dxfId="254" priority="87" operator="equal">
      <formula>0</formula>
    </cfRule>
    <cfRule type="containsErrors" dxfId="253" priority="88">
      <formula>ISERROR(L186)</formula>
    </cfRule>
  </conditionalFormatting>
  <conditionalFormatting sqref="E186:K186">
    <cfRule type="cellIs" dxfId="252" priority="85" operator="equal">
      <formula>0</formula>
    </cfRule>
    <cfRule type="containsErrors" dxfId="251" priority="86">
      <formula>ISERROR(E186)</formula>
    </cfRule>
  </conditionalFormatting>
  <conditionalFormatting sqref="E158:R179">
    <cfRule type="cellIs" dxfId="250" priority="83" operator="equal">
      <formula>0</formula>
    </cfRule>
  </conditionalFormatting>
  <conditionalFormatting sqref="C58">
    <cfRule type="containsText" dxfId="249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48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47" priority="78" operator="notEqual">
      <formula>0</formula>
    </cfRule>
  </conditionalFormatting>
  <conditionalFormatting sqref="E27:L27">
    <cfRule type="cellIs" dxfId="246" priority="75" operator="notEqual">
      <formula>0</formula>
    </cfRule>
  </conditionalFormatting>
  <conditionalFormatting sqref="E15:L26 L9:L14">
    <cfRule type="cellIs" dxfId="245" priority="76" operator="notEqual">
      <formula>0</formula>
    </cfRule>
  </conditionalFormatting>
  <conditionalFormatting sqref="E9:K14">
    <cfRule type="cellIs" dxfId="244" priority="73" operator="notEqual">
      <formula>0</formula>
    </cfRule>
  </conditionalFormatting>
  <conditionalFormatting sqref="L46:L47">
    <cfRule type="cellIs" dxfId="243" priority="58" operator="notEqual">
      <formula>0</formula>
    </cfRule>
  </conditionalFormatting>
  <conditionalFormatting sqref="E47:K47">
    <cfRule type="cellIs" dxfId="242" priority="51" operator="notEqual">
      <formula>0</formula>
    </cfRule>
  </conditionalFormatting>
  <conditionalFormatting sqref="E46:K46">
    <cfRule type="cellIs" dxfId="241" priority="52" operator="notEqual">
      <formula>0</formula>
    </cfRule>
  </conditionalFormatting>
  <conditionalFormatting sqref="C27">
    <cfRule type="cellIs" dxfId="240" priority="47" operator="equal">
      <formula>0</formula>
    </cfRule>
  </conditionalFormatting>
  <conditionalFormatting sqref="E41:L42">
    <cfRule type="cellIs" dxfId="239" priority="46" operator="notEqual">
      <formula>0</formula>
    </cfRule>
  </conditionalFormatting>
  <conditionalFormatting sqref="E84:Y85">
    <cfRule type="cellIs" dxfId="238" priority="45" operator="notEqual">
      <formula>0</formula>
    </cfRule>
  </conditionalFormatting>
  <conditionalFormatting sqref="E67:Y75">
    <cfRule type="cellIs" dxfId="237" priority="2" operator="notEqual">
      <formula>0</formula>
    </cfRule>
  </conditionalFormatting>
  <conditionalFormatting sqref="E156:R157">
    <cfRule type="cellIs" dxfId="236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8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8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8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800-000003000000}"/>
    <dataValidation allowBlank="1" showInputMessage="1" showErrorMessage="1" prompt="% попаданий при стрельбе в покое" sqref="C51:C52" xr:uid="{00000000-0002-0000-38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800-000005000000}"/>
    <dataValidation allowBlank="1" showInputMessage="1" showErrorMessage="1" prompt="Стрельба без нагрузки (лежа + стоя)_x000a_" sqref="C49" xr:uid="{00000000-0002-0000-3800-000006000000}"/>
    <dataValidation allowBlank="1" showInputMessage="1" prompt="В этой строке указывается общее количество &quot;боевых&quot; выстрелов (лежа+стоя)" sqref="C48" xr:uid="{00000000-0002-0000-38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8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8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800-00000A000000}"/>
    <dataValidation allowBlank="1" showInputMessage="1" sqref="C88 C15:C27 C45" xr:uid="{00000000-0002-0000-3800-00000B000000}"/>
    <dataValidation allowBlank="1" showDropDown="1" showInputMessage="1" showErrorMessage="1" sqref="F15 F189:K190 F193:K194 F199:K206 F185:K185 F17:F27 G15:K27 F28:K31 F33:K45" xr:uid="{00000000-0002-0000-3800-00000C000000}"/>
    <dataValidation type="date" operator="greaterThan" allowBlank="1" showInputMessage="1" showErrorMessage="1" sqref="E2:K2 E181:K181" xr:uid="{00000000-0002-0000-38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800-00000E000000}"/>
    <dataValidation type="time" allowBlank="1" showInputMessage="1" showErrorMessage="1" sqref="E92:Y96 E98:Y102 E110:Y114 E116:Y120 E122:Y126 E128:Y132 E134:Y138 E140:Y144 E104:Y108 E146:Y150" xr:uid="{00000000-0002-0000-38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8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8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8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800-000013000000}"/>
    <dataValidation allowBlank="1" showInputMessage="1" showErrorMessage="1" prompt="Общий объем циклической нагрузки" sqref="C14" xr:uid="{00000000-0002-0000-38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8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800-000016000000}"/>
    <dataValidation allowBlank="1" showInputMessage="1" showErrorMessage="1" prompt="Круговые динамические, статические, стато-динамические, упражения." sqref="C38 C81" xr:uid="{00000000-0002-0000-3800-000017000000}"/>
    <dataValidation allowBlank="1" showInputMessage="1" showErrorMessage="1" prompt="Выполнение силовых упр. с легким утомлением " sqref="C43 C86" xr:uid="{00000000-0002-0000-38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8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8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8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8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8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800-00001E000000}"/>
  </dataValidations>
  <hyperlinks>
    <hyperlink ref="A1" location="навигатор!A1" display="навигатор" xr:uid="{00000000-0004-0000-3800-000000000000}"/>
    <hyperlink ref="B1" location="Неделя!A1" display="Неделя" xr:uid="{00000000-0004-0000-3800-000001000000}"/>
    <hyperlink ref="A60" location="навигатор!A1" display="навигатор" xr:uid="{00000000-0004-0000-3800-000002000000}"/>
    <hyperlink ref="B60" location="Неделя!A1" display="Неделя" xr:uid="{00000000-0004-0000-38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800-00002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'47'!O26:O27</xm:f>
              <xm:sqref>O25</xm:sqref>
            </x14:sparkline>
          </x14:sparklines>
        </x14:sparklineGroup>
      </x14:sparklineGroup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'47'!K2+1</f>
        <v>45376</v>
      </c>
      <c r="F2" s="82">
        <f>$E$2+1</f>
        <v>45377</v>
      </c>
      <c r="G2" s="82">
        <f>$E$2+2</f>
        <v>45378</v>
      </c>
      <c r="H2" s="82">
        <f>$E$2+3</f>
        <v>45379</v>
      </c>
      <c r="I2" s="82">
        <f>$E$2+4</f>
        <v>45380</v>
      </c>
      <c r="J2" s="82">
        <f>$E$2+5</f>
        <v>45381</v>
      </c>
      <c r="K2" s="83">
        <f>$E$2+6</f>
        <v>45382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45376</v>
      </c>
      <c r="Q6" s="909">
        <f t="shared" ref="Q6:V6" si="2">F2</f>
        <v>45377</v>
      </c>
      <c r="R6" s="909">
        <f t="shared" si="2"/>
        <v>45378</v>
      </c>
      <c r="S6" s="909">
        <f t="shared" si="2"/>
        <v>45379</v>
      </c>
      <c r="T6" s="909">
        <f t="shared" si="2"/>
        <v>45380</v>
      </c>
      <c r="U6" s="909">
        <f t="shared" si="2"/>
        <v>45381</v>
      </c>
      <c r="V6" s="909">
        <f t="shared" si="2"/>
        <v>45382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45376</v>
      </c>
      <c r="Q15" s="909">
        <f t="shared" ref="Q15:V15" si="15">F2</f>
        <v>45377</v>
      </c>
      <c r="R15" s="909">
        <f t="shared" si="15"/>
        <v>45378</v>
      </c>
      <c r="S15" s="909">
        <f t="shared" si="15"/>
        <v>45379</v>
      </c>
      <c r="T15" s="909">
        <f t="shared" si="15"/>
        <v>45380</v>
      </c>
      <c r="U15" s="909">
        <f t="shared" si="15"/>
        <v>45381</v>
      </c>
      <c r="V15" s="909">
        <f t="shared" si="15"/>
        <v>45382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45376</v>
      </c>
      <c r="Q20" s="909">
        <f t="shared" ref="Q20:V20" si="17">F2</f>
        <v>45377</v>
      </c>
      <c r="R20" s="909">
        <f t="shared" si="17"/>
        <v>45378</v>
      </c>
      <c r="S20" s="909">
        <f t="shared" si="17"/>
        <v>45379</v>
      </c>
      <c r="T20" s="909">
        <f t="shared" si="17"/>
        <v>45380</v>
      </c>
      <c r="U20" s="909">
        <f t="shared" si="17"/>
        <v>45381</v>
      </c>
      <c r="V20" s="909">
        <f t="shared" si="17"/>
        <v>45382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45376</v>
      </c>
      <c r="F61" s="1180"/>
      <c r="G61" s="1181"/>
      <c r="H61" s="1179">
        <f>F2</f>
        <v>45377</v>
      </c>
      <c r="I61" s="1180"/>
      <c r="J61" s="1181"/>
      <c r="K61" s="1179">
        <f>G2</f>
        <v>45378</v>
      </c>
      <c r="L61" s="1180"/>
      <c r="M61" s="1181"/>
      <c r="N61" s="1179">
        <f>H2</f>
        <v>45379</v>
      </c>
      <c r="O61" s="1180"/>
      <c r="P61" s="1181"/>
      <c r="Q61" s="1179">
        <f>I2</f>
        <v>45380</v>
      </c>
      <c r="R61" s="1180"/>
      <c r="S61" s="1181"/>
      <c r="T61" s="1179">
        <f>J2</f>
        <v>45381</v>
      </c>
      <c r="U61" s="1180"/>
      <c r="V61" s="1181"/>
      <c r="W61" s="1179">
        <f>K2</f>
        <v>45382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45376</v>
      </c>
      <c r="F90" s="1172"/>
      <c r="G90" s="1173"/>
      <c r="H90" s="1171">
        <f>H61</f>
        <v>45377</v>
      </c>
      <c r="I90" s="1172"/>
      <c r="J90" s="1173"/>
      <c r="K90" s="1171">
        <f>K61</f>
        <v>45378</v>
      </c>
      <c r="L90" s="1172"/>
      <c r="M90" s="1173"/>
      <c r="N90" s="1171">
        <f>N61</f>
        <v>45379</v>
      </c>
      <c r="O90" s="1172"/>
      <c r="P90" s="1173"/>
      <c r="Q90" s="1171">
        <f>Q61</f>
        <v>45380</v>
      </c>
      <c r="R90" s="1172"/>
      <c r="S90" s="1173"/>
      <c r="T90" s="1171">
        <f>T61</f>
        <v>45381</v>
      </c>
      <c r="U90" s="1172"/>
      <c r="V90" s="1173"/>
      <c r="W90" s="1171">
        <f>W61</f>
        <v>45382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45376</v>
      </c>
      <c r="F181" s="154">
        <f>$E$2+1</f>
        <v>45377</v>
      </c>
      <c r="G181" s="154">
        <f>$E$2+2</f>
        <v>45378</v>
      </c>
      <c r="H181" s="154">
        <f>$E$2+3</f>
        <v>45379</v>
      </c>
      <c r="I181" s="154">
        <f>$E$2+4</f>
        <v>45380</v>
      </c>
      <c r="J181" s="154">
        <f>$E$2+5</f>
        <v>45381</v>
      </c>
      <c r="K181" s="155">
        <f>$E$2+6</f>
        <v>45382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35" priority="151" operator="equal">
      <formula>0</formula>
    </cfRule>
  </conditionalFormatting>
  <conditionalFormatting sqref="F2:K2">
    <cfRule type="cellIs" dxfId="234" priority="150" operator="equal">
      <formula>0</formula>
    </cfRule>
  </conditionalFormatting>
  <conditionalFormatting sqref="L4:L5">
    <cfRule type="cellIs" dxfId="233" priority="147" operator="equal">
      <formula>0</formula>
    </cfRule>
  </conditionalFormatting>
  <conditionalFormatting sqref="E2">
    <cfRule type="cellIs" dxfId="232" priority="148" operator="equal">
      <formula>0</formula>
    </cfRule>
  </conditionalFormatting>
  <conditionalFormatting sqref="E4:K4">
    <cfRule type="cellIs" dxfId="231" priority="145" operator="equal">
      <formula>0</formula>
    </cfRule>
    <cfRule type="cellIs" dxfId="230" priority="146" operator="notEqual">
      <formula>0</formula>
    </cfRule>
  </conditionalFormatting>
  <conditionalFormatting sqref="E5:K5">
    <cfRule type="cellIs" dxfId="229" priority="144" operator="equal">
      <formula>0</formula>
    </cfRule>
  </conditionalFormatting>
  <conditionalFormatting sqref="E7:E8 I7:K8">
    <cfRule type="cellIs" dxfId="228" priority="143" operator="equal">
      <formula>0</formula>
    </cfRule>
  </conditionalFormatting>
  <conditionalFormatting sqref="L6:L8">
    <cfRule type="cellIs" dxfId="227" priority="142" operator="equal">
      <formula>0</formula>
    </cfRule>
  </conditionalFormatting>
  <conditionalFormatting sqref="E6:K6">
    <cfRule type="cellIs" dxfId="226" priority="141" operator="equal">
      <formula>0</formula>
    </cfRule>
  </conditionalFormatting>
  <conditionalFormatting sqref="E28:L40 E43:L45 E76:Y83 E86:Y88">
    <cfRule type="cellIs" dxfId="225" priority="140" operator="notEqual">
      <formula>0</formula>
    </cfRule>
  </conditionalFormatting>
  <conditionalFormatting sqref="F7:F8">
    <cfRule type="cellIs" dxfId="224" priority="139" operator="equal">
      <formula>0</formula>
    </cfRule>
  </conditionalFormatting>
  <conditionalFormatting sqref="H7:H8">
    <cfRule type="cellIs" dxfId="223" priority="138" operator="equal">
      <formula>0</formula>
    </cfRule>
  </conditionalFormatting>
  <conditionalFormatting sqref="G7:G8">
    <cfRule type="cellIs" dxfId="222" priority="137" operator="equal">
      <formula>0</formula>
    </cfRule>
  </conditionalFormatting>
  <conditionalFormatting sqref="F181:K181">
    <cfRule type="cellIs" dxfId="221" priority="132" operator="equal">
      <formula>0</formula>
    </cfRule>
  </conditionalFormatting>
  <conditionalFormatting sqref="E57:L57">
    <cfRule type="cellIs" dxfId="220" priority="121" operator="equal">
      <formula>0</formula>
    </cfRule>
  </conditionalFormatting>
  <conditionalFormatting sqref="E57:L57">
    <cfRule type="containsErrors" dxfId="219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218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17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16" priority="114">
      <formula>ISERROR(E52)</formula>
    </cfRule>
  </conditionalFormatting>
  <conditionalFormatting sqref="E49:K50">
    <cfRule type="cellIs" dxfId="215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14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13" priority="109">
      <formula>ISERROR(E51)</formula>
    </cfRule>
  </conditionalFormatting>
  <conditionalFormatting sqref="L51">
    <cfRule type="cellIs" dxfId="212" priority="108" operator="notEqual">
      <formula>0</formula>
    </cfRule>
  </conditionalFormatting>
  <conditionalFormatting sqref="L51">
    <cfRule type="containsErrors" dxfId="211" priority="107">
      <formula>ISERROR(L51)</formula>
    </cfRule>
  </conditionalFormatting>
  <conditionalFormatting sqref="E56:K56">
    <cfRule type="cellIs" dxfId="210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09" priority="89" operator="equal">
      <formula>0</formula>
    </cfRule>
    <cfRule type="containsErrors" dxfId="208" priority="90">
      <formula>ISERROR(E183)</formula>
    </cfRule>
  </conditionalFormatting>
  <conditionalFormatting sqref="L186">
    <cfRule type="cellIs" dxfId="207" priority="87" operator="equal">
      <formula>0</formula>
    </cfRule>
    <cfRule type="containsErrors" dxfId="206" priority="88">
      <formula>ISERROR(L186)</formula>
    </cfRule>
  </conditionalFormatting>
  <conditionalFormatting sqref="E186:K186">
    <cfRule type="cellIs" dxfId="205" priority="85" operator="equal">
      <formula>0</formula>
    </cfRule>
    <cfRule type="containsErrors" dxfId="204" priority="86">
      <formula>ISERROR(E186)</formula>
    </cfRule>
  </conditionalFormatting>
  <conditionalFormatting sqref="E158:R179">
    <cfRule type="cellIs" dxfId="203" priority="83" operator="equal">
      <formula>0</formula>
    </cfRule>
  </conditionalFormatting>
  <conditionalFormatting sqref="C58">
    <cfRule type="containsText" dxfId="202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01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00" priority="78" operator="notEqual">
      <formula>0</formula>
    </cfRule>
  </conditionalFormatting>
  <conditionalFormatting sqref="E27:L27">
    <cfRule type="cellIs" dxfId="199" priority="75" operator="notEqual">
      <formula>0</formula>
    </cfRule>
  </conditionalFormatting>
  <conditionalFormatting sqref="E15:L26 L9:L14">
    <cfRule type="cellIs" dxfId="198" priority="76" operator="notEqual">
      <formula>0</formula>
    </cfRule>
  </conditionalFormatting>
  <conditionalFormatting sqref="E9:K14">
    <cfRule type="cellIs" dxfId="197" priority="73" operator="notEqual">
      <formula>0</formula>
    </cfRule>
  </conditionalFormatting>
  <conditionalFormatting sqref="L46:L47">
    <cfRule type="cellIs" dxfId="196" priority="58" operator="notEqual">
      <formula>0</formula>
    </cfRule>
  </conditionalFormatting>
  <conditionalFormatting sqref="E47:K47">
    <cfRule type="cellIs" dxfId="195" priority="51" operator="notEqual">
      <formula>0</formula>
    </cfRule>
  </conditionalFormatting>
  <conditionalFormatting sqref="E46:K46">
    <cfRule type="cellIs" dxfId="194" priority="52" operator="notEqual">
      <formula>0</formula>
    </cfRule>
  </conditionalFormatting>
  <conditionalFormatting sqref="C27">
    <cfRule type="cellIs" dxfId="193" priority="47" operator="equal">
      <formula>0</formula>
    </cfRule>
  </conditionalFormatting>
  <conditionalFormatting sqref="E41:L42">
    <cfRule type="cellIs" dxfId="192" priority="46" operator="notEqual">
      <formula>0</formula>
    </cfRule>
  </conditionalFormatting>
  <conditionalFormatting sqref="E84:Y85">
    <cfRule type="cellIs" dxfId="191" priority="45" operator="notEqual">
      <formula>0</formula>
    </cfRule>
  </conditionalFormatting>
  <conditionalFormatting sqref="E67:Y75">
    <cfRule type="cellIs" dxfId="190" priority="2" operator="notEqual">
      <formula>0</formula>
    </cfRule>
  </conditionalFormatting>
  <conditionalFormatting sqref="E156:R157">
    <cfRule type="cellIs" dxfId="18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9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900-000001000000}"/>
    <dataValidation type="date" operator="greaterThan" allowBlank="1" showInputMessage="1" showErrorMessage="1" sqref="E2:K2 E181:K181" xr:uid="{00000000-0002-0000-39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900-000003000000}"/>
    <dataValidation allowBlank="1" showInputMessage="1" sqref="C88 C15:C27 C45" xr:uid="{00000000-0002-0000-39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9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9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900-000007000000}"/>
    <dataValidation allowBlank="1" showInputMessage="1" prompt="В этой строке указывается общее количество &quot;боевых&quot; выстрелов (лежа+стоя)" sqref="C48" xr:uid="{00000000-0002-0000-3900-000008000000}"/>
    <dataValidation allowBlank="1" showInputMessage="1" showErrorMessage="1" prompt="Стрельба без нагрузки (лежа + стоя)_x000a_" sqref="C49" xr:uid="{00000000-0002-0000-39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900-00000A000000}"/>
    <dataValidation allowBlank="1" showInputMessage="1" showErrorMessage="1" prompt="% попаданий при стрельбе в покое" sqref="C51:C52" xr:uid="{00000000-0002-0000-39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9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9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9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9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9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9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9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900-000013000000}"/>
    <dataValidation allowBlank="1" showInputMessage="1" showErrorMessage="1" prompt="Общий объем циклической нагрузки" sqref="C14" xr:uid="{00000000-0002-0000-39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9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900-000016000000}"/>
    <dataValidation allowBlank="1" showInputMessage="1" showErrorMessage="1" prompt="Круговые динамические, статические, стато-динамические, упражения." sqref="C38 C81" xr:uid="{00000000-0002-0000-3900-000017000000}"/>
    <dataValidation allowBlank="1" showInputMessage="1" showErrorMessage="1" prompt="Выполнение силовых упр. с легким утомлением " sqref="C43 C86" xr:uid="{00000000-0002-0000-39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9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9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9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9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9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900-00001E000000}"/>
  </dataValidations>
  <hyperlinks>
    <hyperlink ref="A1" location="навигатор!A1" display="навигатор" xr:uid="{00000000-0004-0000-3900-000000000000}"/>
    <hyperlink ref="B1" location="Неделя!A1" display="Неделя" xr:uid="{00000000-0004-0000-3900-000001000000}"/>
    <hyperlink ref="A60" location="навигатор!A1" display="навигатор" xr:uid="{00000000-0004-0000-3900-000002000000}"/>
    <hyperlink ref="B60" location="Неделя!A1" display="Неделя" xr:uid="{00000000-0004-0000-39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900-00002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'48'!O26:O27</xm:f>
              <xm:sqref>O25</xm:sqref>
            </x14:sparkline>
          </x14:sparklines>
        </x14:sparklineGroup>
      </x14:sparklineGroup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'48'!K2+1</f>
        <v>45383</v>
      </c>
      <c r="F2" s="82">
        <f>$E$2+1</f>
        <v>45384</v>
      </c>
      <c r="G2" s="82">
        <f>$E$2+2</f>
        <v>45385</v>
      </c>
      <c r="H2" s="82">
        <f>$E$2+3</f>
        <v>45386</v>
      </c>
      <c r="I2" s="82">
        <f>$E$2+4</f>
        <v>45387</v>
      </c>
      <c r="J2" s="82">
        <f>$E$2+5</f>
        <v>45388</v>
      </c>
      <c r="K2" s="83">
        <f>$E$2+6</f>
        <v>45389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45383</v>
      </c>
      <c r="Q6" s="909">
        <f t="shared" ref="Q6:V6" si="2">F2</f>
        <v>45384</v>
      </c>
      <c r="R6" s="909">
        <f t="shared" si="2"/>
        <v>45385</v>
      </c>
      <c r="S6" s="909">
        <f t="shared" si="2"/>
        <v>45386</v>
      </c>
      <c r="T6" s="909">
        <f t="shared" si="2"/>
        <v>45387</v>
      </c>
      <c r="U6" s="909">
        <f t="shared" si="2"/>
        <v>45388</v>
      </c>
      <c r="V6" s="909">
        <f t="shared" si="2"/>
        <v>45389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45383</v>
      </c>
      <c r="Q15" s="909">
        <f t="shared" ref="Q15:V15" si="15">F2</f>
        <v>45384</v>
      </c>
      <c r="R15" s="909">
        <f t="shared" si="15"/>
        <v>45385</v>
      </c>
      <c r="S15" s="909">
        <f t="shared" si="15"/>
        <v>45386</v>
      </c>
      <c r="T15" s="909">
        <f t="shared" si="15"/>
        <v>45387</v>
      </c>
      <c r="U15" s="909">
        <f t="shared" si="15"/>
        <v>45388</v>
      </c>
      <c r="V15" s="909">
        <f t="shared" si="15"/>
        <v>45389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45383</v>
      </c>
      <c r="Q20" s="909">
        <f t="shared" ref="Q20:V20" si="17">F2</f>
        <v>45384</v>
      </c>
      <c r="R20" s="909">
        <f t="shared" si="17"/>
        <v>45385</v>
      </c>
      <c r="S20" s="909">
        <f t="shared" si="17"/>
        <v>45386</v>
      </c>
      <c r="T20" s="909">
        <f t="shared" si="17"/>
        <v>45387</v>
      </c>
      <c r="U20" s="909">
        <f t="shared" si="17"/>
        <v>45388</v>
      </c>
      <c r="V20" s="909">
        <f t="shared" si="17"/>
        <v>45389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6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6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6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6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6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6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6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6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45383</v>
      </c>
      <c r="F61" s="1180"/>
      <c r="G61" s="1181"/>
      <c r="H61" s="1179">
        <f>F2</f>
        <v>45384</v>
      </c>
      <c r="I61" s="1180"/>
      <c r="J61" s="1181"/>
      <c r="K61" s="1179">
        <f>G2</f>
        <v>45385</v>
      </c>
      <c r="L61" s="1180"/>
      <c r="M61" s="1181"/>
      <c r="N61" s="1179">
        <f>H2</f>
        <v>45386</v>
      </c>
      <c r="O61" s="1180"/>
      <c r="P61" s="1181"/>
      <c r="Q61" s="1179">
        <f>I2</f>
        <v>45387</v>
      </c>
      <c r="R61" s="1180"/>
      <c r="S61" s="1181"/>
      <c r="T61" s="1179">
        <f>J2</f>
        <v>45388</v>
      </c>
      <c r="U61" s="1180"/>
      <c r="V61" s="1181"/>
      <c r="W61" s="1179">
        <f>K2</f>
        <v>45389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45383</v>
      </c>
      <c r="F90" s="1172"/>
      <c r="G90" s="1173"/>
      <c r="H90" s="1171">
        <f>H61</f>
        <v>45384</v>
      </c>
      <c r="I90" s="1172"/>
      <c r="J90" s="1173"/>
      <c r="K90" s="1171">
        <f>K61</f>
        <v>45385</v>
      </c>
      <c r="L90" s="1172"/>
      <c r="M90" s="1173"/>
      <c r="N90" s="1171">
        <f>N61</f>
        <v>45386</v>
      </c>
      <c r="O90" s="1172"/>
      <c r="P90" s="1173"/>
      <c r="Q90" s="1171">
        <f>Q61</f>
        <v>45387</v>
      </c>
      <c r="R90" s="1172"/>
      <c r="S90" s="1173"/>
      <c r="T90" s="1171">
        <f>T61</f>
        <v>45388</v>
      </c>
      <c r="U90" s="1172"/>
      <c r="V90" s="1173"/>
      <c r="W90" s="1171">
        <f>W61</f>
        <v>45389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45383</v>
      </c>
      <c r="F181" s="154">
        <f>$E$2+1</f>
        <v>45384</v>
      </c>
      <c r="G181" s="154">
        <f>$E$2+2</f>
        <v>45385</v>
      </c>
      <c r="H181" s="154">
        <f>$E$2+3</f>
        <v>45386</v>
      </c>
      <c r="I181" s="154">
        <f>$E$2+4</f>
        <v>45387</v>
      </c>
      <c r="J181" s="154">
        <f>$E$2+5</f>
        <v>45388</v>
      </c>
      <c r="K181" s="155">
        <f>$E$2+6</f>
        <v>45389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88" priority="151" operator="equal">
      <formula>0</formula>
    </cfRule>
  </conditionalFormatting>
  <conditionalFormatting sqref="F2:K2">
    <cfRule type="cellIs" dxfId="187" priority="150" operator="equal">
      <formula>0</formula>
    </cfRule>
  </conditionalFormatting>
  <conditionalFormatting sqref="L4:L5">
    <cfRule type="cellIs" dxfId="186" priority="147" operator="equal">
      <formula>0</formula>
    </cfRule>
  </conditionalFormatting>
  <conditionalFormatting sqref="E2">
    <cfRule type="cellIs" dxfId="185" priority="148" operator="equal">
      <formula>0</formula>
    </cfRule>
  </conditionalFormatting>
  <conditionalFormatting sqref="E4:K4">
    <cfRule type="cellIs" dxfId="184" priority="145" operator="equal">
      <formula>0</formula>
    </cfRule>
    <cfRule type="cellIs" dxfId="183" priority="146" operator="notEqual">
      <formula>0</formula>
    </cfRule>
  </conditionalFormatting>
  <conditionalFormatting sqref="E5:K5">
    <cfRule type="cellIs" dxfId="182" priority="144" operator="equal">
      <formula>0</formula>
    </cfRule>
  </conditionalFormatting>
  <conditionalFormatting sqref="E7:E8 I7:K8">
    <cfRule type="cellIs" dxfId="181" priority="143" operator="equal">
      <formula>0</formula>
    </cfRule>
  </conditionalFormatting>
  <conditionalFormatting sqref="L6:L8">
    <cfRule type="cellIs" dxfId="180" priority="142" operator="equal">
      <formula>0</formula>
    </cfRule>
  </conditionalFormatting>
  <conditionalFormatting sqref="E6:K6">
    <cfRule type="cellIs" dxfId="179" priority="141" operator="equal">
      <formula>0</formula>
    </cfRule>
  </conditionalFormatting>
  <conditionalFormatting sqref="E28:L40 E43:L45 E76:Y83 E86:Y88">
    <cfRule type="cellIs" dxfId="178" priority="140" operator="notEqual">
      <formula>0</formula>
    </cfRule>
  </conditionalFormatting>
  <conditionalFormatting sqref="F7:F8">
    <cfRule type="cellIs" dxfId="177" priority="139" operator="equal">
      <formula>0</formula>
    </cfRule>
  </conditionalFormatting>
  <conditionalFormatting sqref="H7:H8">
    <cfRule type="cellIs" dxfId="176" priority="138" operator="equal">
      <formula>0</formula>
    </cfRule>
  </conditionalFormatting>
  <conditionalFormatting sqref="G7:G8">
    <cfRule type="cellIs" dxfId="175" priority="137" operator="equal">
      <formula>0</formula>
    </cfRule>
  </conditionalFormatting>
  <conditionalFormatting sqref="F181:K181">
    <cfRule type="cellIs" dxfId="174" priority="132" operator="equal">
      <formula>0</formula>
    </cfRule>
  </conditionalFormatting>
  <conditionalFormatting sqref="E57:L57">
    <cfRule type="cellIs" dxfId="173" priority="121" operator="equal">
      <formula>0</formula>
    </cfRule>
  </conditionalFormatting>
  <conditionalFormatting sqref="E57:L57">
    <cfRule type="containsErrors" dxfId="172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71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70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69" priority="114">
      <formula>ISERROR(E52)</formula>
    </cfRule>
  </conditionalFormatting>
  <conditionalFormatting sqref="E49:K50">
    <cfRule type="cellIs" dxfId="168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67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66" priority="109">
      <formula>ISERROR(E51)</formula>
    </cfRule>
  </conditionalFormatting>
  <conditionalFormatting sqref="L51">
    <cfRule type="cellIs" dxfId="165" priority="108" operator="notEqual">
      <formula>0</formula>
    </cfRule>
  </conditionalFormatting>
  <conditionalFormatting sqref="L51">
    <cfRule type="containsErrors" dxfId="164" priority="107">
      <formula>ISERROR(L51)</formula>
    </cfRule>
  </conditionalFormatting>
  <conditionalFormatting sqref="E56:K56">
    <cfRule type="cellIs" dxfId="163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62" priority="89" operator="equal">
      <formula>0</formula>
    </cfRule>
    <cfRule type="containsErrors" dxfId="161" priority="90">
      <formula>ISERROR(E183)</formula>
    </cfRule>
  </conditionalFormatting>
  <conditionalFormatting sqref="L186">
    <cfRule type="cellIs" dxfId="160" priority="87" operator="equal">
      <formula>0</formula>
    </cfRule>
    <cfRule type="containsErrors" dxfId="159" priority="88">
      <formula>ISERROR(L186)</formula>
    </cfRule>
  </conditionalFormatting>
  <conditionalFormatting sqref="E186:K186">
    <cfRule type="cellIs" dxfId="158" priority="85" operator="equal">
      <formula>0</formula>
    </cfRule>
    <cfRule type="containsErrors" dxfId="157" priority="86">
      <formula>ISERROR(E186)</formula>
    </cfRule>
  </conditionalFormatting>
  <conditionalFormatting sqref="E158:R179">
    <cfRule type="cellIs" dxfId="156" priority="83" operator="equal">
      <formula>0</formula>
    </cfRule>
  </conditionalFormatting>
  <conditionalFormatting sqref="C58">
    <cfRule type="containsText" dxfId="155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54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53" priority="78" operator="notEqual">
      <formula>0</formula>
    </cfRule>
  </conditionalFormatting>
  <conditionalFormatting sqref="E27:L27">
    <cfRule type="cellIs" dxfId="152" priority="75" operator="notEqual">
      <formula>0</formula>
    </cfRule>
  </conditionalFormatting>
  <conditionalFormatting sqref="E15:L26 L9:L14">
    <cfRule type="cellIs" dxfId="151" priority="76" operator="notEqual">
      <formula>0</formula>
    </cfRule>
  </conditionalFormatting>
  <conditionalFormatting sqref="E9:K14">
    <cfRule type="cellIs" dxfId="150" priority="73" operator="notEqual">
      <formula>0</formula>
    </cfRule>
  </conditionalFormatting>
  <conditionalFormatting sqref="L46:L47">
    <cfRule type="cellIs" dxfId="149" priority="58" operator="notEqual">
      <formula>0</formula>
    </cfRule>
  </conditionalFormatting>
  <conditionalFormatting sqref="E47:K47">
    <cfRule type="cellIs" dxfId="148" priority="51" operator="notEqual">
      <formula>0</formula>
    </cfRule>
  </conditionalFormatting>
  <conditionalFormatting sqref="E46:K46">
    <cfRule type="cellIs" dxfId="147" priority="52" operator="notEqual">
      <formula>0</formula>
    </cfRule>
  </conditionalFormatting>
  <conditionalFormatting sqref="C27">
    <cfRule type="cellIs" dxfId="146" priority="47" operator="equal">
      <formula>0</formula>
    </cfRule>
  </conditionalFormatting>
  <conditionalFormatting sqref="E41:L42">
    <cfRule type="cellIs" dxfId="145" priority="46" operator="notEqual">
      <formula>0</formula>
    </cfRule>
  </conditionalFormatting>
  <conditionalFormatting sqref="E84:Y85">
    <cfRule type="cellIs" dxfId="144" priority="45" operator="notEqual">
      <formula>0</formula>
    </cfRule>
  </conditionalFormatting>
  <conditionalFormatting sqref="E67:Y75">
    <cfRule type="cellIs" dxfId="143" priority="2" operator="notEqual">
      <formula>0</formula>
    </cfRule>
  </conditionalFormatting>
  <conditionalFormatting sqref="E156:R157">
    <cfRule type="cellIs" dxfId="142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A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A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A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A00-000003000000}"/>
    <dataValidation allowBlank="1" showInputMessage="1" showErrorMessage="1" prompt="% попаданий при стрельбе в покое" sqref="C51:C52" xr:uid="{00000000-0002-0000-3A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A00-000005000000}"/>
    <dataValidation allowBlank="1" showInputMessage="1" showErrorMessage="1" prompt="Стрельба без нагрузки (лежа + стоя)_x000a_" sqref="C49" xr:uid="{00000000-0002-0000-3A00-000006000000}"/>
    <dataValidation allowBlank="1" showInputMessage="1" prompt="В этой строке указывается общее количество &quot;боевых&quot; выстрелов (лежа+стоя)" sqref="C48" xr:uid="{00000000-0002-0000-3A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A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A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A00-00000A000000}"/>
    <dataValidation allowBlank="1" showInputMessage="1" sqref="C88 C15:C27 C45" xr:uid="{00000000-0002-0000-3A00-00000B000000}"/>
    <dataValidation allowBlank="1" showDropDown="1" showInputMessage="1" showErrorMessage="1" sqref="F15 F189:K190 F193:K194 F199:K206 F185:K185 F17:F27 G15:K27 F28:K31 F33:K45" xr:uid="{00000000-0002-0000-3A00-00000C000000}"/>
    <dataValidation type="date" operator="greaterThan" allowBlank="1" showInputMessage="1" showErrorMessage="1" sqref="E2:K2 E181:K181" xr:uid="{00000000-0002-0000-3A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A00-00000E000000}"/>
    <dataValidation type="time" allowBlank="1" showInputMessage="1" showErrorMessage="1" sqref="E92:Y96 E98:Y102 E110:Y114 E116:Y120 E122:Y126 E128:Y132 E134:Y138 E140:Y144 E104:Y108 E146:Y150" xr:uid="{00000000-0002-0000-3A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A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A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A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A00-000013000000}"/>
    <dataValidation allowBlank="1" showInputMessage="1" showErrorMessage="1" prompt="Общий объем циклической нагрузки" sqref="C14" xr:uid="{00000000-0002-0000-3A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A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A00-000016000000}"/>
    <dataValidation allowBlank="1" showInputMessage="1" showErrorMessage="1" prompt="Круговые динамические, статические, стато-динамические, упражения." sqref="C38 C81" xr:uid="{00000000-0002-0000-3A00-000017000000}"/>
    <dataValidation allowBlank="1" showInputMessage="1" showErrorMessage="1" prompt="Выполнение силовых упр. с легким утомлением " sqref="C43 C86" xr:uid="{00000000-0002-0000-3A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A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A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A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A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A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A00-00001E000000}"/>
  </dataValidations>
  <hyperlinks>
    <hyperlink ref="A1" location="навигатор!A1" display="навигатор" xr:uid="{00000000-0004-0000-3A00-000000000000}"/>
    <hyperlink ref="B1" location="Неделя!A1" display="Неделя" xr:uid="{00000000-0004-0000-3A00-000001000000}"/>
    <hyperlink ref="A60" location="навигатор!A1" display="навигатор" xr:uid="{00000000-0004-0000-3A00-000002000000}"/>
    <hyperlink ref="B60" location="Неделя!A1" display="Неделя" xr:uid="{00000000-0004-0000-3A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A00-00003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'49'!O26:O27</xm:f>
              <xm:sqref>O25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Y64"/>
  <sheetViews>
    <sheetView showGridLines="0" zoomScale="40" zoomScaleNormal="40" workbookViewId="0">
      <pane xSplit="4" topLeftCell="E1" activePane="topRight" state="frozen"/>
      <selection pane="topRight" activeCell="J30" sqref="J30"/>
    </sheetView>
  </sheetViews>
  <sheetFormatPr defaultColWidth="0" defaultRowHeight="0" customHeight="1" zeroHeight="1" x14ac:dyDescent="0.3"/>
  <cols>
    <col min="1" max="2" width="8.88671875" customWidth="1"/>
    <col min="3" max="3" width="63.6640625" customWidth="1"/>
    <col min="4" max="4" width="12.109375" customWidth="1"/>
    <col min="5" max="39" width="10.6640625" style="64" customWidth="1"/>
    <col min="40" max="40" width="12.5546875" style="64" bestFit="1" customWidth="1"/>
    <col min="41" max="41" width="12.109375" style="64" customWidth="1"/>
    <col min="42" max="42" width="7.6640625" style="64" customWidth="1"/>
    <col min="43" max="69" width="7.6640625" style="64" hidden="1" customWidth="1"/>
    <col min="70" max="76" width="8.88671875" hidden="1" customWidth="1"/>
    <col min="77" max="77" width="7.6640625" hidden="1" customWidth="1"/>
    <col min="78" max="16384" width="8.88671875" hidden="1"/>
  </cols>
  <sheetData>
    <row r="1" spans="1:69" ht="18" customHeight="1" x14ac:dyDescent="0.3">
      <c r="A1" s="1034" t="s">
        <v>299</v>
      </c>
      <c r="B1" s="1034"/>
      <c r="D1" s="864" t="s">
        <v>261</v>
      </c>
      <c r="E1" s="409">
        <v>1</v>
      </c>
      <c r="F1" s="409">
        <v>2</v>
      </c>
      <c r="G1" s="409">
        <v>3</v>
      </c>
      <c r="H1" s="409">
        <v>4</v>
      </c>
      <c r="I1" s="409">
        <v>5</v>
      </c>
      <c r="J1" s="409">
        <v>6</v>
      </c>
      <c r="K1" s="409">
        <v>7</v>
      </c>
      <c r="L1" s="409">
        <v>8</v>
      </c>
      <c r="M1" s="409">
        <v>9</v>
      </c>
      <c r="N1" s="409">
        <v>10</v>
      </c>
      <c r="O1" s="409">
        <v>11</v>
      </c>
      <c r="P1" s="409">
        <v>12</v>
      </c>
      <c r="Q1" s="409">
        <v>13</v>
      </c>
      <c r="R1" s="409">
        <v>14</v>
      </c>
      <c r="S1" s="409">
        <v>15</v>
      </c>
      <c r="T1" s="409">
        <v>16</v>
      </c>
      <c r="U1" s="409">
        <v>17</v>
      </c>
      <c r="V1" s="409">
        <v>18</v>
      </c>
      <c r="W1" s="409">
        <v>19</v>
      </c>
      <c r="X1" s="409">
        <v>20</v>
      </c>
      <c r="Y1" s="409">
        <v>21</v>
      </c>
      <c r="Z1" s="409">
        <v>22</v>
      </c>
      <c r="AA1" s="409">
        <v>23</v>
      </c>
      <c r="AB1" s="409">
        <v>24</v>
      </c>
      <c r="AC1" s="409">
        <v>25</v>
      </c>
      <c r="AD1" s="409">
        <v>26</v>
      </c>
      <c r="AE1" s="409">
        <v>27</v>
      </c>
      <c r="AF1" s="409">
        <v>28</v>
      </c>
      <c r="AG1" s="409">
        <v>29</v>
      </c>
      <c r="AH1" s="409">
        <v>30</v>
      </c>
      <c r="AI1" s="409">
        <v>31</v>
      </c>
      <c r="AJ1" s="409">
        <v>32</v>
      </c>
      <c r="AK1" s="409">
        <v>33</v>
      </c>
      <c r="AL1" s="409">
        <v>34</v>
      </c>
      <c r="AM1" s="409">
        <v>35</v>
      </c>
    </row>
    <row r="2" spans="1:69" ht="15" customHeight="1" x14ac:dyDescent="0.3">
      <c r="A2" s="1034"/>
      <c r="B2" s="1034"/>
      <c r="D2" s="1000" t="s">
        <v>350</v>
      </c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7"/>
      <c r="Q2" s="1039"/>
      <c r="R2" s="1037"/>
      <c r="S2" s="1037"/>
      <c r="T2" s="1037"/>
      <c r="U2" s="1037"/>
      <c r="V2" s="1037"/>
      <c r="W2" s="1037"/>
      <c r="X2" s="1037"/>
      <c r="Y2" s="1037"/>
      <c r="Z2" s="1037"/>
      <c r="AA2" s="1037"/>
      <c r="AB2" s="1037"/>
      <c r="AC2" s="1037"/>
      <c r="AD2" s="1037"/>
      <c r="AE2" s="1037"/>
      <c r="AF2" s="1037"/>
      <c r="AG2" s="1037"/>
      <c r="AH2" s="1037"/>
      <c r="AI2" s="1037"/>
      <c r="AJ2" s="1037"/>
      <c r="AK2" s="1037"/>
      <c r="AL2" s="1037"/>
      <c r="AM2" s="1037"/>
    </row>
    <row r="3" spans="1:69" ht="23.4" x14ac:dyDescent="0.45">
      <c r="A3" s="544"/>
      <c r="B3" s="554"/>
      <c r="D3" s="1001"/>
      <c r="E3" s="1039"/>
      <c r="F3" s="1039"/>
      <c r="G3" s="1039"/>
      <c r="H3" s="1039"/>
      <c r="I3" s="1039"/>
      <c r="J3" s="1039"/>
      <c r="K3" s="1039"/>
      <c r="L3" s="1039"/>
      <c r="M3" s="1039"/>
      <c r="N3" s="1039"/>
      <c r="O3" s="1039"/>
      <c r="P3" s="1037"/>
      <c r="Q3" s="1039"/>
      <c r="R3" s="1037"/>
      <c r="S3" s="1037"/>
      <c r="T3" s="1037"/>
      <c r="U3" s="1037"/>
      <c r="V3" s="1037"/>
      <c r="W3" s="1037"/>
      <c r="X3" s="1037"/>
      <c r="Y3" s="1037"/>
      <c r="Z3" s="1037"/>
      <c r="AA3" s="1037"/>
      <c r="AB3" s="1037"/>
      <c r="AC3" s="1037"/>
      <c r="AD3" s="1037"/>
      <c r="AE3" s="1037"/>
      <c r="AF3" s="1037"/>
      <c r="AG3" s="1037"/>
      <c r="AH3" s="1037"/>
      <c r="AI3" s="1037"/>
      <c r="AJ3" s="1037"/>
      <c r="AK3" s="1037"/>
      <c r="AL3" s="1037"/>
      <c r="AM3" s="1037"/>
    </row>
    <row r="4" spans="1:69" ht="15" customHeight="1" x14ac:dyDescent="0.3">
      <c r="A4" s="1041" t="s">
        <v>282</v>
      </c>
      <c r="B4" s="1041"/>
      <c r="D4" s="1001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7"/>
      <c r="Q4" s="1039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</row>
    <row r="5" spans="1:69" ht="15" customHeight="1" thickBot="1" x14ac:dyDescent="0.35">
      <c r="A5" s="1041"/>
      <c r="B5" s="1041"/>
      <c r="D5" s="1001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38"/>
      <c r="Q5" s="1040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</row>
    <row r="6" spans="1:69" ht="23.4" customHeight="1" x14ac:dyDescent="0.45">
      <c r="A6" s="554"/>
      <c r="B6" s="554"/>
      <c r="D6" s="1002"/>
      <c r="E6" s="88" t="s">
        <v>221</v>
      </c>
      <c r="F6" s="633" t="s">
        <v>222</v>
      </c>
      <c r="G6" s="88" t="s">
        <v>221</v>
      </c>
      <c r="H6" s="633" t="s">
        <v>222</v>
      </c>
      <c r="I6" s="88" t="s">
        <v>221</v>
      </c>
      <c r="J6" s="633" t="s">
        <v>222</v>
      </c>
      <c r="K6" s="88" t="s">
        <v>221</v>
      </c>
      <c r="L6" s="633" t="s">
        <v>222</v>
      </c>
      <c r="M6" s="88" t="s">
        <v>221</v>
      </c>
      <c r="N6" s="633" t="s">
        <v>222</v>
      </c>
      <c r="O6" s="88" t="s">
        <v>221</v>
      </c>
      <c r="P6" s="633" t="s">
        <v>222</v>
      </c>
      <c r="Q6" s="88" t="s">
        <v>221</v>
      </c>
      <c r="R6" s="633" t="s">
        <v>222</v>
      </c>
      <c r="S6" s="88" t="s">
        <v>221</v>
      </c>
      <c r="T6" s="633" t="s">
        <v>222</v>
      </c>
      <c r="U6" s="88" t="s">
        <v>221</v>
      </c>
      <c r="V6" s="633" t="s">
        <v>222</v>
      </c>
      <c r="W6" s="88" t="s">
        <v>221</v>
      </c>
      <c r="X6" s="633" t="s">
        <v>222</v>
      </c>
      <c r="Y6" s="88" t="s">
        <v>221</v>
      </c>
      <c r="Z6" s="633" t="s">
        <v>222</v>
      </c>
      <c r="AA6" s="88" t="s">
        <v>221</v>
      </c>
      <c r="AB6" s="633" t="s">
        <v>222</v>
      </c>
      <c r="AC6" s="88" t="s">
        <v>221</v>
      </c>
      <c r="AD6" s="633" t="s">
        <v>222</v>
      </c>
      <c r="AE6" s="88" t="s">
        <v>221</v>
      </c>
      <c r="AF6" s="633" t="s">
        <v>222</v>
      </c>
      <c r="AG6" s="88" t="s">
        <v>221</v>
      </c>
      <c r="AH6" s="633" t="s">
        <v>222</v>
      </c>
      <c r="AI6" s="88" t="s">
        <v>221</v>
      </c>
      <c r="AJ6" s="633" t="s">
        <v>222</v>
      </c>
      <c r="AK6" s="88" t="s">
        <v>221</v>
      </c>
      <c r="AL6" s="633" t="s">
        <v>222</v>
      </c>
      <c r="AM6" s="88" t="s">
        <v>221</v>
      </c>
      <c r="AN6" s="551" t="s">
        <v>300</v>
      </c>
      <c r="AO6" s="552" t="s">
        <v>301</v>
      </c>
    </row>
    <row r="7" spans="1:69" ht="15.75" customHeight="1" x14ac:dyDescent="0.3">
      <c r="A7" s="1004" t="s">
        <v>163</v>
      </c>
      <c r="B7" s="1005"/>
      <c r="C7" s="1010" t="s">
        <v>130</v>
      </c>
      <c r="D7" s="1011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527"/>
      <c r="AN7" s="534">
        <f>SUM(E7,G7,I7,K7,M7,O7,Q7,S7,U7,W7,Y7,AA7,AC7,AE7,AG7,AI7,AK7,AM7)</f>
        <v>0</v>
      </c>
      <c r="AO7" s="534">
        <f>SUM(F7,H7,J7,L7,N7,P7,R7,T7,V7,X7,Z7,AB7,AD7,AF7,AH7,AJ7,AL7,AN7)</f>
        <v>0</v>
      </c>
    </row>
    <row r="8" spans="1:69" ht="15.75" customHeight="1" x14ac:dyDescent="0.3">
      <c r="A8" s="1006"/>
      <c r="B8" s="1007"/>
      <c r="C8" s="1012" t="s">
        <v>131</v>
      </c>
      <c r="D8" s="1013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527"/>
      <c r="AN8" s="534">
        <f t="shared" ref="AN8:AO51" si="0">SUM(E8,G8,I8,K8,M8,O8,Q8,S8,U8,W8,Y8,AA8,AC8,AE8,AG8,AI8,AK8,AM8)</f>
        <v>0</v>
      </c>
      <c r="AO8" s="534">
        <f t="shared" si="0"/>
        <v>0</v>
      </c>
    </row>
    <row r="9" spans="1:69" s="85" customFormat="1" ht="15.6" x14ac:dyDescent="0.3">
      <c r="A9" s="1006"/>
      <c r="B9" s="1007"/>
      <c r="C9" s="460"/>
      <c r="D9" s="461" t="s">
        <v>132</v>
      </c>
      <c r="E9" s="859"/>
      <c r="F9" s="859"/>
      <c r="G9" s="859"/>
      <c r="H9" s="859"/>
      <c r="I9" s="859"/>
      <c r="J9" s="859"/>
      <c r="K9" s="859"/>
      <c r="L9" s="859"/>
      <c r="M9" s="859"/>
      <c r="N9" s="859"/>
      <c r="O9" s="859"/>
      <c r="P9" s="859"/>
      <c r="Q9" s="859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528"/>
      <c r="AN9" s="555">
        <f t="shared" si="0"/>
        <v>0</v>
      </c>
      <c r="AO9" s="555">
        <f t="shared" si="0"/>
        <v>0</v>
      </c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</row>
    <row r="10" spans="1:69" ht="15.6" x14ac:dyDescent="0.3">
      <c r="A10" s="1006"/>
      <c r="B10" s="1007"/>
      <c r="C10" s="1014" t="s">
        <v>127</v>
      </c>
      <c r="D10" s="1015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527"/>
      <c r="AN10" s="534">
        <f t="shared" si="0"/>
        <v>0</v>
      </c>
      <c r="AO10" s="534">
        <f t="shared" si="0"/>
        <v>0</v>
      </c>
    </row>
    <row r="11" spans="1:69" ht="15.6" x14ac:dyDescent="0.3">
      <c r="A11" s="1008"/>
      <c r="B11" s="1009"/>
      <c r="C11" s="1016" t="s">
        <v>128</v>
      </c>
      <c r="D11" s="1017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527"/>
      <c r="AN11" s="534">
        <f t="shared" si="0"/>
        <v>0</v>
      </c>
      <c r="AO11" s="534">
        <f t="shared" si="0"/>
        <v>0</v>
      </c>
    </row>
    <row r="12" spans="1:69" s="85" customFormat="1" ht="15.75" customHeight="1" x14ac:dyDescent="0.3">
      <c r="A12" s="965" t="s">
        <v>133</v>
      </c>
      <c r="B12" s="966"/>
      <c r="C12" s="65" t="s">
        <v>134</v>
      </c>
      <c r="D12" s="158" t="s">
        <v>80</v>
      </c>
      <c r="E12" s="858"/>
      <c r="F12" s="858"/>
      <c r="G12" s="858"/>
      <c r="H12" s="858"/>
      <c r="I12" s="858"/>
      <c r="J12" s="858"/>
      <c r="K12" s="858"/>
      <c r="L12" s="858"/>
      <c r="M12" s="858"/>
      <c r="N12" s="858"/>
      <c r="O12" s="858"/>
      <c r="P12" s="858"/>
      <c r="Q12" s="858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528"/>
      <c r="AN12" s="555">
        <f t="shared" si="0"/>
        <v>0</v>
      </c>
      <c r="AO12" s="555">
        <f t="shared" si="0"/>
        <v>0</v>
      </c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</row>
    <row r="13" spans="1:69" s="85" customFormat="1" ht="15.75" customHeight="1" x14ac:dyDescent="0.3">
      <c r="A13" s="967"/>
      <c r="B13" s="968"/>
      <c r="C13" s="65" t="s">
        <v>135</v>
      </c>
      <c r="D13" s="158" t="s">
        <v>80</v>
      </c>
      <c r="E13" s="858"/>
      <c r="F13" s="858"/>
      <c r="G13" s="858"/>
      <c r="H13" s="858"/>
      <c r="I13" s="858"/>
      <c r="J13" s="858"/>
      <c r="K13" s="858"/>
      <c r="L13" s="858"/>
      <c r="M13" s="858"/>
      <c r="N13" s="858"/>
      <c r="O13" s="858"/>
      <c r="P13" s="858"/>
      <c r="Q13" s="858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528"/>
      <c r="AN13" s="555">
        <f t="shared" si="0"/>
        <v>0</v>
      </c>
      <c r="AO13" s="555">
        <f t="shared" si="0"/>
        <v>0</v>
      </c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</row>
    <row r="14" spans="1:69" s="85" customFormat="1" ht="14.4" x14ac:dyDescent="0.3">
      <c r="A14" s="967"/>
      <c r="B14" s="968"/>
      <c r="C14" s="65" t="s">
        <v>136</v>
      </c>
      <c r="D14" s="158" t="s">
        <v>80</v>
      </c>
      <c r="E14" s="858"/>
      <c r="F14" s="858"/>
      <c r="G14" s="858"/>
      <c r="H14" s="858"/>
      <c r="I14" s="858"/>
      <c r="J14" s="858"/>
      <c r="K14" s="858"/>
      <c r="L14" s="858"/>
      <c r="M14" s="858"/>
      <c r="N14" s="858"/>
      <c r="O14" s="858"/>
      <c r="P14" s="858"/>
      <c r="Q14" s="858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528"/>
      <c r="AN14" s="555">
        <f t="shared" si="0"/>
        <v>0</v>
      </c>
      <c r="AO14" s="555">
        <f t="shared" si="0"/>
        <v>0</v>
      </c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</row>
    <row r="15" spans="1:69" s="85" customFormat="1" ht="14.4" x14ac:dyDescent="0.3">
      <c r="A15" s="967"/>
      <c r="B15" s="968"/>
      <c r="C15" s="65" t="s">
        <v>137</v>
      </c>
      <c r="D15" s="158" t="s">
        <v>80</v>
      </c>
      <c r="E15" s="858"/>
      <c r="F15" s="858"/>
      <c r="G15" s="858"/>
      <c r="H15" s="858"/>
      <c r="I15" s="858"/>
      <c r="J15" s="858"/>
      <c r="K15" s="858"/>
      <c r="L15" s="858"/>
      <c r="M15" s="858"/>
      <c r="N15" s="858"/>
      <c r="O15" s="858"/>
      <c r="P15" s="858"/>
      <c r="Q15" s="858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528"/>
      <c r="AN15" s="555">
        <f t="shared" si="0"/>
        <v>0</v>
      </c>
      <c r="AO15" s="555">
        <f t="shared" si="0"/>
        <v>0</v>
      </c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</row>
    <row r="16" spans="1:69" s="85" customFormat="1" ht="14.4" x14ac:dyDescent="0.3">
      <c r="A16" s="967"/>
      <c r="B16" s="968"/>
      <c r="C16" s="65" t="s">
        <v>138</v>
      </c>
      <c r="D16" s="158" t="s">
        <v>80</v>
      </c>
      <c r="E16" s="858"/>
      <c r="F16" s="858"/>
      <c r="G16" s="858"/>
      <c r="H16" s="858"/>
      <c r="I16" s="858"/>
      <c r="J16" s="858"/>
      <c r="K16" s="858"/>
      <c r="L16" s="858"/>
      <c r="M16" s="858"/>
      <c r="N16" s="858"/>
      <c r="O16" s="858"/>
      <c r="P16" s="858"/>
      <c r="Q16" s="858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528"/>
      <c r="AN16" s="555">
        <f t="shared" si="0"/>
        <v>0</v>
      </c>
      <c r="AO16" s="555">
        <f t="shared" si="0"/>
        <v>0</v>
      </c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</row>
    <row r="17" spans="1:69" s="85" customFormat="1" ht="15.6" x14ac:dyDescent="0.3">
      <c r="A17" s="969"/>
      <c r="B17" s="970"/>
      <c r="C17" s="66" t="s">
        <v>139</v>
      </c>
      <c r="D17" s="158" t="s">
        <v>80</v>
      </c>
      <c r="E17" s="859"/>
      <c r="F17" s="859"/>
      <c r="G17" s="859"/>
      <c r="H17" s="859"/>
      <c r="I17" s="859"/>
      <c r="J17" s="859"/>
      <c r="K17" s="859"/>
      <c r="L17" s="859"/>
      <c r="M17" s="859"/>
      <c r="N17" s="859"/>
      <c r="O17" s="859"/>
      <c r="P17" s="859"/>
      <c r="Q17" s="859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528"/>
      <c r="AN17" s="555">
        <f t="shared" si="0"/>
        <v>0</v>
      </c>
      <c r="AO17" s="555">
        <f t="shared" si="0"/>
        <v>0</v>
      </c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</row>
    <row r="18" spans="1:69" s="85" customFormat="1" ht="15.75" customHeight="1" x14ac:dyDescent="0.3">
      <c r="A18" s="1021" t="s">
        <v>140</v>
      </c>
      <c r="B18" s="957"/>
      <c r="C18" s="160" t="s">
        <v>141</v>
      </c>
      <c r="D18" s="159" t="s">
        <v>80</v>
      </c>
      <c r="E18" s="858"/>
      <c r="F18" s="858"/>
      <c r="G18" s="858"/>
      <c r="H18" s="858"/>
      <c r="I18" s="858"/>
      <c r="J18" s="858"/>
      <c r="K18" s="858"/>
      <c r="L18" s="858"/>
      <c r="M18" s="858"/>
      <c r="N18" s="858"/>
      <c r="O18" s="858"/>
      <c r="P18" s="858"/>
      <c r="Q18" s="858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528"/>
      <c r="AN18" s="555">
        <f t="shared" si="0"/>
        <v>0</v>
      </c>
      <c r="AO18" s="555">
        <f t="shared" si="0"/>
        <v>0</v>
      </c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</row>
    <row r="19" spans="1:69" s="85" customFormat="1" ht="15.75" customHeight="1" x14ac:dyDescent="0.3">
      <c r="A19" s="1022"/>
      <c r="B19" s="958"/>
      <c r="C19" s="160" t="s">
        <v>6</v>
      </c>
      <c r="D19" s="159" t="s">
        <v>80</v>
      </c>
      <c r="E19" s="858"/>
      <c r="F19" s="858"/>
      <c r="G19" s="858"/>
      <c r="H19" s="858"/>
      <c r="I19" s="858"/>
      <c r="J19" s="858"/>
      <c r="K19" s="858"/>
      <c r="L19" s="858"/>
      <c r="M19" s="858"/>
      <c r="N19" s="858"/>
      <c r="O19" s="858"/>
      <c r="P19" s="858"/>
      <c r="Q19" s="858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528"/>
      <c r="AN19" s="555">
        <f t="shared" si="0"/>
        <v>0</v>
      </c>
      <c r="AO19" s="555">
        <f t="shared" si="0"/>
        <v>0</v>
      </c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</row>
    <row r="20" spans="1:69" s="85" customFormat="1" ht="14.4" x14ac:dyDescent="0.3">
      <c r="A20" s="1022"/>
      <c r="B20" s="958"/>
      <c r="C20" s="160" t="s">
        <v>142</v>
      </c>
      <c r="D20" s="159" t="s">
        <v>80</v>
      </c>
      <c r="E20" s="858"/>
      <c r="F20" s="858"/>
      <c r="G20" s="858"/>
      <c r="H20" s="858"/>
      <c r="I20" s="858"/>
      <c r="J20" s="858"/>
      <c r="K20" s="858"/>
      <c r="L20" s="858"/>
      <c r="M20" s="858"/>
      <c r="N20" s="858"/>
      <c r="O20" s="858"/>
      <c r="P20" s="858"/>
      <c r="Q20" s="858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528"/>
      <c r="AN20" s="555">
        <f t="shared" si="0"/>
        <v>0</v>
      </c>
      <c r="AO20" s="555">
        <f t="shared" si="0"/>
        <v>0</v>
      </c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</row>
    <row r="21" spans="1:69" s="85" customFormat="1" ht="14.4" x14ac:dyDescent="0.3">
      <c r="A21" s="1022"/>
      <c r="B21" s="958"/>
      <c r="C21" s="160" t="s">
        <v>143</v>
      </c>
      <c r="D21" s="159" t="s">
        <v>80</v>
      </c>
      <c r="E21" s="858"/>
      <c r="F21" s="858"/>
      <c r="G21" s="858"/>
      <c r="H21" s="858"/>
      <c r="I21" s="858"/>
      <c r="J21" s="858"/>
      <c r="K21" s="858"/>
      <c r="L21" s="858"/>
      <c r="M21" s="858"/>
      <c r="N21" s="858"/>
      <c r="O21" s="858"/>
      <c r="P21" s="858"/>
      <c r="Q21" s="858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528"/>
      <c r="AN21" s="555">
        <f t="shared" si="0"/>
        <v>0</v>
      </c>
      <c r="AO21" s="555">
        <f t="shared" si="0"/>
        <v>0</v>
      </c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</row>
    <row r="22" spans="1:69" s="85" customFormat="1" ht="14.4" x14ac:dyDescent="0.3">
      <c r="A22" s="1022"/>
      <c r="B22" s="958"/>
      <c r="C22" s="160" t="s">
        <v>144</v>
      </c>
      <c r="D22" s="159" t="s">
        <v>80</v>
      </c>
      <c r="E22" s="858"/>
      <c r="F22" s="858"/>
      <c r="G22" s="858"/>
      <c r="H22" s="858"/>
      <c r="I22" s="858"/>
      <c r="J22" s="858"/>
      <c r="K22" s="858"/>
      <c r="L22" s="858"/>
      <c r="M22" s="858"/>
      <c r="N22" s="858"/>
      <c r="O22" s="858"/>
      <c r="P22" s="858"/>
      <c r="Q22" s="858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528"/>
      <c r="AN22" s="555">
        <f t="shared" si="0"/>
        <v>0</v>
      </c>
      <c r="AO22" s="555">
        <f t="shared" si="0"/>
        <v>0</v>
      </c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</row>
    <row r="23" spans="1:69" s="85" customFormat="1" ht="14.4" x14ac:dyDescent="0.3">
      <c r="A23" s="1022"/>
      <c r="B23" s="958"/>
      <c r="C23" s="160" t="s">
        <v>145</v>
      </c>
      <c r="D23" s="159" t="s">
        <v>80</v>
      </c>
      <c r="E23" s="858"/>
      <c r="F23" s="858"/>
      <c r="G23" s="858"/>
      <c r="H23" s="858"/>
      <c r="I23" s="858"/>
      <c r="J23" s="858"/>
      <c r="K23" s="858"/>
      <c r="L23" s="858"/>
      <c r="M23" s="858"/>
      <c r="N23" s="858"/>
      <c r="O23" s="858"/>
      <c r="P23" s="858"/>
      <c r="Q23" s="858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528"/>
      <c r="AN23" s="555">
        <f t="shared" si="0"/>
        <v>0</v>
      </c>
      <c r="AO23" s="555">
        <f t="shared" si="0"/>
        <v>0</v>
      </c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</row>
    <row r="24" spans="1:69" s="85" customFormat="1" ht="14.4" x14ac:dyDescent="0.3">
      <c r="A24" s="1022"/>
      <c r="B24" s="958"/>
      <c r="C24" s="160" t="s">
        <v>146</v>
      </c>
      <c r="D24" s="159" t="s">
        <v>80</v>
      </c>
      <c r="E24" s="858"/>
      <c r="F24" s="858"/>
      <c r="G24" s="858"/>
      <c r="H24" s="858"/>
      <c r="I24" s="858"/>
      <c r="J24" s="858"/>
      <c r="K24" s="858"/>
      <c r="L24" s="858"/>
      <c r="M24" s="858"/>
      <c r="N24" s="858"/>
      <c r="O24" s="858"/>
      <c r="P24" s="858"/>
      <c r="Q24" s="858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528"/>
      <c r="AN24" s="555">
        <f t="shared" si="0"/>
        <v>0</v>
      </c>
      <c r="AO24" s="555">
        <f t="shared" si="0"/>
        <v>0</v>
      </c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</row>
    <row r="25" spans="1:69" s="85" customFormat="1" ht="14.4" x14ac:dyDescent="0.3">
      <c r="A25" s="1022"/>
      <c r="B25" s="958"/>
      <c r="C25" s="160" t="s">
        <v>147</v>
      </c>
      <c r="D25" s="159" t="s">
        <v>80</v>
      </c>
      <c r="E25" s="858"/>
      <c r="F25" s="858"/>
      <c r="G25" s="858"/>
      <c r="H25" s="858"/>
      <c r="I25" s="858"/>
      <c r="J25" s="858"/>
      <c r="K25" s="858"/>
      <c r="L25" s="858"/>
      <c r="M25" s="858"/>
      <c r="N25" s="858"/>
      <c r="O25" s="858"/>
      <c r="P25" s="858"/>
      <c r="Q25" s="858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528"/>
      <c r="AN25" s="555">
        <f t="shared" si="0"/>
        <v>0</v>
      </c>
      <c r="AO25" s="555">
        <f t="shared" si="0"/>
        <v>0</v>
      </c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</row>
    <row r="26" spans="1:69" s="85" customFormat="1" ht="14.4" x14ac:dyDescent="0.3">
      <c r="A26" s="1022"/>
      <c r="B26" s="958"/>
      <c r="C26" s="160" t="s">
        <v>148</v>
      </c>
      <c r="D26" s="159" t="s">
        <v>80</v>
      </c>
      <c r="E26" s="858"/>
      <c r="F26" s="858"/>
      <c r="G26" s="858"/>
      <c r="H26" s="858"/>
      <c r="I26" s="858"/>
      <c r="J26" s="858"/>
      <c r="K26" s="858"/>
      <c r="L26" s="858"/>
      <c r="M26" s="858"/>
      <c r="N26" s="858"/>
      <c r="O26" s="858"/>
      <c r="P26" s="858"/>
      <c r="Q26" s="858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528"/>
      <c r="AN26" s="555">
        <f t="shared" si="0"/>
        <v>0</v>
      </c>
      <c r="AO26" s="555">
        <f t="shared" si="0"/>
        <v>0</v>
      </c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</row>
    <row r="27" spans="1:69" s="85" customFormat="1" ht="14.4" x14ac:dyDescent="0.3">
      <c r="A27" s="1022"/>
      <c r="B27" s="958"/>
      <c r="C27" s="160" t="s">
        <v>149</v>
      </c>
      <c r="D27" s="159" t="s">
        <v>80</v>
      </c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528"/>
      <c r="AN27" s="555">
        <f t="shared" si="0"/>
        <v>0</v>
      </c>
      <c r="AO27" s="555">
        <f t="shared" si="0"/>
        <v>0</v>
      </c>
      <c r="AP27" s="86"/>
      <c r="AQ27" s="86"/>
      <c r="AR27" s="86"/>
      <c r="AS27" s="86"/>
      <c r="AT27" s="86"/>
      <c r="AU27" s="86"/>
    </row>
    <row r="28" spans="1:69" s="85" customFormat="1" ht="14.4" x14ac:dyDescent="0.3">
      <c r="A28" s="1022"/>
      <c r="B28" s="958"/>
      <c r="C28" s="160" t="s">
        <v>150</v>
      </c>
      <c r="D28" s="159" t="s">
        <v>80</v>
      </c>
      <c r="E28" s="858"/>
      <c r="F28" s="858"/>
      <c r="G28" s="858"/>
      <c r="H28" s="858"/>
      <c r="I28" s="858"/>
      <c r="J28" s="858"/>
      <c r="K28" s="858"/>
      <c r="L28" s="858"/>
      <c r="M28" s="858"/>
      <c r="N28" s="858"/>
      <c r="O28" s="858"/>
      <c r="P28" s="858"/>
      <c r="Q28" s="858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528"/>
      <c r="AN28" s="555">
        <f t="shared" si="0"/>
        <v>0</v>
      </c>
      <c r="AO28" s="555">
        <f t="shared" si="0"/>
        <v>0</v>
      </c>
      <c r="AP28" s="86"/>
      <c r="AQ28" s="86"/>
      <c r="AR28" s="86"/>
      <c r="AS28" s="86"/>
      <c r="AT28" s="86"/>
      <c r="AU28" s="86"/>
    </row>
    <row r="29" spans="1:69" s="85" customFormat="1" ht="14.4" x14ac:dyDescent="0.3">
      <c r="A29" s="1022"/>
      <c r="B29" s="958"/>
      <c r="C29" s="160" t="s">
        <v>7</v>
      </c>
      <c r="D29" s="159" t="s">
        <v>80</v>
      </c>
      <c r="E29" s="858"/>
      <c r="F29" s="858"/>
      <c r="G29" s="858"/>
      <c r="H29" s="858"/>
      <c r="I29" s="858"/>
      <c r="J29" s="858"/>
      <c r="K29" s="858"/>
      <c r="L29" s="858"/>
      <c r="M29" s="858"/>
      <c r="N29" s="858"/>
      <c r="O29" s="858"/>
      <c r="P29" s="858"/>
      <c r="Q29" s="858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528"/>
      <c r="AN29" s="555">
        <f t="shared" si="0"/>
        <v>0</v>
      </c>
      <c r="AO29" s="555">
        <f t="shared" si="0"/>
        <v>0</v>
      </c>
      <c r="AP29" s="86"/>
      <c r="AQ29" s="86"/>
      <c r="AR29" s="86"/>
      <c r="AS29" s="86"/>
      <c r="AT29" s="86"/>
      <c r="AU29" s="86"/>
    </row>
    <row r="30" spans="1:69" s="85" customFormat="1" ht="14.4" x14ac:dyDescent="0.3">
      <c r="A30" s="1022"/>
      <c r="B30" s="958"/>
      <c r="C30" s="160" t="s">
        <v>256</v>
      </c>
      <c r="D30" s="159" t="s">
        <v>80</v>
      </c>
      <c r="E30" s="858"/>
      <c r="F30" s="858"/>
      <c r="G30" s="858"/>
      <c r="H30" s="858"/>
      <c r="I30" s="858"/>
      <c r="J30" s="858"/>
      <c r="K30" s="858"/>
      <c r="L30" s="858"/>
      <c r="M30" s="858"/>
      <c r="N30" s="858"/>
      <c r="O30" s="858"/>
      <c r="P30" s="858"/>
      <c r="Q30" s="858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528"/>
      <c r="AN30" s="555">
        <f t="shared" si="0"/>
        <v>0</v>
      </c>
      <c r="AO30" s="555">
        <f t="shared" si="0"/>
        <v>0</v>
      </c>
      <c r="AP30" s="86"/>
      <c r="AQ30" s="86"/>
      <c r="AR30" s="86"/>
      <c r="AS30" s="86"/>
      <c r="AT30" s="86"/>
      <c r="AU30" s="86"/>
    </row>
    <row r="31" spans="1:69" ht="15.75" customHeight="1" x14ac:dyDescent="0.3">
      <c r="A31" s="971" t="s">
        <v>151</v>
      </c>
      <c r="B31" s="972"/>
      <c r="C31" s="161" t="s">
        <v>152</v>
      </c>
      <c r="D31" s="162" t="s">
        <v>160</v>
      </c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527"/>
      <c r="AN31" s="534">
        <f t="shared" si="0"/>
        <v>0</v>
      </c>
      <c r="AO31" s="534">
        <f t="shared" si="0"/>
        <v>0</v>
      </c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</row>
    <row r="32" spans="1:69" ht="15.75" customHeight="1" x14ac:dyDescent="0.3">
      <c r="A32" s="973"/>
      <c r="B32" s="974"/>
      <c r="C32" s="161" t="s">
        <v>153</v>
      </c>
      <c r="D32" s="162" t="s">
        <v>160</v>
      </c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527"/>
      <c r="AN32" s="534">
        <f t="shared" si="0"/>
        <v>0</v>
      </c>
      <c r="AO32" s="534">
        <f t="shared" si="0"/>
        <v>0</v>
      </c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</row>
    <row r="33" spans="1:76" ht="14.4" x14ac:dyDescent="0.3">
      <c r="A33" s="973"/>
      <c r="B33" s="974"/>
      <c r="C33" s="161" t="s">
        <v>217</v>
      </c>
      <c r="D33" s="162" t="s">
        <v>160</v>
      </c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527"/>
      <c r="AN33" s="534">
        <f t="shared" si="0"/>
        <v>0</v>
      </c>
      <c r="AO33" s="534">
        <f t="shared" si="0"/>
        <v>0</v>
      </c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</row>
    <row r="34" spans="1:76" ht="14.4" x14ac:dyDescent="0.3">
      <c r="A34" s="975"/>
      <c r="B34" s="976"/>
      <c r="C34" s="163" t="s">
        <v>216</v>
      </c>
      <c r="D34" s="162" t="s">
        <v>160</v>
      </c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527"/>
      <c r="AN34" s="534">
        <f t="shared" si="0"/>
        <v>0</v>
      </c>
      <c r="AO34" s="534">
        <f t="shared" si="0"/>
        <v>0</v>
      </c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</row>
    <row r="35" spans="1:76" s="85" customFormat="1" ht="15.75" customHeight="1" x14ac:dyDescent="0.3">
      <c r="A35" s="977" t="s">
        <v>154</v>
      </c>
      <c r="B35" s="978"/>
      <c r="C35" s="164" t="s">
        <v>187</v>
      </c>
      <c r="D35" s="165" t="s">
        <v>80</v>
      </c>
      <c r="E35" s="858"/>
      <c r="F35" s="858"/>
      <c r="G35" s="858"/>
      <c r="H35" s="858"/>
      <c r="I35" s="858"/>
      <c r="J35" s="858"/>
      <c r="K35" s="858"/>
      <c r="L35" s="858"/>
      <c r="M35" s="858"/>
      <c r="N35" s="858"/>
      <c r="O35" s="858"/>
      <c r="P35" s="858"/>
      <c r="Q35" s="858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528"/>
      <c r="AN35" s="555">
        <f t="shared" si="0"/>
        <v>0</v>
      </c>
      <c r="AO35" s="555">
        <f t="shared" si="0"/>
        <v>0</v>
      </c>
      <c r="AP35" s="86"/>
      <c r="AQ35" s="86"/>
      <c r="AR35" s="86"/>
      <c r="AS35" s="86"/>
      <c r="AT35" s="86"/>
      <c r="AU35" s="86"/>
    </row>
    <row r="36" spans="1:76" s="85" customFormat="1" ht="15.75" customHeight="1" x14ac:dyDescent="0.3">
      <c r="A36" s="979"/>
      <c r="B36" s="980"/>
      <c r="C36" s="164" t="s">
        <v>155</v>
      </c>
      <c r="D36" s="165" t="s">
        <v>80</v>
      </c>
      <c r="E36" s="858"/>
      <c r="F36" s="858"/>
      <c r="G36" s="858"/>
      <c r="H36" s="858"/>
      <c r="I36" s="858"/>
      <c r="J36" s="858"/>
      <c r="K36" s="858"/>
      <c r="L36" s="858"/>
      <c r="M36" s="858"/>
      <c r="N36" s="858"/>
      <c r="O36" s="858"/>
      <c r="P36" s="858"/>
      <c r="Q36" s="858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528"/>
      <c r="AN36" s="555">
        <f t="shared" si="0"/>
        <v>0</v>
      </c>
      <c r="AO36" s="555">
        <f t="shared" si="0"/>
        <v>0</v>
      </c>
      <c r="AP36" s="86"/>
      <c r="AQ36" s="86"/>
      <c r="AR36" s="86"/>
      <c r="AS36" s="86"/>
      <c r="AT36" s="86"/>
      <c r="AU36" s="86"/>
    </row>
    <row r="37" spans="1:76" s="266" customFormat="1" ht="14.4" x14ac:dyDescent="0.3">
      <c r="A37" s="979"/>
      <c r="B37" s="981"/>
      <c r="C37" s="598" t="s">
        <v>284</v>
      </c>
      <c r="D37" s="167" t="s">
        <v>178</v>
      </c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527"/>
      <c r="AN37" s="534">
        <f t="shared" si="0"/>
        <v>0</v>
      </c>
      <c r="AO37" s="534">
        <f t="shared" si="0"/>
        <v>0</v>
      </c>
      <c r="AP37" s="410"/>
      <c r="AQ37" s="410"/>
      <c r="AR37" s="410"/>
      <c r="AS37" s="410"/>
      <c r="AT37" s="410"/>
      <c r="AU37" s="410"/>
      <c r="AV37" s="411"/>
      <c r="AW37" s="411"/>
      <c r="AX37" s="411"/>
      <c r="AY37" s="411"/>
      <c r="AZ37" s="411"/>
      <c r="BA37" s="411"/>
      <c r="BB37" s="411"/>
      <c r="BC37" s="411"/>
      <c r="BD37" s="411"/>
      <c r="BE37" s="411"/>
    </row>
    <row r="38" spans="1:76" ht="18.75" customHeight="1" x14ac:dyDescent="0.3">
      <c r="A38" s="979"/>
      <c r="B38" s="981"/>
      <c r="C38" s="598" t="s">
        <v>285</v>
      </c>
      <c r="D38" s="167" t="s">
        <v>178</v>
      </c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527"/>
      <c r="AN38" s="534">
        <f t="shared" si="0"/>
        <v>0</v>
      </c>
      <c r="AO38" s="534">
        <f t="shared" si="0"/>
        <v>0</v>
      </c>
      <c r="AP38" s="412"/>
      <c r="AQ38" s="412"/>
      <c r="AR38" s="412"/>
      <c r="AS38" s="412"/>
      <c r="AT38" s="412"/>
      <c r="AU38" s="412"/>
      <c r="AV38" s="413"/>
      <c r="AW38" s="413"/>
      <c r="AX38" s="413"/>
      <c r="AY38" s="413"/>
      <c r="AZ38" s="413"/>
      <c r="BA38" s="413"/>
      <c r="BB38" s="413"/>
      <c r="BC38" s="413"/>
      <c r="BD38" s="413"/>
      <c r="BE38" s="413"/>
      <c r="BF38"/>
      <c r="BG38"/>
      <c r="BH38"/>
      <c r="BI38"/>
      <c r="BJ38"/>
      <c r="BK38"/>
      <c r="BL38"/>
      <c r="BM38"/>
      <c r="BN38"/>
      <c r="BO38"/>
      <c r="BP38"/>
      <c r="BQ38"/>
    </row>
    <row r="39" spans="1:76" ht="14.4" x14ac:dyDescent="0.3">
      <c r="A39" s="979"/>
      <c r="B39" s="981"/>
      <c r="C39" s="598" t="s">
        <v>323</v>
      </c>
      <c r="D39" s="167" t="s">
        <v>178</v>
      </c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527"/>
      <c r="AN39" s="534">
        <f t="shared" si="0"/>
        <v>0</v>
      </c>
      <c r="AO39" s="534">
        <f t="shared" si="0"/>
        <v>0</v>
      </c>
      <c r="AP39" s="412"/>
      <c r="AQ39" s="412"/>
      <c r="AR39" s="412"/>
      <c r="AS39" s="412"/>
      <c r="AT39" s="412"/>
      <c r="AU39" s="412"/>
      <c r="AV39" s="413"/>
      <c r="AW39" s="413"/>
      <c r="AX39" s="413"/>
      <c r="AY39" s="413"/>
      <c r="AZ39" s="413"/>
      <c r="BA39" s="413"/>
      <c r="BB39" s="413"/>
      <c r="BC39" s="413"/>
      <c r="BD39" s="413"/>
      <c r="BE39" s="413"/>
      <c r="BF39"/>
      <c r="BG39"/>
      <c r="BH39"/>
      <c r="BI39"/>
      <c r="BJ39"/>
      <c r="BK39"/>
      <c r="BL39"/>
      <c r="BM39"/>
      <c r="BN39"/>
      <c r="BO39"/>
      <c r="BP39"/>
      <c r="BQ39"/>
    </row>
    <row r="40" spans="1:76" ht="14.4" x14ac:dyDescent="0.3">
      <c r="A40" s="979"/>
      <c r="B40" s="981"/>
      <c r="C40" s="793" t="s">
        <v>286</v>
      </c>
      <c r="D40" s="167" t="s">
        <v>178</v>
      </c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527"/>
      <c r="AN40" s="534">
        <f t="shared" si="0"/>
        <v>0</v>
      </c>
      <c r="AO40" s="534">
        <f t="shared" si="0"/>
        <v>0</v>
      </c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3"/>
      <c r="BF40"/>
      <c r="BG40"/>
      <c r="BH40"/>
      <c r="BI40"/>
      <c r="BJ40"/>
      <c r="BK40"/>
      <c r="BL40"/>
      <c r="BM40"/>
      <c r="BN40"/>
      <c r="BO40"/>
      <c r="BP40"/>
      <c r="BQ40"/>
    </row>
    <row r="41" spans="1:76" ht="14.4" x14ac:dyDescent="0.3">
      <c r="A41" s="979"/>
      <c r="B41" s="981"/>
      <c r="C41" s="598" t="s">
        <v>287</v>
      </c>
      <c r="D41" s="167" t="s">
        <v>178</v>
      </c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527"/>
      <c r="AN41" s="534">
        <f t="shared" si="0"/>
        <v>0</v>
      </c>
      <c r="AO41" s="534">
        <f t="shared" si="0"/>
        <v>0</v>
      </c>
      <c r="BC41" s="414"/>
      <c r="BD41" s="414"/>
      <c r="BE41" s="414"/>
      <c r="BF41" s="414"/>
      <c r="BG41" s="414"/>
      <c r="BH41" s="414"/>
      <c r="BI41" s="414"/>
      <c r="BJ41" s="414"/>
      <c r="BK41" s="414"/>
      <c r="BL41" s="414"/>
      <c r="BM41" s="414"/>
      <c r="BN41" s="414"/>
      <c r="BO41" s="414"/>
      <c r="BP41" s="414"/>
      <c r="BQ41" s="414"/>
      <c r="BR41" s="414"/>
      <c r="BS41" s="414"/>
      <c r="BT41" s="414"/>
      <c r="BU41" s="414"/>
      <c r="BV41" s="414"/>
      <c r="BW41" s="414"/>
      <c r="BX41" s="414"/>
    </row>
    <row r="42" spans="1:76" ht="15" customHeight="1" x14ac:dyDescent="0.3">
      <c r="A42" s="979"/>
      <c r="B42" s="981"/>
      <c r="C42" s="471" t="s">
        <v>288</v>
      </c>
      <c r="D42" s="167" t="s">
        <v>178</v>
      </c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527"/>
      <c r="AN42" s="534">
        <f t="shared" si="0"/>
        <v>0</v>
      </c>
      <c r="AO42" s="534">
        <f t="shared" si="0"/>
        <v>0</v>
      </c>
      <c r="BC42" s="265"/>
      <c r="BD42" s="265"/>
      <c r="BP42"/>
      <c r="BQ42"/>
    </row>
    <row r="43" spans="1:76" ht="15" customHeight="1" x14ac:dyDescent="0.3">
      <c r="A43" s="982"/>
      <c r="B43" s="983"/>
      <c r="C43" s="471" t="s">
        <v>289</v>
      </c>
      <c r="D43" s="167" t="s">
        <v>178</v>
      </c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527"/>
      <c r="AN43" s="534">
        <f t="shared" si="0"/>
        <v>0</v>
      </c>
      <c r="AO43" s="534">
        <f t="shared" si="0"/>
        <v>0</v>
      </c>
      <c r="BC43" s="265"/>
      <c r="BD43" s="265"/>
      <c r="BP43"/>
      <c r="BQ43"/>
    </row>
    <row r="44" spans="1:76" ht="15.75" customHeight="1" x14ac:dyDescent="0.3">
      <c r="A44" s="984" t="s">
        <v>183</v>
      </c>
      <c r="B44" s="985"/>
      <c r="C44" s="813" t="s">
        <v>320</v>
      </c>
      <c r="D44" s="814" t="s">
        <v>178</v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527"/>
      <c r="AN44" s="534">
        <f t="shared" si="0"/>
        <v>0</v>
      </c>
      <c r="AO44" s="534">
        <f t="shared" si="0"/>
        <v>0</v>
      </c>
      <c r="BC44" s="265"/>
      <c r="BD44" s="265"/>
      <c r="BP44"/>
      <c r="BQ44"/>
    </row>
    <row r="45" spans="1:76" ht="15.75" customHeight="1" x14ac:dyDescent="0.3">
      <c r="A45" s="986"/>
      <c r="B45" s="987"/>
      <c r="C45" s="813" t="s">
        <v>321</v>
      </c>
      <c r="D45" s="814" t="s">
        <v>178</v>
      </c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527"/>
      <c r="AN45" s="534">
        <f t="shared" si="0"/>
        <v>0</v>
      </c>
      <c r="AO45" s="534">
        <f t="shared" si="0"/>
        <v>0</v>
      </c>
    </row>
    <row r="46" spans="1:76" s="85" customFormat="1" ht="18" customHeight="1" x14ac:dyDescent="0.3">
      <c r="A46" s="988" t="s">
        <v>180</v>
      </c>
      <c r="B46" s="989"/>
      <c r="C46" s="379" t="s">
        <v>246</v>
      </c>
      <c r="D46" s="268" t="s">
        <v>80</v>
      </c>
      <c r="E46" s="858"/>
      <c r="F46" s="858"/>
      <c r="G46" s="858"/>
      <c r="H46" s="858"/>
      <c r="I46" s="858"/>
      <c r="J46" s="858"/>
      <c r="K46" s="858"/>
      <c r="L46" s="858"/>
      <c r="M46" s="858"/>
      <c r="N46" s="858"/>
      <c r="O46" s="858"/>
      <c r="P46" s="858"/>
      <c r="Q46" s="858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528"/>
      <c r="AN46" s="555">
        <f t="shared" si="0"/>
        <v>0</v>
      </c>
      <c r="AO46" s="555">
        <f t="shared" si="0"/>
        <v>0</v>
      </c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</row>
    <row r="47" spans="1:76" s="85" customFormat="1" ht="18" customHeight="1" x14ac:dyDescent="0.3">
      <c r="A47" s="990"/>
      <c r="B47" s="991"/>
      <c r="C47" s="269" t="s">
        <v>186</v>
      </c>
      <c r="D47" s="268" t="s">
        <v>80</v>
      </c>
      <c r="E47" s="858"/>
      <c r="F47" s="858"/>
      <c r="G47" s="858"/>
      <c r="H47" s="858"/>
      <c r="I47" s="858"/>
      <c r="J47" s="858"/>
      <c r="K47" s="858"/>
      <c r="L47" s="858"/>
      <c r="M47" s="858"/>
      <c r="N47" s="858"/>
      <c r="O47" s="858"/>
      <c r="P47" s="858"/>
      <c r="Q47" s="858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528"/>
      <c r="AN47" s="555">
        <f t="shared" si="0"/>
        <v>0</v>
      </c>
      <c r="AO47" s="555">
        <f t="shared" si="0"/>
        <v>0</v>
      </c>
      <c r="AP47" s="414"/>
      <c r="AQ47" s="414"/>
      <c r="AR47" s="414"/>
      <c r="AS47" s="414"/>
      <c r="AT47" s="414"/>
      <c r="AU47" s="414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</row>
    <row r="48" spans="1:76" ht="15.75" customHeight="1" x14ac:dyDescent="0.3">
      <c r="A48" s="963" t="s">
        <v>156</v>
      </c>
      <c r="B48" s="964"/>
      <c r="C48" s="225" t="s">
        <v>19</v>
      </c>
      <c r="D48" s="169" t="s">
        <v>80</v>
      </c>
      <c r="E48" s="858"/>
      <c r="F48" s="858"/>
      <c r="G48" s="858"/>
      <c r="H48" s="858"/>
      <c r="I48" s="858"/>
      <c r="J48" s="858"/>
      <c r="K48" s="858"/>
      <c r="L48" s="858"/>
      <c r="M48" s="858"/>
      <c r="N48" s="858"/>
      <c r="O48" s="858"/>
      <c r="P48" s="858"/>
      <c r="Q48" s="858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528"/>
      <c r="AN48" s="555">
        <f t="shared" si="0"/>
        <v>0</v>
      </c>
      <c r="AO48" s="555">
        <f t="shared" si="0"/>
        <v>0</v>
      </c>
      <c r="AP48" s="414"/>
      <c r="AQ48" s="414"/>
      <c r="AR48" s="414"/>
      <c r="AS48" s="414"/>
      <c r="AT48" s="414"/>
      <c r="AU48" s="414"/>
    </row>
    <row r="49" spans="1:69" ht="15.75" customHeight="1" x14ac:dyDescent="0.3">
      <c r="A49" s="1042" t="s">
        <v>290</v>
      </c>
      <c r="B49" s="1043"/>
      <c r="C49" s="599" t="s">
        <v>291</v>
      </c>
      <c r="D49" s="472" t="s">
        <v>80</v>
      </c>
      <c r="E49" s="858"/>
      <c r="F49" s="858"/>
      <c r="G49" s="858"/>
      <c r="H49" s="858"/>
      <c r="I49" s="858"/>
      <c r="J49" s="858"/>
      <c r="K49" s="858"/>
      <c r="L49" s="858"/>
      <c r="M49" s="858"/>
      <c r="N49" s="858"/>
      <c r="O49" s="858"/>
      <c r="P49" s="858"/>
      <c r="Q49" s="858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528"/>
      <c r="AN49" s="555">
        <f t="shared" si="0"/>
        <v>0</v>
      </c>
      <c r="AO49" s="555">
        <f t="shared" si="0"/>
        <v>0</v>
      </c>
      <c r="AP49" s="414"/>
      <c r="AQ49" s="414"/>
      <c r="AR49" s="414"/>
      <c r="AS49" s="414"/>
      <c r="AT49" s="414"/>
      <c r="AU49" s="414"/>
    </row>
    <row r="50" spans="1:69" ht="15.75" customHeight="1" x14ac:dyDescent="0.3">
      <c r="A50" s="1044"/>
      <c r="B50" s="1045"/>
      <c r="C50" s="600" t="s">
        <v>292</v>
      </c>
      <c r="D50" s="472" t="s">
        <v>80</v>
      </c>
      <c r="E50" s="858"/>
      <c r="F50" s="858"/>
      <c r="G50" s="858"/>
      <c r="H50" s="858"/>
      <c r="I50" s="858"/>
      <c r="J50" s="858"/>
      <c r="K50" s="858"/>
      <c r="L50" s="858"/>
      <c r="M50" s="858"/>
      <c r="N50" s="858"/>
      <c r="O50" s="858"/>
      <c r="P50" s="858"/>
      <c r="Q50" s="858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528"/>
      <c r="AN50" s="555">
        <f t="shared" si="0"/>
        <v>0</v>
      </c>
      <c r="AO50" s="555">
        <f t="shared" si="0"/>
        <v>0</v>
      </c>
      <c r="AP50" s="414"/>
      <c r="AQ50" s="414"/>
      <c r="AR50" s="414"/>
      <c r="AS50" s="414"/>
      <c r="AT50" s="414"/>
      <c r="AU50" s="414"/>
    </row>
    <row r="51" spans="1:69" s="266" customFormat="1" ht="15" customHeight="1" x14ac:dyDescent="0.3">
      <c r="A51" s="1027" t="s">
        <v>157</v>
      </c>
      <c r="B51" s="1028"/>
      <c r="C51" s="172" t="s">
        <v>162</v>
      </c>
      <c r="D51" s="264" t="s">
        <v>160</v>
      </c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527"/>
      <c r="AN51" s="534">
        <f t="shared" si="0"/>
        <v>0</v>
      </c>
      <c r="AO51" s="534">
        <f t="shared" si="0"/>
        <v>0</v>
      </c>
      <c r="AU51" s="414"/>
      <c r="AV51" s="414"/>
      <c r="AW51" s="414"/>
      <c r="AX51" s="414"/>
      <c r="AY51" s="414"/>
      <c r="AZ51" s="414"/>
      <c r="BA51" s="414"/>
      <c r="BB51" s="414"/>
      <c r="BC51" s="414"/>
      <c r="BD51" s="265"/>
      <c r="BE51" s="265"/>
      <c r="BF51" s="265"/>
      <c r="BG51" s="265"/>
      <c r="BH51" s="265"/>
      <c r="BI51" s="265"/>
      <c r="BJ51" s="265"/>
      <c r="BK51" s="265"/>
      <c r="BL51" s="265"/>
      <c r="BM51" s="265"/>
      <c r="BN51" s="265"/>
      <c r="BO51" s="265"/>
      <c r="BP51" s="265"/>
      <c r="BQ51" s="265"/>
    </row>
    <row r="52" spans="1:69" s="266" customFormat="1" ht="15" customHeight="1" x14ac:dyDescent="0.3">
      <c r="A52" s="1029"/>
      <c r="B52" s="1030"/>
      <c r="C52" s="174" t="s">
        <v>159</v>
      </c>
      <c r="D52" s="267" t="s">
        <v>160</v>
      </c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527"/>
      <c r="AN52" s="534">
        <f t="shared" ref="AN52:AO53" si="1">SUM(E52,G52,I52,K52,M52,O52,Q52,S52,U52,W52,Y52,AA52,AC52,AE52,AG52,AI52,AK52,AM52)</f>
        <v>0</v>
      </c>
      <c r="AO52" s="534">
        <f t="shared" si="1"/>
        <v>0</v>
      </c>
      <c r="AU52" s="414"/>
      <c r="AV52" s="414"/>
      <c r="AW52" s="414"/>
      <c r="AX52" s="414"/>
      <c r="AY52" s="414"/>
      <c r="AZ52" s="414"/>
      <c r="BA52" s="414"/>
      <c r="BB52" s="414"/>
      <c r="BC52" s="414"/>
      <c r="BD52" s="265"/>
      <c r="BE52" s="265"/>
      <c r="BF52" s="265"/>
      <c r="BG52" s="265"/>
      <c r="BH52" s="265"/>
      <c r="BI52" s="265"/>
      <c r="BJ52" s="265"/>
      <c r="BK52" s="265"/>
      <c r="BL52" s="265"/>
      <c r="BM52" s="265"/>
      <c r="BN52" s="265"/>
      <c r="BO52" s="265"/>
      <c r="BP52" s="265"/>
      <c r="BQ52" s="265"/>
    </row>
    <row r="53" spans="1:69" s="266" customFormat="1" ht="15" customHeight="1" x14ac:dyDescent="0.3">
      <c r="A53" s="1029"/>
      <c r="B53" s="1030"/>
      <c r="C53" s="174" t="s">
        <v>181</v>
      </c>
      <c r="D53" s="267" t="s">
        <v>160</v>
      </c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527"/>
      <c r="AN53" s="534">
        <f t="shared" si="1"/>
        <v>0</v>
      </c>
      <c r="AO53" s="534">
        <f t="shared" si="1"/>
        <v>0</v>
      </c>
      <c r="AP53" s="414"/>
      <c r="AQ53" s="414"/>
      <c r="AR53" s="414"/>
      <c r="AS53" s="414"/>
      <c r="AT53" s="414"/>
      <c r="AU53" s="414"/>
      <c r="AV53" s="414"/>
      <c r="AW53" s="414"/>
      <c r="AX53" s="414"/>
      <c r="AY53" s="414"/>
      <c r="AZ53" s="414"/>
      <c r="BA53" s="414"/>
      <c r="BB53" s="414"/>
      <c r="BC53" s="414"/>
      <c r="BD53" s="265"/>
      <c r="BE53" s="265"/>
      <c r="BF53" s="265"/>
      <c r="BG53" s="265"/>
      <c r="BH53" s="265"/>
      <c r="BI53" s="265"/>
      <c r="BJ53" s="265"/>
      <c r="BK53" s="265"/>
      <c r="BL53" s="265"/>
      <c r="BM53" s="265"/>
      <c r="BN53" s="265"/>
      <c r="BO53" s="265"/>
      <c r="BP53" s="265"/>
      <c r="BQ53" s="265"/>
    </row>
    <row r="54" spans="1:69" s="266" customFormat="1" ht="15" customHeight="1" x14ac:dyDescent="0.3">
      <c r="A54" s="1029"/>
      <c r="B54" s="1030"/>
      <c r="C54" s="172" t="s">
        <v>225</v>
      </c>
      <c r="D54" s="175" t="s">
        <v>161</v>
      </c>
      <c r="E54" s="403"/>
      <c r="F54" s="89"/>
      <c r="G54" s="403"/>
      <c r="H54" s="89"/>
      <c r="I54" s="403"/>
      <c r="J54" s="89"/>
      <c r="K54" s="403"/>
      <c r="L54" s="89"/>
      <c r="M54" s="403"/>
      <c r="N54" s="89"/>
      <c r="O54" s="403"/>
      <c r="P54" s="89"/>
      <c r="Q54" s="403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527"/>
      <c r="AN54" s="556"/>
      <c r="AO54" s="557"/>
      <c r="AP54" s="414"/>
      <c r="AQ54" s="414"/>
      <c r="AR54" s="414"/>
      <c r="AS54" s="414"/>
      <c r="AT54" s="414"/>
      <c r="AU54" s="414"/>
      <c r="AV54" s="414"/>
      <c r="AW54" s="414"/>
      <c r="AX54" s="414"/>
      <c r="AY54" s="414"/>
      <c r="AZ54" s="414"/>
      <c r="BA54" s="414"/>
      <c r="BB54" s="414"/>
      <c r="BC54" s="414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5"/>
      <c r="BQ54" s="265"/>
    </row>
    <row r="55" spans="1:69" ht="15" customHeight="1" x14ac:dyDescent="0.3">
      <c r="A55" s="1029"/>
      <c r="B55" s="1030"/>
      <c r="C55" s="172" t="s">
        <v>226</v>
      </c>
      <c r="D55" s="175" t="s">
        <v>161</v>
      </c>
      <c r="E55" s="403"/>
      <c r="F55" s="89"/>
      <c r="G55" s="403"/>
      <c r="H55" s="89"/>
      <c r="I55" s="403"/>
      <c r="J55" s="89"/>
      <c r="K55" s="403"/>
      <c r="L55" s="89"/>
      <c r="M55" s="403"/>
      <c r="N55" s="89"/>
      <c r="O55" s="403"/>
      <c r="P55" s="89"/>
      <c r="Q55" s="403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529"/>
      <c r="AN55" s="556"/>
      <c r="AO55" s="557"/>
      <c r="AP55" s="414"/>
      <c r="AQ55" s="414"/>
      <c r="AR55" s="414"/>
      <c r="AS55" s="414"/>
      <c r="AT55" s="414"/>
      <c r="AU55" s="414"/>
      <c r="AV55" s="414"/>
      <c r="AW55" s="414"/>
      <c r="AX55" s="414"/>
      <c r="AY55" s="414"/>
      <c r="AZ55" s="414"/>
      <c r="BA55" s="414"/>
      <c r="BB55" s="414"/>
      <c r="BC55" s="414"/>
    </row>
    <row r="56" spans="1:69" ht="15" customHeight="1" x14ac:dyDescent="0.3">
      <c r="A56" s="1029"/>
      <c r="B56" s="1030"/>
      <c r="C56" s="172" t="s">
        <v>228</v>
      </c>
      <c r="D56" s="175" t="s">
        <v>161</v>
      </c>
      <c r="E56" s="403"/>
      <c r="F56" s="89"/>
      <c r="G56" s="403"/>
      <c r="H56" s="89"/>
      <c r="I56" s="403"/>
      <c r="J56" s="89"/>
      <c r="K56" s="403"/>
      <c r="L56" s="89"/>
      <c r="M56" s="403"/>
      <c r="N56" s="89"/>
      <c r="O56" s="403"/>
      <c r="P56" s="89"/>
      <c r="Q56" s="403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  <c r="AI56" s="274"/>
      <c r="AJ56" s="274"/>
      <c r="AK56" s="274"/>
      <c r="AL56" s="274"/>
      <c r="AM56" s="529"/>
      <c r="AN56" s="556"/>
      <c r="AO56" s="557"/>
    </row>
    <row r="57" spans="1:69" ht="15" customHeight="1" x14ac:dyDescent="0.3">
      <c r="A57" s="1029"/>
      <c r="B57" s="1030"/>
      <c r="C57" s="172" t="s">
        <v>227</v>
      </c>
      <c r="D57" s="176" t="s">
        <v>161</v>
      </c>
      <c r="E57" s="403"/>
      <c r="F57" s="89"/>
      <c r="G57" s="403"/>
      <c r="H57" s="89"/>
      <c r="I57" s="403"/>
      <c r="J57" s="89"/>
      <c r="K57" s="403"/>
      <c r="L57" s="89"/>
      <c r="M57" s="403"/>
      <c r="N57" s="89"/>
      <c r="O57" s="403"/>
      <c r="P57" s="89"/>
      <c r="Q57" s="403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529"/>
      <c r="AN57" s="556"/>
      <c r="AO57" s="557"/>
    </row>
    <row r="58" spans="1:69" s="84" customFormat="1" ht="15" customHeight="1" x14ac:dyDescent="0.3">
      <c r="A58" s="1029"/>
      <c r="B58" s="1030"/>
      <c r="C58" s="174" t="s">
        <v>158</v>
      </c>
      <c r="D58" s="272" t="s">
        <v>80</v>
      </c>
      <c r="E58" s="858"/>
      <c r="F58" s="858"/>
      <c r="G58" s="858"/>
      <c r="H58" s="858"/>
      <c r="I58" s="858"/>
      <c r="J58" s="858"/>
      <c r="K58" s="858"/>
      <c r="L58" s="858"/>
      <c r="M58" s="858"/>
      <c r="N58" s="858"/>
      <c r="O58" s="858"/>
      <c r="P58" s="858"/>
      <c r="Q58" s="858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528"/>
      <c r="AN58" s="555">
        <f t="shared" ref="AN58:AO58" si="2">SUM(E58,G58,I58,K58,M58,O58,Q58,S58,U58,W58,Y58,AA58,AC58,AE58,AG58,AI58,AK58,AM58)</f>
        <v>0</v>
      </c>
      <c r="AO58" s="555">
        <f t="shared" si="2"/>
        <v>0</v>
      </c>
      <c r="AP58" s="273"/>
      <c r="AQ58" s="273"/>
      <c r="AR58" s="273"/>
      <c r="AS58" s="273"/>
      <c r="AT58" s="273"/>
      <c r="AU58" s="273"/>
      <c r="AV58" s="273"/>
      <c r="AW58" s="273"/>
      <c r="AX58" s="273"/>
      <c r="AY58" s="273"/>
      <c r="AZ58" s="273"/>
      <c r="BA58" s="273"/>
      <c r="BB58" s="273"/>
      <c r="BC58" s="273"/>
      <c r="BD58" s="273"/>
      <c r="BE58" s="273"/>
      <c r="BF58" s="273"/>
      <c r="BG58" s="273"/>
      <c r="BH58" s="273"/>
      <c r="BI58" s="273"/>
      <c r="BJ58" s="273"/>
      <c r="BK58" s="273"/>
      <c r="BL58" s="273"/>
      <c r="BM58" s="273"/>
      <c r="BN58" s="273"/>
      <c r="BO58" s="273"/>
      <c r="BP58" s="273"/>
      <c r="BQ58" s="273"/>
    </row>
    <row r="59" spans="1:69" s="84" customFormat="1" ht="15" customHeight="1" x14ac:dyDescent="0.3">
      <c r="A59" s="1031"/>
      <c r="B59" s="1032"/>
      <c r="C59" s="174" t="s">
        <v>188</v>
      </c>
      <c r="D59" s="272" t="s">
        <v>80</v>
      </c>
      <c r="E59" s="858"/>
      <c r="F59" s="858"/>
      <c r="G59" s="858"/>
      <c r="H59" s="858"/>
      <c r="I59" s="858"/>
      <c r="J59" s="858"/>
      <c r="K59" s="858"/>
      <c r="L59" s="858"/>
      <c r="M59" s="858"/>
      <c r="N59" s="858"/>
      <c r="O59" s="858"/>
      <c r="P59" s="858"/>
      <c r="Q59" s="858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528"/>
      <c r="AN59" s="555">
        <f t="shared" ref="AN59:AO59" si="3">SUM(E59,G59,I59,K59,M59,O59,Q59,S59,U59,W59,Y59,AA59,AC59,AE59,AG59,AI59,AK59,AM59)</f>
        <v>0</v>
      </c>
      <c r="AO59" s="555">
        <f t="shared" si="3"/>
        <v>0</v>
      </c>
      <c r="AP59" s="273"/>
      <c r="AQ59" s="273"/>
      <c r="AR59" s="273"/>
      <c r="AS59" s="273"/>
      <c r="AT59" s="273"/>
      <c r="AU59" s="273"/>
      <c r="AV59" s="273"/>
      <c r="AW59" s="273"/>
      <c r="AX59" s="273"/>
      <c r="AY59" s="273"/>
      <c r="AZ59" s="273"/>
      <c r="BA59" s="273"/>
      <c r="BB59" s="273"/>
      <c r="BC59" s="273"/>
      <c r="BD59" s="273"/>
      <c r="BE59" s="273"/>
      <c r="BF59" s="273"/>
      <c r="BG59" s="273"/>
      <c r="BH59" s="273"/>
      <c r="BI59" s="273"/>
      <c r="BJ59" s="273"/>
      <c r="BK59" s="273"/>
      <c r="BL59" s="273"/>
      <c r="BM59" s="273"/>
      <c r="BN59" s="273"/>
      <c r="BO59" s="273"/>
      <c r="BP59" s="273"/>
      <c r="BQ59" s="273"/>
    </row>
    <row r="60" spans="1:69" ht="15" customHeight="1" thickBot="1" x14ac:dyDescent="0.35">
      <c r="A60" s="952" t="s">
        <v>243</v>
      </c>
      <c r="B60" s="953"/>
      <c r="C60" s="338" t="s">
        <v>244</v>
      </c>
      <c r="D60" s="339" t="s">
        <v>185</v>
      </c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530"/>
      <c r="AN60" s="537"/>
      <c r="AO60" s="553"/>
    </row>
    <row r="61" spans="1:69" ht="14.4" x14ac:dyDescent="0.3"/>
    <row r="62" spans="1:69" ht="15" customHeight="1" x14ac:dyDescent="0.3"/>
    <row r="63" spans="1:69" ht="15" customHeight="1" x14ac:dyDescent="0.3"/>
    <row r="64" spans="1:69" ht="15" customHeight="1" x14ac:dyDescent="0.3"/>
  </sheetData>
  <protectedRanges>
    <protectedRange sqref="AU52:BB52 BC41:BX41 AP40:BD40 AP47:AT50 AP53:AT53 E1:AM1 E2:G5 N2:N5 P2:AM5 E6:AM60" name="Диапазон2"/>
    <protectedRange sqref="BN41:BX41 AR53:AT53 AT40:BD40 AU52:BB52 AP48:AT50" name="ДОБАВЛЯЕМ"/>
    <protectedRange sqref="H2:H5 J2:J5 L2:L5" name="Диапазон2_1"/>
    <protectedRange sqref="I2:I5 K2:K5 M2:M5 O2:O5" name="Диапазон2_1_1"/>
  </protectedRanges>
  <mergeCells count="53">
    <mergeCell ref="A48:B48"/>
    <mergeCell ref="A49:B50"/>
    <mergeCell ref="A51:B59"/>
    <mergeCell ref="A60:B60"/>
    <mergeCell ref="A12:B17"/>
    <mergeCell ref="A18:B30"/>
    <mergeCell ref="A31:B34"/>
    <mergeCell ref="A35:B43"/>
    <mergeCell ref="A44:B45"/>
    <mergeCell ref="A46:B47"/>
    <mergeCell ref="N2:N5"/>
    <mergeCell ref="O2:O5"/>
    <mergeCell ref="U2:U5"/>
    <mergeCell ref="V2:V5"/>
    <mergeCell ref="A7:B11"/>
    <mergeCell ref="C7:D7"/>
    <mergeCell ref="C8:D8"/>
    <mergeCell ref="C10:D10"/>
    <mergeCell ref="C11:D11"/>
    <mergeCell ref="A1:B2"/>
    <mergeCell ref="A4:B5"/>
    <mergeCell ref="I2:I5"/>
    <mergeCell ref="J2:J5"/>
    <mergeCell ref="K2:K5"/>
    <mergeCell ref="L2:L5"/>
    <mergeCell ref="M2:M5"/>
    <mergeCell ref="E2:E5"/>
    <mergeCell ref="F2:F5"/>
    <mergeCell ref="G2:G5"/>
    <mergeCell ref="H2:H5"/>
    <mergeCell ref="D2:D6"/>
    <mergeCell ref="P2:P5"/>
    <mergeCell ref="Q2:Q5"/>
    <mergeCell ref="R2:R5"/>
    <mergeCell ref="S2:S5"/>
    <mergeCell ref="T2:T5"/>
    <mergeCell ref="W2:W5"/>
    <mergeCell ref="X2:X5"/>
    <mergeCell ref="Y2:Y5"/>
    <mergeCell ref="Z2:Z5"/>
    <mergeCell ref="AA2:AA5"/>
    <mergeCell ref="AB2:AB5"/>
    <mergeCell ref="AC2:AC5"/>
    <mergeCell ref="AD2:AD5"/>
    <mergeCell ref="AE2:AE5"/>
    <mergeCell ref="AF2:AF5"/>
    <mergeCell ref="AL2:AL5"/>
    <mergeCell ref="AM2:AM5"/>
    <mergeCell ref="AG2:AG5"/>
    <mergeCell ref="AH2:AH5"/>
    <mergeCell ref="AI2:AI5"/>
    <mergeCell ref="AJ2:AJ5"/>
    <mergeCell ref="AK2:AK5"/>
  </mergeCells>
  <conditionalFormatting sqref="R46:AM48 P60:AM60 R8:AM36 E8:F59 G7:G59 E7:AM7 R51:AM59 H8:Q59">
    <cfRule type="cellIs" dxfId="2807" priority="57" operator="equal">
      <formula>0</formula>
    </cfRule>
  </conditionalFormatting>
  <conditionalFormatting sqref="G60:M60 P60:AM60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0:M60 R44:AM44 R37:R43 T37:T43 V37:V43">
    <cfRule type="cellIs" dxfId="2806" priority="53" operator="equal">
      <formula>0</formula>
    </cfRule>
  </conditionalFormatting>
  <conditionalFormatting sqref="R55:AM57">
    <cfRule type="containsErrors" dxfId="2805" priority="52">
      <formula>ISERROR(R55)</formula>
    </cfRule>
  </conditionalFormatting>
  <conditionalFormatting sqref="E60:F60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0:F60">
    <cfRule type="cellIs" dxfId="2804" priority="49" operator="equal">
      <formula>0</formula>
    </cfRule>
  </conditionalFormatting>
  <conditionalFormatting sqref="N60:O60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0:O60">
    <cfRule type="cellIs" dxfId="2803" priority="39" operator="equal">
      <formula>0</formula>
    </cfRule>
  </conditionalFormatting>
  <conditionalFormatting sqref="S37:S43">
    <cfRule type="cellIs" dxfId="2802" priority="21" operator="equal">
      <formula>0</formula>
    </cfRule>
  </conditionalFormatting>
  <conditionalFormatting sqref="U37:U43">
    <cfRule type="cellIs" dxfId="2801" priority="20" operator="equal">
      <formula>0</formula>
    </cfRule>
  </conditionalFormatting>
  <conditionalFormatting sqref="W37:W43">
    <cfRule type="cellIs" dxfId="2800" priority="19" operator="equal">
      <formula>0</formula>
    </cfRule>
  </conditionalFormatting>
  <conditionalFormatting sqref="X37:X43">
    <cfRule type="cellIs" dxfId="2799" priority="18" operator="equal">
      <formula>0</formula>
    </cfRule>
  </conditionalFormatting>
  <conditionalFormatting sqref="Y37:Y43">
    <cfRule type="cellIs" dxfId="2798" priority="17" operator="equal">
      <formula>0</formula>
    </cfRule>
  </conditionalFormatting>
  <conditionalFormatting sqref="Z37:AM43">
    <cfRule type="cellIs" dxfId="2797" priority="16" operator="equal">
      <formula>0</formula>
    </cfRule>
  </conditionalFormatting>
  <conditionalFormatting sqref="C30">
    <cfRule type="cellIs" dxfId="2796" priority="14" operator="equal">
      <formula>0</formula>
    </cfRule>
  </conditionalFormatting>
  <conditionalFormatting sqref="R49:AM50">
    <cfRule type="cellIs" dxfId="2795" priority="13" operator="equal">
      <formula>0</formula>
    </cfRule>
  </conditionalFormatting>
  <conditionalFormatting sqref="AO6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60">
    <cfRule type="cellIs" dxfId="2794" priority="11" operator="equal">
      <formula>0</formula>
    </cfRule>
  </conditionalFormatting>
  <conditionalFormatting sqref="AO55:AO57">
    <cfRule type="cellIs" dxfId="2793" priority="9" operator="equal">
      <formula>0</formula>
    </cfRule>
  </conditionalFormatting>
  <conditionalFormatting sqref="AO54">
    <cfRule type="cellIs" dxfId="2792" priority="8" operator="equal">
      <formula>0</formula>
    </cfRule>
  </conditionalFormatting>
  <conditionalFormatting sqref="AO54:AO57">
    <cfRule type="containsErrors" dxfId="2791" priority="7">
      <formula>ISERROR(AO54)</formula>
    </cfRule>
  </conditionalFormatting>
  <conditionalFormatting sqref="AN60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54:AN57">
    <cfRule type="containsErrors" dxfId="2790" priority="5">
      <formula>ISERROR(AN54)</formula>
    </cfRule>
  </conditionalFormatting>
  <conditionalFormatting sqref="R45:AM45">
    <cfRule type="cellIs" dxfId="2789" priority="3" operator="equal">
      <formula>0</formula>
    </cfRule>
  </conditionalFormatting>
  <dataValidations count="26">
    <dataValidation allowBlank="1" showInputMessage="1" showErrorMessage="1" prompt="Выполнение силовых упр. с легким утомлением до/после/в перерыве между основными подходами" sqref="C46" xr:uid="{00000000-0002-0000-0500-000000000000}"/>
    <dataValidation allowBlank="1" showInputMessage="1" showErrorMessage="1" prompt="Прыжковые упражнения координационной, скоростной или обще развивающей направленности" sqref="C44" xr:uid="{00000000-0002-0000-0500-000001000000}"/>
    <dataValidation allowBlank="1" showInputMessage="1" showErrorMessage="1" prompt="Прыжковые упражнения с подобием соревновательному упражнению" sqref="C45" xr:uid="{00000000-0002-0000-0500-000002000000}"/>
    <dataValidation allowBlank="1" showInputMessage="1" sqref="C18:C30 C48" xr:uid="{00000000-0002-0000-0500-000003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6" xr:uid="{00000000-0002-0000-0500-000004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5" xr:uid="{00000000-0002-0000-0500-000005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7" xr:uid="{00000000-0002-0000-0500-000006000000}"/>
    <dataValidation allowBlank="1" showInputMessage="1" prompt="В этой строке указывается общее количество &quot;боевых&quot; выстрелов (лежа+стоя)" sqref="C51" xr:uid="{00000000-0002-0000-0500-000007000000}"/>
    <dataValidation allowBlank="1" showInputMessage="1" showErrorMessage="1" prompt="Стрельба без нагрузки (лежа + стоя)_x000a_" sqref="C52" xr:uid="{00000000-0002-0000-0500-000008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3" xr:uid="{00000000-0002-0000-0500-000009000000}"/>
    <dataValidation allowBlank="1" showInputMessage="1" showErrorMessage="1" prompt="% попаданий при стрельбе в покое" sqref="C54:C55" xr:uid="{00000000-0002-0000-0500-00000A000000}"/>
    <dataValidation allowBlank="1" showInputMessage="1" prompt="% попаданий в стрельбе при высокоинтенсивных/ контрольных/ соревновательных нагрузках_x000a_" sqref="C56:C57" xr:uid="{00000000-0002-0000-0500-00000B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8" xr:uid="{00000000-0002-0000-0500-00000C000000}"/>
    <dataValidation allowBlank="1" showInputMessage="1" showErrorMessage="1" prompt="Время работы на специализированном программно-аппаратном комплексе &quot;скатт&quot;_x000a_" sqref="C59" xr:uid="{00000000-0002-0000-0500-00000D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60" xr:uid="{00000000-0002-0000-0500-00000E000000}"/>
    <dataValidation allowBlank="1" showInputMessage="1" showErrorMessage="1" prompt="Работа циклического характера анаэробной направленности, длитольностью 20 секунд, преимущественно фосфогены" sqref="C34" xr:uid="{00000000-0002-0000-0500-00000F000000}"/>
    <dataValidation allowBlank="1" showInputMessage="1" showErrorMessage="1" prompt="Работа циклического характера анаэробной направленности, длитольностью свыше 4 мин, мощность на МПК" sqref="C31" xr:uid="{00000000-0002-0000-0500-000010000000}"/>
    <dataValidation allowBlank="1" showInputMessage="1" showErrorMessage="1" prompt="Работа циклического характера анаэробной направленности, длитольностью от 1 до 4 мин, гликолитическая емкость" sqref="C32" xr:uid="{00000000-0002-0000-0500-000011000000}"/>
    <dataValidation allowBlank="1" showInputMessage="1" showErrorMessage="1" prompt="Работа циклического характера анаэробной направленности, длитольностью до 1 мин, гликолитическая мощность" sqref="C33" xr:uid="{00000000-0002-0000-0500-000012000000}"/>
    <dataValidation allowBlank="1" showInputMessage="1" showErrorMessage="1" prompt="Техническая подготовка с высокой интенсивностью мышечных усилий (Лыжероллеры+Лыжи в 4-5 зоне)." sqref="C50" xr:uid="{00000000-0002-0000-0500-000013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9" xr:uid="{00000000-0002-0000-0500-000014000000}"/>
    <dataValidation allowBlank="1" showInputMessage="1" showErrorMessage="1" prompt="Общее кол-во подходов на мышцы ног из всего перечня силовой подготовки" sqref="C43" xr:uid="{00000000-0002-0000-0500-000015000000}"/>
    <dataValidation allowBlank="1" showInputMessage="1" showErrorMessage="1" prompt="Общее кол-во подходов на плечевой пояс и мышцы кора из всего перечня силовой подготовки" sqref="C42" xr:uid="{00000000-0002-0000-0500-000016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9" xr:uid="{00000000-0002-0000-0500-000017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40" xr:uid="{00000000-0002-0000-0500-000018000000}"/>
    <dataValidation allowBlank="1" showInputMessage="1" showErrorMessage="1" prompt="Круговые динамические, статические, стато-динамические, упражения." sqref="C41" xr:uid="{00000000-0002-0000-0500-000019000000}"/>
  </dataValidations>
  <hyperlinks>
    <hyperlink ref="A1" location="НАГРУЗКА!A1" display="НАГРУЗКА" xr:uid="{00000000-0004-0000-0500-000000000000}"/>
    <hyperlink ref="A1:B2" location="День!A1" display="День" xr:uid="{00000000-0004-0000-0500-000001000000}"/>
    <hyperlink ref="A4" location="'Внешние факторы'!A1" display="Внешние факторы" xr:uid="{00000000-0004-0000-0500-000002000000}"/>
    <hyperlink ref="A4:B5" location="Анализ!A1" display="Анализ" xr:uid="{00000000-0004-0000-0500-000003000000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'49'!K2+1</f>
        <v>45390</v>
      </c>
      <c r="F2" s="82">
        <f>$E$2+1</f>
        <v>45391</v>
      </c>
      <c r="G2" s="82">
        <f>$E$2+2</f>
        <v>45392</v>
      </c>
      <c r="H2" s="82">
        <f>$E$2+3</f>
        <v>45393</v>
      </c>
      <c r="I2" s="82">
        <f>$E$2+4</f>
        <v>45394</v>
      </c>
      <c r="J2" s="82">
        <f>$E$2+5</f>
        <v>45395</v>
      </c>
      <c r="K2" s="83">
        <f>$E$2+6</f>
        <v>45396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45390</v>
      </c>
      <c r="Q6" s="909">
        <f t="shared" ref="Q6:V6" si="2">F2</f>
        <v>45391</v>
      </c>
      <c r="R6" s="909">
        <f t="shared" si="2"/>
        <v>45392</v>
      </c>
      <c r="S6" s="909">
        <f t="shared" si="2"/>
        <v>45393</v>
      </c>
      <c r="T6" s="909">
        <f t="shared" si="2"/>
        <v>45394</v>
      </c>
      <c r="U6" s="909">
        <f t="shared" si="2"/>
        <v>45395</v>
      </c>
      <c r="V6" s="909">
        <f t="shared" si="2"/>
        <v>45396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45390</v>
      </c>
      <c r="Q15" s="909">
        <f t="shared" ref="Q15:V15" si="15">F2</f>
        <v>45391</v>
      </c>
      <c r="R15" s="909">
        <f t="shared" si="15"/>
        <v>45392</v>
      </c>
      <c r="S15" s="909">
        <f t="shared" si="15"/>
        <v>45393</v>
      </c>
      <c r="T15" s="909">
        <f t="shared" si="15"/>
        <v>45394</v>
      </c>
      <c r="U15" s="909">
        <f t="shared" si="15"/>
        <v>45395</v>
      </c>
      <c r="V15" s="909">
        <f t="shared" si="15"/>
        <v>45396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45390</v>
      </c>
      <c r="Q20" s="909">
        <f t="shared" ref="Q20:V20" si="17">F2</f>
        <v>45391</v>
      </c>
      <c r="R20" s="909">
        <f t="shared" si="17"/>
        <v>45392</v>
      </c>
      <c r="S20" s="909">
        <f t="shared" si="17"/>
        <v>45393</v>
      </c>
      <c r="T20" s="909">
        <f t="shared" si="17"/>
        <v>45394</v>
      </c>
      <c r="U20" s="909">
        <f t="shared" si="17"/>
        <v>45395</v>
      </c>
      <c r="V20" s="909">
        <f t="shared" si="17"/>
        <v>45396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45390</v>
      </c>
      <c r="F61" s="1180"/>
      <c r="G61" s="1181"/>
      <c r="H61" s="1179">
        <f>F2</f>
        <v>45391</v>
      </c>
      <c r="I61" s="1180"/>
      <c r="J61" s="1181"/>
      <c r="K61" s="1179">
        <f>G2</f>
        <v>45392</v>
      </c>
      <c r="L61" s="1180"/>
      <c r="M61" s="1181"/>
      <c r="N61" s="1179">
        <f>H2</f>
        <v>45393</v>
      </c>
      <c r="O61" s="1180"/>
      <c r="P61" s="1181"/>
      <c r="Q61" s="1179">
        <f>I2</f>
        <v>45394</v>
      </c>
      <c r="R61" s="1180"/>
      <c r="S61" s="1181"/>
      <c r="T61" s="1179">
        <f>J2</f>
        <v>45395</v>
      </c>
      <c r="U61" s="1180"/>
      <c r="V61" s="1181"/>
      <c r="W61" s="1179">
        <f>K2</f>
        <v>45396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45390</v>
      </c>
      <c r="F90" s="1172"/>
      <c r="G90" s="1173"/>
      <c r="H90" s="1171">
        <f>H61</f>
        <v>45391</v>
      </c>
      <c r="I90" s="1172"/>
      <c r="J90" s="1173"/>
      <c r="K90" s="1171">
        <f>K61</f>
        <v>45392</v>
      </c>
      <c r="L90" s="1172"/>
      <c r="M90" s="1173"/>
      <c r="N90" s="1171">
        <f>N61</f>
        <v>45393</v>
      </c>
      <c r="O90" s="1172"/>
      <c r="P90" s="1173"/>
      <c r="Q90" s="1171">
        <f>Q61</f>
        <v>45394</v>
      </c>
      <c r="R90" s="1172"/>
      <c r="S90" s="1173"/>
      <c r="T90" s="1171">
        <f>T61</f>
        <v>45395</v>
      </c>
      <c r="U90" s="1172"/>
      <c r="V90" s="1173"/>
      <c r="W90" s="1171">
        <f>W61</f>
        <v>45396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45390</v>
      </c>
      <c r="F181" s="154">
        <f>$E$2+1</f>
        <v>45391</v>
      </c>
      <c r="G181" s="154">
        <f>$E$2+2</f>
        <v>45392</v>
      </c>
      <c r="H181" s="154">
        <f>$E$2+3</f>
        <v>45393</v>
      </c>
      <c r="I181" s="154">
        <f>$E$2+4</f>
        <v>45394</v>
      </c>
      <c r="J181" s="154">
        <f>$E$2+5</f>
        <v>45395</v>
      </c>
      <c r="K181" s="155">
        <f>$E$2+6</f>
        <v>45396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41" priority="151" operator="equal">
      <formula>0</formula>
    </cfRule>
  </conditionalFormatting>
  <conditionalFormatting sqref="F2:K2">
    <cfRule type="cellIs" dxfId="140" priority="150" operator="equal">
      <formula>0</formula>
    </cfRule>
  </conditionalFormatting>
  <conditionalFormatting sqref="L4:L5">
    <cfRule type="cellIs" dxfId="139" priority="147" operator="equal">
      <formula>0</formula>
    </cfRule>
  </conditionalFormatting>
  <conditionalFormatting sqref="E2">
    <cfRule type="cellIs" dxfId="138" priority="148" operator="equal">
      <formula>0</formula>
    </cfRule>
  </conditionalFormatting>
  <conditionalFormatting sqref="E4:K4">
    <cfRule type="cellIs" dxfId="137" priority="145" operator="equal">
      <formula>0</formula>
    </cfRule>
    <cfRule type="cellIs" dxfId="136" priority="146" operator="notEqual">
      <formula>0</formula>
    </cfRule>
  </conditionalFormatting>
  <conditionalFormatting sqref="E5:K5">
    <cfRule type="cellIs" dxfId="135" priority="144" operator="equal">
      <formula>0</formula>
    </cfRule>
  </conditionalFormatting>
  <conditionalFormatting sqref="E7:E8 I7:K8">
    <cfRule type="cellIs" dxfId="134" priority="143" operator="equal">
      <formula>0</formula>
    </cfRule>
  </conditionalFormatting>
  <conditionalFormatting sqref="L6:L8">
    <cfRule type="cellIs" dxfId="133" priority="142" operator="equal">
      <formula>0</formula>
    </cfRule>
  </conditionalFormatting>
  <conditionalFormatting sqref="E6:K6">
    <cfRule type="cellIs" dxfId="132" priority="141" operator="equal">
      <formula>0</formula>
    </cfRule>
  </conditionalFormatting>
  <conditionalFormatting sqref="E28:L40 E43:L45 E76:Y83 E86:Y88">
    <cfRule type="cellIs" dxfId="131" priority="140" operator="notEqual">
      <formula>0</formula>
    </cfRule>
  </conditionalFormatting>
  <conditionalFormatting sqref="F7:F8">
    <cfRule type="cellIs" dxfId="130" priority="139" operator="equal">
      <formula>0</formula>
    </cfRule>
  </conditionalFormatting>
  <conditionalFormatting sqref="H7:H8">
    <cfRule type="cellIs" dxfId="129" priority="138" operator="equal">
      <formula>0</formula>
    </cfRule>
  </conditionalFormatting>
  <conditionalFormatting sqref="G7:G8">
    <cfRule type="cellIs" dxfId="128" priority="137" operator="equal">
      <formula>0</formula>
    </cfRule>
  </conditionalFormatting>
  <conditionalFormatting sqref="F181:K181">
    <cfRule type="cellIs" dxfId="127" priority="132" operator="equal">
      <formula>0</formula>
    </cfRule>
  </conditionalFormatting>
  <conditionalFormatting sqref="E57:L57">
    <cfRule type="cellIs" dxfId="126" priority="121" operator="equal">
      <formula>0</formula>
    </cfRule>
  </conditionalFormatting>
  <conditionalFormatting sqref="E57:L57">
    <cfRule type="containsErrors" dxfId="125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24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23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22" priority="114">
      <formula>ISERROR(E52)</formula>
    </cfRule>
  </conditionalFormatting>
  <conditionalFormatting sqref="E49:K50">
    <cfRule type="cellIs" dxfId="121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20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19" priority="109">
      <formula>ISERROR(E51)</formula>
    </cfRule>
  </conditionalFormatting>
  <conditionalFormatting sqref="L51">
    <cfRule type="cellIs" dxfId="118" priority="108" operator="notEqual">
      <formula>0</formula>
    </cfRule>
  </conditionalFormatting>
  <conditionalFormatting sqref="L51">
    <cfRule type="containsErrors" dxfId="117" priority="107">
      <formula>ISERROR(L51)</formula>
    </cfRule>
  </conditionalFormatting>
  <conditionalFormatting sqref="E56:K56">
    <cfRule type="cellIs" dxfId="116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15" priority="89" operator="equal">
      <formula>0</formula>
    </cfRule>
    <cfRule type="containsErrors" dxfId="114" priority="90">
      <formula>ISERROR(E183)</formula>
    </cfRule>
  </conditionalFormatting>
  <conditionalFormatting sqref="L186">
    <cfRule type="cellIs" dxfId="113" priority="87" operator="equal">
      <formula>0</formula>
    </cfRule>
    <cfRule type="containsErrors" dxfId="112" priority="88">
      <formula>ISERROR(L186)</formula>
    </cfRule>
  </conditionalFormatting>
  <conditionalFormatting sqref="E186:K186">
    <cfRule type="cellIs" dxfId="111" priority="85" operator="equal">
      <formula>0</formula>
    </cfRule>
    <cfRule type="containsErrors" dxfId="110" priority="86">
      <formula>ISERROR(E186)</formula>
    </cfRule>
  </conditionalFormatting>
  <conditionalFormatting sqref="E158:R179">
    <cfRule type="cellIs" dxfId="109" priority="83" operator="equal">
      <formula>0</formula>
    </cfRule>
  </conditionalFormatting>
  <conditionalFormatting sqref="C58">
    <cfRule type="containsText" dxfId="108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07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06" priority="78" operator="notEqual">
      <formula>0</formula>
    </cfRule>
  </conditionalFormatting>
  <conditionalFormatting sqref="E27:L27">
    <cfRule type="cellIs" dxfId="105" priority="75" operator="notEqual">
      <formula>0</formula>
    </cfRule>
  </conditionalFormatting>
  <conditionalFormatting sqref="E15:L26 L9:L14">
    <cfRule type="cellIs" dxfId="104" priority="76" operator="notEqual">
      <formula>0</formula>
    </cfRule>
  </conditionalFormatting>
  <conditionalFormatting sqref="E9:K14">
    <cfRule type="cellIs" dxfId="103" priority="73" operator="notEqual">
      <formula>0</formula>
    </cfRule>
  </conditionalFormatting>
  <conditionalFormatting sqref="L46:L47">
    <cfRule type="cellIs" dxfId="102" priority="58" operator="notEqual">
      <formula>0</formula>
    </cfRule>
  </conditionalFormatting>
  <conditionalFormatting sqref="E47:K47">
    <cfRule type="cellIs" dxfId="101" priority="51" operator="notEqual">
      <formula>0</formula>
    </cfRule>
  </conditionalFormatting>
  <conditionalFormatting sqref="E46:K46">
    <cfRule type="cellIs" dxfId="100" priority="52" operator="notEqual">
      <formula>0</formula>
    </cfRule>
  </conditionalFormatting>
  <conditionalFormatting sqref="C27">
    <cfRule type="cellIs" dxfId="99" priority="47" operator="equal">
      <formula>0</formula>
    </cfRule>
  </conditionalFormatting>
  <conditionalFormatting sqref="E41:L42">
    <cfRule type="cellIs" dxfId="98" priority="46" operator="notEqual">
      <formula>0</formula>
    </cfRule>
  </conditionalFormatting>
  <conditionalFormatting sqref="E84:Y85">
    <cfRule type="cellIs" dxfId="97" priority="45" operator="notEqual">
      <formula>0</formula>
    </cfRule>
  </conditionalFormatting>
  <conditionalFormatting sqref="E67:Y75">
    <cfRule type="cellIs" dxfId="96" priority="2" operator="notEqual">
      <formula>0</formula>
    </cfRule>
  </conditionalFormatting>
  <conditionalFormatting sqref="E156:R157">
    <cfRule type="cellIs" dxfId="95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B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B00-000001000000}"/>
    <dataValidation type="date" operator="greaterThan" allowBlank="1" showInputMessage="1" showErrorMessage="1" sqref="E2:K2 E181:K181" xr:uid="{00000000-0002-0000-3B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B00-000003000000}"/>
    <dataValidation allowBlank="1" showInputMessage="1" sqref="C88 C15:C27 C45" xr:uid="{00000000-0002-0000-3B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B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B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B00-000007000000}"/>
    <dataValidation allowBlank="1" showInputMessage="1" prompt="В этой строке указывается общее количество &quot;боевых&quot; выстрелов (лежа+стоя)" sqref="C48" xr:uid="{00000000-0002-0000-3B00-000008000000}"/>
    <dataValidation allowBlank="1" showInputMessage="1" showErrorMessage="1" prompt="Стрельба без нагрузки (лежа + стоя)_x000a_" sqref="C49" xr:uid="{00000000-0002-0000-3B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B00-00000A000000}"/>
    <dataValidation allowBlank="1" showInputMessage="1" showErrorMessage="1" prompt="% попаданий при стрельбе в покое" sqref="C51:C52" xr:uid="{00000000-0002-0000-3B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B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B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B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B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B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B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B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B00-000013000000}"/>
    <dataValidation allowBlank="1" showInputMessage="1" showErrorMessage="1" prompt="Общий объем циклической нагрузки" sqref="C14" xr:uid="{00000000-0002-0000-3B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B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B00-000016000000}"/>
    <dataValidation allowBlank="1" showInputMessage="1" showErrorMessage="1" prompt="Круговые динамические, статические, стато-динамические, упражения." sqref="C38 C81" xr:uid="{00000000-0002-0000-3B00-000017000000}"/>
    <dataValidation allowBlank="1" showInputMessage="1" showErrorMessage="1" prompt="Выполнение силовых упр. с легким утомлением " sqref="C43 C86" xr:uid="{00000000-0002-0000-3B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B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B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B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B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B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B00-00001E000000}"/>
  </dataValidations>
  <hyperlinks>
    <hyperlink ref="A1" location="навигатор!A1" display="навигатор" xr:uid="{00000000-0004-0000-3B00-000000000000}"/>
    <hyperlink ref="B1" location="Неделя!A1" display="Неделя" xr:uid="{00000000-0004-0000-3B00-000001000000}"/>
    <hyperlink ref="A60" location="навигатор!A1" display="навигатор" xr:uid="{00000000-0004-0000-3B00-000002000000}"/>
    <hyperlink ref="B60" location="Неделя!A1" display="Неделя" xr:uid="{00000000-0004-0000-3B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B00-00003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'50'!O26:O27</xm:f>
              <xm:sqref>O25</xm:sqref>
            </x14:sparkline>
          </x14:sparklines>
        </x14:sparklineGroup>
      </x14:sparklineGroup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Z224"/>
  <sheetViews>
    <sheetView showGridLines="0" showRowColHeaders="0" topLeftCell="A55" zoomScale="70" zoomScaleNormal="70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'50'!K2+1</f>
        <v>45397</v>
      </c>
      <c r="F2" s="82">
        <f>$E$2+1</f>
        <v>45398</v>
      </c>
      <c r="G2" s="82">
        <f>$E$2+2</f>
        <v>45399</v>
      </c>
      <c r="H2" s="82">
        <f>$E$2+3</f>
        <v>45400</v>
      </c>
      <c r="I2" s="82">
        <f>$E$2+4</f>
        <v>45401</v>
      </c>
      <c r="J2" s="82">
        <f>$E$2+5</f>
        <v>45402</v>
      </c>
      <c r="K2" s="83">
        <f>$E$2+6</f>
        <v>45403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45397</v>
      </c>
      <c r="Q6" s="909">
        <f t="shared" ref="Q6:V6" si="2">F2</f>
        <v>45398</v>
      </c>
      <c r="R6" s="909">
        <f t="shared" si="2"/>
        <v>45399</v>
      </c>
      <c r="S6" s="909">
        <f t="shared" si="2"/>
        <v>45400</v>
      </c>
      <c r="T6" s="909">
        <f t="shared" si="2"/>
        <v>45401</v>
      </c>
      <c r="U6" s="909">
        <f t="shared" si="2"/>
        <v>45402</v>
      </c>
      <c r="V6" s="909">
        <f t="shared" si="2"/>
        <v>45403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45397</v>
      </c>
      <c r="Q15" s="909">
        <f t="shared" ref="Q15:V15" si="15">F2</f>
        <v>45398</v>
      </c>
      <c r="R15" s="909">
        <f t="shared" si="15"/>
        <v>45399</v>
      </c>
      <c r="S15" s="909">
        <f t="shared" si="15"/>
        <v>45400</v>
      </c>
      <c r="T15" s="909">
        <f t="shared" si="15"/>
        <v>45401</v>
      </c>
      <c r="U15" s="909">
        <f t="shared" si="15"/>
        <v>45402</v>
      </c>
      <c r="V15" s="909">
        <f t="shared" si="15"/>
        <v>45403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45397</v>
      </c>
      <c r="Q20" s="909">
        <f t="shared" ref="Q20:V20" si="17">F2</f>
        <v>45398</v>
      </c>
      <c r="R20" s="909">
        <f t="shared" si="17"/>
        <v>45399</v>
      </c>
      <c r="S20" s="909">
        <f t="shared" si="17"/>
        <v>45400</v>
      </c>
      <c r="T20" s="909">
        <f t="shared" si="17"/>
        <v>45401</v>
      </c>
      <c r="U20" s="909">
        <f t="shared" si="17"/>
        <v>45402</v>
      </c>
      <c r="V20" s="909">
        <f t="shared" si="17"/>
        <v>45403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45397</v>
      </c>
      <c r="F61" s="1180"/>
      <c r="G61" s="1181"/>
      <c r="H61" s="1179">
        <f>F2</f>
        <v>45398</v>
      </c>
      <c r="I61" s="1180"/>
      <c r="J61" s="1181"/>
      <c r="K61" s="1179">
        <f>G2</f>
        <v>45399</v>
      </c>
      <c r="L61" s="1180"/>
      <c r="M61" s="1181"/>
      <c r="N61" s="1179">
        <f>H2</f>
        <v>45400</v>
      </c>
      <c r="O61" s="1180"/>
      <c r="P61" s="1181"/>
      <c r="Q61" s="1179">
        <f>I2</f>
        <v>45401</v>
      </c>
      <c r="R61" s="1180"/>
      <c r="S61" s="1181"/>
      <c r="T61" s="1179">
        <f>J2</f>
        <v>45402</v>
      </c>
      <c r="U61" s="1180"/>
      <c r="V61" s="1181"/>
      <c r="W61" s="1179">
        <f>K2</f>
        <v>45403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45397</v>
      </c>
      <c r="F90" s="1172"/>
      <c r="G90" s="1173"/>
      <c r="H90" s="1171">
        <f>H61</f>
        <v>45398</v>
      </c>
      <c r="I90" s="1172"/>
      <c r="J90" s="1173"/>
      <c r="K90" s="1171">
        <f>K61</f>
        <v>45399</v>
      </c>
      <c r="L90" s="1172"/>
      <c r="M90" s="1173"/>
      <c r="N90" s="1171">
        <f>N61</f>
        <v>45400</v>
      </c>
      <c r="O90" s="1172"/>
      <c r="P90" s="1173"/>
      <c r="Q90" s="1171">
        <f>Q61</f>
        <v>45401</v>
      </c>
      <c r="R90" s="1172"/>
      <c r="S90" s="1173"/>
      <c r="T90" s="1171">
        <f>T61</f>
        <v>45402</v>
      </c>
      <c r="U90" s="1172"/>
      <c r="V90" s="1173"/>
      <c r="W90" s="1171">
        <f>W61</f>
        <v>45403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45397</v>
      </c>
      <c r="F181" s="154">
        <f>$E$2+1</f>
        <v>45398</v>
      </c>
      <c r="G181" s="154">
        <f>$E$2+2</f>
        <v>45399</v>
      </c>
      <c r="H181" s="154">
        <f>$E$2+3</f>
        <v>45400</v>
      </c>
      <c r="I181" s="154">
        <f>$E$2+4</f>
        <v>45401</v>
      </c>
      <c r="J181" s="154">
        <f>$E$2+5</f>
        <v>45402</v>
      </c>
      <c r="K181" s="155">
        <f>$E$2+6</f>
        <v>45403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55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55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56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56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63" t="s">
        <v>219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57" t="s">
        <v>220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63" t="s">
        <v>219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57" t="s">
        <v>220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58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58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59" t="s">
        <v>219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60" t="s">
        <v>220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59" t="s">
        <v>219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60" t="s">
        <v>220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61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62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94" priority="151" operator="equal">
      <formula>0</formula>
    </cfRule>
  </conditionalFormatting>
  <conditionalFormatting sqref="F2:K2">
    <cfRule type="cellIs" dxfId="93" priority="150" operator="equal">
      <formula>0</formula>
    </cfRule>
  </conditionalFormatting>
  <conditionalFormatting sqref="L4:L5">
    <cfRule type="cellIs" dxfId="92" priority="147" operator="equal">
      <formula>0</formula>
    </cfRule>
  </conditionalFormatting>
  <conditionalFormatting sqref="E2">
    <cfRule type="cellIs" dxfId="91" priority="148" operator="equal">
      <formula>0</formula>
    </cfRule>
  </conditionalFormatting>
  <conditionalFormatting sqref="E4:K4">
    <cfRule type="cellIs" dxfId="90" priority="145" operator="equal">
      <formula>0</formula>
    </cfRule>
    <cfRule type="cellIs" dxfId="89" priority="146" operator="notEqual">
      <formula>0</formula>
    </cfRule>
  </conditionalFormatting>
  <conditionalFormatting sqref="E5:K5">
    <cfRule type="cellIs" dxfId="88" priority="144" operator="equal">
      <formula>0</formula>
    </cfRule>
  </conditionalFormatting>
  <conditionalFormatting sqref="E7:E8 I7:K8">
    <cfRule type="cellIs" dxfId="87" priority="143" operator="equal">
      <formula>0</formula>
    </cfRule>
  </conditionalFormatting>
  <conditionalFormatting sqref="L6:L8">
    <cfRule type="cellIs" dxfId="86" priority="142" operator="equal">
      <formula>0</formula>
    </cfRule>
  </conditionalFormatting>
  <conditionalFormatting sqref="E6:K6">
    <cfRule type="cellIs" dxfId="85" priority="141" operator="equal">
      <formula>0</formula>
    </cfRule>
  </conditionalFormatting>
  <conditionalFormatting sqref="E28:L40 E43:L45 E76:Y83 E86:Y88">
    <cfRule type="cellIs" dxfId="84" priority="140" operator="notEqual">
      <formula>0</formula>
    </cfRule>
  </conditionalFormatting>
  <conditionalFormatting sqref="F7:F8">
    <cfRule type="cellIs" dxfId="83" priority="139" operator="equal">
      <formula>0</formula>
    </cfRule>
  </conditionalFormatting>
  <conditionalFormatting sqref="H7:H8">
    <cfRule type="cellIs" dxfId="82" priority="138" operator="equal">
      <formula>0</formula>
    </cfRule>
  </conditionalFormatting>
  <conditionalFormatting sqref="G7:G8">
    <cfRule type="cellIs" dxfId="81" priority="137" operator="equal">
      <formula>0</formula>
    </cfRule>
  </conditionalFormatting>
  <conditionalFormatting sqref="F181:K181">
    <cfRule type="cellIs" dxfId="80" priority="132" operator="equal">
      <formula>0</formula>
    </cfRule>
  </conditionalFormatting>
  <conditionalFormatting sqref="E57:L57">
    <cfRule type="cellIs" dxfId="79" priority="121" operator="equal">
      <formula>0</formula>
    </cfRule>
  </conditionalFormatting>
  <conditionalFormatting sqref="E57:L57">
    <cfRule type="containsErrors" dxfId="78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77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76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75" priority="114">
      <formula>ISERROR(E52)</formula>
    </cfRule>
  </conditionalFormatting>
  <conditionalFormatting sqref="E49:K50">
    <cfRule type="cellIs" dxfId="74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73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72" priority="109">
      <formula>ISERROR(E51)</formula>
    </cfRule>
  </conditionalFormatting>
  <conditionalFormatting sqref="L51">
    <cfRule type="cellIs" dxfId="71" priority="108" operator="notEqual">
      <formula>0</formula>
    </cfRule>
  </conditionalFormatting>
  <conditionalFormatting sqref="L51">
    <cfRule type="containsErrors" dxfId="70" priority="107">
      <formula>ISERROR(L51)</formula>
    </cfRule>
  </conditionalFormatting>
  <conditionalFormatting sqref="E56:K56">
    <cfRule type="cellIs" dxfId="69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68" priority="89" operator="equal">
      <formula>0</formula>
    </cfRule>
    <cfRule type="containsErrors" dxfId="67" priority="90">
      <formula>ISERROR(E183)</formula>
    </cfRule>
  </conditionalFormatting>
  <conditionalFormatting sqref="L186">
    <cfRule type="cellIs" dxfId="66" priority="87" operator="equal">
      <formula>0</formula>
    </cfRule>
    <cfRule type="containsErrors" dxfId="65" priority="88">
      <formula>ISERROR(L186)</formula>
    </cfRule>
  </conditionalFormatting>
  <conditionalFormatting sqref="E186:K186">
    <cfRule type="cellIs" dxfId="64" priority="85" operator="equal">
      <formula>0</formula>
    </cfRule>
    <cfRule type="containsErrors" dxfId="63" priority="86">
      <formula>ISERROR(E186)</formula>
    </cfRule>
  </conditionalFormatting>
  <conditionalFormatting sqref="E158:R179">
    <cfRule type="cellIs" dxfId="62" priority="83" operator="equal">
      <formula>0</formula>
    </cfRule>
  </conditionalFormatting>
  <conditionalFormatting sqref="C58">
    <cfRule type="containsText" dxfId="61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60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59" priority="78" operator="notEqual">
      <formula>0</formula>
    </cfRule>
  </conditionalFormatting>
  <conditionalFormatting sqref="E27:L27">
    <cfRule type="cellIs" dxfId="58" priority="75" operator="notEqual">
      <formula>0</formula>
    </cfRule>
  </conditionalFormatting>
  <conditionalFormatting sqref="E15:L26 L9:L14">
    <cfRule type="cellIs" dxfId="57" priority="76" operator="notEqual">
      <formula>0</formula>
    </cfRule>
  </conditionalFormatting>
  <conditionalFormatting sqref="E9:K14">
    <cfRule type="cellIs" dxfId="56" priority="73" operator="notEqual">
      <formula>0</formula>
    </cfRule>
  </conditionalFormatting>
  <conditionalFormatting sqref="L46:L47">
    <cfRule type="cellIs" dxfId="55" priority="58" operator="notEqual">
      <formula>0</formula>
    </cfRule>
  </conditionalFormatting>
  <conditionalFormatting sqref="E47:K47">
    <cfRule type="cellIs" dxfId="54" priority="51" operator="notEqual">
      <formula>0</formula>
    </cfRule>
  </conditionalFormatting>
  <conditionalFormatting sqref="E46:K46">
    <cfRule type="cellIs" dxfId="53" priority="52" operator="notEqual">
      <formula>0</formula>
    </cfRule>
  </conditionalFormatting>
  <conditionalFormatting sqref="C27">
    <cfRule type="cellIs" dxfId="52" priority="47" operator="equal">
      <formula>0</formula>
    </cfRule>
  </conditionalFormatting>
  <conditionalFormatting sqref="E41:L42">
    <cfRule type="cellIs" dxfId="51" priority="46" operator="notEqual">
      <formula>0</formula>
    </cfRule>
  </conditionalFormatting>
  <conditionalFormatting sqref="E84:Y85">
    <cfRule type="cellIs" dxfId="50" priority="45" operator="notEqual">
      <formula>0</formula>
    </cfRule>
  </conditionalFormatting>
  <conditionalFormatting sqref="E67:Y75">
    <cfRule type="cellIs" dxfId="49" priority="2" operator="notEqual">
      <formula>0</formula>
    </cfRule>
  </conditionalFormatting>
  <conditionalFormatting sqref="E156:R157">
    <cfRule type="cellIs" dxfId="48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C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C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C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C00-000003000000}"/>
    <dataValidation allowBlank="1" showInputMessage="1" showErrorMessage="1" prompt="% попаданий при стрельбе в покое" sqref="C51:C52" xr:uid="{00000000-0002-0000-3C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C00-000005000000}"/>
    <dataValidation allowBlank="1" showInputMessage="1" showErrorMessage="1" prompt="Стрельба без нагрузки (лежа + стоя)_x000a_" sqref="C49" xr:uid="{00000000-0002-0000-3C00-000006000000}"/>
    <dataValidation allowBlank="1" showInputMessage="1" prompt="В этой строке указывается общее количество &quot;боевых&quot; выстрелов (лежа+стоя)" sqref="C48" xr:uid="{00000000-0002-0000-3C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C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C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C00-00000A000000}"/>
    <dataValidation allowBlank="1" showInputMessage="1" sqref="C88 C15:C27 C45" xr:uid="{00000000-0002-0000-3C00-00000B000000}"/>
    <dataValidation allowBlank="1" showDropDown="1" showInputMessage="1" showErrorMessage="1" sqref="F15 F189:K190 F193:K194 F199:K206 F185:K185 F17:F27 G15:K27 F28:K31 F33:K45" xr:uid="{00000000-0002-0000-3C00-00000C000000}"/>
    <dataValidation type="date" operator="greaterThan" allowBlank="1" showInputMessage="1" showErrorMessage="1" sqref="E2:K2 E181:K181" xr:uid="{00000000-0002-0000-3C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C00-00000E000000}"/>
    <dataValidation type="time" allowBlank="1" showInputMessage="1" showErrorMessage="1" sqref="E92:Y96 E98:Y102 E110:Y114 E116:Y120 E122:Y126 E128:Y132 E134:Y138 E140:Y144 E104:Y108 E146:Y150" xr:uid="{00000000-0002-0000-3C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C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C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C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C00-000013000000}"/>
    <dataValidation allowBlank="1" showInputMessage="1" showErrorMessage="1" prompt="Общий объем циклической нагрузки" sqref="C14" xr:uid="{00000000-0002-0000-3C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C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C00-000016000000}"/>
    <dataValidation allowBlank="1" showInputMessage="1" showErrorMessage="1" prompt="Круговые динамические, статические, стато-динамические, упражения." sqref="C38 C81" xr:uid="{00000000-0002-0000-3C00-000017000000}"/>
    <dataValidation allowBlank="1" showInputMessage="1" showErrorMessage="1" prompt="Выполнение силовых упр. с легким утомлением " sqref="C43 C86" xr:uid="{00000000-0002-0000-3C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C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C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C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C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C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C00-00001E000000}"/>
  </dataValidations>
  <hyperlinks>
    <hyperlink ref="A1" location="навигатор!A1" display="навигатор" xr:uid="{00000000-0004-0000-3C00-000000000000}"/>
    <hyperlink ref="B1" location="Неделя!A1" display="Неделя" xr:uid="{00000000-0004-0000-3C00-000001000000}"/>
    <hyperlink ref="A60" location="навигатор!A1" display="навигатор" xr:uid="{00000000-0004-0000-3C00-000002000000}"/>
    <hyperlink ref="B60" location="Неделя!A1" display="Неделя" xr:uid="{00000000-0004-0000-3C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C00-00003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'51'!O26:O27</xm:f>
              <xm:sqref>O25</xm:sqref>
            </x14:sparkline>
          </x14:sparklines>
        </x14:sparklineGroup>
      </x14:sparklineGroup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Z224"/>
  <sheetViews>
    <sheetView showGridLines="0" showRowColHeaders="0" topLeftCell="A52" zoomScale="55" zoomScaleNormal="55" workbookViewId="0">
      <pane xSplit="4" topLeftCell="E1" activePane="topRight" state="frozen"/>
      <selection activeCell="N2" sqref="N2:X43"/>
      <selection pane="topRight" activeCell="N2" sqref="N2:X43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293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191" t="s">
        <v>125</v>
      </c>
      <c r="D2" s="1191"/>
      <c r="E2" s="230">
        <f>'51'!K2+1</f>
        <v>45404</v>
      </c>
      <c r="F2" s="82">
        <f>$E$2+1</f>
        <v>45405</v>
      </c>
      <c r="G2" s="82">
        <f>$E$2+2</f>
        <v>45406</v>
      </c>
      <c r="H2" s="82">
        <f>$E$2+3</f>
        <v>45407</v>
      </c>
      <c r="I2" s="82">
        <f>$E$2+4</f>
        <v>45408</v>
      </c>
      <c r="J2" s="82">
        <f>$E$2+5</f>
        <v>45409</v>
      </c>
      <c r="K2" s="83">
        <f>$E$2+6</f>
        <v>45410</v>
      </c>
      <c r="L2" s="1187" t="s">
        <v>71</v>
      </c>
      <c r="M2" s="91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6"/>
      <c r="Y2" s="91"/>
      <c r="Z2" s="91"/>
    </row>
    <row r="3" spans="1:26" s="54" customFormat="1" ht="18" thickBot="1" x14ac:dyDescent="0.35">
      <c r="A3" s="506"/>
      <c r="B3" s="506"/>
      <c r="C3" s="1192" t="s">
        <v>177</v>
      </c>
      <c r="D3" s="1192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188"/>
      <c r="M3" s="91"/>
      <c r="N3" s="897"/>
      <c r="O3" s="1182" t="s">
        <v>324</v>
      </c>
      <c r="P3" s="1182"/>
      <c r="Q3" s="1182"/>
      <c r="R3" s="1182"/>
      <c r="S3" s="1182"/>
      <c r="T3" s="1182"/>
      <c r="U3" s="1182"/>
      <c r="V3" s="1182"/>
      <c r="W3" s="1182"/>
      <c r="X3" s="898"/>
      <c r="Y3" s="836"/>
      <c r="Z3" s="91"/>
    </row>
    <row r="4" spans="1:26" s="54" customFormat="1" ht="15.6" x14ac:dyDescent="0.3">
      <c r="A4" s="1004" t="s">
        <v>163</v>
      </c>
      <c r="B4" s="1005"/>
      <c r="C4" s="1010" t="s">
        <v>130</v>
      </c>
      <c r="D4" s="1011"/>
      <c r="E4" s="719">
        <f>IF(E5=0,0,1)</f>
        <v>0</v>
      </c>
      <c r="F4" s="719">
        <f t="shared" ref="F4:K4" si="0">IF(F5=0,0,1)</f>
        <v>0</v>
      </c>
      <c r="G4" s="719">
        <f t="shared" si="0"/>
        <v>0</v>
      </c>
      <c r="H4" s="719">
        <f t="shared" si="0"/>
        <v>0</v>
      </c>
      <c r="I4" s="719">
        <f t="shared" si="0"/>
        <v>0</v>
      </c>
      <c r="J4" s="719">
        <f t="shared" si="0"/>
        <v>0</v>
      </c>
      <c r="K4" s="720">
        <f t="shared" si="0"/>
        <v>0</v>
      </c>
      <c r="L4" s="721">
        <f>SUM(E4,F4,G4,H4,I4,J4,K4)</f>
        <v>0</v>
      </c>
      <c r="M4" s="91"/>
      <c r="N4" s="897"/>
      <c r="O4" s="899"/>
      <c r="P4" s="899"/>
      <c r="Q4" s="899"/>
      <c r="R4" s="899"/>
      <c r="S4" s="899"/>
      <c r="T4" s="899"/>
      <c r="U4" s="899"/>
      <c r="V4" s="899"/>
      <c r="W4" s="899"/>
      <c r="X4" s="898"/>
      <c r="Y4" s="837"/>
      <c r="Z4" s="91"/>
    </row>
    <row r="5" spans="1:26" s="54" customFormat="1" ht="15.6" x14ac:dyDescent="0.3">
      <c r="A5" s="1006"/>
      <c r="B5" s="1007"/>
      <c r="C5" s="1012" t="s">
        <v>131</v>
      </c>
      <c r="D5" s="1013"/>
      <c r="E5" s="674">
        <f>(IF(E64&gt;0,1,0)+IF(F64&gt;0,1,0)+IF(G64&gt;0,1,0))</f>
        <v>0</v>
      </c>
      <c r="F5" s="674">
        <f>(IF(H64&gt;0,1,0)+IF(I64&gt;0,1,0)+IF(J64&gt;0,1,0))</f>
        <v>0</v>
      </c>
      <c r="G5" s="674">
        <f>(IF(K64&gt;0,1,0)+IF(L64&gt;0,1,0)+IF(M64&gt;0,1,0))</f>
        <v>0</v>
      </c>
      <c r="H5" s="674">
        <f>(IF(N64&gt;0,1,0)+IF(O64&gt;0,1,0)+IF(P64&gt;0,1,0))</f>
        <v>0</v>
      </c>
      <c r="I5" s="674">
        <f>(IF(Q64&gt;0,1,0)+IF(R64&gt;0,1,0)+IF(S64&gt;0,1,0))</f>
        <v>0</v>
      </c>
      <c r="J5" s="674">
        <f>(IF(T64&gt;0,1,0)+IF(U64&gt;0,1,0)+IF(V64&gt;0,1,0))</f>
        <v>0</v>
      </c>
      <c r="K5" s="675">
        <f>(IF(W64&gt;0,1,0)+IF(X64&gt;0,1,0)+IF(Y64&gt;0,1,0))</f>
        <v>0</v>
      </c>
      <c r="L5" s="722">
        <f>SUM(E5,F5,G5,H5,I5,J5,K5)</f>
        <v>0</v>
      </c>
      <c r="M5" s="91"/>
      <c r="N5" s="897"/>
      <c r="O5" s="1177" t="s">
        <v>325</v>
      </c>
      <c r="P5" s="908" t="str">
        <f>E3</f>
        <v>ПН</v>
      </c>
      <c r="Q5" s="908" t="str">
        <f t="shared" ref="Q5:V5" si="1">F3</f>
        <v>ВТ</v>
      </c>
      <c r="R5" s="908" t="str">
        <f t="shared" si="1"/>
        <v>СР</v>
      </c>
      <c r="S5" s="908" t="str">
        <f t="shared" si="1"/>
        <v>ЧТ</v>
      </c>
      <c r="T5" s="908" t="str">
        <f t="shared" si="1"/>
        <v>ПТ</v>
      </c>
      <c r="U5" s="908" t="str">
        <f t="shared" si="1"/>
        <v>СБ</v>
      </c>
      <c r="V5" s="908" t="str">
        <f t="shared" si="1"/>
        <v>ВС</v>
      </c>
      <c r="W5" s="1178" t="s">
        <v>269</v>
      </c>
      <c r="X5" s="898"/>
      <c r="Y5" s="837"/>
      <c r="Z5" s="91"/>
    </row>
    <row r="6" spans="1:26" s="54" customFormat="1" ht="15.6" x14ac:dyDescent="0.3">
      <c r="A6" s="1006"/>
      <c r="B6" s="1007"/>
      <c r="C6" s="559"/>
      <c r="D6" s="560" t="s">
        <v>132</v>
      </c>
      <c r="E6" s="723">
        <f>SUM(E64:G64,E189:E190)</f>
        <v>0</v>
      </c>
      <c r="F6" s="723">
        <f>SUM(H64:J64,F189:F190)</f>
        <v>0</v>
      </c>
      <c r="G6" s="723">
        <f>SUM(K64:M64,G189:G190)</f>
        <v>0</v>
      </c>
      <c r="H6" s="723">
        <f>SUM(N64:P64,H189:H190)</f>
        <v>0</v>
      </c>
      <c r="I6" s="723">
        <f>SUM(Q64:S64,I189:I190)</f>
        <v>0</v>
      </c>
      <c r="J6" s="723">
        <f>SUM(T64:V64,J189:J190)</f>
        <v>0</v>
      </c>
      <c r="K6" s="724">
        <f>SUM(W64:Y64,K189:K190)</f>
        <v>0</v>
      </c>
      <c r="L6" s="725">
        <f>SUM(E6,F6,G6,H6,I6,J6,K6)</f>
        <v>0</v>
      </c>
      <c r="M6" s="91"/>
      <c r="N6" s="897"/>
      <c r="O6" s="1177"/>
      <c r="P6" s="909">
        <f>E2</f>
        <v>45404</v>
      </c>
      <c r="Q6" s="909">
        <f t="shared" ref="Q6:V6" si="2">F2</f>
        <v>45405</v>
      </c>
      <c r="R6" s="909">
        <f t="shared" si="2"/>
        <v>45406</v>
      </c>
      <c r="S6" s="909">
        <f t="shared" si="2"/>
        <v>45407</v>
      </c>
      <c r="T6" s="909">
        <f t="shared" si="2"/>
        <v>45408</v>
      </c>
      <c r="U6" s="909">
        <f t="shared" si="2"/>
        <v>45409</v>
      </c>
      <c r="V6" s="909">
        <f t="shared" si="2"/>
        <v>45410</v>
      </c>
      <c r="W6" s="1178"/>
      <c r="X6" s="898"/>
      <c r="Y6" s="837"/>
      <c r="Z6" s="91"/>
    </row>
    <row r="7" spans="1:26" s="54" customFormat="1" ht="15.6" x14ac:dyDescent="0.3">
      <c r="A7" s="1006"/>
      <c r="B7" s="1007"/>
      <c r="C7" s="1014" t="s">
        <v>127</v>
      </c>
      <c r="D7" s="1015"/>
      <c r="E7" s="681">
        <f>SUM(E65:G65)</f>
        <v>0</v>
      </c>
      <c r="F7" s="681">
        <f>SUM(H65:J65)</f>
        <v>0</v>
      </c>
      <c r="G7" s="681">
        <f>SUM(K65:M65)</f>
        <v>0</v>
      </c>
      <c r="H7" s="681">
        <f>SUM(N65:P65)</f>
        <v>0</v>
      </c>
      <c r="I7" s="681">
        <f>SUM(Q65:S65)</f>
        <v>0</v>
      </c>
      <c r="J7" s="681">
        <f>SUM(T65:V65)</f>
        <v>0</v>
      </c>
      <c r="K7" s="682">
        <f>SUM(W65:Y65)</f>
        <v>0</v>
      </c>
      <c r="L7" s="726">
        <f t="shared" ref="L7:L8" si="3">SUM(E7,F7,G7,H7,I7,J7,K7)</f>
        <v>0</v>
      </c>
      <c r="M7" s="91"/>
      <c r="N7" s="897"/>
      <c r="O7" s="910" t="s">
        <v>326</v>
      </c>
      <c r="P7" s="911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11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11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11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11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11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11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12">
        <f>SUM(P7:V7)</f>
        <v>0</v>
      </c>
      <c r="X7" s="898"/>
      <c r="Y7" s="833">
        <v>2.0833333333333332E-2</v>
      </c>
      <c r="Z7" s="91"/>
    </row>
    <row r="8" spans="1:26" s="54" customFormat="1" ht="15.6" x14ac:dyDescent="0.3">
      <c r="A8" s="1008"/>
      <c r="B8" s="1009"/>
      <c r="C8" s="1016" t="s">
        <v>128</v>
      </c>
      <c r="D8" s="1017"/>
      <c r="E8" s="681">
        <f>SUM(E66:G66)</f>
        <v>0</v>
      </c>
      <c r="F8" s="681">
        <f>SUM(H66:J66)</f>
        <v>0</v>
      </c>
      <c r="G8" s="681">
        <f>SUM(K66:M66)</f>
        <v>0</v>
      </c>
      <c r="H8" s="681">
        <f>SUM(N66:P66)</f>
        <v>0</v>
      </c>
      <c r="I8" s="681">
        <f>SUM(Q66:S66)</f>
        <v>0</v>
      </c>
      <c r="J8" s="681">
        <f>SUM(T66:V66)</f>
        <v>0</v>
      </c>
      <c r="K8" s="682">
        <f>SUM(W66:Y66)</f>
        <v>0</v>
      </c>
      <c r="L8" s="726">
        <f t="shared" si="3"/>
        <v>0</v>
      </c>
      <c r="M8" s="91"/>
      <c r="N8" s="897"/>
      <c r="O8" s="910" t="s">
        <v>327</v>
      </c>
      <c r="P8" s="911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11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11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11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11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11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11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12">
        <f t="shared" ref="W8:W10" si="4">SUM(P8:V8)</f>
        <v>0</v>
      </c>
      <c r="X8" s="898"/>
      <c r="Y8" s="833">
        <v>4.1666666666666664E-2</v>
      </c>
      <c r="Z8" s="91"/>
    </row>
    <row r="9" spans="1:26" s="54" customFormat="1" ht="15.75" customHeight="1" x14ac:dyDescent="0.3">
      <c r="A9" s="965" t="s">
        <v>133</v>
      </c>
      <c r="B9" s="966"/>
      <c r="C9" s="65" t="s">
        <v>134</v>
      </c>
      <c r="D9" s="158" t="s">
        <v>80</v>
      </c>
      <c r="E9" s="684">
        <f>SUM(E92:G92,E98:G98,E104:G104,E110:G110,E116:G116,E122:G122,E128:G128,E134:G134,E146:G146)</f>
        <v>0</v>
      </c>
      <c r="F9" s="684">
        <f>SUM(H92:J92,H98:J98,H104:J104,H110:J110,H116:J116,H122:J122,H128:J128,H134:J134,H146:J146)</f>
        <v>0</v>
      </c>
      <c r="G9" s="684">
        <f>SUM(K92:M92,K98:M98,K104:M104,K110:M110,K116:M116,K122:M122,K128:M128,K134:M134,K146:M146)</f>
        <v>0</v>
      </c>
      <c r="H9" s="684">
        <f>SUM(N98:P98,N92:P92,N104:P104,N110:P110,N116:P116,N122:P122,N128:P128,N134:P134,N146:P146)</f>
        <v>0</v>
      </c>
      <c r="I9" s="684">
        <f>SUM(Q92:S92,Q98:S98,Q104:S104,Q110:S110,Q116:S116,Q122:S122,Q128:S128,Q134:S134,Q146:S146)</f>
        <v>0</v>
      </c>
      <c r="J9" s="684">
        <f>SUM(T92:V92,T98:V98,T104:V104,T110:V110,T116:V116,T122:V122,T128:V128,T134:V134,T146:V146)</f>
        <v>0</v>
      </c>
      <c r="K9" s="685">
        <f>SUM(W92:Y92,W98:Y98,W104:Y104,W110:Y110,W116:Y116,W122:Y122,W128:Y128,W134:Y134,W146:Y146)</f>
        <v>0</v>
      </c>
      <c r="L9" s="686">
        <f>SUM(E9:K9)</f>
        <v>0</v>
      </c>
      <c r="M9" s="91"/>
      <c r="N9" s="897"/>
      <c r="O9" s="910" t="s">
        <v>328</v>
      </c>
      <c r="P9" s="911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11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11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11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11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11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11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12">
        <f t="shared" si="4"/>
        <v>0</v>
      </c>
      <c r="X9" s="898"/>
      <c r="Y9" s="833">
        <v>6.25E-2</v>
      </c>
      <c r="Z9" s="91"/>
    </row>
    <row r="10" spans="1:26" s="54" customFormat="1" ht="15.6" x14ac:dyDescent="0.3">
      <c r="A10" s="967"/>
      <c r="B10" s="968"/>
      <c r="C10" s="65" t="s">
        <v>135</v>
      </c>
      <c r="D10" s="158" t="s">
        <v>80</v>
      </c>
      <c r="E10" s="684">
        <f t="shared" ref="E10:E14" si="5">SUM(E93:G93,E99:G99,E105:G105,E111:G111,E117:G117,E123:G123,E129:G129,E135:G135,E147:G147)</f>
        <v>0</v>
      </c>
      <c r="F10" s="684">
        <f t="shared" ref="F10:F14" si="6">SUM(H93:J93,H99:J99,H105:J105,H111:J111,H117:J117,H123:J123,H129:J129,H135:J135,H147:J147)</f>
        <v>0</v>
      </c>
      <c r="G10" s="684">
        <f t="shared" ref="G10:G14" si="7">SUM(K93:M93,K99:M99,K105:M105,K111:M111,K117:M117,K123:M123,K129:M129,K135:M135,K147:M147)</f>
        <v>0</v>
      </c>
      <c r="H10" s="684">
        <f t="shared" ref="H10:H14" si="8">SUM(N99:P99,N93:P93,N105:P105,N111:P111,N117:P117,N123:P123,N129:P129,N135:P135,N147:P147)</f>
        <v>0</v>
      </c>
      <c r="I10" s="684">
        <f t="shared" ref="I10:I14" si="9">SUM(Q93:S93,Q99:S99,Q105:S105,Q111:S111,Q117:S117,Q123:S123,Q129:S129,Q135:S135,Q147:S147)</f>
        <v>0</v>
      </c>
      <c r="J10" s="684">
        <f t="shared" ref="J10:J14" si="10">SUM(T93:V93,T99:V99,T105:V105,T111:V111,T117:V117,T123:V123,T129:V129,T135:V135,T147:V147)</f>
        <v>0</v>
      </c>
      <c r="K10" s="685">
        <f t="shared" ref="K10:K14" si="11">SUM(W93:Y93,W99:Y99,W105:Y105,W111:Y111,W117:Y117,W123:Y123,W129:Y129,W135:Y135,W147:Y147)</f>
        <v>0</v>
      </c>
      <c r="L10" s="686">
        <f t="shared" ref="L10:L14" si="12">SUM(E10:K10)</f>
        <v>0</v>
      </c>
      <c r="M10" s="91"/>
      <c r="N10" s="897"/>
      <c r="O10" s="910" t="s">
        <v>329</v>
      </c>
      <c r="P10" s="911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11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11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11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11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11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11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12">
        <f t="shared" si="4"/>
        <v>0</v>
      </c>
      <c r="X10" s="898"/>
      <c r="Y10" s="833">
        <v>8.3333333333333329E-2</v>
      </c>
      <c r="Z10" s="91"/>
    </row>
    <row r="11" spans="1:26" s="54" customFormat="1" ht="15.6" x14ac:dyDescent="0.3">
      <c r="A11" s="967"/>
      <c r="B11" s="968"/>
      <c r="C11" s="65" t="s">
        <v>136</v>
      </c>
      <c r="D11" s="158" t="s">
        <v>80</v>
      </c>
      <c r="E11" s="684">
        <f t="shared" si="5"/>
        <v>0</v>
      </c>
      <c r="F11" s="684">
        <f t="shared" si="6"/>
        <v>0</v>
      </c>
      <c r="G11" s="684">
        <f t="shared" si="7"/>
        <v>0</v>
      </c>
      <c r="H11" s="684">
        <f t="shared" si="8"/>
        <v>0</v>
      </c>
      <c r="I11" s="684">
        <f t="shared" si="9"/>
        <v>0</v>
      </c>
      <c r="J11" s="684">
        <f t="shared" si="10"/>
        <v>0</v>
      </c>
      <c r="K11" s="685">
        <f t="shared" si="11"/>
        <v>0</v>
      </c>
      <c r="L11" s="686">
        <f t="shared" si="12"/>
        <v>0</v>
      </c>
      <c r="M11" s="91"/>
      <c r="N11" s="897"/>
      <c r="O11" s="910" t="s">
        <v>330</v>
      </c>
      <c r="P11" s="913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13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13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13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13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13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13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4" t="str">
        <f>IFERROR(AVERAGE(P11:V11),"")</f>
        <v/>
      </c>
      <c r="X11" s="898"/>
      <c r="Y11" s="834"/>
      <c r="Z11" s="91"/>
    </row>
    <row r="12" spans="1:26" s="54" customFormat="1" ht="15.6" x14ac:dyDescent="0.3">
      <c r="A12" s="967"/>
      <c r="B12" s="968"/>
      <c r="C12" s="65" t="s">
        <v>137</v>
      </c>
      <c r="D12" s="158" t="s">
        <v>80</v>
      </c>
      <c r="E12" s="684">
        <f t="shared" si="5"/>
        <v>0</v>
      </c>
      <c r="F12" s="684">
        <f t="shared" si="6"/>
        <v>0</v>
      </c>
      <c r="G12" s="684">
        <f t="shared" si="7"/>
        <v>0</v>
      </c>
      <c r="H12" s="684">
        <f t="shared" si="8"/>
        <v>0</v>
      </c>
      <c r="I12" s="684">
        <f t="shared" si="9"/>
        <v>0</v>
      </c>
      <c r="J12" s="684">
        <f t="shared" si="10"/>
        <v>0</v>
      </c>
      <c r="K12" s="685">
        <f t="shared" si="11"/>
        <v>0</v>
      </c>
      <c r="L12" s="686">
        <f t="shared" si="12"/>
        <v>0</v>
      </c>
      <c r="M12" s="91"/>
      <c r="N12" s="897"/>
      <c r="O12" s="910" t="s">
        <v>331</v>
      </c>
      <c r="P12" s="913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13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13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13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13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13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13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4" t="str">
        <f>IFERROR(AVERAGE(P12:V12),"")</f>
        <v/>
      </c>
      <c r="X12" s="898"/>
      <c r="Y12" s="834"/>
      <c r="Z12" s="91"/>
    </row>
    <row r="13" spans="1:26" s="54" customFormat="1" ht="15.6" x14ac:dyDescent="0.3">
      <c r="A13" s="967"/>
      <c r="B13" s="968"/>
      <c r="C13" s="65" t="s">
        <v>138</v>
      </c>
      <c r="D13" s="158" t="s">
        <v>80</v>
      </c>
      <c r="E13" s="684">
        <f t="shared" si="5"/>
        <v>0</v>
      </c>
      <c r="F13" s="684">
        <f t="shared" si="6"/>
        <v>0</v>
      </c>
      <c r="G13" s="684">
        <f t="shared" si="7"/>
        <v>0</v>
      </c>
      <c r="H13" s="684">
        <f t="shared" si="8"/>
        <v>0</v>
      </c>
      <c r="I13" s="684">
        <f t="shared" si="9"/>
        <v>0</v>
      </c>
      <c r="J13" s="684">
        <f t="shared" si="10"/>
        <v>0</v>
      </c>
      <c r="K13" s="685">
        <f t="shared" si="11"/>
        <v>0</v>
      </c>
      <c r="L13" s="686">
        <f t="shared" si="12"/>
        <v>0</v>
      </c>
      <c r="M13" s="91"/>
      <c r="N13" s="897"/>
      <c r="O13" s="899"/>
      <c r="P13" s="899"/>
      <c r="Q13" s="899"/>
      <c r="R13" s="899"/>
      <c r="S13" s="899"/>
      <c r="T13" s="899"/>
      <c r="U13" s="899"/>
      <c r="V13" s="899"/>
      <c r="W13" s="899"/>
      <c r="X13" s="898"/>
      <c r="Y13" s="835"/>
      <c r="Z13" s="91"/>
    </row>
    <row r="14" spans="1:26" s="54" customFormat="1" ht="15.6" x14ac:dyDescent="0.3">
      <c r="A14" s="969"/>
      <c r="B14" s="970"/>
      <c r="C14" s="66" t="s">
        <v>139</v>
      </c>
      <c r="D14" s="158" t="s">
        <v>80</v>
      </c>
      <c r="E14" s="684">
        <f t="shared" si="5"/>
        <v>0</v>
      </c>
      <c r="F14" s="684">
        <f t="shared" si="6"/>
        <v>0</v>
      </c>
      <c r="G14" s="684">
        <f t="shared" si="7"/>
        <v>0</v>
      </c>
      <c r="H14" s="684">
        <f t="shared" si="8"/>
        <v>0</v>
      </c>
      <c r="I14" s="684">
        <f t="shared" si="9"/>
        <v>0</v>
      </c>
      <c r="J14" s="684">
        <f t="shared" si="10"/>
        <v>0</v>
      </c>
      <c r="K14" s="685">
        <f t="shared" si="11"/>
        <v>0</v>
      </c>
      <c r="L14" s="686">
        <f t="shared" si="12"/>
        <v>0</v>
      </c>
      <c r="M14" s="91"/>
      <c r="N14" s="897"/>
      <c r="O14" s="1177" t="s">
        <v>332</v>
      </c>
      <c r="P14" s="908" t="str">
        <f>E3</f>
        <v>ПН</v>
      </c>
      <c r="Q14" s="908" t="str">
        <f t="shared" ref="Q14:V14" si="13">F3</f>
        <v>ВТ</v>
      </c>
      <c r="R14" s="908" t="str">
        <f t="shared" si="13"/>
        <v>СР</v>
      </c>
      <c r="S14" s="908" t="str">
        <f t="shared" si="13"/>
        <v>ЧТ</v>
      </c>
      <c r="T14" s="908" t="str">
        <f t="shared" si="13"/>
        <v>ПТ</v>
      </c>
      <c r="U14" s="908" t="str">
        <f t="shared" si="13"/>
        <v>СБ</v>
      </c>
      <c r="V14" s="908" t="str">
        <f t="shared" si="13"/>
        <v>ВС</v>
      </c>
      <c r="W14" s="1178" t="s">
        <v>269</v>
      </c>
      <c r="X14" s="898"/>
      <c r="Y14" s="834"/>
      <c r="Z14" s="91"/>
    </row>
    <row r="15" spans="1:26" s="54" customFormat="1" ht="15.75" customHeight="1" x14ac:dyDescent="0.3">
      <c r="A15" s="1021" t="s">
        <v>140</v>
      </c>
      <c r="B15" s="957"/>
      <c r="C15" s="160" t="s">
        <v>141</v>
      </c>
      <c r="D15" s="159" t="s">
        <v>80</v>
      </c>
      <c r="E15" s="687">
        <f>SUM(E97:G97)</f>
        <v>0</v>
      </c>
      <c r="F15" s="687">
        <f>SUM(H97:J97)</f>
        <v>0</v>
      </c>
      <c r="G15" s="687">
        <f>SUM(K97:M97)</f>
        <v>0</v>
      </c>
      <c r="H15" s="687">
        <f>SUM(N97:P97)</f>
        <v>0</v>
      </c>
      <c r="I15" s="687">
        <f>SUM(Q97:S97)</f>
        <v>0</v>
      </c>
      <c r="J15" s="687">
        <f>SUM(T97:V97)</f>
        <v>0</v>
      </c>
      <c r="K15" s="688">
        <f>SUM(W97:Y97)</f>
        <v>0</v>
      </c>
      <c r="L15" s="689">
        <f t="shared" ref="L15:L26" si="14">SUM(E15,F15,G15,H15,I15,J15,K15)</f>
        <v>0</v>
      </c>
      <c r="M15" s="91"/>
      <c r="N15" s="897"/>
      <c r="O15" s="1177"/>
      <c r="P15" s="909">
        <f>E2</f>
        <v>45404</v>
      </c>
      <c r="Q15" s="909">
        <f t="shared" ref="Q15:V15" si="15">F2</f>
        <v>45405</v>
      </c>
      <c r="R15" s="909">
        <f t="shared" si="15"/>
        <v>45406</v>
      </c>
      <c r="S15" s="909">
        <f t="shared" si="15"/>
        <v>45407</v>
      </c>
      <c r="T15" s="909">
        <f t="shared" si="15"/>
        <v>45408</v>
      </c>
      <c r="U15" s="909">
        <f t="shared" si="15"/>
        <v>45409</v>
      </c>
      <c r="V15" s="909">
        <f t="shared" si="15"/>
        <v>45410</v>
      </c>
      <c r="W15" s="1178"/>
      <c r="X15" s="898"/>
      <c r="Y15" s="835"/>
      <c r="Z15" s="91"/>
    </row>
    <row r="16" spans="1:26" s="54" customFormat="1" ht="15.6" x14ac:dyDescent="0.3">
      <c r="A16" s="1022"/>
      <c r="B16" s="958"/>
      <c r="C16" s="160" t="s">
        <v>6</v>
      </c>
      <c r="D16" s="159" t="s">
        <v>80</v>
      </c>
      <c r="E16" s="687">
        <f>SUM(E103:G103)</f>
        <v>0</v>
      </c>
      <c r="F16" s="687">
        <f>SUM(H103:J103)</f>
        <v>0</v>
      </c>
      <c r="G16" s="687">
        <f>SUM(K103:M103)</f>
        <v>0</v>
      </c>
      <c r="H16" s="687">
        <f>SUM(N103:P103)</f>
        <v>0</v>
      </c>
      <c r="I16" s="687">
        <f>SUM(Q103:S103)</f>
        <v>0</v>
      </c>
      <c r="J16" s="687">
        <f>SUM(T103:V103)</f>
        <v>0</v>
      </c>
      <c r="K16" s="688">
        <f>SUM(W103:Y103)</f>
        <v>0</v>
      </c>
      <c r="L16" s="689">
        <f t="shared" si="14"/>
        <v>0</v>
      </c>
      <c r="M16" s="91"/>
      <c r="N16" s="897"/>
      <c r="O16" s="910" t="s">
        <v>326</v>
      </c>
      <c r="P16" s="911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11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11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11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11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11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11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12">
        <f>SUM(P16:V16)</f>
        <v>0</v>
      </c>
      <c r="X16" s="898"/>
      <c r="Y16" s="833">
        <v>2.0833333333333332E-2</v>
      </c>
      <c r="Z16" s="91"/>
    </row>
    <row r="17" spans="1:26" s="54" customFormat="1" ht="15.6" x14ac:dyDescent="0.3">
      <c r="A17" s="1022"/>
      <c r="B17" s="958"/>
      <c r="C17" s="160" t="s">
        <v>142</v>
      </c>
      <c r="D17" s="159" t="s">
        <v>80</v>
      </c>
      <c r="E17" s="687">
        <f>SUM(E109:G109)</f>
        <v>0</v>
      </c>
      <c r="F17" s="687">
        <f>SUM(H109:J109)</f>
        <v>0</v>
      </c>
      <c r="G17" s="687">
        <f>SUM(K109:M109)</f>
        <v>0</v>
      </c>
      <c r="H17" s="687">
        <f>SUM(N109:P109)</f>
        <v>0</v>
      </c>
      <c r="I17" s="687">
        <f>SUM(Q109:S109)</f>
        <v>0</v>
      </c>
      <c r="J17" s="687">
        <f>SUM(T109:V109)</f>
        <v>0</v>
      </c>
      <c r="K17" s="688">
        <f>SUM(W109:Y109)</f>
        <v>0</v>
      </c>
      <c r="L17" s="689">
        <f t="shared" si="14"/>
        <v>0</v>
      </c>
      <c r="M17" s="91"/>
      <c r="N17" s="897"/>
      <c r="O17" s="910" t="s">
        <v>333</v>
      </c>
      <c r="P17" s="911">
        <f>IF(SUM(F94,F100,F106,F112,F118,F124,F130,F136,F148)&gt;$Y$16,1,0)+IF(SUM(G94,G100,G106,G112,G118,G124,G130,G136,G148)&gt;$Y$16,1,0)</f>
        <v>0</v>
      </c>
      <c r="Q17" s="911">
        <f>IF(SUM(I94,I100,I106,I112,I118,I124,I130,I136,I148)&gt;$Y$16,1,0)+IF(SUM(J94,J100,J106,J112,J118,J124,J130,J136,J148)&gt;$Y$16,1,0)</f>
        <v>0</v>
      </c>
      <c r="R17" s="911">
        <f>IF(SUM(L94,L100,L106,L112,L118,L124,L130,L136,L148)&gt;$Y$16,1,0)+IF(SUM(M94,M100,M106,M112,M118,M124,M130,M136,M148)&gt;$Y$16,1,0)</f>
        <v>0</v>
      </c>
      <c r="S17" s="911">
        <f>IF(SUM(O94,O100,O106,O112,O118,O124,O130,O136,O148)&gt;$Y$16,1,0)+IF(SUM(P94,P100,P106,P112,P118,P124,P130,P136,P148)&gt;$Y$16,1,0)</f>
        <v>0</v>
      </c>
      <c r="T17" s="911">
        <f>IF(SUM(R94,R100,R106,R112,R118,R124,R130,R136,R148)&gt;$Y$16,1,0)+IF(SUM(S94,S100,S106,S112,S118,S124,S130,S136,S148)&gt;$Y$16,1,0)</f>
        <v>0</v>
      </c>
      <c r="U17" s="911">
        <f>IF(SUM(U94,U100,U106,U112,U118,U124,U130,U136,U148)&gt;$Y$16,1,0)+IF(SUM(V94,V100,V106,V112,V118,V124,V130,V136,V148)&gt;$Y$16,1,0)</f>
        <v>0</v>
      </c>
      <c r="V17" s="911">
        <f>IF(SUM(X94,X100,X106,X112,X118,X124,X130,X136,X148)&gt;$Y$16,1,0)+IF(SUM(Y94,Y100,Y106,Y112,Y118,Y124,Y130,Y136,Y148)&gt;$Y$16,1,0)</f>
        <v>0</v>
      </c>
      <c r="W17" s="912">
        <f>SUM(P17:V17)</f>
        <v>0</v>
      </c>
      <c r="X17" s="898"/>
      <c r="Y17" s="833">
        <v>4.1666666666666664E-2</v>
      </c>
      <c r="Z17" s="91"/>
    </row>
    <row r="18" spans="1:26" s="54" customFormat="1" ht="15.6" x14ac:dyDescent="0.3">
      <c r="A18" s="1022"/>
      <c r="B18" s="958"/>
      <c r="C18" s="160" t="s">
        <v>143</v>
      </c>
      <c r="D18" s="159" t="s">
        <v>80</v>
      </c>
      <c r="E18" s="687">
        <f>SUM(E115:G115)</f>
        <v>0</v>
      </c>
      <c r="F18" s="687">
        <f>SUM(H115:J115)</f>
        <v>0</v>
      </c>
      <c r="G18" s="687">
        <f>SUM(K115:M115)</f>
        <v>0</v>
      </c>
      <c r="H18" s="687">
        <f>SUM(N115:P115)</f>
        <v>0</v>
      </c>
      <c r="I18" s="687">
        <f>SUM(Q115:S115)</f>
        <v>0</v>
      </c>
      <c r="J18" s="687">
        <f>SUM(T115:V115)</f>
        <v>0</v>
      </c>
      <c r="K18" s="688">
        <f>SUM(W115:Y115)</f>
        <v>0</v>
      </c>
      <c r="L18" s="689">
        <f t="shared" si="14"/>
        <v>0</v>
      </c>
      <c r="M18" s="91"/>
      <c r="N18" s="897"/>
      <c r="O18" s="899"/>
      <c r="P18" s="899"/>
      <c r="Q18" s="899"/>
      <c r="R18" s="899"/>
      <c r="S18" s="899"/>
      <c r="T18" s="899"/>
      <c r="U18" s="899"/>
      <c r="V18" s="899"/>
      <c r="W18" s="899"/>
      <c r="X18" s="898"/>
      <c r="Y18" s="835"/>
      <c r="Z18" s="91"/>
    </row>
    <row r="19" spans="1:26" s="54" customFormat="1" ht="15.6" x14ac:dyDescent="0.3">
      <c r="A19" s="1022"/>
      <c r="B19" s="958"/>
      <c r="C19" s="160" t="s">
        <v>144</v>
      </c>
      <c r="D19" s="159" t="s">
        <v>80</v>
      </c>
      <c r="E19" s="687">
        <f>SUM(E121:G121)</f>
        <v>0</v>
      </c>
      <c r="F19" s="687">
        <f>SUM(H121:J121)</f>
        <v>0</v>
      </c>
      <c r="G19" s="687">
        <f>SUM(K121:M121)</f>
        <v>0</v>
      </c>
      <c r="H19" s="687">
        <f>SUM(N121:P121)</f>
        <v>0</v>
      </c>
      <c r="I19" s="687">
        <f>SUM(Q121:S121)</f>
        <v>0</v>
      </c>
      <c r="J19" s="687">
        <f>SUM(T121:V121)</f>
        <v>0</v>
      </c>
      <c r="K19" s="688">
        <f>SUM(W121:Y121)</f>
        <v>0</v>
      </c>
      <c r="L19" s="689">
        <f t="shared" si="14"/>
        <v>0</v>
      </c>
      <c r="M19" s="91"/>
      <c r="N19" s="897"/>
      <c r="O19" s="1177" t="s">
        <v>334</v>
      </c>
      <c r="P19" s="908" t="str">
        <f>E3</f>
        <v>ПН</v>
      </c>
      <c r="Q19" s="908" t="str">
        <f t="shared" ref="Q19:V19" si="16">F3</f>
        <v>ВТ</v>
      </c>
      <c r="R19" s="908" t="str">
        <f t="shared" si="16"/>
        <v>СР</v>
      </c>
      <c r="S19" s="908" t="str">
        <f t="shared" si="16"/>
        <v>ЧТ</v>
      </c>
      <c r="T19" s="908" t="str">
        <f t="shared" si="16"/>
        <v>ПТ</v>
      </c>
      <c r="U19" s="908" t="str">
        <f t="shared" si="16"/>
        <v>СБ</v>
      </c>
      <c r="V19" s="908" t="str">
        <f t="shared" si="16"/>
        <v>ВС</v>
      </c>
      <c r="W19" s="1178" t="s">
        <v>269</v>
      </c>
      <c r="X19" s="898"/>
      <c r="Y19" s="835"/>
      <c r="Z19" s="91"/>
    </row>
    <row r="20" spans="1:26" s="54" customFormat="1" ht="15.6" x14ac:dyDescent="0.3">
      <c r="A20" s="1022"/>
      <c r="B20" s="958"/>
      <c r="C20" s="160" t="s">
        <v>145</v>
      </c>
      <c r="D20" s="159" t="s">
        <v>80</v>
      </c>
      <c r="E20" s="687">
        <f>SUM(E67:G67)</f>
        <v>0</v>
      </c>
      <c r="F20" s="687">
        <f>SUM(H67:J67)</f>
        <v>0</v>
      </c>
      <c r="G20" s="687">
        <f>SUM(K67:M67)</f>
        <v>0</v>
      </c>
      <c r="H20" s="687">
        <f>SUM(N67:P67)</f>
        <v>0</v>
      </c>
      <c r="I20" s="687">
        <f>SUM(Q67:S67)</f>
        <v>0</v>
      </c>
      <c r="J20" s="687">
        <f>SUM(T67:V67)</f>
        <v>0</v>
      </c>
      <c r="K20" s="688">
        <f>SUM(W67:Y67)</f>
        <v>0</v>
      </c>
      <c r="L20" s="689">
        <f t="shared" si="14"/>
        <v>0</v>
      </c>
      <c r="M20" s="91"/>
      <c r="N20" s="897"/>
      <c r="O20" s="1177"/>
      <c r="P20" s="909">
        <f>E2</f>
        <v>45404</v>
      </c>
      <c r="Q20" s="909">
        <f t="shared" ref="Q20:V20" si="17">F2</f>
        <v>45405</v>
      </c>
      <c r="R20" s="909">
        <f t="shared" si="17"/>
        <v>45406</v>
      </c>
      <c r="S20" s="909">
        <f t="shared" si="17"/>
        <v>45407</v>
      </c>
      <c r="T20" s="909">
        <f t="shared" si="17"/>
        <v>45408</v>
      </c>
      <c r="U20" s="909">
        <f t="shared" si="17"/>
        <v>45409</v>
      </c>
      <c r="V20" s="909">
        <f t="shared" si="17"/>
        <v>45410</v>
      </c>
      <c r="W20" s="1178"/>
      <c r="X20" s="898"/>
      <c r="Y20" s="835"/>
      <c r="Z20" s="91"/>
    </row>
    <row r="21" spans="1:26" s="54" customFormat="1" ht="15.6" x14ac:dyDescent="0.3">
      <c r="A21" s="1022"/>
      <c r="B21" s="958"/>
      <c r="C21" s="160" t="s">
        <v>146</v>
      </c>
      <c r="D21" s="159" t="s">
        <v>80</v>
      </c>
      <c r="E21" s="687">
        <f>SUM(E68:G68)</f>
        <v>0</v>
      </c>
      <c r="F21" s="687">
        <f>SUM(H68:J68)</f>
        <v>0</v>
      </c>
      <c r="G21" s="687">
        <f>SUM(K68:M68)</f>
        <v>0</v>
      </c>
      <c r="H21" s="687">
        <f>SUM(N68:P68)</f>
        <v>0</v>
      </c>
      <c r="I21" s="687">
        <f>SUM(Q68:S68)</f>
        <v>0</v>
      </c>
      <c r="J21" s="687">
        <f>SUM(T68:V68)</f>
        <v>0</v>
      </c>
      <c r="K21" s="688">
        <f>SUM(W68:Y68)</f>
        <v>0</v>
      </c>
      <c r="L21" s="689">
        <f t="shared" si="14"/>
        <v>0</v>
      </c>
      <c r="M21" s="91"/>
      <c r="N21" s="897"/>
      <c r="O21" s="915" t="s">
        <v>335</v>
      </c>
      <c r="P21" s="911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11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11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11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11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11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11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12">
        <f>SUM(P21:V21)</f>
        <v>0</v>
      </c>
      <c r="X21" s="898"/>
      <c r="Y21" s="833">
        <v>3.472222222222222E-3</v>
      </c>
      <c r="Z21" s="91"/>
    </row>
    <row r="22" spans="1:26" s="54" customFormat="1" ht="15.6" x14ac:dyDescent="0.3">
      <c r="A22" s="1022"/>
      <c r="B22" s="958"/>
      <c r="C22" s="160" t="s">
        <v>147</v>
      </c>
      <c r="D22" s="159" t="s">
        <v>80</v>
      </c>
      <c r="E22" s="687">
        <f>SUM(E69:G69)</f>
        <v>0</v>
      </c>
      <c r="F22" s="687">
        <f>SUM(H69:J69)</f>
        <v>0</v>
      </c>
      <c r="G22" s="687">
        <f>SUM(K69:M69)</f>
        <v>0</v>
      </c>
      <c r="H22" s="687">
        <f>SUM(N69:P69)</f>
        <v>0</v>
      </c>
      <c r="I22" s="687">
        <f>SUM(Q69:S69)</f>
        <v>0</v>
      </c>
      <c r="J22" s="687">
        <f>SUM(T69:V69)</f>
        <v>0</v>
      </c>
      <c r="K22" s="688">
        <f>SUM(W69:Y69)</f>
        <v>0</v>
      </c>
      <c r="L22" s="689">
        <f t="shared" si="14"/>
        <v>0</v>
      </c>
      <c r="M22" s="91"/>
      <c r="N22" s="897"/>
      <c r="O22" s="915" t="s">
        <v>336</v>
      </c>
      <c r="P22" s="911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11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11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11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11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11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11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12">
        <f>SUM(P22:V22)</f>
        <v>0</v>
      </c>
      <c r="X22" s="898"/>
      <c r="Y22" s="833">
        <v>1.0416666666666666E-2</v>
      </c>
      <c r="Z22" s="91"/>
    </row>
    <row r="23" spans="1:26" s="54" customFormat="1" ht="15.6" x14ac:dyDescent="0.3">
      <c r="A23" s="1022"/>
      <c r="B23" s="958"/>
      <c r="C23" s="160" t="s">
        <v>148</v>
      </c>
      <c r="D23" s="159" t="s">
        <v>80</v>
      </c>
      <c r="E23" s="687">
        <f>SUM(E70:G70)</f>
        <v>0</v>
      </c>
      <c r="F23" s="687">
        <f>SUM(H70:J70)</f>
        <v>0</v>
      </c>
      <c r="G23" s="687">
        <f>SUM(K70:M70)</f>
        <v>0</v>
      </c>
      <c r="H23" s="687">
        <f>SUM(N70:P70)</f>
        <v>0</v>
      </c>
      <c r="I23" s="687">
        <f>SUM(Q70:S70)</f>
        <v>0</v>
      </c>
      <c r="J23" s="687">
        <f>SUM(T70:V70)</f>
        <v>0</v>
      </c>
      <c r="K23" s="688">
        <f>SUM(W70:Y70)</f>
        <v>0</v>
      </c>
      <c r="L23" s="689">
        <f t="shared" si="14"/>
        <v>0</v>
      </c>
      <c r="M23" s="91"/>
      <c r="N23" s="897"/>
      <c r="O23" s="915" t="s">
        <v>337</v>
      </c>
      <c r="P23" s="911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11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11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11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11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11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11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12">
        <f>SUM(P23:V23)</f>
        <v>0</v>
      </c>
      <c r="X23" s="898"/>
      <c r="Y23" s="838"/>
      <c r="Z23" s="91"/>
    </row>
    <row r="24" spans="1:26" s="54" customFormat="1" ht="15.6" x14ac:dyDescent="0.3">
      <c r="A24" s="1022"/>
      <c r="B24" s="958"/>
      <c r="C24" s="160" t="s">
        <v>149</v>
      </c>
      <c r="D24" s="159" t="s">
        <v>80</v>
      </c>
      <c r="E24" s="687">
        <f>SUM(E127:G127)</f>
        <v>0</v>
      </c>
      <c r="F24" s="687">
        <f>SUM(H127:J127)</f>
        <v>0</v>
      </c>
      <c r="G24" s="687">
        <f>SUM(K127:M127)</f>
        <v>0</v>
      </c>
      <c r="H24" s="687">
        <f>SUM(N127:P127)</f>
        <v>0</v>
      </c>
      <c r="I24" s="687">
        <f>SUM(Q127:S127)</f>
        <v>0</v>
      </c>
      <c r="J24" s="687">
        <f>SUM(T127:V127)</f>
        <v>0</v>
      </c>
      <c r="K24" s="688">
        <f>SUM(W127:Y127)</f>
        <v>0</v>
      </c>
      <c r="L24" s="689">
        <f t="shared" si="14"/>
        <v>0</v>
      </c>
      <c r="M24" s="91"/>
      <c r="N24" s="897"/>
      <c r="O24" s="900"/>
      <c r="P24" s="900"/>
      <c r="Q24" s="900"/>
      <c r="R24" s="900"/>
      <c r="S24" s="900"/>
      <c r="T24" s="900"/>
      <c r="U24" s="900"/>
      <c r="V24" s="900"/>
      <c r="W24" s="900"/>
      <c r="X24" s="901"/>
      <c r="Y24" s="837"/>
      <c r="Z24" s="91"/>
    </row>
    <row r="25" spans="1:26" s="54" customFormat="1" ht="15.6" x14ac:dyDescent="0.3">
      <c r="A25" s="1022"/>
      <c r="B25" s="958"/>
      <c r="C25" s="160" t="s">
        <v>150</v>
      </c>
      <c r="D25" s="159" t="s">
        <v>80</v>
      </c>
      <c r="E25" s="687">
        <f>SUM(E133:G133)</f>
        <v>0</v>
      </c>
      <c r="F25" s="687">
        <f>SUM(H133:J133)</f>
        <v>0</v>
      </c>
      <c r="G25" s="687">
        <f>SUM(K133:M133)</f>
        <v>0</v>
      </c>
      <c r="H25" s="687">
        <f>SUM(N133:P133)</f>
        <v>0</v>
      </c>
      <c r="I25" s="687">
        <f>SUM(Q133:S133)</f>
        <v>0</v>
      </c>
      <c r="J25" s="687">
        <f>SUM(T133:V133)</f>
        <v>0</v>
      </c>
      <c r="K25" s="688">
        <f>SUM(W133:Y133)</f>
        <v>0</v>
      </c>
      <c r="L25" s="689">
        <f t="shared" si="14"/>
        <v>0</v>
      </c>
      <c r="M25" s="91"/>
      <c r="N25" s="902"/>
      <c r="O25" s="903"/>
      <c r="P25" s="903"/>
      <c r="Q25" s="903"/>
      <c r="R25" s="903"/>
      <c r="S25" s="903"/>
      <c r="T25" s="903"/>
      <c r="U25" s="903"/>
      <c r="V25" s="903"/>
      <c r="W25" s="903"/>
      <c r="X25" s="904"/>
      <c r="Y25" s="836"/>
      <c r="Z25" s="91"/>
    </row>
    <row r="26" spans="1:26" s="54" customFormat="1" ht="15.6" x14ac:dyDescent="0.3">
      <c r="A26" s="1022"/>
      <c r="B26" s="958"/>
      <c r="C26" s="160" t="s">
        <v>7</v>
      </c>
      <c r="D26" s="159" t="s">
        <v>80</v>
      </c>
      <c r="E26" s="687">
        <f>SUM(E139:G139)</f>
        <v>0</v>
      </c>
      <c r="F26" s="687">
        <f>SUM(H139:J139)</f>
        <v>0</v>
      </c>
      <c r="G26" s="687">
        <f>SUM(K139:M139)</f>
        <v>0</v>
      </c>
      <c r="H26" s="687">
        <f>SUM(N139:P139)</f>
        <v>0</v>
      </c>
      <c r="I26" s="687">
        <f>SUM(Q139:S139)</f>
        <v>0</v>
      </c>
      <c r="J26" s="687">
        <f>SUM(T139:V139)</f>
        <v>0</v>
      </c>
      <c r="K26" s="688">
        <f>SUM(W139:Y139)</f>
        <v>0</v>
      </c>
      <c r="L26" s="689">
        <f t="shared" si="14"/>
        <v>0</v>
      </c>
      <c r="M26" s="91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91"/>
      <c r="Z26" s="91"/>
    </row>
    <row r="27" spans="1:26" s="54" customFormat="1" ht="15.6" x14ac:dyDescent="0.3">
      <c r="A27" s="1022"/>
      <c r="B27" s="958"/>
      <c r="C27" s="160" t="s">
        <v>256</v>
      </c>
      <c r="D27" s="159" t="s">
        <v>80</v>
      </c>
      <c r="E27" s="687">
        <f>SUM(E151:G151)</f>
        <v>0</v>
      </c>
      <c r="F27" s="687">
        <f>SUM(H151:J151)</f>
        <v>0</v>
      </c>
      <c r="G27" s="687">
        <f>SUM(K151:M151)</f>
        <v>0</v>
      </c>
      <c r="H27" s="687">
        <f>SUM(N151:P151)</f>
        <v>0</v>
      </c>
      <c r="I27" s="687">
        <f>SUM(Q151:S151)</f>
        <v>0</v>
      </c>
      <c r="J27" s="687">
        <f>SUM(T151:V151)</f>
        <v>0</v>
      </c>
      <c r="K27" s="688">
        <f>SUM(W151:Y151)</f>
        <v>0</v>
      </c>
      <c r="L27" s="689">
        <f>SUM(E27:K27)</f>
        <v>0</v>
      </c>
      <c r="M27" s="91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91"/>
      <c r="Z27" s="91"/>
    </row>
    <row r="28" spans="1:26" s="54" customFormat="1" ht="15.75" customHeight="1" x14ac:dyDescent="0.3">
      <c r="A28" s="971" t="s">
        <v>322</v>
      </c>
      <c r="B28" s="972"/>
      <c r="C28" s="161" t="s">
        <v>152</v>
      </c>
      <c r="D28" s="162" t="s">
        <v>160</v>
      </c>
      <c r="E28" s="690">
        <f t="shared" ref="E28:E45" si="18">SUM(E71:G71)</f>
        <v>0</v>
      </c>
      <c r="F28" s="690">
        <f t="shared" ref="F28:F45" si="19">SUM(H71:J71)</f>
        <v>0</v>
      </c>
      <c r="G28" s="690">
        <f t="shared" ref="G28:G45" si="20">SUM(K71:M71)</f>
        <v>0</v>
      </c>
      <c r="H28" s="690">
        <f t="shared" ref="H28:H45" si="21">SUM(N71:P71)</f>
        <v>0</v>
      </c>
      <c r="I28" s="690">
        <f t="shared" ref="I28:I45" si="22">SUM(Q71:S71)</f>
        <v>0</v>
      </c>
      <c r="J28" s="690">
        <f t="shared" ref="J28:J45" si="23">SUM(T71:V71)</f>
        <v>0</v>
      </c>
      <c r="K28" s="691">
        <f t="shared" ref="K28:K45" si="24">SUM(W71:Y71)</f>
        <v>0</v>
      </c>
      <c r="L28" s="727">
        <f t="shared" ref="L28:L45" si="25">SUM(E28,F28,G28,H28,I28,J28,K28)</f>
        <v>0</v>
      </c>
      <c r="M28" s="91"/>
      <c r="N28" s="894"/>
      <c r="O28" s="895"/>
      <c r="P28" s="895"/>
      <c r="Q28" s="895"/>
      <c r="R28" s="895"/>
      <c r="S28" s="895"/>
      <c r="T28" s="895"/>
      <c r="U28" s="895"/>
      <c r="V28" s="895"/>
      <c r="W28" s="895"/>
      <c r="X28" s="896"/>
      <c r="Y28" s="91"/>
      <c r="Z28" s="91"/>
    </row>
    <row r="29" spans="1:26" s="54" customFormat="1" ht="17.399999999999999" x14ac:dyDescent="0.3">
      <c r="A29" s="973"/>
      <c r="B29" s="974"/>
      <c r="C29" s="161" t="s">
        <v>153</v>
      </c>
      <c r="D29" s="162" t="s">
        <v>160</v>
      </c>
      <c r="E29" s="690">
        <f t="shared" si="18"/>
        <v>0</v>
      </c>
      <c r="F29" s="690">
        <f t="shared" si="19"/>
        <v>0</v>
      </c>
      <c r="G29" s="690">
        <f t="shared" si="20"/>
        <v>0</v>
      </c>
      <c r="H29" s="690">
        <f t="shared" si="21"/>
        <v>0</v>
      </c>
      <c r="I29" s="690">
        <f t="shared" si="22"/>
        <v>0</v>
      </c>
      <c r="J29" s="690">
        <f t="shared" si="23"/>
        <v>0</v>
      </c>
      <c r="K29" s="691">
        <f t="shared" si="24"/>
        <v>0</v>
      </c>
      <c r="L29" s="727">
        <f t="shared" si="25"/>
        <v>0</v>
      </c>
      <c r="M29" s="91"/>
      <c r="N29" s="897"/>
      <c r="O29" s="1182" t="s">
        <v>341</v>
      </c>
      <c r="P29" s="1182"/>
      <c r="Q29" s="1182"/>
      <c r="R29" s="1182"/>
      <c r="S29" s="1182"/>
      <c r="T29" s="1182"/>
      <c r="U29" s="1182"/>
      <c r="V29" s="1182"/>
      <c r="W29" s="1182"/>
      <c r="X29" s="898"/>
      <c r="Y29" s="91"/>
      <c r="Z29" s="91"/>
    </row>
    <row r="30" spans="1:26" s="54" customFormat="1" ht="15.6" x14ac:dyDescent="0.3">
      <c r="A30" s="973"/>
      <c r="B30" s="974"/>
      <c r="C30" s="161" t="s">
        <v>217</v>
      </c>
      <c r="D30" s="162" t="s">
        <v>160</v>
      </c>
      <c r="E30" s="690">
        <f t="shared" si="18"/>
        <v>0</v>
      </c>
      <c r="F30" s="690">
        <f t="shared" si="19"/>
        <v>0</v>
      </c>
      <c r="G30" s="690">
        <f t="shared" si="20"/>
        <v>0</v>
      </c>
      <c r="H30" s="690">
        <f t="shared" si="21"/>
        <v>0</v>
      </c>
      <c r="I30" s="690">
        <f t="shared" si="22"/>
        <v>0</v>
      </c>
      <c r="J30" s="690">
        <f t="shared" si="23"/>
        <v>0</v>
      </c>
      <c r="K30" s="691">
        <f t="shared" si="24"/>
        <v>0</v>
      </c>
      <c r="L30" s="727">
        <f t="shared" si="25"/>
        <v>0</v>
      </c>
      <c r="M30" s="91"/>
      <c r="N30" s="897"/>
      <c r="O30" s="899"/>
      <c r="P30" s="899"/>
      <c r="Q30" s="899"/>
      <c r="R30" s="899"/>
      <c r="S30" s="899"/>
      <c r="T30" s="899"/>
      <c r="U30" s="899"/>
      <c r="V30" s="899"/>
      <c r="W30" s="899"/>
      <c r="X30" s="898"/>
      <c r="Y30" s="91"/>
      <c r="Z30" s="91"/>
    </row>
    <row r="31" spans="1:26" s="54" customFormat="1" ht="15.6" x14ac:dyDescent="0.3">
      <c r="A31" s="975"/>
      <c r="B31" s="976"/>
      <c r="C31" s="163" t="s">
        <v>216</v>
      </c>
      <c r="D31" s="162" t="s">
        <v>160</v>
      </c>
      <c r="E31" s="690">
        <f t="shared" si="18"/>
        <v>0</v>
      </c>
      <c r="F31" s="690">
        <f t="shared" si="19"/>
        <v>0</v>
      </c>
      <c r="G31" s="690">
        <f t="shared" si="20"/>
        <v>0</v>
      </c>
      <c r="H31" s="690">
        <f t="shared" si="21"/>
        <v>0</v>
      </c>
      <c r="I31" s="690">
        <f t="shared" si="22"/>
        <v>0</v>
      </c>
      <c r="J31" s="690">
        <f t="shared" si="23"/>
        <v>0</v>
      </c>
      <c r="K31" s="691">
        <f t="shared" si="24"/>
        <v>0</v>
      </c>
      <c r="L31" s="727">
        <f t="shared" si="25"/>
        <v>0</v>
      </c>
      <c r="M31" s="91"/>
      <c r="N31" s="897"/>
      <c r="O31" s="900"/>
      <c r="P31" s="900"/>
      <c r="Q31" s="900"/>
      <c r="R31" s="900"/>
      <c r="S31" s="899"/>
      <c r="T31" s="900"/>
      <c r="U31" s="900"/>
      <c r="V31" s="900"/>
      <c r="W31" s="900"/>
      <c r="X31" s="898"/>
      <c r="Y31" s="91"/>
      <c r="Z31" s="91"/>
    </row>
    <row r="32" spans="1:26" s="54" customFormat="1" ht="15.75" customHeight="1" x14ac:dyDescent="0.3">
      <c r="A32" s="977" t="s">
        <v>154</v>
      </c>
      <c r="B32" s="978"/>
      <c r="C32" s="164" t="s">
        <v>187</v>
      </c>
      <c r="D32" s="165" t="s">
        <v>80</v>
      </c>
      <c r="E32" s="728">
        <f t="shared" si="18"/>
        <v>0</v>
      </c>
      <c r="F32" s="728">
        <f t="shared" si="19"/>
        <v>0</v>
      </c>
      <c r="G32" s="728">
        <f t="shared" si="20"/>
        <v>0</v>
      </c>
      <c r="H32" s="728">
        <f t="shared" si="21"/>
        <v>0</v>
      </c>
      <c r="I32" s="728">
        <f t="shared" si="22"/>
        <v>0</v>
      </c>
      <c r="J32" s="728">
        <f t="shared" si="23"/>
        <v>0</v>
      </c>
      <c r="K32" s="729">
        <f t="shared" si="24"/>
        <v>0</v>
      </c>
      <c r="L32" s="730">
        <f t="shared" si="25"/>
        <v>0</v>
      </c>
      <c r="M32" s="91"/>
      <c r="N32" s="905"/>
      <c r="O32" s="900"/>
      <c r="P32" s="900"/>
      <c r="Q32" s="900"/>
      <c r="R32" s="900"/>
      <c r="S32" s="899"/>
      <c r="T32" s="1177" t="s">
        <v>342</v>
      </c>
      <c r="U32" s="1177"/>
      <c r="V32" s="1177"/>
      <c r="W32" s="1183" t="s">
        <v>338</v>
      </c>
      <c r="X32" s="898"/>
      <c r="Y32" s="91"/>
      <c r="Z32" s="91"/>
    </row>
    <row r="33" spans="1:26" s="54" customFormat="1" ht="15.6" x14ac:dyDescent="0.3">
      <c r="A33" s="979"/>
      <c r="B33" s="980"/>
      <c r="C33" s="164" t="s">
        <v>155</v>
      </c>
      <c r="D33" s="165" t="s">
        <v>80</v>
      </c>
      <c r="E33" s="728">
        <f t="shared" si="18"/>
        <v>0</v>
      </c>
      <c r="F33" s="728">
        <f t="shared" si="19"/>
        <v>0</v>
      </c>
      <c r="G33" s="728">
        <f t="shared" si="20"/>
        <v>0</v>
      </c>
      <c r="H33" s="728">
        <f t="shared" si="21"/>
        <v>0</v>
      </c>
      <c r="I33" s="728">
        <f t="shared" si="22"/>
        <v>0</v>
      </c>
      <c r="J33" s="728">
        <f t="shared" si="23"/>
        <v>0</v>
      </c>
      <c r="K33" s="729">
        <f t="shared" si="24"/>
        <v>0</v>
      </c>
      <c r="L33" s="730">
        <f t="shared" si="25"/>
        <v>0</v>
      </c>
      <c r="M33" s="91"/>
      <c r="N33" s="905"/>
      <c r="O33" s="900"/>
      <c r="P33" s="900"/>
      <c r="Q33" s="900"/>
      <c r="R33" s="900"/>
      <c r="S33" s="900"/>
      <c r="T33" s="1177"/>
      <c r="U33" s="1177"/>
      <c r="V33" s="1177"/>
      <c r="W33" s="1183"/>
      <c r="X33" s="898"/>
      <c r="Y33" s="91"/>
      <c r="Z33" s="91"/>
    </row>
    <row r="34" spans="1:26" s="54" customFormat="1" ht="15.75" customHeight="1" x14ac:dyDescent="0.3">
      <c r="A34" s="979"/>
      <c r="B34" s="981"/>
      <c r="C34" s="598" t="s">
        <v>284</v>
      </c>
      <c r="D34" s="167" t="s">
        <v>178</v>
      </c>
      <c r="E34" s="696">
        <f t="shared" si="18"/>
        <v>0</v>
      </c>
      <c r="F34" s="696">
        <f t="shared" si="19"/>
        <v>0</v>
      </c>
      <c r="G34" s="696">
        <f t="shared" si="20"/>
        <v>0</v>
      </c>
      <c r="H34" s="696">
        <f t="shared" si="21"/>
        <v>0</v>
      </c>
      <c r="I34" s="696">
        <f t="shared" si="22"/>
        <v>0</v>
      </c>
      <c r="J34" s="696">
        <f t="shared" si="23"/>
        <v>0</v>
      </c>
      <c r="K34" s="697">
        <f t="shared" si="24"/>
        <v>0</v>
      </c>
      <c r="L34" s="731">
        <f t="shared" si="25"/>
        <v>0</v>
      </c>
      <c r="M34" s="91"/>
      <c r="N34" s="905"/>
      <c r="O34" s="900"/>
      <c r="P34" s="900"/>
      <c r="Q34" s="900"/>
      <c r="R34" s="899"/>
      <c r="S34" s="1186">
        <v>1</v>
      </c>
      <c r="T34" s="1184" t="s">
        <v>343</v>
      </c>
      <c r="U34" s="1184"/>
      <c r="V34" s="1184"/>
      <c r="W34" s="907">
        <f>SUM(E92:Y93,E98:Y99,E104:Y105,E110:Y111,E116:Y117,E134:Y135,E146:Y147)-W38-W39</f>
        <v>0</v>
      </c>
      <c r="X34" s="898"/>
      <c r="Y34" s="91"/>
      <c r="Z34" s="91"/>
    </row>
    <row r="35" spans="1:26" s="54" customFormat="1" ht="15.75" customHeight="1" x14ac:dyDescent="0.3">
      <c r="A35" s="979"/>
      <c r="B35" s="981"/>
      <c r="C35" s="598" t="s">
        <v>285</v>
      </c>
      <c r="D35" s="167" t="s">
        <v>178</v>
      </c>
      <c r="E35" s="696">
        <f t="shared" si="18"/>
        <v>0</v>
      </c>
      <c r="F35" s="696">
        <f t="shared" si="19"/>
        <v>0</v>
      </c>
      <c r="G35" s="696">
        <f t="shared" si="20"/>
        <v>0</v>
      </c>
      <c r="H35" s="696">
        <f t="shared" si="21"/>
        <v>0</v>
      </c>
      <c r="I35" s="696">
        <f t="shared" si="22"/>
        <v>0</v>
      </c>
      <c r="J35" s="696">
        <f t="shared" si="23"/>
        <v>0</v>
      </c>
      <c r="K35" s="697">
        <f t="shared" si="24"/>
        <v>0</v>
      </c>
      <c r="L35" s="731">
        <f t="shared" si="25"/>
        <v>0</v>
      </c>
      <c r="M35" s="91"/>
      <c r="N35" s="905"/>
      <c r="O35" s="900"/>
      <c r="P35" s="900"/>
      <c r="Q35" s="900"/>
      <c r="R35" s="899"/>
      <c r="S35" s="1186"/>
      <c r="T35" s="1185" t="s">
        <v>344</v>
      </c>
      <c r="U35" s="1185"/>
      <c r="V35" s="1185"/>
      <c r="W35" s="907">
        <f>SUM(E87:Y88)+L43</f>
        <v>0</v>
      </c>
      <c r="X35" s="869"/>
      <c r="Y35" s="91"/>
      <c r="Z35" s="91"/>
    </row>
    <row r="36" spans="1:26" s="54" customFormat="1" ht="15.6" x14ac:dyDescent="0.3">
      <c r="A36" s="979"/>
      <c r="B36" s="981"/>
      <c r="C36" s="598" t="s">
        <v>323</v>
      </c>
      <c r="D36" s="167" t="s">
        <v>178</v>
      </c>
      <c r="E36" s="696">
        <f t="shared" si="18"/>
        <v>0</v>
      </c>
      <c r="F36" s="696">
        <f t="shared" si="19"/>
        <v>0</v>
      </c>
      <c r="G36" s="696">
        <f t="shared" si="20"/>
        <v>0</v>
      </c>
      <c r="H36" s="696">
        <f t="shared" si="21"/>
        <v>0</v>
      </c>
      <c r="I36" s="696">
        <f t="shared" si="22"/>
        <v>0</v>
      </c>
      <c r="J36" s="696">
        <f t="shared" si="23"/>
        <v>0</v>
      </c>
      <c r="K36" s="697">
        <f t="shared" si="24"/>
        <v>0</v>
      </c>
      <c r="L36" s="731">
        <f t="shared" si="25"/>
        <v>0</v>
      </c>
      <c r="M36" s="91"/>
      <c r="N36" s="905"/>
      <c r="O36" s="900"/>
      <c r="P36" s="900"/>
      <c r="Q36" s="900"/>
      <c r="R36" s="899"/>
      <c r="S36" s="1186">
        <v>2</v>
      </c>
      <c r="T36" s="1184" t="s">
        <v>345</v>
      </c>
      <c r="U36" s="1184"/>
      <c r="V36" s="1184"/>
      <c r="W36" s="907">
        <f>SUM(E94:Y96,E100:Y102,E106:Y108,E122:Y126,E128:Y132,E136:Y138,E148:Y150)</f>
        <v>0</v>
      </c>
      <c r="X36" s="898"/>
      <c r="Y36" s="91"/>
      <c r="Z36" s="91"/>
    </row>
    <row r="37" spans="1:26" s="54" customFormat="1" ht="15.6" x14ac:dyDescent="0.3">
      <c r="A37" s="979"/>
      <c r="B37" s="981"/>
      <c r="C37" s="793" t="s">
        <v>286</v>
      </c>
      <c r="D37" s="167" t="s">
        <v>178</v>
      </c>
      <c r="E37" s="696">
        <f t="shared" si="18"/>
        <v>0</v>
      </c>
      <c r="F37" s="696">
        <f t="shared" si="19"/>
        <v>0</v>
      </c>
      <c r="G37" s="696">
        <f t="shared" si="20"/>
        <v>0</v>
      </c>
      <c r="H37" s="696">
        <f t="shared" si="21"/>
        <v>0</v>
      </c>
      <c r="I37" s="696">
        <f t="shared" si="22"/>
        <v>0</v>
      </c>
      <c r="J37" s="696">
        <f t="shared" si="23"/>
        <v>0</v>
      </c>
      <c r="K37" s="697">
        <f t="shared" si="24"/>
        <v>0</v>
      </c>
      <c r="L37" s="731">
        <f t="shared" si="25"/>
        <v>0</v>
      </c>
      <c r="M37" s="91"/>
      <c r="N37" s="905"/>
      <c r="O37" s="900"/>
      <c r="P37" s="900"/>
      <c r="Q37" s="900"/>
      <c r="R37" s="899"/>
      <c r="S37" s="1186"/>
      <c r="T37" s="1184" t="s">
        <v>346</v>
      </c>
      <c r="U37" s="1184"/>
      <c r="V37" s="1184"/>
      <c r="W37" s="907">
        <f>SUM(E75:Y75)+SUM(E84:Y85)*X37</f>
        <v>0</v>
      </c>
      <c r="X37" s="869">
        <v>1.3888888888888889E-3</v>
      </c>
      <c r="Y37" s="91"/>
      <c r="Z37" s="91"/>
    </row>
    <row r="38" spans="1:26" s="54" customFormat="1" ht="15.6" x14ac:dyDescent="0.3">
      <c r="A38" s="979"/>
      <c r="B38" s="981"/>
      <c r="C38" s="598" t="s">
        <v>287</v>
      </c>
      <c r="D38" s="167" t="s">
        <v>178</v>
      </c>
      <c r="E38" s="696">
        <f t="shared" si="18"/>
        <v>0</v>
      </c>
      <c r="F38" s="696">
        <f t="shared" si="19"/>
        <v>0</v>
      </c>
      <c r="G38" s="696">
        <f t="shared" si="20"/>
        <v>0</v>
      </c>
      <c r="H38" s="696">
        <f t="shared" si="21"/>
        <v>0</v>
      </c>
      <c r="I38" s="696">
        <f t="shared" si="22"/>
        <v>0</v>
      </c>
      <c r="J38" s="696">
        <f t="shared" si="23"/>
        <v>0</v>
      </c>
      <c r="K38" s="697">
        <f t="shared" si="24"/>
        <v>0</v>
      </c>
      <c r="L38" s="731">
        <f t="shared" si="25"/>
        <v>0</v>
      </c>
      <c r="M38" s="91"/>
      <c r="N38" s="905"/>
      <c r="O38" s="900"/>
      <c r="P38" s="900"/>
      <c r="Q38" s="900"/>
      <c r="R38" s="899"/>
      <c r="S38" s="1186"/>
      <c r="T38" s="1184" t="s">
        <v>347</v>
      </c>
      <c r="U38" s="1184"/>
      <c r="V38" s="1184"/>
      <c r="W38" s="907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8"/>
      <c r="Y38" s="91"/>
      <c r="Z38" s="91"/>
    </row>
    <row r="39" spans="1:26" s="54" customFormat="1" ht="15.6" x14ac:dyDescent="0.3">
      <c r="A39" s="979"/>
      <c r="B39" s="981"/>
      <c r="C39" s="471" t="s">
        <v>288</v>
      </c>
      <c r="D39" s="167" t="s">
        <v>178</v>
      </c>
      <c r="E39" s="696">
        <f t="shared" si="18"/>
        <v>0</v>
      </c>
      <c r="F39" s="696">
        <f t="shared" si="19"/>
        <v>0</v>
      </c>
      <c r="G39" s="696">
        <f t="shared" si="20"/>
        <v>0</v>
      </c>
      <c r="H39" s="696">
        <f t="shared" si="21"/>
        <v>0</v>
      </c>
      <c r="I39" s="696">
        <f t="shared" si="22"/>
        <v>0</v>
      </c>
      <c r="J39" s="696">
        <f t="shared" si="23"/>
        <v>0</v>
      </c>
      <c r="K39" s="697">
        <f t="shared" si="24"/>
        <v>0</v>
      </c>
      <c r="L39" s="731">
        <f t="shared" si="25"/>
        <v>0</v>
      </c>
      <c r="M39" s="91"/>
      <c r="N39" s="905"/>
      <c r="O39" s="900"/>
      <c r="P39" s="900"/>
      <c r="Q39" s="900"/>
      <c r="R39" s="899"/>
      <c r="S39" s="1186">
        <v>3</v>
      </c>
      <c r="T39" s="1184" t="s">
        <v>348</v>
      </c>
      <c r="U39" s="1184"/>
      <c r="V39" s="1184"/>
      <c r="W39" s="907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8"/>
      <c r="Y39" s="91"/>
      <c r="Z39" s="91"/>
    </row>
    <row r="40" spans="1:26" s="54" customFormat="1" ht="15.6" x14ac:dyDescent="0.3">
      <c r="A40" s="982"/>
      <c r="B40" s="983"/>
      <c r="C40" s="471" t="s">
        <v>289</v>
      </c>
      <c r="D40" s="167" t="s">
        <v>178</v>
      </c>
      <c r="E40" s="696">
        <f t="shared" si="18"/>
        <v>0</v>
      </c>
      <c r="F40" s="696">
        <f t="shared" si="19"/>
        <v>0</v>
      </c>
      <c r="G40" s="696">
        <f t="shared" si="20"/>
        <v>0</v>
      </c>
      <c r="H40" s="696">
        <f t="shared" si="21"/>
        <v>0</v>
      </c>
      <c r="I40" s="696">
        <f t="shared" si="22"/>
        <v>0</v>
      </c>
      <c r="J40" s="696">
        <f t="shared" si="23"/>
        <v>0</v>
      </c>
      <c r="K40" s="697">
        <f t="shared" si="24"/>
        <v>0</v>
      </c>
      <c r="L40" s="731">
        <f t="shared" si="25"/>
        <v>0</v>
      </c>
      <c r="M40" s="91"/>
      <c r="N40" s="905"/>
      <c r="O40" s="900"/>
      <c r="P40" s="900"/>
      <c r="Q40" s="900"/>
      <c r="R40" s="899"/>
      <c r="S40" s="1186"/>
      <c r="T40" s="1184" t="s">
        <v>339</v>
      </c>
      <c r="U40" s="1184"/>
      <c r="V40" s="1184"/>
      <c r="W40" s="907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901"/>
      <c r="Y40" s="91"/>
      <c r="Z40" s="91"/>
    </row>
    <row r="41" spans="1:26" s="54" customFormat="1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15">
        <f t="shared" si="18"/>
        <v>0</v>
      </c>
      <c r="F41" s="815">
        <f t="shared" si="19"/>
        <v>0</v>
      </c>
      <c r="G41" s="815">
        <f t="shared" si="20"/>
        <v>0</v>
      </c>
      <c r="H41" s="815">
        <f t="shared" si="21"/>
        <v>0</v>
      </c>
      <c r="I41" s="815">
        <f t="shared" si="22"/>
        <v>0</v>
      </c>
      <c r="J41" s="815">
        <f t="shared" si="23"/>
        <v>0</v>
      </c>
      <c r="K41" s="816">
        <f t="shared" si="24"/>
        <v>0</v>
      </c>
      <c r="L41" s="817">
        <f t="shared" si="25"/>
        <v>0</v>
      </c>
      <c r="M41" s="91"/>
      <c r="N41" s="905"/>
      <c r="O41" s="900"/>
      <c r="P41" s="900"/>
      <c r="Q41" s="900"/>
      <c r="R41" s="899"/>
      <c r="S41" s="906">
        <v>4</v>
      </c>
      <c r="T41" s="1184" t="s">
        <v>340</v>
      </c>
      <c r="U41" s="1184"/>
      <c r="V41" s="1184"/>
      <c r="W41" s="907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901"/>
      <c r="Y41" s="91"/>
      <c r="Z41" s="91"/>
    </row>
    <row r="42" spans="1:26" s="54" customFormat="1" ht="15.6" x14ac:dyDescent="0.3">
      <c r="A42" s="986"/>
      <c r="B42" s="987"/>
      <c r="C42" s="813" t="s">
        <v>321</v>
      </c>
      <c r="D42" s="814" t="s">
        <v>178</v>
      </c>
      <c r="E42" s="815">
        <f t="shared" si="18"/>
        <v>0</v>
      </c>
      <c r="F42" s="815">
        <f t="shared" si="19"/>
        <v>0</v>
      </c>
      <c r="G42" s="815">
        <f t="shared" si="20"/>
        <v>0</v>
      </c>
      <c r="H42" s="815">
        <f t="shared" si="21"/>
        <v>0</v>
      </c>
      <c r="I42" s="815">
        <f t="shared" si="22"/>
        <v>0</v>
      </c>
      <c r="J42" s="815">
        <f t="shared" si="23"/>
        <v>0</v>
      </c>
      <c r="K42" s="816">
        <f t="shared" si="24"/>
        <v>0</v>
      </c>
      <c r="L42" s="817">
        <f t="shared" si="25"/>
        <v>0</v>
      </c>
      <c r="M42" s="91"/>
      <c r="N42" s="897"/>
      <c r="O42" s="900"/>
      <c r="P42" s="900"/>
      <c r="Q42" s="900"/>
      <c r="R42" s="900"/>
      <c r="S42" s="899"/>
      <c r="T42" s="900"/>
      <c r="U42" s="900"/>
      <c r="V42" s="900"/>
      <c r="W42" s="900"/>
      <c r="X42" s="901"/>
      <c r="Y42" s="91"/>
      <c r="Z42" s="91"/>
    </row>
    <row r="43" spans="1:26" s="54" customFormat="1" ht="15.6" x14ac:dyDescent="0.3">
      <c r="A43" s="988" t="s">
        <v>180</v>
      </c>
      <c r="B43" s="989"/>
      <c r="C43" s="379" t="s">
        <v>246</v>
      </c>
      <c r="D43" s="268" t="s">
        <v>80</v>
      </c>
      <c r="E43" s="732">
        <f t="shared" si="18"/>
        <v>0</v>
      </c>
      <c r="F43" s="732">
        <f t="shared" si="19"/>
        <v>0</v>
      </c>
      <c r="G43" s="732">
        <f t="shared" si="20"/>
        <v>0</v>
      </c>
      <c r="H43" s="732">
        <f t="shared" si="21"/>
        <v>0</v>
      </c>
      <c r="I43" s="732">
        <f t="shared" si="22"/>
        <v>0</v>
      </c>
      <c r="J43" s="732">
        <f t="shared" si="23"/>
        <v>0</v>
      </c>
      <c r="K43" s="733">
        <f t="shared" si="24"/>
        <v>0</v>
      </c>
      <c r="L43" s="734">
        <f t="shared" si="25"/>
        <v>0</v>
      </c>
      <c r="M43" s="91"/>
      <c r="N43" s="902"/>
      <c r="O43" s="903"/>
      <c r="P43" s="903"/>
      <c r="Q43" s="903"/>
      <c r="R43" s="903"/>
      <c r="S43" s="903"/>
      <c r="T43" s="903"/>
      <c r="U43" s="903"/>
      <c r="V43" s="903"/>
      <c r="W43" s="903"/>
      <c r="X43" s="904"/>
      <c r="Y43" s="91"/>
      <c r="Z43" s="91"/>
    </row>
    <row r="44" spans="1:26" s="54" customFormat="1" ht="15.6" x14ac:dyDescent="0.3">
      <c r="A44" s="990"/>
      <c r="B44" s="991"/>
      <c r="C44" s="269" t="s">
        <v>186</v>
      </c>
      <c r="D44" s="268" t="s">
        <v>80</v>
      </c>
      <c r="E44" s="732">
        <f t="shared" si="18"/>
        <v>0</v>
      </c>
      <c r="F44" s="732">
        <f t="shared" si="19"/>
        <v>0</v>
      </c>
      <c r="G44" s="732">
        <f t="shared" si="20"/>
        <v>0</v>
      </c>
      <c r="H44" s="732">
        <f t="shared" si="21"/>
        <v>0</v>
      </c>
      <c r="I44" s="732">
        <f t="shared" si="22"/>
        <v>0</v>
      </c>
      <c r="J44" s="732">
        <f t="shared" si="23"/>
        <v>0</v>
      </c>
      <c r="K44" s="733">
        <f t="shared" si="24"/>
        <v>0</v>
      </c>
      <c r="L44" s="734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735">
        <f t="shared" si="18"/>
        <v>0</v>
      </c>
      <c r="F45" s="735">
        <f t="shared" si="19"/>
        <v>0</v>
      </c>
      <c r="G45" s="735">
        <f t="shared" si="20"/>
        <v>0</v>
      </c>
      <c r="H45" s="735">
        <f t="shared" si="21"/>
        <v>0</v>
      </c>
      <c r="I45" s="735">
        <f t="shared" si="22"/>
        <v>0</v>
      </c>
      <c r="J45" s="735">
        <f t="shared" si="23"/>
        <v>0</v>
      </c>
      <c r="K45" s="736">
        <f t="shared" si="24"/>
        <v>0</v>
      </c>
      <c r="L45" s="737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942" t="s">
        <v>290</v>
      </c>
      <c r="B46" s="943"/>
      <c r="C46" s="794" t="s">
        <v>291</v>
      </c>
      <c r="D46" s="472" t="s">
        <v>80</v>
      </c>
      <c r="E46" s="705">
        <f>SUM(E110:G112,E116:G118)</f>
        <v>0</v>
      </c>
      <c r="F46" s="705">
        <f>SUM(H110:J112,H116:J118)</f>
        <v>0</v>
      </c>
      <c r="G46" s="705">
        <f>SUM(K110:M112,K116:M118)</f>
        <v>0</v>
      </c>
      <c r="H46" s="705">
        <f>SUM(N110:P112,N116:P118)</f>
        <v>0</v>
      </c>
      <c r="I46" s="705">
        <f>SUM(Q110:S112,Q116:S118)</f>
        <v>0</v>
      </c>
      <c r="J46" s="705">
        <f>SUM(T110:V112,T116:V118)</f>
        <v>0</v>
      </c>
      <c r="K46" s="705">
        <f>SUM(W110:Y112,W116:Y118)</f>
        <v>0</v>
      </c>
      <c r="L46" s="706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944"/>
      <c r="B47" s="945"/>
      <c r="C47" s="473" t="s">
        <v>292</v>
      </c>
      <c r="D47" s="472" t="s">
        <v>80</v>
      </c>
      <c r="E47" s="705">
        <f>SUM(E113:G114,E119:G120)</f>
        <v>0</v>
      </c>
      <c r="F47" s="705">
        <f>SUM(H113:J114,H119:J120)</f>
        <v>0</v>
      </c>
      <c r="G47" s="705">
        <f>SUM(K113:M114,K119:M120)</f>
        <v>0</v>
      </c>
      <c r="H47" s="705">
        <f>SUM(N113:P114,N119:P120)</f>
        <v>0</v>
      </c>
      <c r="I47" s="705">
        <f>SUM(Q113:S114,Q119:S120)</f>
        <v>0</v>
      </c>
      <c r="J47" s="705">
        <f>SUM(T113:V114,T119:V120)</f>
        <v>0</v>
      </c>
      <c r="K47" s="705">
        <f>SUM(W113:Y114,W119:Y120)</f>
        <v>0</v>
      </c>
      <c r="L47" s="706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1027" t="s">
        <v>157</v>
      </c>
      <c r="B48" s="1028"/>
      <c r="C48" s="172" t="s">
        <v>162</v>
      </c>
      <c r="D48" s="264" t="s">
        <v>160</v>
      </c>
      <c r="E48" s="707">
        <f t="shared" ref="E48:K49" si="27">E183</f>
        <v>0</v>
      </c>
      <c r="F48" s="707">
        <f t="shared" si="27"/>
        <v>0</v>
      </c>
      <c r="G48" s="707">
        <f t="shared" si="27"/>
        <v>0</v>
      </c>
      <c r="H48" s="707">
        <f t="shared" si="27"/>
        <v>0</v>
      </c>
      <c r="I48" s="707">
        <f t="shared" si="27"/>
        <v>0</v>
      </c>
      <c r="J48" s="707">
        <f t="shared" si="27"/>
        <v>0</v>
      </c>
      <c r="K48" s="708">
        <f t="shared" si="27"/>
        <v>0</v>
      </c>
      <c r="L48" s="709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189"/>
      <c r="B49" s="1030"/>
      <c r="C49" s="174" t="s">
        <v>159</v>
      </c>
      <c r="D49" s="267" t="s">
        <v>160</v>
      </c>
      <c r="E49" s="707">
        <f t="shared" si="27"/>
        <v>0</v>
      </c>
      <c r="F49" s="707">
        <f t="shared" si="27"/>
        <v>0</v>
      </c>
      <c r="G49" s="707">
        <f t="shared" si="27"/>
        <v>0</v>
      </c>
      <c r="H49" s="707">
        <f t="shared" si="27"/>
        <v>0</v>
      </c>
      <c r="I49" s="707">
        <f t="shared" si="27"/>
        <v>0</v>
      </c>
      <c r="J49" s="707">
        <f t="shared" si="27"/>
        <v>0</v>
      </c>
      <c r="K49" s="708">
        <f t="shared" si="27"/>
        <v>0</v>
      </c>
      <c r="L49" s="709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189"/>
      <c r="B50" s="1030"/>
      <c r="C50" s="174" t="s">
        <v>181</v>
      </c>
      <c r="D50" s="267" t="s">
        <v>160</v>
      </c>
      <c r="E50" s="707">
        <f>SUM(E170:F170,E172:F172)</f>
        <v>0</v>
      </c>
      <c r="F50" s="707">
        <f>SUM(G170:H170,G172:H172)</f>
        <v>0</v>
      </c>
      <c r="G50" s="707">
        <f>SUM(I170:J170,I172:J172)</f>
        <v>0</v>
      </c>
      <c r="H50" s="707">
        <f>SUM(K170:L170,K172:L172)</f>
        <v>0</v>
      </c>
      <c r="I50" s="707">
        <f>SUM(M170:N170,M172:N172)</f>
        <v>0</v>
      </c>
      <c r="J50" s="707">
        <f>SUM(O170:P170,O172:P172)</f>
        <v>0</v>
      </c>
      <c r="K50" s="708">
        <f>SUM(Q170:R170,Q172:R172)</f>
        <v>0</v>
      </c>
      <c r="L50" s="709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189"/>
      <c r="B51" s="1030"/>
      <c r="C51" s="172" t="s">
        <v>225</v>
      </c>
      <c r="D51" s="175" t="s">
        <v>161</v>
      </c>
      <c r="E51" s="710" t="e">
        <f t="shared" ref="E51:K52" si="29">IFERROR(E191,#N/A)</f>
        <v>#N/A</v>
      </c>
      <c r="F51" s="710" t="e">
        <f t="shared" si="29"/>
        <v>#N/A</v>
      </c>
      <c r="G51" s="710" t="e">
        <f t="shared" si="29"/>
        <v>#N/A</v>
      </c>
      <c r="H51" s="710" t="e">
        <f t="shared" si="29"/>
        <v>#N/A</v>
      </c>
      <c r="I51" s="710" t="e">
        <f t="shared" si="29"/>
        <v>#N/A</v>
      </c>
      <c r="J51" s="710" t="e">
        <f t="shared" si="29"/>
        <v>#N/A</v>
      </c>
      <c r="K51" s="711" t="e">
        <f t="shared" si="29"/>
        <v>#N/A</v>
      </c>
      <c r="L51" s="712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189"/>
      <c r="B52" s="1030"/>
      <c r="C52" s="172" t="s">
        <v>226</v>
      </c>
      <c r="D52" s="175" t="s">
        <v>161</v>
      </c>
      <c r="E52" s="710" t="e">
        <f t="shared" si="29"/>
        <v>#N/A</v>
      </c>
      <c r="F52" s="710" t="e">
        <f t="shared" si="29"/>
        <v>#N/A</v>
      </c>
      <c r="G52" s="710" t="e">
        <f t="shared" si="29"/>
        <v>#N/A</v>
      </c>
      <c r="H52" s="710" t="e">
        <f t="shared" si="29"/>
        <v>#N/A</v>
      </c>
      <c r="I52" s="710" t="e">
        <f t="shared" si="29"/>
        <v>#N/A</v>
      </c>
      <c r="J52" s="710" t="e">
        <f t="shared" si="29"/>
        <v>#N/A</v>
      </c>
      <c r="K52" s="711" t="e">
        <f t="shared" si="29"/>
        <v>#N/A</v>
      </c>
      <c r="L52" s="712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189"/>
      <c r="B53" s="1030"/>
      <c r="C53" s="172" t="s">
        <v>228</v>
      </c>
      <c r="D53" s="175" t="s">
        <v>161</v>
      </c>
      <c r="E53" s="710" t="e">
        <f t="shared" ref="E53:K54" si="30">IFERROR(E199,#N/A)</f>
        <v>#N/A</v>
      </c>
      <c r="F53" s="710" t="e">
        <f t="shared" si="30"/>
        <v>#N/A</v>
      </c>
      <c r="G53" s="710" t="e">
        <f t="shared" si="30"/>
        <v>#N/A</v>
      </c>
      <c r="H53" s="710" t="e">
        <f t="shared" si="30"/>
        <v>#N/A</v>
      </c>
      <c r="I53" s="710" t="e">
        <f t="shared" si="30"/>
        <v>#N/A</v>
      </c>
      <c r="J53" s="710" t="e">
        <f t="shared" si="30"/>
        <v>#N/A</v>
      </c>
      <c r="K53" s="711" t="e">
        <f t="shared" si="30"/>
        <v>#N/A</v>
      </c>
      <c r="L53" s="712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189"/>
      <c r="B54" s="1030"/>
      <c r="C54" s="172" t="s">
        <v>227</v>
      </c>
      <c r="D54" s="176" t="s">
        <v>161</v>
      </c>
      <c r="E54" s="710" t="e">
        <f t="shared" si="30"/>
        <v>#N/A</v>
      </c>
      <c r="F54" s="710" t="e">
        <f t="shared" si="30"/>
        <v>#N/A</v>
      </c>
      <c r="G54" s="710" t="e">
        <f t="shared" si="30"/>
        <v>#N/A</v>
      </c>
      <c r="H54" s="710" t="e">
        <f t="shared" si="30"/>
        <v>#N/A</v>
      </c>
      <c r="I54" s="710" t="e">
        <f t="shared" si="30"/>
        <v>#N/A</v>
      </c>
      <c r="J54" s="710" t="e">
        <f t="shared" si="30"/>
        <v>#N/A</v>
      </c>
      <c r="K54" s="711" t="e">
        <f t="shared" si="30"/>
        <v>#N/A</v>
      </c>
      <c r="L54" s="712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189"/>
      <c r="B55" s="1030"/>
      <c r="C55" s="174" t="s">
        <v>158</v>
      </c>
      <c r="D55" s="272" t="s">
        <v>80</v>
      </c>
      <c r="E55" s="713">
        <f t="shared" ref="E55:K56" si="32">E189</f>
        <v>0</v>
      </c>
      <c r="F55" s="713">
        <f t="shared" si="32"/>
        <v>0</v>
      </c>
      <c r="G55" s="713">
        <f t="shared" si="32"/>
        <v>0</v>
      </c>
      <c r="H55" s="713">
        <f t="shared" si="32"/>
        <v>0</v>
      </c>
      <c r="I55" s="713">
        <f t="shared" si="32"/>
        <v>0</v>
      </c>
      <c r="J55" s="713">
        <f t="shared" si="32"/>
        <v>0</v>
      </c>
      <c r="K55" s="714">
        <f t="shared" si="32"/>
        <v>0</v>
      </c>
      <c r="L55" s="715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1031"/>
      <c r="B56" s="1032"/>
      <c r="C56" s="174" t="s">
        <v>188</v>
      </c>
      <c r="D56" s="272" t="s">
        <v>80</v>
      </c>
      <c r="E56" s="713">
        <f t="shared" si="32"/>
        <v>0</v>
      </c>
      <c r="F56" s="713">
        <f t="shared" si="32"/>
        <v>0</v>
      </c>
      <c r="G56" s="713">
        <f t="shared" si="32"/>
        <v>0</v>
      </c>
      <c r="H56" s="713">
        <f t="shared" si="32"/>
        <v>0</v>
      </c>
      <c r="I56" s="713">
        <f t="shared" si="32"/>
        <v>0</v>
      </c>
      <c r="J56" s="713">
        <f t="shared" si="32"/>
        <v>0</v>
      </c>
      <c r="K56" s="714">
        <f t="shared" si="32"/>
        <v>0</v>
      </c>
      <c r="L56" s="715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716">
        <f>MAX(E89:G89)</f>
        <v>0</v>
      </c>
      <c r="F57" s="716">
        <f>MAX(H89:J89)</f>
        <v>0</v>
      </c>
      <c r="G57" s="716">
        <f>MAX(K89:M89)</f>
        <v>0</v>
      </c>
      <c r="H57" s="716">
        <f>MAX(N89:P89)</f>
        <v>0</v>
      </c>
      <c r="I57" s="716">
        <f>MAX(Q89:S89)</f>
        <v>0</v>
      </c>
      <c r="J57" s="716">
        <f>MAX(T89:V89)</f>
        <v>0</v>
      </c>
      <c r="K57" s="717">
        <f>MAX(W89:Y89)</f>
        <v>0</v>
      </c>
      <c r="L57" s="718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190" t="s">
        <v>218</v>
      </c>
      <c r="B58" s="1190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293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179">
        <f>E2</f>
        <v>45404</v>
      </c>
      <c r="F61" s="1180"/>
      <c r="G61" s="1181"/>
      <c r="H61" s="1179">
        <f>F2</f>
        <v>45405</v>
      </c>
      <c r="I61" s="1180"/>
      <c r="J61" s="1181"/>
      <c r="K61" s="1179">
        <f>G2</f>
        <v>45406</v>
      </c>
      <c r="L61" s="1180"/>
      <c r="M61" s="1181"/>
      <c r="N61" s="1179">
        <f>H2</f>
        <v>45407</v>
      </c>
      <c r="O61" s="1180"/>
      <c r="P61" s="1181"/>
      <c r="Q61" s="1179">
        <f>I2</f>
        <v>45408</v>
      </c>
      <c r="R61" s="1180"/>
      <c r="S61" s="1181"/>
      <c r="T61" s="1179">
        <f>J2</f>
        <v>45409</v>
      </c>
      <c r="U61" s="1180"/>
      <c r="V61" s="1181"/>
      <c r="W61" s="1179">
        <f>K2</f>
        <v>45410</v>
      </c>
      <c r="X61" s="1180"/>
      <c r="Y61" s="1181"/>
    </row>
    <row r="62" spans="1:26" s="91" customFormat="1" ht="17.25" customHeight="1" x14ac:dyDescent="0.25">
      <c r="A62" s="1200" t="s">
        <v>163</v>
      </c>
      <c r="B62" s="1299"/>
      <c r="C62" s="1300" t="s">
        <v>177</v>
      </c>
      <c r="D62" s="1300"/>
      <c r="E62" s="1193" t="s">
        <v>118</v>
      </c>
      <c r="F62" s="1194"/>
      <c r="G62" s="1195"/>
      <c r="H62" s="1193" t="s">
        <v>119</v>
      </c>
      <c r="I62" s="1194"/>
      <c r="J62" s="1195"/>
      <c r="K62" s="1193" t="s">
        <v>120</v>
      </c>
      <c r="L62" s="1194"/>
      <c r="M62" s="1195"/>
      <c r="N62" s="1193" t="s">
        <v>121</v>
      </c>
      <c r="O62" s="1194"/>
      <c r="P62" s="1195"/>
      <c r="Q62" s="1193" t="s">
        <v>122</v>
      </c>
      <c r="R62" s="1194"/>
      <c r="S62" s="1195"/>
      <c r="T62" s="1193" t="s">
        <v>123</v>
      </c>
      <c r="U62" s="1194"/>
      <c r="V62" s="1195"/>
      <c r="W62" s="1193" t="s">
        <v>124</v>
      </c>
      <c r="X62" s="1194"/>
      <c r="Y62" s="1195"/>
    </row>
    <row r="63" spans="1:26" s="91" customFormat="1" ht="15.6" x14ac:dyDescent="0.25">
      <c r="A63" s="1202"/>
      <c r="B63" s="1291"/>
      <c r="C63" s="1297" t="s">
        <v>164</v>
      </c>
      <c r="D63" s="1297"/>
      <c r="E63" s="743" t="s">
        <v>117</v>
      </c>
      <c r="F63" s="744" t="s">
        <v>165</v>
      </c>
      <c r="G63" s="745" t="s">
        <v>166</v>
      </c>
      <c r="H63" s="746" t="s">
        <v>117</v>
      </c>
      <c r="I63" s="744" t="s">
        <v>165</v>
      </c>
      <c r="J63" s="747" t="s">
        <v>166</v>
      </c>
      <c r="K63" s="743" t="s">
        <v>117</v>
      </c>
      <c r="L63" s="744" t="s">
        <v>165</v>
      </c>
      <c r="M63" s="745" t="s">
        <v>166</v>
      </c>
      <c r="N63" s="746" t="s">
        <v>117</v>
      </c>
      <c r="O63" s="744" t="s">
        <v>165</v>
      </c>
      <c r="P63" s="745" t="s">
        <v>166</v>
      </c>
      <c r="Q63" s="746" t="s">
        <v>117</v>
      </c>
      <c r="R63" s="744" t="s">
        <v>165</v>
      </c>
      <c r="S63" s="747" t="s">
        <v>166</v>
      </c>
      <c r="T63" s="743" t="s">
        <v>117</v>
      </c>
      <c r="U63" s="744" t="s">
        <v>165</v>
      </c>
      <c r="V63" s="745" t="s">
        <v>166</v>
      </c>
      <c r="W63" s="743" t="s">
        <v>117</v>
      </c>
      <c r="X63" s="744" t="s">
        <v>165</v>
      </c>
      <c r="Y63" s="745" t="s">
        <v>166</v>
      </c>
    </row>
    <row r="64" spans="1:26" s="91" customFormat="1" ht="15.6" x14ac:dyDescent="0.25">
      <c r="A64" s="1202"/>
      <c r="B64" s="1291"/>
      <c r="C64" s="1297" t="s">
        <v>132</v>
      </c>
      <c r="D64" s="1297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202"/>
      <c r="B65" s="1291"/>
      <c r="C65" s="1298" t="s">
        <v>127</v>
      </c>
      <c r="D65" s="1298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202"/>
      <c r="B66" s="1291"/>
      <c r="C66" s="1301" t="s">
        <v>128</v>
      </c>
      <c r="D66" s="1301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214" t="s">
        <v>126</v>
      </c>
      <c r="B67" s="1302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30"/>
      <c r="X67" s="831"/>
      <c r="Y67" s="832"/>
    </row>
    <row r="68" spans="1:26" s="54" customFormat="1" ht="15.6" x14ac:dyDescent="0.3">
      <c r="A68" s="1216"/>
      <c r="B68" s="1303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216"/>
      <c r="B69" s="1303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216"/>
      <c r="B70" s="1303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971" t="s">
        <v>322</v>
      </c>
      <c r="B71" s="1220"/>
      <c r="C71" s="799" t="s">
        <v>152</v>
      </c>
      <c r="D71" s="800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973"/>
      <c r="B72" s="1221"/>
      <c r="C72" s="799" t="s">
        <v>153</v>
      </c>
      <c r="D72" s="800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973"/>
      <c r="B73" s="1221"/>
      <c r="C73" s="799" t="s">
        <v>217</v>
      </c>
      <c r="D73" s="800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975"/>
      <c r="B74" s="1222"/>
      <c r="C74" s="801" t="s">
        <v>216</v>
      </c>
      <c r="D74" s="800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977" t="s">
        <v>154</v>
      </c>
      <c r="B75" s="1223"/>
      <c r="C75" s="802" t="s">
        <v>187</v>
      </c>
      <c r="D75" s="803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979"/>
      <c r="B76" s="981"/>
      <c r="C76" s="802" t="s">
        <v>155</v>
      </c>
      <c r="D76" s="803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979"/>
      <c r="B77" s="981"/>
      <c r="C77" s="804" t="s">
        <v>284</v>
      </c>
      <c r="D77" s="805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979"/>
      <c r="B78" s="981"/>
      <c r="C78" s="804" t="s">
        <v>285</v>
      </c>
      <c r="D78" s="805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979"/>
      <c r="B79" s="981"/>
      <c r="C79" s="804" t="s">
        <v>323</v>
      </c>
      <c r="D79" s="805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979"/>
      <c r="B80" s="981"/>
      <c r="C80" s="806" t="s">
        <v>286</v>
      </c>
      <c r="D80" s="805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979"/>
      <c r="B81" s="981"/>
      <c r="C81" s="804" t="s">
        <v>287</v>
      </c>
      <c r="D81" s="805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979"/>
      <c r="B82" s="981"/>
      <c r="C82" s="807" t="s">
        <v>288</v>
      </c>
      <c r="D82" s="805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982"/>
      <c r="B83" s="983"/>
      <c r="C83" s="807" t="s">
        <v>289</v>
      </c>
      <c r="D83" s="805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984" t="s">
        <v>183</v>
      </c>
      <c r="B84" s="1224"/>
      <c r="C84" s="818" t="s">
        <v>320</v>
      </c>
      <c r="D84" s="819" t="s">
        <v>178</v>
      </c>
      <c r="E84" s="820"/>
      <c r="F84" s="821"/>
      <c r="G84" s="822"/>
      <c r="H84" s="823"/>
      <c r="I84" s="821"/>
      <c r="J84" s="824"/>
      <c r="K84" s="820"/>
      <c r="L84" s="821"/>
      <c r="M84" s="822"/>
      <c r="N84" s="823"/>
      <c r="O84" s="821"/>
      <c r="P84" s="825"/>
      <c r="Q84" s="823"/>
      <c r="R84" s="821"/>
      <c r="S84" s="824"/>
      <c r="T84" s="820"/>
      <c r="U84" s="823"/>
      <c r="V84" s="824"/>
      <c r="W84" s="820"/>
      <c r="X84" s="821"/>
      <c r="Y84" s="822"/>
      <c r="Z84" s="91"/>
    </row>
    <row r="85" spans="1:26" s="54" customFormat="1" ht="15.6" x14ac:dyDescent="0.3">
      <c r="A85" s="986"/>
      <c r="B85" s="1225"/>
      <c r="C85" s="818" t="s">
        <v>321</v>
      </c>
      <c r="D85" s="819" t="s">
        <v>178</v>
      </c>
      <c r="E85" s="820"/>
      <c r="F85" s="821"/>
      <c r="G85" s="822"/>
      <c r="H85" s="823"/>
      <c r="I85" s="821"/>
      <c r="J85" s="824"/>
      <c r="K85" s="820"/>
      <c r="L85" s="821"/>
      <c r="M85" s="822"/>
      <c r="N85" s="823"/>
      <c r="O85" s="821"/>
      <c r="P85" s="825"/>
      <c r="Q85" s="823"/>
      <c r="R85" s="821"/>
      <c r="S85" s="824"/>
      <c r="T85" s="820"/>
      <c r="U85" s="823"/>
      <c r="V85" s="824"/>
      <c r="W85" s="820"/>
      <c r="X85" s="821"/>
      <c r="Y85" s="822"/>
      <c r="Z85" s="91"/>
    </row>
    <row r="86" spans="1:26" s="220" customFormat="1" ht="15.6" x14ac:dyDescent="0.3">
      <c r="A86" s="988" t="s">
        <v>180</v>
      </c>
      <c r="B86" s="988"/>
      <c r="C86" s="808" t="s">
        <v>246</v>
      </c>
      <c r="D86" s="809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990"/>
      <c r="B87" s="990"/>
      <c r="C87" s="810" t="s">
        <v>186</v>
      </c>
      <c r="D87" s="809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210" t="s">
        <v>156</v>
      </c>
      <c r="B88" s="1296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304" t="s">
        <v>182</v>
      </c>
      <c r="B89" s="1305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171">
        <f>E61</f>
        <v>45404</v>
      </c>
      <c r="F90" s="1172"/>
      <c r="G90" s="1173"/>
      <c r="H90" s="1171">
        <f>H61</f>
        <v>45405</v>
      </c>
      <c r="I90" s="1172"/>
      <c r="J90" s="1173"/>
      <c r="K90" s="1171">
        <f>K61</f>
        <v>45406</v>
      </c>
      <c r="L90" s="1172"/>
      <c r="M90" s="1173"/>
      <c r="N90" s="1171">
        <f>N61</f>
        <v>45407</v>
      </c>
      <c r="O90" s="1172"/>
      <c r="P90" s="1173"/>
      <c r="Q90" s="1171">
        <f>Q61</f>
        <v>45408</v>
      </c>
      <c r="R90" s="1172"/>
      <c r="S90" s="1173"/>
      <c r="T90" s="1171">
        <f>T61</f>
        <v>45409</v>
      </c>
      <c r="U90" s="1172"/>
      <c r="V90" s="1173"/>
      <c r="W90" s="1171">
        <f>W61</f>
        <v>45410</v>
      </c>
      <c r="X90" s="1172"/>
      <c r="Y90" s="1173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174" t="str">
        <f>E62</f>
        <v>Пн</v>
      </c>
      <c r="F91" s="1175"/>
      <c r="G91" s="1176"/>
      <c r="H91" s="1174" t="str">
        <f t="shared" ref="H91" si="36">H62</f>
        <v>Вт</v>
      </c>
      <c r="I91" s="1175"/>
      <c r="J91" s="1176"/>
      <c r="K91" s="1174" t="str">
        <f t="shared" ref="K91" si="37">K62</f>
        <v>Ср</v>
      </c>
      <c r="L91" s="1175"/>
      <c r="M91" s="1176"/>
      <c r="N91" s="1174" t="str">
        <f t="shared" ref="N91" si="38">N62</f>
        <v>Чт</v>
      </c>
      <c r="O91" s="1175"/>
      <c r="P91" s="1176"/>
      <c r="Q91" s="1174" t="str">
        <f t="shared" ref="Q91" si="39">Q62</f>
        <v>Пт</v>
      </c>
      <c r="R91" s="1175"/>
      <c r="S91" s="1176"/>
      <c r="T91" s="1174" t="str">
        <f t="shared" ref="T91" si="40">T62</f>
        <v>Сб</v>
      </c>
      <c r="U91" s="1175"/>
      <c r="V91" s="1176"/>
      <c r="W91" s="1174" t="str">
        <f t="shared" ref="W91" si="41">W62</f>
        <v>Вс</v>
      </c>
      <c r="X91" s="1175"/>
      <c r="Y91" s="1176"/>
      <c r="Z91" s="91"/>
    </row>
    <row r="92" spans="1:26" s="54" customFormat="1" ht="15.6" x14ac:dyDescent="0.3">
      <c r="A92" s="1226" t="s">
        <v>167</v>
      </c>
      <c r="B92" s="1227"/>
      <c r="C92" s="1233" t="s">
        <v>168</v>
      </c>
      <c r="D92" s="1234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228"/>
      <c r="B93" s="1229"/>
      <c r="C93" s="1235" t="s">
        <v>169</v>
      </c>
      <c r="D93" s="1236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228"/>
      <c r="B94" s="1229"/>
      <c r="C94" s="1235" t="s">
        <v>170</v>
      </c>
      <c r="D94" s="1236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228"/>
      <c r="B95" s="1229"/>
      <c r="C95" s="1235" t="s">
        <v>171</v>
      </c>
      <c r="D95" s="1236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228"/>
      <c r="B96" s="1229"/>
      <c r="C96" s="1235" t="s">
        <v>172</v>
      </c>
      <c r="D96" s="1236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230"/>
      <c r="B97" s="1231"/>
      <c r="C97" s="1237" t="s">
        <v>173</v>
      </c>
      <c r="D97" s="1238"/>
      <c r="E97" s="601">
        <f t="shared" ref="E97:Y97" si="42">SUM(E92:E96)</f>
        <v>0</v>
      </c>
      <c r="F97" s="602">
        <f t="shared" si="42"/>
        <v>0</v>
      </c>
      <c r="G97" s="603">
        <f t="shared" si="42"/>
        <v>0</v>
      </c>
      <c r="H97" s="604">
        <f t="shared" si="42"/>
        <v>0</v>
      </c>
      <c r="I97" s="602">
        <f t="shared" si="42"/>
        <v>0</v>
      </c>
      <c r="J97" s="605">
        <f t="shared" si="42"/>
        <v>0</v>
      </c>
      <c r="K97" s="601">
        <f t="shared" si="42"/>
        <v>0</v>
      </c>
      <c r="L97" s="602">
        <f t="shared" si="42"/>
        <v>0</v>
      </c>
      <c r="M97" s="603">
        <f t="shared" si="42"/>
        <v>0</v>
      </c>
      <c r="N97" s="604">
        <f t="shared" si="42"/>
        <v>0</v>
      </c>
      <c r="O97" s="602">
        <f t="shared" si="42"/>
        <v>0</v>
      </c>
      <c r="P97" s="603">
        <f t="shared" si="42"/>
        <v>0</v>
      </c>
      <c r="Q97" s="604">
        <f t="shared" si="42"/>
        <v>0</v>
      </c>
      <c r="R97" s="602">
        <f t="shared" si="42"/>
        <v>0</v>
      </c>
      <c r="S97" s="605">
        <f t="shared" si="42"/>
        <v>0</v>
      </c>
      <c r="T97" s="601">
        <f t="shared" si="42"/>
        <v>0</v>
      </c>
      <c r="U97" s="602">
        <f t="shared" si="42"/>
        <v>0</v>
      </c>
      <c r="V97" s="603">
        <f t="shared" si="42"/>
        <v>0</v>
      </c>
      <c r="W97" s="604">
        <f t="shared" si="42"/>
        <v>0</v>
      </c>
      <c r="X97" s="602">
        <f t="shared" si="42"/>
        <v>0</v>
      </c>
      <c r="Y97" s="603">
        <f t="shared" si="42"/>
        <v>0</v>
      </c>
      <c r="Z97" s="91"/>
    </row>
    <row r="98" spans="1:26" s="54" customFormat="1" ht="15.6" x14ac:dyDescent="0.3">
      <c r="A98" s="1226" t="s">
        <v>6</v>
      </c>
      <c r="B98" s="1227"/>
      <c r="C98" s="1233" t="s">
        <v>168</v>
      </c>
      <c r="D98" s="1234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228"/>
      <c r="B99" s="1229"/>
      <c r="C99" s="1208" t="s">
        <v>169</v>
      </c>
      <c r="D99" s="1208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228"/>
      <c r="B100" s="1229"/>
      <c r="C100" s="1208" t="s">
        <v>170</v>
      </c>
      <c r="D100" s="1208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228"/>
      <c r="B101" s="1229"/>
      <c r="C101" s="1208" t="s">
        <v>171</v>
      </c>
      <c r="D101" s="1208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228"/>
      <c r="B102" s="1229"/>
      <c r="C102" s="1208" t="s">
        <v>172</v>
      </c>
      <c r="D102" s="1208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230"/>
      <c r="B103" s="1231"/>
      <c r="C103" s="1209" t="s">
        <v>173</v>
      </c>
      <c r="D103" s="1209"/>
      <c r="E103" s="601">
        <f t="shared" ref="E103:Y103" si="43">SUM(E98:E102)</f>
        <v>0</v>
      </c>
      <c r="F103" s="602">
        <f t="shared" si="43"/>
        <v>0</v>
      </c>
      <c r="G103" s="603">
        <f t="shared" si="43"/>
        <v>0</v>
      </c>
      <c r="H103" s="604">
        <f t="shared" si="43"/>
        <v>0</v>
      </c>
      <c r="I103" s="602">
        <f t="shared" si="43"/>
        <v>0</v>
      </c>
      <c r="J103" s="605">
        <f t="shared" si="43"/>
        <v>0</v>
      </c>
      <c r="K103" s="601">
        <f t="shared" si="43"/>
        <v>0</v>
      </c>
      <c r="L103" s="602">
        <f t="shared" si="43"/>
        <v>0</v>
      </c>
      <c r="M103" s="603">
        <f t="shared" si="43"/>
        <v>0</v>
      </c>
      <c r="N103" s="604">
        <f t="shared" si="43"/>
        <v>0</v>
      </c>
      <c r="O103" s="602">
        <f t="shared" si="43"/>
        <v>0</v>
      </c>
      <c r="P103" s="603">
        <f t="shared" si="43"/>
        <v>0</v>
      </c>
      <c r="Q103" s="604">
        <f t="shared" si="43"/>
        <v>0</v>
      </c>
      <c r="R103" s="602">
        <f t="shared" si="43"/>
        <v>0</v>
      </c>
      <c r="S103" s="605">
        <f t="shared" si="43"/>
        <v>0</v>
      </c>
      <c r="T103" s="601">
        <f t="shared" si="43"/>
        <v>0</v>
      </c>
      <c r="U103" s="602">
        <f t="shared" si="43"/>
        <v>0</v>
      </c>
      <c r="V103" s="603">
        <f t="shared" si="43"/>
        <v>0</v>
      </c>
      <c r="W103" s="604">
        <f t="shared" si="43"/>
        <v>0</v>
      </c>
      <c r="X103" s="602">
        <f t="shared" si="43"/>
        <v>0</v>
      </c>
      <c r="Y103" s="603">
        <f t="shared" si="43"/>
        <v>0</v>
      </c>
      <c r="Z103" s="91"/>
    </row>
    <row r="104" spans="1:26" s="54" customFormat="1" ht="15.6" x14ac:dyDescent="0.3">
      <c r="A104" s="1226" t="s">
        <v>142</v>
      </c>
      <c r="B104" s="1227"/>
      <c r="C104" s="1232" t="s">
        <v>168</v>
      </c>
      <c r="D104" s="1232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228"/>
      <c r="B105" s="1229"/>
      <c r="C105" s="1208" t="s">
        <v>169</v>
      </c>
      <c r="D105" s="1208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228"/>
      <c r="B106" s="1229"/>
      <c r="C106" s="1208" t="s">
        <v>170</v>
      </c>
      <c r="D106" s="1208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228"/>
      <c r="B107" s="1229"/>
      <c r="C107" s="1208" t="s">
        <v>171</v>
      </c>
      <c r="D107" s="1208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228"/>
      <c r="B108" s="1229"/>
      <c r="C108" s="1208" t="s">
        <v>172</v>
      </c>
      <c r="D108" s="1208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230"/>
      <c r="B109" s="1231"/>
      <c r="C109" s="1209" t="s">
        <v>173</v>
      </c>
      <c r="D109" s="1209"/>
      <c r="E109" s="601">
        <f t="shared" ref="E109:Y109" si="44">SUM(E104:E108)</f>
        <v>0</v>
      </c>
      <c r="F109" s="602">
        <f t="shared" si="44"/>
        <v>0</v>
      </c>
      <c r="G109" s="603">
        <f t="shared" si="44"/>
        <v>0</v>
      </c>
      <c r="H109" s="604">
        <f t="shared" si="44"/>
        <v>0</v>
      </c>
      <c r="I109" s="602">
        <f t="shared" si="44"/>
        <v>0</v>
      </c>
      <c r="J109" s="605">
        <f t="shared" si="44"/>
        <v>0</v>
      </c>
      <c r="K109" s="601">
        <f t="shared" si="44"/>
        <v>0</v>
      </c>
      <c r="L109" s="602">
        <f t="shared" si="44"/>
        <v>0</v>
      </c>
      <c r="M109" s="603">
        <f t="shared" si="44"/>
        <v>0</v>
      </c>
      <c r="N109" s="604">
        <f t="shared" si="44"/>
        <v>0</v>
      </c>
      <c r="O109" s="602">
        <f t="shared" si="44"/>
        <v>0</v>
      </c>
      <c r="P109" s="603">
        <f t="shared" si="44"/>
        <v>0</v>
      </c>
      <c r="Q109" s="604">
        <f t="shared" si="44"/>
        <v>0</v>
      </c>
      <c r="R109" s="602">
        <f t="shared" si="44"/>
        <v>0</v>
      </c>
      <c r="S109" s="605">
        <f t="shared" si="44"/>
        <v>0</v>
      </c>
      <c r="T109" s="601">
        <f t="shared" si="44"/>
        <v>0</v>
      </c>
      <c r="U109" s="602">
        <f t="shared" si="44"/>
        <v>0</v>
      </c>
      <c r="V109" s="603">
        <f t="shared" si="44"/>
        <v>0</v>
      </c>
      <c r="W109" s="604">
        <f t="shared" si="44"/>
        <v>0</v>
      </c>
      <c r="X109" s="602">
        <f t="shared" si="44"/>
        <v>0</v>
      </c>
      <c r="Y109" s="603">
        <f t="shared" si="44"/>
        <v>0</v>
      </c>
      <c r="Z109" s="91"/>
    </row>
    <row r="110" spans="1:26" s="54" customFormat="1" ht="15.6" x14ac:dyDescent="0.3">
      <c r="A110" s="1226" t="s">
        <v>174</v>
      </c>
      <c r="B110" s="1227"/>
      <c r="C110" s="1232" t="s">
        <v>168</v>
      </c>
      <c r="D110" s="1232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228"/>
      <c r="B111" s="1229"/>
      <c r="C111" s="1208" t="s">
        <v>169</v>
      </c>
      <c r="D111" s="1208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228"/>
      <c r="B112" s="1229"/>
      <c r="C112" s="1208" t="s">
        <v>170</v>
      </c>
      <c r="D112" s="1208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228"/>
      <c r="B113" s="1229"/>
      <c r="C113" s="1208" t="s">
        <v>171</v>
      </c>
      <c r="D113" s="1208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228"/>
      <c r="B114" s="1229"/>
      <c r="C114" s="1208" t="s">
        <v>172</v>
      </c>
      <c r="D114" s="1208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230"/>
      <c r="B115" s="1231"/>
      <c r="C115" s="1209" t="s">
        <v>173</v>
      </c>
      <c r="D115" s="1209"/>
      <c r="E115" s="601">
        <f t="shared" ref="E115:Y115" si="45">SUM(E110:E114)</f>
        <v>0</v>
      </c>
      <c r="F115" s="602">
        <f t="shared" si="45"/>
        <v>0</v>
      </c>
      <c r="G115" s="603">
        <f t="shared" si="45"/>
        <v>0</v>
      </c>
      <c r="H115" s="604">
        <f t="shared" si="45"/>
        <v>0</v>
      </c>
      <c r="I115" s="602">
        <f t="shared" si="45"/>
        <v>0</v>
      </c>
      <c r="J115" s="605">
        <f t="shared" si="45"/>
        <v>0</v>
      </c>
      <c r="K115" s="601">
        <f t="shared" si="45"/>
        <v>0</v>
      </c>
      <c r="L115" s="602">
        <f t="shared" si="45"/>
        <v>0</v>
      </c>
      <c r="M115" s="603">
        <f t="shared" si="45"/>
        <v>0</v>
      </c>
      <c r="N115" s="604">
        <f t="shared" si="45"/>
        <v>0</v>
      </c>
      <c r="O115" s="602">
        <f t="shared" si="45"/>
        <v>0</v>
      </c>
      <c r="P115" s="603">
        <f t="shared" si="45"/>
        <v>0</v>
      </c>
      <c r="Q115" s="604">
        <f t="shared" si="45"/>
        <v>0</v>
      </c>
      <c r="R115" s="602">
        <f t="shared" si="45"/>
        <v>0</v>
      </c>
      <c r="S115" s="605">
        <f t="shared" si="45"/>
        <v>0</v>
      </c>
      <c r="T115" s="601">
        <f t="shared" si="45"/>
        <v>0</v>
      </c>
      <c r="U115" s="602">
        <f t="shared" si="45"/>
        <v>0</v>
      </c>
      <c r="V115" s="603">
        <f t="shared" si="45"/>
        <v>0</v>
      </c>
      <c r="W115" s="604">
        <f t="shared" si="45"/>
        <v>0</v>
      </c>
      <c r="X115" s="602">
        <f t="shared" si="45"/>
        <v>0</v>
      </c>
      <c r="Y115" s="603">
        <f t="shared" si="45"/>
        <v>0</v>
      </c>
      <c r="Z115" s="91"/>
    </row>
    <row r="116" spans="1:26" s="54" customFormat="1" ht="15.6" x14ac:dyDescent="0.3">
      <c r="A116" s="1226" t="s">
        <v>175</v>
      </c>
      <c r="B116" s="1227"/>
      <c r="C116" s="1232" t="s">
        <v>168</v>
      </c>
      <c r="D116" s="1232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228"/>
      <c r="B117" s="1229"/>
      <c r="C117" s="1208" t="s">
        <v>169</v>
      </c>
      <c r="D117" s="1208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228"/>
      <c r="B118" s="1229"/>
      <c r="C118" s="1208" t="s">
        <v>170</v>
      </c>
      <c r="D118" s="1208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228"/>
      <c r="B119" s="1229"/>
      <c r="C119" s="1208" t="s">
        <v>171</v>
      </c>
      <c r="D119" s="1208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228"/>
      <c r="B120" s="1229"/>
      <c r="C120" s="1208" t="s">
        <v>172</v>
      </c>
      <c r="D120" s="1208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230"/>
      <c r="B121" s="1231"/>
      <c r="C121" s="1209" t="s">
        <v>173</v>
      </c>
      <c r="D121" s="1209"/>
      <c r="E121" s="601">
        <f t="shared" ref="E121:Y121" si="46">SUM(E116:E120)</f>
        <v>0</v>
      </c>
      <c r="F121" s="602">
        <f t="shared" si="46"/>
        <v>0</v>
      </c>
      <c r="G121" s="603">
        <f t="shared" si="46"/>
        <v>0</v>
      </c>
      <c r="H121" s="604">
        <f t="shared" si="46"/>
        <v>0</v>
      </c>
      <c r="I121" s="602">
        <f t="shared" si="46"/>
        <v>0</v>
      </c>
      <c r="J121" s="605">
        <f t="shared" si="46"/>
        <v>0</v>
      </c>
      <c r="K121" s="601">
        <f t="shared" si="46"/>
        <v>0</v>
      </c>
      <c r="L121" s="602">
        <f t="shared" si="46"/>
        <v>0</v>
      </c>
      <c r="M121" s="603">
        <f t="shared" si="46"/>
        <v>0</v>
      </c>
      <c r="N121" s="604">
        <f t="shared" si="46"/>
        <v>0</v>
      </c>
      <c r="O121" s="602">
        <f t="shared" si="46"/>
        <v>0</v>
      </c>
      <c r="P121" s="603">
        <f t="shared" si="46"/>
        <v>0</v>
      </c>
      <c r="Q121" s="604">
        <f t="shared" si="46"/>
        <v>0</v>
      </c>
      <c r="R121" s="602">
        <f t="shared" si="46"/>
        <v>0</v>
      </c>
      <c r="S121" s="605">
        <f t="shared" si="46"/>
        <v>0</v>
      </c>
      <c r="T121" s="601">
        <f t="shared" si="46"/>
        <v>0</v>
      </c>
      <c r="U121" s="602">
        <f t="shared" si="46"/>
        <v>0</v>
      </c>
      <c r="V121" s="603">
        <f t="shared" si="46"/>
        <v>0</v>
      </c>
      <c r="W121" s="604">
        <f t="shared" si="46"/>
        <v>0</v>
      </c>
      <c r="X121" s="602">
        <f t="shared" si="46"/>
        <v>0</v>
      </c>
      <c r="Y121" s="603">
        <f t="shared" si="46"/>
        <v>0</v>
      </c>
      <c r="Z121" s="91"/>
    </row>
    <row r="122" spans="1:26" s="54" customFormat="1" ht="15.6" x14ac:dyDescent="0.3">
      <c r="A122" s="1226" t="s">
        <v>149</v>
      </c>
      <c r="B122" s="1227"/>
      <c r="C122" s="1232" t="s">
        <v>168</v>
      </c>
      <c r="D122" s="1232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228"/>
      <c r="B123" s="1229"/>
      <c r="C123" s="1208" t="s">
        <v>169</v>
      </c>
      <c r="D123" s="1208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228"/>
      <c r="B124" s="1229"/>
      <c r="C124" s="1208" t="s">
        <v>170</v>
      </c>
      <c r="D124" s="1208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228"/>
      <c r="B125" s="1229"/>
      <c r="C125" s="1208" t="s">
        <v>171</v>
      </c>
      <c r="D125" s="1208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228"/>
      <c r="B126" s="1229"/>
      <c r="C126" s="1208" t="s">
        <v>172</v>
      </c>
      <c r="D126" s="1208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230"/>
      <c r="B127" s="1231"/>
      <c r="C127" s="1209" t="s">
        <v>173</v>
      </c>
      <c r="D127" s="1209"/>
      <c r="E127" s="601">
        <f t="shared" ref="E127:Y127" si="47">SUM(E122:E126)</f>
        <v>0</v>
      </c>
      <c r="F127" s="602">
        <f t="shared" si="47"/>
        <v>0</v>
      </c>
      <c r="G127" s="603">
        <f t="shared" si="47"/>
        <v>0</v>
      </c>
      <c r="H127" s="604">
        <f t="shared" si="47"/>
        <v>0</v>
      </c>
      <c r="I127" s="602">
        <f t="shared" si="47"/>
        <v>0</v>
      </c>
      <c r="J127" s="605">
        <f t="shared" si="47"/>
        <v>0</v>
      </c>
      <c r="K127" s="601">
        <f t="shared" si="47"/>
        <v>0</v>
      </c>
      <c r="L127" s="602">
        <f t="shared" si="47"/>
        <v>0</v>
      </c>
      <c r="M127" s="603">
        <f t="shared" si="47"/>
        <v>0</v>
      </c>
      <c r="N127" s="604">
        <f t="shared" si="47"/>
        <v>0</v>
      </c>
      <c r="O127" s="602">
        <f t="shared" si="47"/>
        <v>0</v>
      </c>
      <c r="P127" s="603">
        <f t="shared" si="47"/>
        <v>0</v>
      </c>
      <c r="Q127" s="604">
        <f t="shared" si="47"/>
        <v>0</v>
      </c>
      <c r="R127" s="602">
        <f t="shared" si="47"/>
        <v>0</v>
      </c>
      <c r="S127" s="605">
        <f t="shared" si="47"/>
        <v>0</v>
      </c>
      <c r="T127" s="601">
        <f t="shared" si="47"/>
        <v>0</v>
      </c>
      <c r="U127" s="602">
        <f t="shared" si="47"/>
        <v>0</v>
      </c>
      <c r="V127" s="603">
        <f t="shared" si="47"/>
        <v>0</v>
      </c>
      <c r="W127" s="604">
        <f t="shared" si="47"/>
        <v>0</v>
      </c>
      <c r="X127" s="602">
        <f t="shared" si="47"/>
        <v>0</v>
      </c>
      <c r="Y127" s="603">
        <f t="shared" si="47"/>
        <v>0</v>
      </c>
      <c r="Z127" s="91"/>
    </row>
    <row r="128" spans="1:26" s="54" customFormat="1" ht="15.6" x14ac:dyDescent="0.3">
      <c r="A128" s="1226" t="s">
        <v>150</v>
      </c>
      <c r="B128" s="1227"/>
      <c r="C128" s="1232" t="s">
        <v>168</v>
      </c>
      <c r="D128" s="1232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228"/>
      <c r="B129" s="1229"/>
      <c r="C129" s="1208" t="s">
        <v>169</v>
      </c>
      <c r="D129" s="1208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228"/>
      <c r="B130" s="1229"/>
      <c r="C130" s="1208" t="s">
        <v>170</v>
      </c>
      <c r="D130" s="1208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228"/>
      <c r="B131" s="1229"/>
      <c r="C131" s="1208" t="s">
        <v>171</v>
      </c>
      <c r="D131" s="1208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228"/>
      <c r="B132" s="1229"/>
      <c r="C132" s="1208" t="s">
        <v>172</v>
      </c>
      <c r="D132" s="1208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230"/>
      <c r="B133" s="1231"/>
      <c r="C133" s="1209" t="s">
        <v>173</v>
      </c>
      <c r="D133" s="1209"/>
      <c r="E133" s="601">
        <f t="shared" ref="E133:Y133" si="48">SUM(E128:E132)</f>
        <v>0</v>
      </c>
      <c r="F133" s="602">
        <f t="shared" si="48"/>
        <v>0</v>
      </c>
      <c r="G133" s="603">
        <f t="shared" si="48"/>
        <v>0</v>
      </c>
      <c r="H133" s="604">
        <f t="shared" si="48"/>
        <v>0</v>
      </c>
      <c r="I133" s="602">
        <f t="shared" si="48"/>
        <v>0</v>
      </c>
      <c r="J133" s="605">
        <f t="shared" si="48"/>
        <v>0</v>
      </c>
      <c r="K133" s="601">
        <f t="shared" si="48"/>
        <v>0</v>
      </c>
      <c r="L133" s="602">
        <f t="shared" si="48"/>
        <v>0</v>
      </c>
      <c r="M133" s="603">
        <f t="shared" si="48"/>
        <v>0</v>
      </c>
      <c r="N133" s="604">
        <f t="shared" si="48"/>
        <v>0</v>
      </c>
      <c r="O133" s="602">
        <f t="shared" si="48"/>
        <v>0</v>
      </c>
      <c r="P133" s="603">
        <f t="shared" si="48"/>
        <v>0</v>
      </c>
      <c r="Q133" s="604">
        <f t="shared" si="48"/>
        <v>0</v>
      </c>
      <c r="R133" s="602">
        <f t="shared" si="48"/>
        <v>0</v>
      </c>
      <c r="S133" s="605">
        <f t="shared" si="48"/>
        <v>0</v>
      </c>
      <c r="T133" s="601">
        <f t="shared" si="48"/>
        <v>0</v>
      </c>
      <c r="U133" s="602">
        <f t="shared" si="48"/>
        <v>0</v>
      </c>
      <c r="V133" s="603">
        <f t="shared" si="48"/>
        <v>0</v>
      </c>
      <c r="W133" s="604">
        <f t="shared" si="48"/>
        <v>0</v>
      </c>
      <c r="X133" s="602">
        <f t="shared" si="48"/>
        <v>0</v>
      </c>
      <c r="Y133" s="603">
        <f t="shared" si="48"/>
        <v>0</v>
      </c>
      <c r="Z133" s="91"/>
    </row>
    <row r="134" spans="1:26" s="54" customFormat="1" ht="15.6" x14ac:dyDescent="0.3">
      <c r="A134" s="1226" t="s">
        <v>7</v>
      </c>
      <c r="B134" s="1227"/>
      <c r="C134" s="1232" t="s">
        <v>168</v>
      </c>
      <c r="D134" s="1232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228"/>
      <c r="B135" s="1229"/>
      <c r="C135" s="1208" t="s">
        <v>169</v>
      </c>
      <c r="D135" s="1208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228"/>
      <c r="B136" s="1229"/>
      <c r="C136" s="1208" t="s">
        <v>170</v>
      </c>
      <c r="D136" s="1208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228"/>
      <c r="B137" s="1229"/>
      <c r="C137" s="1208" t="s">
        <v>171</v>
      </c>
      <c r="D137" s="1208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228"/>
      <c r="B138" s="1229"/>
      <c r="C138" s="1208" t="s">
        <v>172</v>
      </c>
      <c r="D138" s="1208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230"/>
      <c r="B139" s="1231"/>
      <c r="C139" s="1209" t="s">
        <v>173</v>
      </c>
      <c r="D139" s="1209"/>
      <c r="E139" s="601">
        <f t="shared" ref="E139:Y139" si="49">SUM(E134:E138)</f>
        <v>0</v>
      </c>
      <c r="F139" s="602">
        <f t="shared" si="49"/>
        <v>0</v>
      </c>
      <c r="G139" s="603">
        <f t="shared" si="49"/>
        <v>0</v>
      </c>
      <c r="H139" s="604">
        <f t="shared" si="49"/>
        <v>0</v>
      </c>
      <c r="I139" s="602">
        <f t="shared" si="49"/>
        <v>0</v>
      </c>
      <c r="J139" s="605">
        <f t="shared" si="49"/>
        <v>0</v>
      </c>
      <c r="K139" s="601">
        <f t="shared" si="49"/>
        <v>0</v>
      </c>
      <c r="L139" s="602">
        <f t="shared" si="49"/>
        <v>0</v>
      </c>
      <c r="M139" s="603">
        <f t="shared" si="49"/>
        <v>0</v>
      </c>
      <c r="N139" s="604">
        <f t="shared" si="49"/>
        <v>0</v>
      </c>
      <c r="O139" s="602">
        <f t="shared" si="49"/>
        <v>0</v>
      </c>
      <c r="P139" s="603">
        <f t="shared" si="49"/>
        <v>0</v>
      </c>
      <c r="Q139" s="604">
        <f t="shared" si="49"/>
        <v>0</v>
      </c>
      <c r="R139" s="602">
        <f t="shared" si="49"/>
        <v>0</v>
      </c>
      <c r="S139" s="605">
        <f t="shared" si="49"/>
        <v>0</v>
      </c>
      <c r="T139" s="601">
        <f t="shared" si="49"/>
        <v>0</v>
      </c>
      <c r="U139" s="602">
        <f t="shared" si="49"/>
        <v>0</v>
      </c>
      <c r="V139" s="603">
        <f t="shared" si="49"/>
        <v>0</v>
      </c>
      <c r="W139" s="604">
        <f t="shared" si="49"/>
        <v>0</v>
      </c>
      <c r="X139" s="602">
        <f t="shared" si="49"/>
        <v>0</v>
      </c>
      <c r="Y139" s="603">
        <f t="shared" si="49"/>
        <v>0</v>
      </c>
      <c r="Z139" s="91"/>
    </row>
    <row r="140" spans="1:26" s="54" customFormat="1" ht="15.6" x14ac:dyDescent="0.3">
      <c r="A140" s="1226" t="s">
        <v>176</v>
      </c>
      <c r="B140" s="1227"/>
      <c r="C140" s="1232" t="s">
        <v>168</v>
      </c>
      <c r="D140" s="1232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228"/>
      <c r="B141" s="1229"/>
      <c r="C141" s="1208" t="s">
        <v>169</v>
      </c>
      <c r="D141" s="1208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228"/>
      <c r="B142" s="1229"/>
      <c r="C142" s="1208" t="s">
        <v>170</v>
      </c>
      <c r="D142" s="1208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228"/>
      <c r="B143" s="1229"/>
      <c r="C143" s="1208" t="s">
        <v>171</v>
      </c>
      <c r="D143" s="1208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228"/>
      <c r="B144" s="1229"/>
      <c r="C144" s="1208" t="s">
        <v>172</v>
      </c>
      <c r="D144" s="1208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230"/>
      <c r="B145" s="1231"/>
      <c r="C145" s="1209" t="s">
        <v>173</v>
      </c>
      <c r="D145" s="1209"/>
      <c r="E145" s="606">
        <f t="shared" ref="E145:Y145" si="50">SUM(E140:E144)</f>
        <v>0</v>
      </c>
      <c r="F145" s="607">
        <f t="shared" si="50"/>
        <v>0</v>
      </c>
      <c r="G145" s="608">
        <f t="shared" si="50"/>
        <v>0</v>
      </c>
      <c r="H145" s="604">
        <f t="shared" si="50"/>
        <v>0</v>
      </c>
      <c r="I145" s="602">
        <f t="shared" si="50"/>
        <v>0</v>
      </c>
      <c r="J145" s="605">
        <f t="shared" si="50"/>
        <v>0</v>
      </c>
      <c r="K145" s="606">
        <f t="shared" si="50"/>
        <v>0</v>
      </c>
      <c r="L145" s="607">
        <f t="shared" si="50"/>
        <v>0</v>
      </c>
      <c r="M145" s="608">
        <f t="shared" si="50"/>
        <v>0</v>
      </c>
      <c r="N145" s="604">
        <f t="shared" si="50"/>
        <v>0</v>
      </c>
      <c r="O145" s="602">
        <f t="shared" si="50"/>
        <v>0</v>
      </c>
      <c r="P145" s="603">
        <f t="shared" si="50"/>
        <v>0</v>
      </c>
      <c r="Q145" s="604">
        <f t="shared" si="50"/>
        <v>0</v>
      </c>
      <c r="R145" s="602">
        <f t="shared" si="50"/>
        <v>0</v>
      </c>
      <c r="S145" s="605">
        <f t="shared" si="50"/>
        <v>0</v>
      </c>
      <c r="T145" s="601">
        <f t="shared" si="50"/>
        <v>0</v>
      </c>
      <c r="U145" s="602">
        <f t="shared" si="50"/>
        <v>0</v>
      </c>
      <c r="V145" s="603">
        <f t="shared" si="50"/>
        <v>0</v>
      </c>
      <c r="W145" s="604">
        <f t="shared" si="50"/>
        <v>0</v>
      </c>
      <c r="X145" s="602">
        <f t="shared" si="50"/>
        <v>0</v>
      </c>
      <c r="Y145" s="603">
        <f t="shared" si="50"/>
        <v>0</v>
      </c>
      <c r="Z145" s="91"/>
    </row>
    <row r="146" spans="1:26" ht="16.95" customHeight="1" x14ac:dyDescent="0.3">
      <c r="A146" s="1226" t="s">
        <v>255</v>
      </c>
      <c r="B146" s="1227"/>
      <c r="C146" s="1232" t="s">
        <v>168</v>
      </c>
      <c r="D146" s="1232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228"/>
      <c r="B147" s="1229"/>
      <c r="C147" s="1208" t="s">
        <v>169</v>
      </c>
      <c r="D147" s="1208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228"/>
      <c r="B148" s="1229"/>
      <c r="C148" s="1208" t="s">
        <v>170</v>
      </c>
      <c r="D148" s="1208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228"/>
      <c r="B149" s="1229"/>
      <c r="C149" s="1208" t="s">
        <v>171</v>
      </c>
      <c r="D149" s="1208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228"/>
      <c r="B150" s="1229"/>
      <c r="C150" s="1208" t="s">
        <v>172</v>
      </c>
      <c r="D150" s="1208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230"/>
      <c r="B151" s="1231"/>
      <c r="C151" s="1247" t="s">
        <v>173</v>
      </c>
      <c r="D151" s="1247"/>
      <c r="E151" s="609">
        <f t="shared" ref="E151:Y151" si="51">SUM(E146:E150)</f>
        <v>0</v>
      </c>
      <c r="F151" s="610">
        <f t="shared" si="51"/>
        <v>0</v>
      </c>
      <c r="G151" s="611">
        <f t="shared" si="51"/>
        <v>0</v>
      </c>
      <c r="H151" s="612">
        <f t="shared" si="51"/>
        <v>0</v>
      </c>
      <c r="I151" s="610">
        <f t="shared" si="51"/>
        <v>0</v>
      </c>
      <c r="J151" s="613">
        <f t="shared" si="51"/>
        <v>0</v>
      </c>
      <c r="K151" s="609">
        <f t="shared" si="51"/>
        <v>0</v>
      </c>
      <c r="L151" s="610">
        <f t="shared" si="51"/>
        <v>0</v>
      </c>
      <c r="M151" s="611">
        <f t="shared" si="51"/>
        <v>0</v>
      </c>
      <c r="N151" s="612">
        <f t="shared" si="51"/>
        <v>0</v>
      </c>
      <c r="O151" s="610">
        <f t="shared" si="51"/>
        <v>0</v>
      </c>
      <c r="P151" s="611">
        <f t="shared" si="51"/>
        <v>0</v>
      </c>
      <c r="Q151" s="612">
        <f t="shared" si="51"/>
        <v>0</v>
      </c>
      <c r="R151" s="610">
        <f t="shared" si="51"/>
        <v>0</v>
      </c>
      <c r="S151" s="613">
        <f t="shared" si="51"/>
        <v>0</v>
      </c>
      <c r="T151" s="609">
        <f t="shared" si="51"/>
        <v>0</v>
      </c>
      <c r="U151" s="610">
        <f t="shared" si="51"/>
        <v>0</v>
      </c>
      <c r="V151" s="611">
        <f t="shared" si="51"/>
        <v>0</v>
      </c>
      <c r="W151" s="612">
        <f t="shared" si="51"/>
        <v>0</v>
      </c>
      <c r="X151" s="610">
        <f t="shared" si="51"/>
        <v>0</v>
      </c>
      <c r="Y151" s="611">
        <f t="shared" si="51"/>
        <v>0</v>
      </c>
    </row>
    <row r="152" spans="1:26" ht="16.95" customHeight="1" x14ac:dyDescent="0.3">
      <c r="D152" s="190"/>
      <c r="E152" s="614"/>
      <c r="F152" s="614"/>
      <c r="G152" s="614"/>
      <c r="H152" s="614"/>
      <c r="I152" s="614"/>
      <c r="J152" s="614"/>
      <c r="K152" s="614"/>
      <c r="L152" s="615"/>
      <c r="M152" s="616"/>
      <c r="N152" s="616"/>
      <c r="O152" s="617"/>
      <c r="P152" s="617"/>
      <c r="Q152" s="617"/>
      <c r="R152" s="617"/>
      <c r="S152" s="617"/>
      <c r="T152" s="617"/>
      <c r="U152" s="616"/>
      <c r="V152" s="616"/>
      <c r="W152" s="616"/>
      <c r="X152" s="616"/>
      <c r="Y152" s="616"/>
    </row>
    <row r="153" spans="1:26" ht="16.95" customHeight="1" thickBot="1" x14ac:dyDescent="0.35">
      <c r="A153" s="170"/>
      <c r="B153"/>
      <c r="C153" s="170"/>
      <c r="D153" s="55"/>
      <c r="E153" s="616"/>
      <c r="F153" s="616"/>
      <c r="G153" s="614"/>
      <c r="H153" s="614"/>
      <c r="I153" s="614"/>
      <c r="J153" s="614"/>
      <c r="K153" s="614"/>
      <c r="L153" s="615"/>
      <c r="M153" s="616"/>
      <c r="N153" s="616"/>
      <c r="O153" s="617"/>
      <c r="P153" s="617"/>
      <c r="Q153" s="617"/>
      <c r="R153" s="617"/>
      <c r="S153" s="617"/>
      <c r="T153" s="617"/>
      <c r="U153" s="616"/>
      <c r="V153" s="616"/>
      <c r="W153" s="616"/>
      <c r="X153" s="616"/>
      <c r="Y153" s="616"/>
    </row>
    <row r="154" spans="1:26" ht="15.6" x14ac:dyDescent="0.3">
      <c r="A154" s="1289" t="s">
        <v>129</v>
      </c>
      <c r="B154" s="1290"/>
      <c r="C154" s="1294" t="s">
        <v>207</v>
      </c>
      <c r="D154" s="1295"/>
      <c r="E154" s="1276" t="s">
        <v>118</v>
      </c>
      <c r="F154" s="1277"/>
      <c r="G154" s="1276" t="s">
        <v>119</v>
      </c>
      <c r="H154" s="1277"/>
      <c r="I154" s="1276" t="s">
        <v>120</v>
      </c>
      <c r="J154" s="1277"/>
      <c r="K154" s="1276" t="s">
        <v>121</v>
      </c>
      <c r="L154" s="1277"/>
      <c r="M154" s="1275" t="s">
        <v>122</v>
      </c>
      <c r="N154" s="1275"/>
      <c r="O154" s="1276" t="s">
        <v>123</v>
      </c>
      <c r="P154" s="1277"/>
      <c r="Q154" s="1276" t="s">
        <v>124</v>
      </c>
      <c r="R154" s="1277"/>
      <c r="S154" s="617"/>
      <c r="T154" s="617"/>
      <c r="U154" s="616"/>
      <c r="V154" s="616"/>
      <c r="W154" s="616"/>
      <c r="X154" s="616"/>
      <c r="Y154" s="616"/>
    </row>
    <row r="155" spans="1:26" ht="16.2" thickBot="1" x14ac:dyDescent="0.35">
      <c r="A155" s="1203"/>
      <c r="B155" s="1291"/>
      <c r="C155" s="1239" t="s">
        <v>208</v>
      </c>
      <c r="D155" s="1240"/>
      <c r="E155" s="628" t="s">
        <v>209</v>
      </c>
      <c r="F155" s="629" t="s">
        <v>210</v>
      </c>
      <c r="G155" s="628" t="s">
        <v>209</v>
      </c>
      <c r="H155" s="629" t="s">
        <v>210</v>
      </c>
      <c r="I155" s="628" t="s">
        <v>209</v>
      </c>
      <c r="J155" s="629" t="s">
        <v>210</v>
      </c>
      <c r="K155" s="628" t="s">
        <v>209</v>
      </c>
      <c r="L155" s="629" t="s">
        <v>210</v>
      </c>
      <c r="M155" s="630" t="s">
        <v>209</v>
      </c>
      <c r="N155" s="631" t="s">
        <v>210</v>
      </c>
      <c r="O155" s="628" t="s">
        <v>209</v>
      </c>
      <c r="P155" s="629" t="s">
        <v>210</v>
      </c>
      <c r="Q155" s="628" t="s">
        <v>209</v>
      </c>
      <c r="R155" s="629" t="s">
        <v>210</v>
      </c>
      <c r="S155" s="617"/>
      <c r="T155" s="617"/>
      <c r="U155" s="616"/>
      <c r="V155" s="616"/>
      <c r="W155" s="616"/>
      <c r="X155" s="616"/>
      <c r="Y155" s="616"/>
    </row>
    <row r="156" spans="1:26" ht="15.6" x14ac:dyDescent="0.3">
      <c r="A156" s="1203"/>
      <c r="B156" s="1291"/>
      <c r="C156" s="1239" t="s">
        <v>192</v>
      </c>
      <c r="D156" s="1240"/>
      <c r="E156" s="622">
        <f>SUM(E158,E160)</f>
        <v>0</v>
      </c>
      <c r="F156" s="623">
        <f t="shared" ref="F156" si="52">SUM(F158,F160)</f>
        <v>0</v>
      </c>
      <c r="G156" s="623">
        <f>SUM(G158,G160)</f>
        <v>0</v>
      </c>
      <c r="H156" s="623">
        <f t="shared" ref="H156" si="53">SUM(H158,H160)</f>
        <v>0</v>
      </c>
      <c r="I156" s="623">
        <f>SUM(I158,I160)</f>
        <v>0</v>
      </c>
      <c r="J156" s="623">
        <f t="shared" ref="J156" si="54">SUM(J158,J160)</f>
        <v>0</v>
      </c>
      <c r="K156" s="623">
        <f>SUM(K158,K160)</f>
        <v>0</v>
      </c>
      <c r="L156" s="623">
        <f t="shared" ref="L156" si="55">SUM(L158,L160)</f>
        <v>0</v>
      </c>
      <c r="M156" s="623">
        <f>SUM(M158,M160)</f>
        <v>0</v>
      </c>
      <c r="N156" s="623">
        <f t="shared" ref="N156" si="56">SUM(N158,N160)</f>
        <v>0</v>
      </c>
      <c r="O156" s="623">
        <f>SUM(O158,O160)</f>
        <v>0</v>
      </c>
      <c r="P156" s="623">
        <f t="shared" ref="P156" si="57">SUM(P158,P160)</f>
        <v>0</v>
      </c>
      <c r="Q156" s="623">
        <f>SUM(Q158,Q160)</f>
        <v>0</v>
      </c>
      <c r="R156" s="624">
        <f t="shared" ref="R156" si="58">SUM(R158,R160)</f>
        <v>0</v>
      </c>
      <c r="S156" s="617"/>
      <c r="T156" s="617"/>
      <c r="U156" s="616"/>
      <c r="V156" s="616"/>
      <c r="W156" s="616"/>
      <c r="X156" s="616"/>
      <c r="Y156" s="616"/>
    </row>
    <row r="157" spans="1:26" ht="16.2" thickBot="1" x14ac:dyDescent="0.35">
      <c r="A157" s="1292"/>
      <c r="B157" s="1293"/>
      <c r="C157" s="1239" t="s">
        <v>193</v>
      </c>
      <c r="D157" s="1240"/>
      <c r="E157" s="625">
        <f>SUM(E162,E164,E170,E172)</f>
        <v>0</v>
      </c>
      <c r="F157" s="626">
        <f t="shared" ref="F157" si="59">SUM(F162,F164,F170,F172)</f>
        <v>0</v>
      </c>
      <c r="G157" s="626">
        <f>SUM(G162,G164,G170,G172)</f>
        <v>0</v>
      </c>
      <c r="H157" s="626">
        <f t="shared" ref="H157" si="60">SUM(H162,H164,H170,H172)</f>
        <v>0</v>
      </c>
      <c r="I157" s="626">
        <f>SUM(I162,I164,I170,I172)</f>
        <v>0</v>
      </c>
      <c r="J157" s="626">
        <f t="shared" ref="J157" si="61">SUM(J162,J164,J170,J172)</f>
        <v>0</v>
      </c>
      <c r="K157" s="626">
        <f>SUM(K162,K164,K170,K172)</f>
        <v>0</v>
      </c>
      <c r="L157" s="626">
        <f t="shared" ref="L157" si="62">SUM(L162,L164,L170,L172)</f>
        <v>0</v>
      </c>
      <c r="M157" s="626">
        <f>SUM(M162,M164,M170,M172)</f>
        <v>0</v>
      </c>
      <c r="N157" s="626">
        <f t="shared" ref="N157" si="63">SUM(N162,N164,N170,N172)</f>
        <v>0</v>
      </c>
      <c r="O157" s="626">
        <f>SUM(O162,O164,O170,O172)</f>
        <v>0</v>
      </c>
      <c r="P157" s="626">
        <f t="shared" ref="P157" si="64">SUM(P162,P164,P170,P172)</f>
        <v>0</v>
      </c>
      <c r="Q157" s="626">
        <f>SUM(Q162,Q164,Q170,Q172)</f>
        <v>0</v>
      </c>
      <c r="R157" s="627">
        <f t="shared" ref="R157" si="65">SUM(R162,R164,R170,R172)</f>
        <v>0</v>
      </c>
      <c r="S157" s="617"/>
      <c r="T157" s="617"/>
      <c r="U157" s="616"/>
      <c r="V157" s="616"/>
      <c r="W157" s="616"/>
      <c r="X157" s="616"/>
      <c r="Y157" s="616"/>
    </row>
    <row r="158" spans="1:26" ht="15.6" x14ac:dyDescent="0.3">
      <c r="A158" s="1241" t="s">
        <v>195</v>
      </c>
      <c r="B158" s="1310"/>
      <c r="C158" s="1243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7"/>
      <c r="T158" s="617"/>
      <c r="U158" s="616"/>
      <c r="V158" s="616"/>
      <c r="W158" s="616"/>
      <c r="X158" s="616"/>
      <c r="Y158" s="616"/>
    </row>
    <row r="159" spans="1:26" ht="15.6" x14ac:dyDescent="0.3">
      <c r="A159" s="1242"/>
      <c r="B159" s="1311"/>
      <c r="C159" s="1244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7"/>
      <c r="T159" s="617"/>
      <c r="U159" s="616"/>
      <c r="V159" s="616"/>
      <c r="W159" s="616"/>
      <c r="X159" s="616"/>
      <c r="Y159" s="616"/>
    </row>
    <row r="160" spans="1:26" ht="15.6" x14ac:dyDescent="0.3">
      <c r="A160" s="1242"/>
      <c r="B160" s="1311"/>
      <c r="C160" s="1245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7"/>
      <c r="T160" s="617"/>
      <c r="U160" s="616"/>
      <c r="V160" s="616"/>
      <c r="W160" s="616"/>
      <c r="X160" s="616"/>
      <c r="Y160" s="616"/>
    </row>
    <row r="161" spans="1:25" ht="15.6" x14ac:dyDescent="0.3">
      <c r="A161" s="1242"/>
      <c r="B161" s="1311"/>
      <c r="C161" s="1246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7"/>
      <c r="T161" s="617"/>
      <c r="U161" s="616"/>
      <c r="V161" s="616"/>
      <c r="W161" s="616"/>
      <c r="X161" s="616"/>
      <c r="Y161" s="616"/>
    </row>
    <row r="162" spans="1:25" ht="15.6" x14ac:dyDescent="0.3">
      <c r="A162" s="1254" t="s">
        <v>199</v>
      </c>
      <c r="B162" s="1312"/>
      <c r="C162" s="1257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7"/>
      <c r="T162" s="617"/>
      <c r="U162" s="616"/>
      <c r="V162" s="616"/>
      <c r="W162" s="616"/>
      <c r="X162" s="616"/>
      <c r="Y162" s="616"/>
    </row>
    <row r="163" spans="1:25" ht="15.6" x14ac:dyDescent="0.3">
      <c r="A163" s="1255"/>
      <c r="B163" s="1313"/>
      <c r="C163" s="1258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7"/>
      <c r="T163" s="617"/>
      <c r="U163" s="616"/>
      <c r="V163" s="616"/>
      <c r="W163" s="616"/>
      <c r="X163" s="616"/>
      <c r="Y163" s="616"/>
    </row>
    <row r="164" spans="1:25" ht="15.6" x14ac:dyDescent="0.3">
      <c r="A164" s="1255"/>
      <c r="B164" s="1313"/>
      <c r="C164" s="1259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7"/>
      <c r="T164" s="617"/>
      <c r="U164" s="616"/>
      <c r="V164" s="616"/>
      <c r="W164" s="616"/>
      <c r="X164" s="616"/>
      <c r="Y164" s="616"/>
    </row>
    <row r="165" spans="1:25" ht="15.6" x14ac:dyDescent="0.3">
      <c r="A165" s="1255"/>
      <c r="B165" s="1313"/>
      <c r="C165" s="1260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7"/>
      <c r="T165" s="617"/>
      <c r="U165" s="616"/>
      <c r="V165" s="616"/>
      <c r="W165" s="616"/>
      <c r="X165" s="616"/>
      <c r="Y165" s="616"/>
    </row>
    <row r="166" spans="1:25" ht="15.6" x14ac:dyDescent="0.3">
      <c r="A166" s="1255"/>
      <c r="B166" s="1313"/>
      <c r="C166" s="1261" t="s">
        <v>200</v>
      </c>
      <c r="D166" s="249" t="s">
        <v>201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7"/>
      <c r="T166" s="617"/>
      <c r="U166" s="616"/>
      <c r="V166" s="616"/>
      <c r="W166" s="616"/>
      <c r="X166" s="616"/>
      <c r="Y166" s="616"/>
    </row>
    <row r="167" spans="1:25" ht="15.6" x14ac:dyDescent="0.3">
      <c r="A167" s="1255"/>
      <c r="B167" s="1313"/>
      <c r="C167" s="1262"/>
      <c r="D167" s="250" t="s">
        <v>202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7"/>
      <c r="T167" s="617"/>
      <c r="U167" s="616"/>
      <c r="V167" s="616"/>
      <c r="W167" s="616"/>
      <c r="X167" s="616"/>
      <c r="Y167" s="616"/>
    </row>
    <row r="168" spans="1:25" ht="15.6" x14ac:dyDescent="0.3">
      <c r="A168" s="1255"/>
      <c r="B168" s="1313"/>
      <c r="C168" s="1261" t="s">
        <v>203</v>
      </c>
      <c r="D168" s="249" t="s">
        <v>201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7"/>
      <c r="T168" s="617"/>
      <c r="U168" s="616"/>
      <c r="V168" s="616"/>
      <c r="W168" s="616"/>
      <c r="X168" s="616"/>
      <c r="Y168" s="616"/>
    </row>
    <row r="169" spans="1:25" ht="15.6" x14ac:dyDescent="0.3">
      <c r="A169" s="1256"/>
      <c r="B169" s="1314"/>
      <c r="C169" s="1262"/>
      <c r="D169" s="251" t="s">
        <v>202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7"/>
      <c r="T169" s="617"/>
      <c r="U169" s="616"/>
      <c r="V169" s="616"/>
      <c r="W169" s="616"/>
      <c r="X169" s="616"/>
      <c r="Y169" s="616"/>
    </row>
    <row r="170" spans="1:25" ht="15.6" x14ac:dyDescent="0.3">
      <c r="A170" s="1263" t="s">
        <v>204</v>
      </c>
      <c r="B170" s="1306"/>
      <c r="C170" s="1269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7"/>
      <c r="T170" s="617"/>
      <c r="U170" s="616"/>
      <c r="V170" s="616"/>
      <c r="W170" s="616"/>
      <c r="X170" s="616"/>
      <c r="Y170" s="616"/>
    </row>
    <row r="171" spans="1:25" ht="15.6" x14ac:dyDescent="0.3">
      <c r="A171" s="1265"/>
      <c r="B171" s="1307"/>
      <c r="C171" s="1270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7"/>
      <c r="T171" s="617"/>
      <c r="U171" s="616"/>
      <c r="V171" s="616"/>
      <c r="W171" s="616"/>
      <c r="X171" s="616"/>
      <c r="Y171" s="616"/>
    </row>
    <row r="172" spans="1:25" ht="15.6" x14ac:dyDescent="0.3">
      <c r="A172" s="1265"/>
      <c r="B172" s="1307"/>
      <c r="C172" s="1271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7"/>
      <c r="T172" s="617"/>
      <c r="U172" s="616"/>
      <c r="V172" s="616"/>
      <c r="W172" s="616"/>
      <c r="X172" s="616"/>
      <c r="Y172" s="616"/>
    </row>
    <row r="173" spans="1:25" ht="15.6" x14ac:dyDescent="0.3">
      <c r="A173" s="1265"/>
      <c r="B173" s="1307"/>
      <c r="C173" s="1272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7"/>
      <c r="T173" s="617"/>
      <c r="U173" s="616"/>
      <c r="V173" s="616"/>
      <c r="W173" s="616"/>
      <c r="X173" s="616"/>
      <c r="Y173" s="616"/>
    </row>
    <row r="174" spans="1:25" ht="15.6" x14ac:dyDescent="0.3">
      <c r="A174" s="1265"/>
      <c r="B174" s="1307"/>
      <c r="C174" s="1273" t="s">
        <v>200</v>
      </c>
      <c r="D174" s="252" t="s">
        <v>201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7"/>
      <c r="T174" s="617"/>
      <c r="U174" s="616"/>
      <c r="V174" s="616"/>
      <c r="W174" s="616"/>
      <c r="X174" s="616"/>
      <c r="Y174" s="616"/>
    </row>
    <row r="175" spans="1:25" ht="15.6" x14ac:dyDescent="0.3">
      <c r="A175" s="1265"/>
      <c r="B175" s="1307"/>
      <c r="C175" s="1274"/>
      <c r="D175" s="253" t="s">
        <v>202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7"/>
      <c r="T175" s="617"/>
      <c r="U175" s="616"/>
      <c r="V175" s="616"/>
      <c r="W175" s="616"/>
      <c r="X175" s="616"/>
      <c r="Y175" s="616"/>
    </row>
    <row r="176" spans="1:25" ht="15.6" x14ac:dyDescent="0.3">
      <c r="A176" s="1265"/>
      <c r="B176" s="1307"/>
      <c r="C176" s="1273" t="s">
        <v>203</v>
      </c>
      <c r="D176" s="252" t="s">
        <v>201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7"/>
      <c r="T176" s="617"/>
      <c r="U176" s="616"/>
      <c r="V176" s="616"/>
      <c r="W176" s="616"/>
      <c r="X176" s="616"/>
      <c r="Y176" s="616"/>
    </row>
    <row r="177" spans="1:25" ht="15.6" x14ac:dyDescent="0.3">
      <c r="A177" s="1267"/>
      <c r="B177" s="1308"/>
      <c r="C177" s="1274"/>
      <c r="D177" s="253" t="s">
        <v>202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7"/>
      <c r="T177" s="617"/>
      <c r="U177" s="616"/>
      <c r="V177" s="616"/>
      <c r="W177" s="616"/>
      <c r="X177" s="616"/>
      <c r="Y177" s="616"/>
    </row>
    <row r="178" spans="1:25" ht="15.6" x14ac:dyDescent="0.3">
      <c r="A178" s="1280" t="s">
        <v>205</v>
      </c>
      <c r="B178" s="1309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7"/>
      <c r="T178" s="617"/>
      <c r="U178" s="616"/>
      <c r="V178" s="616"/>
      <c r="W178" s="616"/>
      <c r="X178" s="616"/>
      <c r="Y178" s="616"/>
    </row>
    <row r="179" spans="1:25" ht="16.2" thickBot="1" x14ac:dyDescent="0.35">
      <c r="A179" s="1280"/>
      <c r="B179" s="1309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7"/>
      <c r="T179" s="617"/>
      <c r="U179" s="616"/>
      <c r="V179" s="616"/>
      <c r="W179" s="616"/>
      <c r="X179" s="616"/>
      <c r="Y179" s="616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281" t="s">
        <v>189</v>
      </c>
      <c r="B181" s="1282"/>
      <c r="C181" s="1285" t="s">
        <v>190</v>
      </c>
      <c r="D181" s="1286"/>
      <c r="E181" s="198">
        <f>E2</f>
        <v>45404</v>
      </c>
      <c r="F181" s="154">
        <f>$E$2+1</f>
        <v>45405</v>
      </c>
      <c r="G181" s="154">
        <f>$E$2+2</f>
        <v>45406</v>
      </c>
      <c r="H181" s="154">
        <f>$E$2+3</f>
        <v>45407</v>
      </c>
      <c r="I181" s="154">
        <f>$E$2+4</f>
        <v>45408</v>
      </c>
      <c r="J181" s="154">
        <f>$E$2+5</f>
        <v>45409</v>
      </c>
      <c r="K181" s="155">
        <f>$E$2+6</f>
        <v>45410</v>
      </c>
      <c r="L181" s="1278" t="s">
        <v>71</v>
      </c>
    </row>
    <row r="182" spans="1:25" ht="16.95" customHeight="1" thickBot="1" x14ac:dyDescent="0.35">
      <c r="A182" s="1283"/>
      <c r="B182" s="1007"/>
      <c r="C182" s="1287" t="s">
        <v>191</v>
      </c>
      <c r="D182" s="1288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279"/>
    </row>
    <row r="183" spans="1:25" ht="16.95" customHeight="1" x14ac:dyDescent="0.35">
      <c r="A183" s="1283"/>
      <c r="B183" s="1007"/>
      <c r="C183" s="1090" t="s">
        <v>162</v>
      </c>
      <c r="D183" s="1091"/>
      <c r="E183" s="748">
        <f t="shared" ref="E183:K183" si="66">SUM(E184:E185)</f>
        <v>0</v>
      </c>
      <c r="F183" s="748">
        <f t="shared" si="66"/>
        <v>0</v>
      </c>
      <c r="G183" s="748">
        <f t="shared" si="66"/>
        <v>0</v>
      </c>
      <c r="H183" s="748">
        <f t="shared" si="66"/>
        <v>0</v>
      </c>
      <c r="I183" s="748">
        <f t="shared" si="66"/>
        <v>0</v>
      </c>
      <c r="J183" s="748">
        <f t="shared" si="66"/>
        <v>0</v>
      </c>
      <c r="K183" s="749">
        <f t="shared" si="66"/>
        <v>0</v>
      </c>
      <c r="L183" s="750">
        <f>SUM(E183:K183)</f>
        <v>0</v>
      </c>
    </row>
    <row r="184" spans="1:25" ht="16.95" customHeight="1" x14ac:dyDescent="0.3">
      <c r="A184" s="1283"/>
      <c r="B184" s="1007"/>
      <c r="C184" s="1090" t="s">
        <v>192</v>
      </c>
      <c r="D184" s="1240"/>
      <c r="E184" s="751">
        <f>SUM(E156:F156)</f>
        <v>0</v>
      </c>
      <c r="F184" s="751">
        <f>SUM(G156:H156)</f>
        <v>0</v>
      </c>
      <c r="G184" s="751">
        <f>SUM(I156:J156)</f>
        <v>0</v>
      </c>
      <c r="H184" s="751">
        <f>SUM(K156:L156)</f>
        <v>0</v>
      </c>
      <c r="I184" s="752">
        <f>SUM(M156:N156)</f>
        <v>0</v>
      </c>
      <c r="J184" s="752">
        <f>SUM(O156:P156)</f>
        <v>0</v>
      </c>
      <c r="K184" s="753">
        <f>SUM(Q156:R156)</f>
        <v>0</v>
      </c>
      <c r="L184" s="754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283"/>
      <c r="B185" s="1007"/>
      <c r="C185" s="1090" t="s">
        <v>193</v>
      </c>
      <c r="D185" s="1240"/>
      <c r="E185" s="751">
        <f>SUM(E157:F157)</f>
        <v>0</v>
      </c>
      <c r="F185" s="755">
        <f>SUM(G157:H157)</f>
        <v>0</v>
      </c>
      <c r="G185" s="755">
        <f>SUM(I157:J157)</f>
        <v>0</v>
      </c>
      <c r="H185" s="755">
        <f>SUM(K157:L157)</f>
        <v>0</v>
      </c>
      <c r="I185" s="756">
        <f>SUM(M157:N157)</f>
        <v>0</v>
      </c>
      <c r="J185" s="756">
        <f>SUM(O157:P157)</f>
        <v>0</v>
      </c>
      <c r="K185" s="757">
        <f>SUM(Q157:R157)</f>
        <v>0</v>
      </c>
      <c r="L185" s="754">
        <f>SUM(E185:K185)</f>
        <v>0</v>
      </c>
    </row>
    <row r="186" spans="1:25" ht="16.95" customHeight="1" x14ac:dyDescent="0.3">
      <c r="A186" s="1283"/>
      <c r="B186" s="1007"/>
      <c r="C186" s="1090" t="s">
        <v>229</v>
      </c>
      <c r="D186" s="1091"/>
      <c r="E186" s="751">
        <f>SUM(E162:F162,E164:F164)</f>
        <v>0</v>
      </c>
      <c r="F186" s="751">
        <f>SUM(G162:H162,G164:H164)</f>
        <v>0</v>
      </c>
      <c r="G186" s="751">
        <f>SUM(I162:J162,I164:J164)</f>
        <v>0</v>
      </c>
      <c r="H186" s="751">
        <f>SUM(K162:L162,K164:L164)</f>
        <v>0</v>
      </c>
      <c r="I186" s="751">
        <f>SUM(M162:N162,M164:N164)</f>
        <v>0</v>
      </c>
      <c r="J186" s="751">
        <f>SUM(O162:P162,O164:P164)</f>
        <v>0</v>
      </c>
      <c r="K186" s="751">
        <f>SUM(Q162:R162,Q164:R164)</f>
        <v>0</v>
      </c>
      <c r="L186" s="754">
        <f>SUM(E186:K186)</f>
        <v>0</v>
      </c>
    </row>
    <row r="187" spans="1:25" ht="16.95" customHeight="1" x14ac:dyDescent="0.3">
      <c r="A187" s="1283"/>
      <c r="B187" s="1007"/>
      <c r="C187" s="1064" t="s">
        <v>215</v>
      </c>
      <c r="D187" s="1065"/>
      <c r="E187" s="758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8" t="e">
        <f t="shared" si="67"/>
        <v>#DIV/0!</v>
      </c>
      <c r="G187" s="758" t="e">
        <f t="shared" si="67"/>
        <v>#DIV/0!</v>
      </c>
      <c r="H187" s="758" t="e">
        <f t="shared" si="67"/>
        <v>#DIV/0!</v>
      </c>
      <c r="I187" s="758" t="e">
        <f t="shared" si="67"/>
        <v>#DIV/0!</v>
      </c>
      <c r="J187" s="758" t="e">
        <f t="shared" si="67"/>
        <v>#DIV/0!</v>
      </c>
      <c r="K187" s="759" t="e">
        <f t="shared" si="67"/>
        <v>#DIV/0!</v>
      </c>
      <c r="L187" s="760" t="e">
        <f>AVERAGEIF(E187:K187,"&gt;0")</f>
        <v>#DIV/0!</v>
      </c>
    </row>
    <row r="188" spans="1:25" ht="16.95" customHeight="1" x14ac:dyDescent="0.3">
      <c r="A188" s="1283"/>
      <c r="B188" s="1007"/>
      <c r="C188" s="1066" t="s">
        <v>214</v>
      </c>
      <c r="D188" s="1067"/>
      <c r="E188" s="758" t="e">
        <f t="shared" si="67"/>
        <v>#DIV/0!</v>
      </c>
      <c r="F188" s="758" t="e">
        <f t="shared" si="67"/>
        <v>#DIV/0!</v>
      </c>
      <c r="G188" s="758" t="e">
        <f t="shared" si="67"/>
        <v>#DIV/0!</v>
      </c>
      <c r="H188" s="758" t="e">
        <f t="shared" si="67"/>
        <v>#DIV/0!</v>
      </c>
      <c r="I188" s="758" t="e">
        <f t="shared" si="67"/>
        <v>#DIV/0!</v>
      </c>
      <c r="J188" s="758" t="e">
        <f t="shared" si="67"/>
        <v>#DIV/0!</v>
      </c>
      <c r="K188" s="759" t="e">
        <f t="shared" si="67"/>
        <v>#DIV/0!</v>
      </c>
      <c r="L188" s="760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283"/>
      <c r="B189" s="1007"/>
      <c r="C189" s="1064" t="s">
        <v>158</v>
      </c>
      <c r="D189" s="1065"/>
      <c r="E189" s="761">
        <f>SUM(E178:F178)</f>
        <v>0</v>
      </c>
      <c r="F189" s="761">
        <f>SUM(G178:H178)</f>
        <v>0</v>
      </c>
      <c r="G189" s="761">
        <f>SUM(I178:J178)</f>
        <v>0</v>
      </c>
      <c r="H189" s="761">
        <f>SUM(K178:L178)</f>
        <v>0</v>
      </c>
      <c r="I189" s="761">
        <f>SUM(M178:N178)</f>
        <v>0</v>
      </c>
      <c r="J189" s="761">
        <f>SUM(O178:P178)</f>
        <v>0</v>
      </c>
      <c r="K189" s="762">
        <f>SUM(Q178:R178)</f>
        <v>0</v>
      </c>
      <c r="L189" s="763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284"/>
      <c r="B190" s="1009"/>
      <c r="C190" s="1064" t="s">
        <v>194</v>
      </c>
      <c r="D190" s="1065"/>
      <c r="E190" s="761">
        <f>SUM(E179:F179)</f>
        <v>0</v>
      </c>
      <c r="F190" s="761">
        <f>SUM(G179:H179)</f>
        <v>0</v>
      </c>
      <c r="G190" s="761">
        <f>SUM(I179:J179)</f>
        <v>0</v>
      </c>
      <c r="H190" s="761">
        <f>SUM(K179:L179)</f>
        <v>0</v>
      </c>
      <c r="I190" s="761">
        <f>SUM(M179:N179)</f>
        <v>0</v>
      </c>
      <c r="J190" s="761">
        <f>SUM(O179:P179)</f>
        <v>0</v>
      </c>
      <c r="K190" s="762">
        <f>SUM(Q179:R179)</f>
        <v>0</v>
      </c>
      <c r="L190" s="764">
        <f>SUM(E190,F190,G190,H190,I190,J190,K190)</f>
        <v>0</v>
      </c>
    </row>
    <row r="191" spans="1:25" ht="16.95" customHeight="1" x14ac:dyDescent="0.3">
      <c r="A191" s="1052" t="s">
        <v>195</v>
      </c>
      <c r="B191" s="1053"/>
      <c r="C191" s="199" t="s">
        <v>196</v>
      </c>
      <c r="D191" s="200" t="s">
        <v>197</v>
      </c>
      <c r="E191" s="765" t="e">
        <f>IF(OR(E158&lt;0.01,F158&lt;0.01),((E158+F158)-(E159+F159))/(E158+F158),AVERAGE((E158-E159)/E158,(F158-F159)/F158))</f>
        <v>#DIV/0!</v>
      </c>
      <c r="F191" s="765" t="e">
        <f>IF(OR(G158&lt;0.01,H158&lt;0.01),((G158+H158)-(G159+H159))/(G158+H158),AVERAGE((G158-G159)/G158,(H158-H159)/H158))</f>
        <v>#DIV/0!</v>
      </c>
      <c r="G191" s="765" t="e">
        <f>IF(OR(I158&lt;0.01,J158&lt;0.01),((I158+J158)-(I159+J159))/(I158+J158),AVERAGE((I158-I159)/I158,(J158-J159)/J158))</f>
        <v>#DIV/0!</v>
      </c>
      <c r="H191" s="765" t="e">
        <f>IF(OR(K158&lt;0.01,L158&lt;0.01),((K158+L158)-(K159+L159))/(K158+L158),AVERAGE((K158-K159)/K158,(L158-L159)/L158))</f>
        <v>#DIV/0!</v>
      </c>
      <c r="I191" s="765" t="e">
        <f>IF(OR(M158&lt;0.01,N158&lt;0.01),((M158+N158)-(M159+N159))/(M158+N158),AVERAGE((M158-M159)/M158,(N158-N159)/N158))</f>
        <v>#DIV/0!</v>
      </c>
      <c r="J191" s="765" t="e">
        <f>IF(OR(O158&lt;0.01,P158&lt;0.01),((O158+P158)-(O159+P159))/(O158+P158),AVERAGE((O158-O159)/O158,(P158-P159)/P158))</f>
        <v>#DIV/0!</v>
      </c>
      <c r="K191" s="766" t="e">
        <f>IF(OR(Q158&lt;0.01,R158&lt;0.01),((Q158+R158)-(Q159+R159))/(Q158+R158),AVERAGE((Q158-Q159)/Q158,(R158-R159)/R158))</f>
        <v>#DIV/0!</v>
      </c>
      <c r="L191" s="767" t="e">
        <f t="shared" ref="L191:L204" si="68">AVERAGEIF(E191:K191,"&gt;0")</f>
        <v>#DIV/0!</v>
      </c>
    </row>
    <row r="192" spans="1:25" ht="16.95" customHeight="1" x14ac:dyDescent="0.3">
      <c r="A192" s="1054"/>
      <c r="B192" s="1055"/>
      <c r="C192" s="201" t="s">
        <v>198</v>
      </c>
      <c r="D192" s="200" t="s">
        <v>197</v>
      </c>
      <c r="E192" s="768" t="e">
        <f>IF(OR(E160&lt;0.01,F160&lt;0.01),((E160+F160)-(E161+F161))/(E160+F160),AVERAGE((E160-E161)/E160,(F160-F161)/F160))</f>
        <v>#DIV/0!</v>
      </c>
      <c r="F192" s="768" t="e">
        <f>IF(OR(G160&lt;0.01,H160&lt;0.01),((G160+H160)-(G161+H161))/(G160+H160),AVERAGE((G160-G161)/G160,(H160-H161)/H160))</f>
        <v>#DIV/0!</v>
      </c>
      <c r="G192" s="768" t="e">
        <f>IF(OR(I160&lt;0.01,J160&lt;0.01),((I160+J160)-(I161+J161))/(I160+J160),AVERAGE((I160-I161)/I160,(J160-J161)/J160))</f>
        <v>#DIV/0!</v>
      </c>
      <c r="H192" s="768" t="e">
        <f>IF(OR(K160&lt;0.01,L160&lt;0.01),((K160+L160)-(K161+L161))/(K160+L160),AVERAGE((K160-K161)/K160,(L160-L161)/L160))</f>
        <v>#DIV/0!</v>
      </c>
      <c r="I192" s="768" t="e">
        <f>IF(OR(M160&lt;0.01,N160&lt;0.01),((M160+N160)-(M161+N161))/(M160+N160),AVERAGE((M160-M161)/M160,(N160-N161)/N160))</f>
        <v>#DIV/0!</v>
      </c>
      <c r="J192" s="768" t="e">
        <f>IF(OR(O160&lt;0.01,P160&lt;0.01),((O160+P160)-(O161+P161))/(O160+P160),AVERAGE((O160-O161)/O160,(P160-P161)/P160))</f>
        <v>#DIV/0!</v>
      </c>
      <c r="K192" s="769" t="e">
        <f>IF(OR(Q160&lt;0.01,R160&lt;0.01),((Q160+R160)-(Q161+R161))/(Q160+R160),AVERAGE((Q160-Q161)/Q160,(R160-R161)/R160))</f>
        <v>#DIV/0!</v>
      </c>
      <c r="L192" s="767" t="e">
        <f t="shared" si="68"/>
        <v>#DIV/0!</v>
      </c>
    </row>
    <row r="193" spans="1:12" ht="16.95" customHeight="1" x14ac:dyDescent="0.3">
      <c r="A193" s="1056" t="s">
        <v>199</v>
      </c>
      <c r="B193" s="1057"/>
      <c r="C193" s="202" t="s">
        <v>196</v>
      </c>
      <c r="D193" s="203" t="s">
        <v>197</v>
      </c>
      <c r="E193" s="770" t="e">
        <f>IF(OR(E162&lt;0.01,F162&lt;0.01),((E162+F162)-(E163+F163))/(E162+F162),AVERAGE((E162-E163)/E162,(F162-F163)/F162))</f>
        <v>#DIV/0!</v>
      </c>
      <c r="F193" s="771" t="e">
        <f>IF(OR(G162&lt;0.01,H162&lt;0.01),((G162+H162)-(G163+H163))/(G162+H162),AVERAGE((G162-G163)/G162,(H162-H163)/H162))</f>
        <v>#DIV/0!</v>
      </c>
      <c r="G193" s="771" t="e">
        <f>IF(OR(I162&lt;0.01,J162&lt;0.01),((I162+J162)-(I163+J163))/(I162+J162),AVERAGE((I162-I163)/I162,(J162-J163)/J162))</f>
        <v>#DIV/0!</v>
      </c>
      <c r="H193" s="771" t="e">
        <f>IF(OR(K162&lt;0.01,L162&lt;0.01),((K162+L162)-(K163+L163))/(K162+L162),AVERAGE((K162-K163)/K162,(L162-L163)/L162))</f>
        <v>#DIV/0!</v>
      </c>
      <c r="I193" s="771" t="e">
        <f>IF(OR(M162&lt;0.01,N162&lt;0.01),((M162+N162)-(M163+N163))/(M162+N162),AVERAGE((M162-M163)/M162,(N162-N163)/N162))</f>
        <v>#DIV/0!</v>
      </c>
      <c r="J193" s="771" t="e">
        <f>IF(OR(O162&lt;0.01,P162&lt;0.01),((O162+P162)-(O163+P163))/(O162+P162),AVERAGE((O162-O163)/O162,(P162-P163)/P162))</f>
        <v>#DIV/0!</v>
      </c>
      <c r="K193" s="772" t="e">
        <f>IF(OR(Q162&lt;0.01,R162&lt;0.01),((Q162+R162)-(Q163+R163))/(Q162+R162),AVERAGE((Q162-Q163)/Q162,(R162-R163)/R162))</f>
        <v>#DIV/0!</v>
      </c>
      <c r="L193" s="773" t="e">
        <f t="shared" si="68"/>
        <v>#DIV/0!</v>
      </c>
    </row>
    <row r="194" spans="1:12" ht="16.95" customHeight="1" x14ac:dyDescent="0.3">
      <c r="A194" s="1058"/>
      <c r="B194" s="1059"/>
      <c r="C194" s="204" t="s">
        <v>198</v>
      </c>
      <c r="D194" s="203" t="s">
        <v>197</v>
      </c>
      <c r="E194" s="774" t="e">
        <f>IF(OR(E164&lt;0.01,F164&lt;0.01),((E164+F164)-(E165+F165))/(E164+F164),AVERAGE((E164-E165)/E164,(F164-F165)/F164))</f>
        <v>#DIV/0!</v>
      </c>
      <c r="F194" s="775" t="e">
        <f>IF(OR(G164&lt;0.01,H164&lt;0.01),((G164+H164)-(G165+H165))/(G164+H164),AVERAGE((G164-G165)/G164,(H164-H165)/H164))</f>
        <v>#DIV/0!</v>
      </c>
      <c r="G194" s="775" t="e">
        <f>IF(OR(I164&lt;0.01,J164&lt;0.01),((I164+J164)-(I165+J165))/(I164+J164),AVERAGE((I164-I165)/I164,(J164-J165)/J164))</f>
        <v>#DIV/0!</v>
      </c>
      <c r="H194" s="775" t="e">
        <f>IF(OR(K164&lt;0.01,L164&lt;0.01),((K164+L164)-(K165+L165))/(K164+L164),AVERAGE((K164-K165)/K164,(L164-L165)/L164))</f>
        <v>#DIV/0!</v>
      </c>
      <c r="I194" s="775" t="e">
        <f>IF(OR(M164&lt;0.01,N164&lt;0.01),((M164+N164)-(M165+N165))/(M164+N164),AVERAGE((M164-M165)/M164,(N164-N165)/N164))</f>
        <v>#DIV/0!</v>
      </c>
      <c r="J194" s="775" t="e">
        <f>IF(OR(O164&lt;0.01,P164&lt;0.01),((O164+P164)-(O165+P165))/(O164+P164),AVERAGE((O164-O165)/O164,(P164-P165)/P164))</f>
        <v>#DIV/0!</v>
      </c>
      <c r="K194" s="776" t="e">
        <f>IF(OR(Q164&lt;0.01,R164&lt;0.01),((Q164+R164)-(Q165+R165))/(Q164+R164),AVERAGE((Q164-Q165)/Q164,(R164-R165)/R164))</f>
        <v>#DIV/0!</v>
      </c>
      <c r="L194" s="773" t="e">
        <f t="shared" si="68"/>
        <v>#DIV/0!</v>
      </c>
    </row>
    <row r="195" spans="1:12" ht="16.95" customHeight="1" x14ac:dyDescent="0.3">
      <c r="A195" s="1058"/>
      <c r="B195" s="1059"/>
      <c r="C195" s="1248" t="s">
        <v>200</v>
      </c>
      <c r="D195" s="205" t="s">
        <v>201</v>
      </c>
      <c r="E195" s="777" t="e">
        <f>AVERAGE(E166:F166)</f>
        <v>#DIV/0!</v>
      </c>
      <c r="F195" s="777" t="e">
        <f>AVERAGE(G166:H166)</f>
        <v>#DIV/0!</v>
      </c>
      <c r="G195" s="777" t="e">
        <f>AVERAGE(I166:J166)</f>
        <v>#DIV/0!</v>
      </c>
      <c r="H195" s="777" t="e">
        <f>AVERAGE(K166:L166)</f>
        <v>#DIV/0!</v>
      </c>
      <c r="I195" s="777" t="e">
        <f>AVERAGE(M166:N166)</f>
        <v>#DIV/0!</v>
      </c>
      <c r="J195" s="777" t="e">
        <f>AVERAGE(O166:P166)</f>
        <v>#DIV/0!</v>
      </c>
      <c r="K195" s="778" t="e">
        <f>AVERAGE(Q166:R166)</f>
        <v>#DIV/0!</v>
      </c>
      <c r="L195" s="779" t="e">
        <f t="shared" si="68"/>
        <v>#DIV/0!</v>
      </c>
    </row>
    <row r="196" spans="1:12" ht="16.95" customHeight="1" x14ac:dyDescent="0.3">
      <c r="A196" s="1058"/>
      <c r="B196" s="1059"/>
      <c r="C196" s="1249"/>
      <c r="D196" s="206" t="s">
        <v>202</v>
      </c>
      <c r="E196" s="777" t="e">
        <f t="shared" ref="E196:E198" si="69">AVERAGE(E167:F167)</f>
        <v>#DIV/0!</v>
      </c>
      <c r="F196" s="777" t="e">
        <f t="shared" ref="F196:F198" si="70">AVERAGE(G167:H167)</f>
        <v>#DIV/0!</v>
      </c>
      <c r="G196" s="777" t="e">
        <f t="shared" ref="G196:G198" si="71">AVERAGE(I167:J167)</f>
        <v>#DIV/0!</v>
      </c>
      <c r="H196" s="777" t="e">
        <f t="shared" ref="H196:H198" si="72">AVERAGE(K167:L167)</f>
        <v>#DIV/0!</v>
      </c>
      <c r="I196" s="777" t="e">
        <f t="shared" ref="I196:I198" si="73">AVERAGE(M167:N167)</f>
        <v>#DIV/0!</v>
      </c>
      <c r="J196" s="777" t="e">
        <f t="shared" ref="J196:J198" si="74">AVERAGE(O167:P167)</f>
        <v>#DIV/0!</v>
      </c>
      <c r="K196" s="778" t="e">
        <f t="shared" ref="K196:K198" si="75">AVERAGE(Q167:R167)</f>
        <v>#DIV/0!</v>
      </c>
      <c r="L196" s="779" t="e">
        <f t="shared" si="68"/>
        <v>#DIV/0!</v>
      </c>
    </row>
    <row r="197" spans="1:12" ht="16.95" customHeight="1" x14ac:dyDescent="0.3">
      <c r="A197" s="1058"/>
      <c r="B197" s="1059"/>
      <c r="C197" s="1248" t="s">
        <v>203</v>
      </c>
      <c r="D197" s="205" t="s">
        <v>201</v>
      </c>
      <c r="E197" s="777" t="e">
        <f t="shared" si="69"/>
        <v>#DIV/0!</v>
      </c>
      <c r="F197" s="777" t="e">
        <f t="shared" si="70"/>
        <v>#DIV/0!</v>
      </c>
      <c r="G197" s="777" t="e">
        <f t="shared" si="71"/>
        <v>#DIV/0!</v>
      </c>
      <c r="H197" s="777" t="e">
        <f t="shared" si="72"/>
        <v>#DIV/0!</v>
      </c>
      <c r="I197" s="777" t="e">
        <f t="shared" si="73"/>
        <v>#DIV/0!</v>
      </c>
      <c r="J197" s="777" t="e">
        <f t="shared" si="74"/>
        <v>#DIV/0!</v>
      </c>
      <c r="K197" s="778" t="e">
        <f t="shared" si="75"/>
        <v>#DIV/0!</v>
      </c>
      <c r="L197" s="779" t="e">
        <f t="shared" si="68"/>
        <v>#DIV/0!</v>
      </c>
    </row>
    <row r="198" spans="1:12" ht="16.95" customHeight="1" x14ac:dyDescent="0.3">
      <c r="A198" s="1060"/>
      <c r="B198" s="1061"/>
      <c r="C198" s="1249"/>
      <c r="D198" s="207" t="s">
        <v>202</v>
      </c>
      <c r="E198" s="777" t="e">
        <f t="shared" si="69"/>
        <v>#DIV/0!</v>
      </c>
      <c r="F198" s="777" t="e">
        <f t="shared" si="70"/>
        <v>#DIV/0!</v>
      </c>
      <c r="G198" s="777" t="e">
        <f t="shared" si="71"/>
        <v>#DIV/0!</v>
      </c>
      <c r="H198" s="777" t="e">
        <f t="shared" si="72"/>
        <v>#DIV/0!</v>
      </c>
      <c r="I198" s="777" t="e">
        <f t="shared" si="73"/>
        <v>#DIV/0!</v>
      </c>
      <c r="J198" s="777" t="e">
        <f t="shared" si="74"/>
        <v>#DIV/0!</v>
      </c>
      <c r="K198" s="778" t="e">
        <f t="shared" si="75"/>
        <v>#DIV/0!</v>
      </c>
      <c r="L198" s="779" t="e">
        <f t="shared" si="68"/>
        <v>#DIV/0!</v>
      </c>
    </row>
    <row r="199" spans="1:12" ht="16.95" customHeight="1" x14ac:dyDescent="0.3">
      <c r="A199" s="1075" t="s">
        <v>204</v>
      </c>
      <c r="B199" s="1076"/>
      <c r="C199" s="208" t="s">
        <v>196</v>
      </c>
      <c r="D199" s="209" t="s">
        <v>197</v>
      </c>
      <c r="E199" s="780" t="e">
        <f>IF(OR(E170&lt;0.01,F170&lt;0.01),((E170+F170)-(E171+F171))/(E170+F170),AVERAGE((E170-E171)/E170,(F170-F171)/F170))</f>
        <v>#DIV/0!</v>
      </c>
      <c r="F199" s="781" t="e">
        <f>IF(OR(G170&lt;0.01,H170&lt;0.01),((G170+H170)-(G171+H171))/(G170+H170),AVERAGE((G170-G171)/G170,(H170-H171)/H170))</f>
        <v>#DIV/0!</v>
      </c>
      <c r="G199" s="781" t="e">
        <f>IF(OR(I170&lt;0.01,J170&lt;0.01),((I170+J170)-(I171+J171))/(I170+J170),AVERAGE((I170-I171)/I170,(J170-J171)/J170))</f>
        <v>#DIV/0!</v>
      </c>
      <c r="H199" s="781" t="e">
        <f>IF(OR(K170&lt;0.01,L170&lt;0.01),((K170+L170)-(K171+L171))/(K170+L170),AVERAGE((K170-K171)/K170,(L170-L171)/L170))</f>
        <v>#DIV/0!</v>
      </c>
      <c r="I199" s="781" t="e">
        <f>IF(OR(M170&lt;0.01,N170&lt;0.01),((M170+N170)-(M171+N171))/(M170+N170),AVERAGE((M170-M171)/M170,(N170-N171)/N170))</f>
        <v>#DIV/0!</v>
      </c>
      <c r="J199" s="781" t="e">
        <f>IF(OR(O170&lt;0.01,P170&lt;0.01),((O170+P170)-(O171+P171))/(O170+P170),AVERAGE((O170-O171)/O170,(P170-P171)/P170))</f>
        <v>#DIV/0!</v>
      </c>
      <c r="K199" s="782" t="e">
        <f>IF(OR(Q170&lt;0.01,R170&lt;0.01),((Q170+R170)-(Q171+R171))/(Q170+R170),AVERAGE((Q170-Q171)/Q170,(R170-R171)/R170))</f>
        <v>#DIV/0!</v>
      </c>
      <c r="L199" s="783" t="e">
        <f t="shared" si="68"/>
        <v>#DIV/0!</v>
      </c>
    </row>
    <row r="200" spans="1:12" ht="16.95" customHeight="1" x14ac:dyDescent="0.3">
      <c r="A200" s="1077"/>
      <c r="B200" s="1078"/>
      <c r="C200" s="210" t="s">
        <v>198</v>
      </c>
      <c r="D200" s="209" t="s">
        <v>197</v>
      </c>
      <c r="E200" s="780" t="e">
        <f>IF(OR(E172&lt;0.01,F172&lt;0.01),((E172+F172)-(E173+F173))/(E172+F172),AVERAGE((E172-E173)/E172,(F172-F173)/F172))</f>
        <v>#DIV/0!</v>
      </c>
      <c r="F200" s="781" t="e">
        <f>IF(OR(G172&lt;0.01,H172&lt;0.01),((G172+H172)-(G173+H173))/(G172+H172),AVERAGE((G172-G173)/G172,(H172-H173)/H172))</f>
        <v>#DIV/0!</v>
      </c>
      <c r="G200" s="781" t="e">
        <f>IF(OR(I172&lt;0.01,J172&lt;0.01),((I172+J172)-(I173+J173))/(I172+J172),AVERAGE((I172-I173)/I172,(J172-J173)/J172))</f>
        <v>#DIV/0!</v>
      </c>
      <c r="H200" s="781" t="e">
        <f>IF(OR(K172&lt;0.01,L172&lt;0.01),((K172+L172)-(K173+L173))/(K172+L172),AVERAGE((K172-K173)/K172,(L172-L173)/L172))</f>
        <v>#DIV/0!</v>
      </c>
      <c r="I200" s="781" t="e">
        <f>IF(OR(M172&lt;0.01,N172&lt;0.01),((M172+N172)-(M173+N173))/(M172+N172),AVERAGE((M172-M173)/M172,(N172-N173)/N172))</f>
        <v>#DIV/0!</v>
      </c>
      <c r="J200" s="781" t="e">
        <f>IF(OR(O172&lt;0.01,P172&lt;0.01),((O172+P172)-(O173+P173))/(O172+P172),AVERAGE((O172-O173)/O172,(P172-P173)/P172))</f>
        <v>#DIV/0!</v>
      </c>
      <c r="K200" s="782" t="e">
        <f>IF(OR(Q172&lt;0.01,R172&lt;0.01),((Q172+R172)-(Q173+R173))/(Q172+R172),AVERAGE((Q172-Q173)/Q172,(R172-R173)/R172))</f>
        <v>#DIV/0!</v>
      </c>
      <c r="L200" s="783" t="e">
        <f t="shared" si="68"/>
        <v>#DIV/0!</v>
      </c>
    </row>
    <row r="201" spans="1:12" ht="16.95" customHeight="1" x14ac:dyDescent="0.3">
      <c r="A201" s="1077"/>
      <c r="B201" s="1078"/>
      <c r="C201" s="1083" t="s">
        <v>200</v>
      </c>
      <c r="D201" s="211" t="s">
        <v>201</v>
      </c>
      <c r="E201" s="777" t="e">
        <f>AVERAGE(E174:F174)</f>
        <v>#DIV/0!</v>
      </c>
      <c r="F201" s="777" t="e">
        <f>AVERAGE(G174:H174)</f>
        <v>#DIV/0!</v>
      </c>
      <c r="G201" s="777" t="e">
        <f>AVERAGE(I174:J174)</f>
        <v>#DIV/0!</v>
      </c>
      <c r="H201" s="777" t="e">
        <f>AVERAGE(K174:L174)</f>
        <v>#DIV/0!</v>
      </c>
      <c r="I201" s="777" t="e">
        <f>AVERAGE(M174:N174)</f>
        <v>#DIV/0!</v>
      </c>
      <c r="J201" s="777" t="e">
        <f>AVERAGE(O174:P174)</f>
        <v>#DIV/0!</v>
      </c>
      <c r="K201" s="778" t="e">
        <f>AVERAGE(Q174:R174)</f>
        <v>#DIV/0!</v>
      </c>
      <c r="L201" s="779" t="e">
        <f t="shared" si="68"/>
        <v>#DIV/0!</v>
      </c>
    </row>
    <row r="202" spans="1:12" ht="16.95" customHeight="1" x14ac:dyDescent="0.3">
      <c r="A202" s="1077"/>
      <c r="B202" s="1078"/>
      <c r="C202" s="1084"/>
      <c r="D202" s="212" t="s">
        <v>202</v>
      </c>
      <c r="E202" s="777" t="e">
        <f t="shared" ref="E202:E204" si="76">AVERAGE(E175:F175)</f>
        <v>#DIV/0!</v>
      </c>
      <c r="F202" s="777" t="e">
        <f t="shared" ref="F202:F204" si="77">AVERAGE(G175:H175)</f>
        <v>#DIV/0!</v>
      </c>
      <c r="G202" s="777" t="e">
        <f t="shared" ref="G202:G204" si="78">AVERAGE(I175:J175)</f>
        <v>#DIV/0!</v>
      </c>
      <c r="H202" s="777" t="e">
        <f t="shared" ref="H202:H204" si="79">AVERAGE(K175:L175)</f>
        <v>#DIV/0!</v>
      </c>
      <c r="I202" s="777" t="e">
        <f t="shared" ref="I202:I204" si="80">AVERAGE(M175:N175)</f>
        <v>#DIV/0!</v>
      </c>
      <c r="J202" s="777" t="e">
        <f t="shared" ref="J202:J204" si="81">AVERAGE(O175:P175)</f>
        <v>#DIV/0!</v>
      </c>
      <c r="K202" s="778" t="e">
        <f t="shared" ref="K202:K204" si="82">AVERAGE(Q175:R175)</f>
        <v>#DIV/0!</v>
      </c>
      <c r="L202" s="779" t="e">
        <f t="shared" si="68"/>
        <v>#DIV/0!</v>
      </c>
    </row>
    <row r="203" spans="1:12" ht="16.95" customHeight="1" x14ac:dyDescent="0.3">
      <c r="A203" s="1077"/>
      <c r="B203" s="1078"/>
      <c r="C203" s="1083" t="s">
        <v>203</v>
      </c>
      <c r="D203" s="211" t="s">
        <v>201</v>
      </c>
      <c r="E203" s="777" t="e">
        <f t="shared" si="76"/>
        <v>#DIV/0!</v>
      </c>
      <c r="F203" s="777" t="e">
        <f t="shared" si="77"/>
        <v>#DIV/0!</v>
      </c>
      <c r="G203" s="777" t="e">
        <f t="shared" si="78"/>
        <v>#DIV/0!</v>
      </c>
      <c r="H203" s="777" t="e">
        <f t="shared" si="79"/>
        <v>#DIV/0!</v>
      </c>
      <c r="I203" s="777" t="e">
        <f t="shared" si="80"/>
        <v>#DIV/0!</v>
      </c>
      <c r="J203" s="777" t="e">
        <f t="shared" si="81"/>
        <v>#DIV/0!</v>
      </c>
      <c r="K203" s="778" t="e">
        <f t="shared" si="82"/>
        <v>#DIV/0!</v>
      </c>
      <c r="L203" s="779" t="e">
        <f t="shared" si="68"/>
        <v>#DIV/0!</v>
      </c>
    </row>
    <row r="204" spans="1:12" ht="16.95" customHeight="1" x14ac:dyDescent="0.3">
      <c r="A204" s="1079"/>
      <c r="B204" s="1080"/>
      <c r="C204" s="1084"/>
      <c r="D204" s="212" t="s">
        <v>202</v>
      </c>
      <c r="E204" s="777" t="e">
        <f t="shared" si="76"/>
        <v>#DIV/0!</v>
      </c>
      <c r="F204" s="777" t="e">
        <f t="shared" si="77"/>
        <v>#DIV/0!</v>
      </c>
      <c r="G204" s="777" t="e">
        <f t="shared" si="78"/>
        <v>#DIV/0!</v>
      </c>
      <c r="H204" s="777" t="e">
        <f t="shared" si="79"/>
        <v>#DIV/0!</v>
      </c>
      <c r="I204" s="777" t="e">
        <f t="shared" si="80"/>
        <v>#DIV/0!</v>
      </c>
      <c r="J204" s="777" t="e">
        <f t="shared" si="81"/>
        <v>#DIV/0!</v>
      </c>
      <c r="K204" s="778" t="e">
        <f t="shared" si="82"/>
        <v>#DIV/0!</v>
      </c>
      <c r="L204" s="779" t="e">
        <f t="shared" si="68"/>
        <v>#DIV/0!</v>
      </c>
    </row>
    <row r="205" spans="1:12" ht="16.95" customHeight="1" x14ac:dyDescent="0.3">
      <c r="A205" s="1250" t="s">
        <v>205</v>
      </c>
      <c r="B205" s="1251"/>
      <c r="C205" s="213" t="s">
        <v>158</v>
      </c>
      <c r="D205" s="214" t="s">
        <v>80</v>
      </c>
      <c r="E205" s="784">
        <f t="shared" ref="E205:E206" si="83">SUM(E178:F178)</f>
        <v>0</v>
      </c>
      <c r="F205" s="784">
        <f t="shared" ref="F205:F206" si="84">SUM(G178:H178)</f>
        <v>0</v>
      </c>
      <c r="G205" s="784">
        <f t="shared" ref="G205:G206" si="85">SUM(I178:J178)</f>
        <v>0</v>
      </c>
      <c r="H205" s="784">
        <f t="shared" ref="H205:H206" si="86">SUM(K178:L178)</f>
        <v>0</v>
      </c>
      <c r="I205" s="784">
        <f t="shared" ref="I205:I206" si="87">SUM(M178:N178)</f>
        <v>0</v>
      </c>
      <c r="J205" s="784">
        <f t="shared" ref="J205:J206" si="88">SUM(O178:P178)</f>
        <v>0</v>
      </c>
      <c r="K205" s="785">
        <f t="shared" ref="K205:K206" si="89">SUM(Q178:R178)</f>
        <v>0</v>
      </c>
      <c r="L205" s="786">
        <f>SUM(E205:K205)</f>
        <v>0</v>
      </c>
    </row>
    <row r="206" spans="1:12" ht="16.95" customHeight="1" thickBot="1" x14ac:dyDescent="0.35">
      <c r="A206" s="1252"/>
      <c r="B206" s="1253"/>
      <c r="C206" s="215" t="s">
        <v>206</v>
      </c>
      <c r="D206" s="216" t="s">
        <v>80</v>
      </c>
      <c r="E206" s="787">
        <f t="shared" si="83"/>
        <v>0</v>
      </c>
      <c r="F206" s="788">
        <f t="shared" si="84"/>
        <v>0</v>
      </c>
      <c r="G206" s="788">
        <f t="shared" si="85"/>
        <v>0</v>
      </c>
      <c r="H206" s="788">
        <f t="shared" si="86"/>
        <v>0</v>
      </c>
      <c r="I206" s="788">
        <f t="shared" si="87"/>
        <v>0</v>
      </c>
      <c r="J206" s="788">
        <f t="shared" si="88"/>
        <v>0</v>
      </c>
      <c r="K206" s="789">
        <f t="shared" si="89"/>
        <v>0</v>
      </c>
      <c r="L206" s="790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47" priority="151" operator="equal">
      <formula>0</formula>
    </cfRule>
  </conditionalFormatting>
  <conditionalFormatting sqref="F2:K2">
    <cfRule type="cellIs" dxfId="46" priority="150" operator="equal">
      <formula>0</formula>
    </cfRule>
  </conditionalFormatting>
  <conditionalFormatting sqref="L4:L5">
    <cfRule type="cellIs" dxfId="45" priority="147" operator="equal">
      <formula>0</formula>
    </cfRule>
  </conditionalFormatting>
  <conditionalFormatting sqref="E2">
    <cfRule type="cellIs" dxfId="44" priority="148" operator="equal">
      <formula>0</formula>
    </cfRule>
  </conditionalFormatting>
  <conditionalFormatting sqref="E4:K4">
    <cfRule type="cellIs" dxfId="43" priority="145" operator="equal">
      <formula>0</formula>
    </cfRule>
    <cfRule type="cellIs" dxfId="42" priority="146" operator="notEqual">
      <formula>0</formula>
    </cfRule>
  </conditionalFormatting>
  <conditionalFormatting sqref="E5:K5">
    <cfRule type="cellIs" dxfId="41" priority="144" operator="equal">
      <formula>0</formula>
    </cfRule>
  </conditionalFormatting>
  <conditionalFormatting sqref="E7:E8 I7:K8">
    <cfRule type="cellIs" dxfId="40" priority="143" operator="equal">
      <formula>0</formula>
    </cfRule>
  </conditionalFormatting>
  <conditionalFormatting sqref="L6:L8">
    <cfRule type="cellIs" dxfId="39" priority="142" operator="equal">
      <formula>0</formula>
    </cfRule>
  </conditionalFormatting>
  <conditionalFormatting sqref="E6:K6">
    <cfRule type="cellIs" dxfId="38" priority="141" operator="equal">
      <formula>0</formula>
    </cfRule>
  </conditionalFormatting>
  <conditionalFormatting sqref="E28:L40 E43:L45 E76:Y83 E86:Y88">
    <cfRule type="cellIs" dxfId="37" priority="140" operator="notEqual">
      <formula>0</formula>
    </cfRule>
  </conditionalFormatting>
  <conditionalFormatting sqref="F7:F8">
    <cfRule type="cellIs" dxfId="36" priority="139" operator="equal">
      <formula>0</formula>
    </cfRule>
  </conditionalFormatting>
  <conditionalFormatting sqref="H7:H8">
    <cfRule type="cellIs" dxfId="35" priority="138" operator="equal">
      <formula>0</formula>
    </cfRule>
  </conditionalFormatting>
  <conditionalFormatting sqref="G7:G8">
    <cfRule type="cellIs" dxfId="34" priority="137" operator="equal">
      <formula>0</formula>
    </cfRule>
  </conditionalFormatting>
  <conditionalFormatting sqref="F181:K181">
    <cfRule type="cellIs" dxfId="33" priority="132" operator="equal">
      <formula>0</formula>
    </cfRule>
  </conditionalFormatting>
  <conditionalFormatting sqref="E57:L57">
    <cfRule type="cellIs" dxfId="32" priority="121" operator="equal">
      <formula>0</formula>
    </cfRule>
  </conditionalFormatting>
  <conditionalFormatting sqref="E57:L57">
    <cfRule type="containsErrors" dxfId="31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30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9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8" priority="114">
      <formula>ISERROR(E52)</formula>
    </cfRule>
  </conditionalFormatting>
  <conditionalFormatting sqref="E49:K50">
    <cfRule type="cellIs" dxfId="27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6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5" priority="109">
      <formula>ISERROR(E51)</formula>
    </cfRule>
  </conditionalFormatting>
  <conditionalFormatting sqref="L51">
    <cfRule type="cellIs" dxfId="24" priority="108" operator="notEqual">
      <formula>0</formula>
    </cfRule>
  </conditionalFormatting>
  <conditionalFormatting sqref="L51">
    <cfRule type="containsErrors" dxfId="23" priority="107">
      <formula>ISERROR(L51)</formula>
    </cfRule>
  </conditionalFormatting>
  <conditionalFormatting sqref="E56:K56">
    <cfRule type="cellIs" dxfId="22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1" priority="89" operator="equal">
      <formula>0</formula>
    </cfRule>
    <cfRule type="containsErrors" dxfId="20" priority="90">
      <formula>ISERROR(E183)</formula>
    </cfRule>
  </conditionalFormatting>
  <conditionalFormatting sqref="L186">
    <cfRule type="cellIs" dxfId="19" priority="87" operator="equal">
      <formula>0</formula>
    </cfRule>
    <cfRule type="containsErrors" dxfId="18" priority="88">
      <formula>ISERROR(L186)</formula>
    </cfRule>
  </conditionalFormatting>
  <conditionalFormatting sqref="E186:K186">
    <cfRule type="cellIs" dxfId="17" priority="85" operator="equal">
      <formula>0</formula>
    </cfRule>
    <cfRule type="containsErrors" dxfId="16" priority="86">
      <formula>ISERROR(E186)</formula>
    </cfRule>
  </conditionalFormatting>
  <conditionalFormatting sqref="E158:R179">
    <cfRule type="cellIs" dxfId="15" priority="83" operator="equal">
      <formula>0</formula>
    </cfRule>
  </conditionalFormatting>
  <conditionalFormatting sqref="C58">
    <cfRule type="containsText" dxfId="14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3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2" priority="78" operator="notEqual">
      <formula>0</formula>
    </cfRule>
  </conditionalFormatting>
  <conditionalFormatting sqref="E27:L27">
    <cfRule type="cellIs" dxfId="11" priority="75" operator="notEqual">
      <formula>0</formula>
    </cfRule>
  </conditionalFormatting>
  <conditionalFormatting sqref="E15:L26 L9:L14">
    <cfRule type="cellIs" dxfId="10" priority="76" operator="notEqual">
      <formula>0</formula>
    </cfRule>
  </conditionalFormatting>
  <conditionalFormatting sqref="E9:K14">
    <cfRule type="cellIs" dxfId="9" priority="73" operator="notEqual">
      <formula>0</formula>
    </cfRule>
  </conditionalFormatting>
  <conditionalFormatting sqref="L46:L47">
    <cfRule type="cellIs" dxfId="8" priority="58" operator="notEqual">
      <formula>0</formula>
    </cfRule>
  </conditionalFormatting>
  <conditionalFormatting sqref="E47:K47">
    <cfRule type="cellIs" dxfId="7" priority="51" operator="notEqual">
      <formula>0</formula>
    </cfRule>
  </conditionalFormatting>
  <conditionalFormatting sqref="E46:K46">
    <cfRule type="cellIs" dxfId="6" priority="52" operator="notEqual">
      <formula>0</formula>
    </cfRule>
  </conditionalFormatting>
  <conditionalFormatting sqref="C27">
    <cfRule type="cellIs" dxfId="5" priority="47" operator="equal">
      <formula>0</formula>
    </cfRule>
  </conditionalFormatting>
  <conditionalFormatting sqref="E41:L42">
    <cfRule type="cellIs" dxfId="4" priority="46" operator="notEqual">
      <formula>0</formula>
    </cfRule>
  </conditionalFormatting>
  <conditionalFormatting sqref="E84:Y85">
    <cfRule type="cellIs" dxfId="3" priority="45" operator="notEqual">
      <formula>0</formula>
    </cfRule>
  </conditionalFormatting>
  <conditionalFormatting sqref="E67:Y75">
    <cfRule type="cellIs" dxfId="2" priority="2" operator="notEqual">
      <formula>0</formula>
    </cfRule>
  </conditionalFormatting>
  <conditionalFormatting sqref="E156:R157">
    <cfRule type="cellIs" dxfId="1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D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D00-000001000000}"/>
    <dataValidation type="date" operator="greaterThan" allowBlank="1" showInputMessage="1" showErrorMessage="1" sqref="E2:K2 E181:K181" xr:uid="{00000000-0002-0000-3D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D00-000003000000}"/>
    <dataValidation allowBlank="1" showInputMessage="1" sqref="C88 C15:C27 C45" xr:uid="{00000000-0002-0000-3D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D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D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D00-000007000000}"/>
    <dataValidation allowBlank="1" showInputMessage="1" prompt="В этой строке указывается общее количество &quot;боевых&quot; выстрелов (лежа+стоя)" sqref="C48" xr:uid="{00000000-0002-0000-3D00-000008000000}"/>
    <dataValidation allowBlank="1" showInputMessage="1" showErrorMessage="1" prompt="Стрельба без нагрузки (лежа + стоя)_x000a_" sqref="C49" xr:uid="{00000000-0002-0000-3D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D00-00000A000000}"/>
    <dataValidation allowBlank="1" showInputMessage="1" showErrorMessage="1" prompt="% попаданий при стрельбе в покое" sqref="C51:C52" xr:uid="{00000000-0002-0000-3D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D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D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D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D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D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D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D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D00-000013000000}"/>
    <dataValidation allowBlank="1" showInputMessage="1" showErrorMessage="1" prompt="Общий объем циклической нагрузки" sqref="C14" xr:uid="{00000000-0002-0000-3D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D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D00-000016000000}"/>
    <dataValidation allowBlank="1" showInputMessage="1" showErrorMessage="1" prompt="Круговые динамические, статические, стато-динамические, упражения." sqref="C38 C81" xr:uid="{00000000-0002-0000-3D00-000017000000}"/>
    <dataValidation allowBlank="1" showInputMessage="1" showErrorMessage="1" prompt="Выполнение силовых упр. с легким утомлением " sqref="C43 C86" xr:uid="{00000000-0002-0000-3D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D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D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D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D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D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D00-00001E000000}"/>
  </dataValidations>
  <hyperlinks>
    <hyperlink ref="A1" location="навигатор!A1" display="навигатор" xr:uid="{00000000-0004-0000-3D00-000000000000}"/>
    <hyperlink ref="B1" location="Неделя!A1" display="Неделя" xr:uid="{00000000-0004-0000-3D00-000001000000}"/>
    <hyperlink ref="A60" location="навигатор!A1" display="навигатор" xr:uid="{00000000-0004-0000-3D00-000002000000}"/>
    <hyperlink ref="B60" location="Неделя!A1" display="Неделя" xr:uid="{00000000-0004-0000-3D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D00-00003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'52'!O26:O27</xm:f>
              <xm:sqref>O25</xm:sqref>
            </x14:sparkline>
          </x14:sparklines>
        </x14:sparklineGroup>
      </x14:sparklineGroup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4"/>
    <pageSetUpPr fitToPage="1"/>
  </sheetPr>
  <dimension ref="A1:P227"/>
  <sheetViews>
    <sheetView showGridLines="0" showRowColHeaders="0" zoomScale="55" zoomScaleNormal="55" workbookViewId="0">
      <selection activeCell="C3" sqref="C3"/>
    </sheetView>
  </sheetViews>
  <sheetFormatPr defaultColWidth="0" defaultRowHeight="18" zeroHeight="1" x14ac:dyDescent="0.35"/>
  <cols>
    <col min="1" max="1" width="14" customWidth="1"/>
    <col min="2" max="2" width="18.88671875" style="314" customWidth="1"/>
    <col min="3" max="12" width="254.88671875" customWidth="1"/>
    <col min="13" max="13" width="9.109375" customWidth="1"/>
    <col min="14" max="16384" width="9.109375" hidden="1"/>
  </cols>
  <sheetData>
    <row r="1" spans="1:16" ht="36" customHeight="1" x14ac:dyDescent="0.3">
      <c r="A1" s="1321" t="s">
        <v>308</v>
      </c>
      <c r="B1" s="1321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2" spans="1:16" ht="97.5" customHeight="1" x14ac:dyDescent="0.3">
      <c r="A2" s="1318" t="s">
        <v>97</v>
      </c>
      <c r="B2" s="1318"/>
      <c r="C2" s="1319" t="s">
        <v>242</v>
      </c>
      <c r="D2" s="1320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</row>
    <row r="3" spans="1:16" s="329" customFormat="1" ht="25.8" x14ac:dyDescent="0.35">
      <c r="A3" s="348">
        <v>1</v>
      </c>
      <c r="B3" s="375" t="str">
        <f>навигатор!H4</f>
        <v>01-07.05</v>
      </c>
      <c r="C3" s="346">
        <f>'1'!C58</f>
        <v>0</v>
      </c>
      <c r="D3" s="374"/>
      <c r="E3" s="374"/>
      <c r="F3" s="374"/>
      <c r="G3" s="374"/>
      <c r="H3" s="374"/>
      <c r="I3" s="374"/>
      <c r="J3" s="374"/>
      <c r="K3" s="374"/>
      <c r="L3" s="347"/>
    </row>
    <row r="4" spans="1:16" s="329" customFormat="1" ht="25.8" x14ac:dyDescent="0.35">
      <c r="A4" s="348">
        <v>2</v>
      </c>
      <c r="B4" s="375" t="str">
        <f>навигатор!H5</f>
        <v>08-14.05</v>
      </c>
      <c r="C4" s="346">
        <f>'2'!C58</f>
        <v>0</v>
      </c>
      <c r="D4" s="374"/>
      <c r="E4" s="374"/>
      <c r="F4" s="374"/>
      <c r="G4" s="374"/>
      <c r="H4" s="374"/>
      <c r="I4" s="374"/>
      <c r="J4" s="374"/>
      <c r="K4" s="374"/>
      <c r="L4" s="347"/>
    </row>
    <row r="5" spans="1:16" s="329" customFormat="1" ht="25.8" x14ac:dyDescent="0.35">
      <c r="A5" s="348">
        <v>3</v>
      </c>
      <c r="B5" s="375" t="str">
        <f>навигатор!H6</f>
        <v>15-21.05</v>
      </c>
      <c r="C5" s="346">
        <f>'3'!C58</f>
        <v>0</v>
      </c>
      <c r="D5" s="374"/>
      <c r="E5" s="374"/>
      <c r="F5" s="374"/>
      <c r="G5" s="374"/>
      <c r="H5" s="374"/>
      <c r="I5" s="374"/>
      <c r="J5" s="374"/>
      <c r="K5" s="374"/>
      <c r="L5" s="347"/>
    </row>
    <row r="6" spans="1:16" s="329" customFormat="1" ht="25.8" x14ac:dyDescent="0.35">
      <c r="A6" s="348">
        <v>4</v>
      </c>
      <c r="B6" s="375" t="str">
        <f>навигатор!H7</f>
        <v>22-28.05</v>
      </c>
      <c r="C6" s="346">
        <f>'4'!C58</f>
        <v>0</v>
      </c>
      <c r="D6" s="374"/>
      <c r="E6" s="374"/>
      <c r="F6" s="374"/>
      <c r="G6" s="374"/>
      <c r="H6" s="374"/>
      <c r="I6" s="374"/>
      <c r="J6" s="374"/>
      <c r="K6" s="374"/>
      <c r="L6" s="347"/>
    </row>
    <row r="7" spans="1:16" s="329" customFormat="1" ht="25.8" x14ac:dyDescent="0.35">
      <c r="A7" s="348">
        <v>5</v>
      </c>
      <c r="B7" s="375" t="str">
        <f>навигатор!H8</f>
        <v>29-04.06</v>
      </c>
      <c r="C7" s="346">
        <f>'5'!C58</f>
        <v>0</v>
      </c>
      <c r="D7" s="374"/>
      <c r="E7" s="374"/>
      <c r="F7" s="374"/>
      <c r="G7" s="374"/>
      <c r="H7" s="374"/>
      <c r="I7" s="374"/>
      <c r="J7" s="374"/>
      <c r="K7" s="374"/>
      <c r="L7" s="347"/>
    </row>
    <row r="8" spans="1:16" s="329" customFormat="1" ht="25.8" x14ac:dyDescent="0.35">
      <c r="A8" s="348">
        <v>6</v>
      </c>
      <c r="B8" s="375" t="str">
        <f>навигатор!H9</f>
        <v>05-11.06</v>
      </c>
      <c r="C8" s="346">
        <f>'6'!C58</f>
        <v>0</v>
      </c>
      <c r="D8" s="374"/>
      <c r="E8" s="374"/>
      <c r="F8" s="374"/>
      <c r="G8" s="374"/>
      <c r="H8" s="374"/>
      <c r="I8" s="374"/>
      <c r="J8" s="374"/>
      <c r="K8" s="374"/>
      <c r="L8" s="347"/>
    </row>
    <row r="9" spans="1:16" s="329" customFormat="1" ht="25.8" x14ac:dyDescent="0.35">
      <c r="A9" s="348">
        <v>7</v>
      </c>
      <c r="B9" s="375" t="str">
        <f>навигатор!H10</f>
        <v>12-18.06</v>
      </c>
      <c r="C9" s="346">
        <f>'7'!C58</f>
        <v>0</v>
      </c>
      <c r="D9" s="374"/>
      <c r="E9" s="374"/>
      <c r="F9" s="374"/>
      <c r="G9" s="374"/>
      <c r="H9" s="374"/>
      <c r="I9" s="374"/>
      <c r="J9" s="374"/>
      <c r="K9" s="374"/>
      <c r="L9" s="347"/>
    </row>
    <row r="10" spans="1:16" s="329" customFormat="1" ht="25.8" x14ac:dyDescent="0.35">
      <c r="A10" s="348">
        <v>8</v>
      </c>
      <c r="B10" s="375" t="str">
        <f>навигатор!H11</f>
        <v>19-25.06</v>
      </c>
      <c r="C10" s="346">
        <f>'8'!C58</f>
        <v>0</v>
      </c>
      <c r="D10" s="374"/>
      <c r="E10" s="374"/>
      <c r="F10" s="374"/>
      <c r="G10" s="374"/>
      <c r="H10" s="374"/>
      <c r="I10" s="374"/>
      <c r="J10" s="374"/>
      <c r="K10" s="374"/>
      <c r="L10" s="347"/>
    </row>
    <row r="11" spans="1:16" s="329" customFormat="1" ht="25.8" x14ac:dyDescent="0.35">
      <c r="A11" s="348">
        <v>9</v>
      </c>
      <c r="B11" s="375" t="str">
        <f>навигатор!H12</f>
        <v>26-02.07</v>
      </c>
      <c r="C11" s="346">
        <f>'9'!C58</f>
        <v>0</v>
      </c>
      <c r="D11" s="374"/>
      <c r="E11" s="374"/>
      <c r="F11" s="374"/>
      <c r="G11" s="374"/>
      <c r="H11" s="374"/>
      <c r="I11" s="374"/>
      <c r="J11" s="374"/>
      <c r="K11" s="374"/>
      <c r="L11" s="347"/>
    </row>
    <row r="12" spans="1:16" ht="25.8" x14ac:dyDescent="0.35">
      <c r="A12" s="348">
        <v>10</v>
      </c>
      <c r="B12" s="375" t="str">
        <f>навигатор!H13</f>
        <v>03-09.07</v>
      </c>
      <c r="C12" s="346">
        <f>'10'!C58</f>
        <v>0</v>
      </c>
      <c r="D12" s="374"/>
      <c r="E12" s="374"/>
      <c r="F12" s="374"/>
      <c r="G12" s="374"/>
      <c r="H12" s="374"/>
      <c r="I12" s="374"/>
      <c r="J12" s="374"/>
      <c r="K12" s="374"/>
      <c r="L12" s="347"/>
    </row>
    <row r="13" spans="1:16" ht="25.8" x14ac:dyDescent="0.35">
      <c r="A13" s="348">
        <v>11</v>
      </c>
      <c r="B13" s="375" t="str">
        <f>навигатор!H14</f>
        <v>10-16.07</v>
      </c>
      <c r="C13" s="346">
        <f>'11'!C58</f>
        <v>0</v>
      </c>
      <c r="D13" s="374"/>
      <c r="E13" s="374"/>
      <c r="F13" s="374"/>
      <c r="G13" s="374"/>
      <c r="H13" s="374"/>
      <c r="I13" s="374"/>
      <c r="J13" s="374"/>
      <c r="K13" s="374"/>
      <c r="L13" s="347"/>
    </row>
    <row r="14" spans="1:16" ht="25.8" x14ac:dyDescent="0.35">
      <c r="A14" s="348">
        <v>12</v>
      </c>
      <c r="B14" s="375" t="str">
        <f>навигатор!H15</f>
        <v>17-23.07</v>
      </c>
      <c r="C14" s="346">
        <f>'12'!C58</f>
        <v>0</v>
      </c>
      <c r="D14" s="374"/>
      <c r="E14" s="374"/>
      <c r="F14" s="374"/>
      <c r="G14" s="374"/>
      <c r="H14" s="374"/>
      <c r="I14" s="374"/>
      <c r="J14" s="374"/>
      <c r="K14" s="374"/>
      <c r="L14" s="347"/>
    </row>
    <row r="15" spans="1:16" ht="25.8" x14ac:dyDescent="0.35">
      <c r="A15" s="348">
        <v>13</v>
      </c>
      <c r="B15" s="375" t="str">
        <f>навигатор!H16</f>
        <v>24-30.07</v>
      </c>
      <c r="C15" s="346">
        <f>'13'!C58</f>
        <v>0</v>
      </c>
      <c r="D15" s="374"/>
      <c r="E15" s="374"/>
      <c r="F15" s="374"/>
      <c r="G15" s="374"/>
      <c r="H15" s="374"/>
      <c r="I15" s="374"/>
      <c r="J15" s="374"/>
      <c r="K15" s="374"/>
      <c r="L15" s="347"/>
    </row>
    <row r="16" spans="1:16" ht="25.8" x14ac:dyDescent="0.35">
      <c r="A16" s="348">
        <v>14</v>
      </c>
      <c r="B16" s="375" t="str">
        <f>навигатор!H17</f>
        <v>31-06.08</v>
      </c>
      <c r="C16" s="346">
        <f>'14'!C58</f>
        <v>0</v>
      </c>
      <c r="D16" s="374"/>
      <c r="E16" s="374"/>
      <c r="F16" s="374"/>
      <c r="G16" s="374"/>
      <c r="H16" s="374"/>
      <c r="I16" s="374"/>
      <c r="J16" s="374"/>
      <c r="K16" s="374"/>
      <c r="L16" s="347"/>
    </row>
    <row r="17" spans="1:12" ht="25.8" x14ac:dyDescent="0.35">
      <c r="A17" s="348">
        <v>15</v>
      </c>
      <c r="B17" s="375" t="str">
        <f>навигатор!H18</f>
        <v>07-13.08</v>
      </c>
      <c r="C17" s="346">
        <f>'15'!C58</f>
        <v>0</v>
      </c>
      <c r="D17" s="374"/>
      <c r="E17" s="374"/>
      <c r="F17" s="374"/>
      <c r="G17" s="374"/>
      <c r="H17" s="374"/>
      <c r="I17" s="374"/>
      <c r="J17" s="374"/>
      <c r="K17" s="374"/>
      <c r="L17" s="347"/>
    </row>
    <row r="18" spans="1:12" ht="25.8" x14ac:dyDescent="0.35">
      <c r="A18" s="348">
        <v>16</v>
      </c>
      <c r="B18" s="375" t="str">
        <f>навигатор!H19</f>
        <v>14-20.08</v>
      </c>
      <c r="C18" s="346">
        <f>'16'!C58</f>
        <v>0</v>
      </c>
      <c r="D18" s="374"/>
      <c r="E18" s="374"/>
      <c r="F18" s="374"/>
      <c r="G18" s="374"/>
      <c r="H18" s="374"/>
      <c r="I18" s="374"/>
      <c r="J18" s="374"/>
      <c r="K18" s="374"/>
      <c r="L18" s="347"/>
    </row>
    <row r="19" spans="1:12" ht="25.8" x14ac:dyDescent="0.35">
      <c r="A19" s="348">
        <v>17</v>
      </c>
      <c r="B19" s="375" t="str">
        <f>навигатор!H20</f>
        <v>21-27.08</v>
      </c>
      <c r="C19" s="346">
        <f>'17'!C58</f>
        <v>0</v>
      </c>
      <c r="D19" s="374"/>
      <c r="E19" s="374"/>
      <c r="F19" s="374"/>
      <c r="G19" s="374"/>
      <c r="H19" s="374"/>
      <c r="I19" s="374"/>
      <c r="J19" s="374"/>
      <c r="K19" s="374"/>
      <c r="L19" s="347"/>
    </row>
    <row r="20" spans="1:12" ht="25.8" x14ac:dyDescent="0.35">
      <c r="A20" s="348">
        <v>18</v>
      </c>
      <c r="B20" s="375" t="str">
        <f>навигатор!H21</f>
        <v>28-03.09</v>
      </c>
      <c r="C20" s="346">
        <f>'18'!C58</f>
        <v>0</v>
      </c>
      <c r="D20" s="374"/>
      <c r="E20" s="374"/>
      <c r="F20" s="374"/>
      <c r="G20" s="374"/>
      <c r="H20" s="374"/>
      <c r="I20" s="374"/>
      <c r="J20" s="374"/>
      <c r="K20" s="374"/>
      <c r="L20" s="347"/>
    </row>
    <row r="21" spans="1:12" ht="25.8" x14ac:dyDescent="0.35">
      <c r="A21" s="348">
        <v>19</v>
      </c>
      <c r="B21" s="375" t="str">
        <f>навигатор!H22</f>
        <v>04-10.09</v>
      </c>
      <c r="C21" s="346">
        <f>'19'!C58</f>
        <v>0</v>
      </c>
      <c r="D21" s="374"/>
      <c r="E21" s="374"/>
      <c r="F21" s="374"/>
      <c r="G21" s="374"/>
      <c r="H21" s="374"/>
      <c r="I21" s="374"/>
      <c r="J21" s="374"/>
      <c r="K21" s="374"/>
      <c r="L21" s="347"/>
    </row>
    <row r="22" spans="1:12" ht="25.8" x14ac:dyDescent="0.35">
      <c r="A22" s="348">
        <v>20</v>
      </c>
      <c r="B22" s="375" t="str">
        <f>навигатор!H23</f>
        <v>11-17.09</v>
      </c>
      <c r="C22" s="346">
        <f>'20'!C58</f>
        <v>0</v>
      </c>
      <c r="D22" s="374"/>
      <c r="E22" s="374"/>
      <c r="F22" s="374"/>
      <c r="G22" s="374"/>
      <c r="H22" s="374"/>
      <c r="I22" s="374"/>
      <c r="J22" s="374"/>
      <c r="K22" s="374"/>
      <c r="L22" s="347"/>
    </row>
    <row r="23" spans="1:12" ht="25.8" x14ac:dyDescent="0.35">
      <c r="A23" s="348">
        <v>21</v>
      </c>
      <c r="B23" s="375" t="str">
        <f>навигатор!H24</f>
        <v>18-24.09</v>
      </c>
      <c r="C23" s="346">
        <f>'21'!C58</f>
        <v>0</v>
      </c>
      <c r="D23" s="374"/>
      <c r="E23" s="374"/>
      <c r="F23" s="374"/>
      <c r="G23" s="374"/>
      <c r="H23" s="374"/>
      <c r="I23" s="374"/>
      <c r="J23" s="374"/>
      <c r="K23" s="374"/>
      <c r="L23" s="347"/>
    </row>
    <row r="24" spans="1:12" ht="25.8" x14ac:dyDescent="0.35">
      <c r="A24" s="348">
        <v>22</v>
      </c>
      <c r="B24" s="375" t="str">
        <f>навигатор!H25</f>
        <v>25-01.10</v>
      </c>
      <c r="C24" s="346">
        <f>'22'!C58</f>
        <v>0</v>
      </c>
      <c r="D24" s="374"/>
      <c r="E24" s="374"/>
      <c r="F24" s="374"/>
      <c r="G24" s="374"/>
      <c r="H24" s="374"/>
      <c r="I24" s="374"/>
      <c r="J24" s="374"/>
      <c r="K24" s="374"/>
      <c r="L24" s="347"/>
    </row>
    <row r="25" spans="1:12" ht="25.8" x14ac:dyDescent="0.35">
      <c r="A25" s="348">
        <v>23</v>
      </c>
      <c r="B25" s="375" t="str">
        <f>навигатор!H26</f>
        <v>02-08.10</v>
      </c>
      <c r="C25" s="346">
        <f>'23'!C58</f>
        <v>0</v>
      </c>
      <c r="D25" s="374"/>
      <c r="E25" s="374"/>
      <c r="F25" s="374"/>
      <c r="G25" s="374"/>
      <c r="H25" s="374"/>
      <c r="I25" s="374"/>
      <c r="J25" s="374"/>
      <c r="K25" s="374"/>
      <c r="L25" s="347"/>
    </row>
    <row r="26" spans="1:12" ht="25.8" x14ac:dyDescent="0.35">
      <c r="A26" s="348">
        <v>24</v>
      </c>
      <c r="B26" s="375" t="str">
        <f>навигатор!H27</f>
        <v>09-15.10</v>
      </c>
      <c r="C26" s="346">
        <f>'24'!C58</f>
        <v>0</v>
      </c>
      <c r="D26" s="374"/>
      <c r="E26" s="374"/>
      <c r="F26" s="374"/>
      <c r="G26" s="374"/>
      <c r="H26" s="374"/>
      <c r="I26" s="374"/>
      <c r="J26" s="374"/>
      <c r="K26" s="374"/>
      <c r="L26" s="347"/>
    </row>
    <row r="27" spans="1:12" ht="25.8" x14ac:dyDescent="0.35">
      <c r="A27" s="348">
        <v>25</v>
      </c>
      <c r="B27" s="375" t="str">
        <f>навигатор!H28</f>
        <v>16-22.10</v>
      </c>
      <c r="C27" s="346">
        <f>'25'!C58</f>
        <v>0</v>
      </c>
      <c r="D27" s="374"/>
      <c r="E27" s="374"/>
      <c r="F27" s="374"/>
      <c r="G27" s="374"/>
      <c r="H27" s="374"/>
      <c r="I27" s="374"/>
      <c r="J27" s="374"/>
      <c r="K27" s="374"/>
      <c r="L27" s="347"/>
    </row>
    <row r="28" spans="1:12" ht="25.8" x14ac:dyDescent="0.35">
      <c r="A28" s="348">
        <v>26</v>
      </c>
      <c r="B28" s="375" t="str">
        <f>навигатор!H29</f>
        <v>23-29.10</v>
      </c>
      <c r="C28" s="346">
        <f>'26'!C58</f>
        <v>0</v>
      </c>
      <c r="D28" s="374"/>
      <c r="E28" s="374"/>
      <c r="F28" s="374"/>
      <c r="G28" s="374"/>
      <c r="H28" s="374"/>
      <c r="I28" s="374"/>
      <c r="J28" s="374"/>
      <c r="K28" s="374"/>
      <c r="L28" s="347"/>
    </row>
    <row r="29" spans="1:12" ht="25.8" x14ac:dyDescent="0.35">
      <c r="A29" s="348">
        <v>27</v>
      </c>
      <c r="B29" s="375" t="str">
        <f>навигатор!H30</f>
        <v>30-05.11</v>
      </c>
      <c r="C29" s="346">
        <f>'27'!C58</f>
        <v>0</v>
      </c>
      <c r="D29" s="374"/>
      <c r="E29" s="374"/>
      <c r="F29" s="374"/>
      <c r="G29" s="374"/>
      <c r="H29" s="374"/>
      <c r="I29" s="374"/>
      <c r="J29" s="374"/>
      <c r="K29" s="374"/>
      <c r="L29" s="347"/>
    </row>
    <row r="30" spans="1:12" ht="25.8" x14ac:dyDescent="0.35">
      <c r="A30" s="348">
        <v>28</v>
      </c>
      <c r="B30" s="375" t="str">
        <f>навигатор!H31</f>
        <v>06-12.11</v>
      </c>
      <c r="C30" s="346">
        <f>'28'!C58</f>
        <v>0</v>
      </c>
      <c r="D30" s="374"/>
      <c r="E30" s="374"/>
      <c r="F30" s="374"/>
      <c r="G30" s="374"/>
      <c r="H30" s="374"/>
      <c r="I30" s="374"/>
      <c r="J30" s="374"/>
      <c r="K30" s="374"/>
      <c r="L30" s="347"/>
    </row>
    <row r="31" spans="1:12" ht="25.8" x14ac:dyDescent="0.35">
      <c r="A31" s="348">
        <v>29</v>
      </c>
      <c r="B31" s="375" t="str">
        <f>навигатор!H32</f>
        <v>13-19.11</v>
      </c>
      <c r="C31" s="346">
        <f>'29'!C58</f>
        <v>0</v>
      </c>
      <c r="D31" s="374"/>
      <c r="E31" s="374"/>
      <c r="F31" s="374"/>
      <c r="G31" s="374"/>
      <c r="H31" s="374"/>
      <c r="I31" s="374"/>
      <c r="J31" s="374"/>
      <c r="K31" s="374"/>
      <c r="L31" s="347"/>
    </row>
    <row r="32" spans="1:12" ht="25.8" x14ac:dyDescent="0.35">
      <c r="A32" s="348">
        <v>30</v>
      </c>
      <c r="B32" s="375" t="str">
        <f>навигатор!H33</f>
        <v>20-26.11</v>
      </c>
      <c r="C32" s="346">
        <f>'30'!C58</f>
        <v>0</v>
      </c>
      <c r="D32" s="374"/>
      <c r="E32" s="374"/>
      <c r="F32" s="374"/>
      <c r="G32" s="374"/>
      <c r="H32" s="374"/>
      <c r="I32" s="374"/>
      <c r="J32" s="374"/>
      <c r="K32" s="374"/>
      <c r="L32" s="347"/>
    </row>
    <row r="33" spans="1:12" ht="25.8" x14ac:dyDescent="0.35">
      <c r="A33" s="348">
        <v>31</v>
      </c>
      <c r="B33" s="375" t="str">
        <f>навигатор!H34</f>
        <v>27-03.12</v>
      </c>
      <c r="C33" s="346">
        <f>'31'!C58</f>
        <v>0</v>
      </c>
      <c r="D33" s="374"/>
      <c r="E33" s="374"/>
      <c r="F33" s="374"/>
      <c r="G33" s="374"/>
      <c r="H33" s="374"/>
      <c r="I33" s="374"/>
      <c r="J33" s="374"/>
      <c r="K33" s="374"/>
      <c r="L33" s="347"/>
    </row>
    <row r="34" spans="1:12" ht="25.8" x14ac:dyDescent="0.35">
      <c r="A34" s="348">
        <v>32</v>
      </c>
      <c r="B34" s="375" t="str">
        <f>навигатор!H35</f>
        <v>04-10.12</v>
      </c>
      <c r="C34" s="346">
        <f>'32'!C58</f>
        <v>0</v>
      </c>
      <c r="D34" s="374"/>
      <c r="E34" s="374"/>
      <c r="F34" s="374"/>
      <c r="G34" s="374"/>
      <c r="H34" s="374"/>
      <c r="I34" s="374"/>
      <c r="J34" s="374"/>
      <c r="K34" s="374"/>
      <c r="L34" s="347"/>
    </row>
    <row r="35" spans="1:12" ht="25.8" x14ac:dyDescent="0.35">
      <c r="A35" s="348">
        <v>33</v>
      </c>
      <c r="B35" s="375" t="str">
        <f>навигатор!H36</f>
        <v>11-17.12</v>
      </c>
      <c r="C35" s="346">
        <f>'33'!C58</f>
        <v>0</v>
      </c>
      <c r="D35" s="374"/>
      <c r="E35" s="374"/>
      <c r="F35" s="374"/>
      <c r="G35" s="374"/>
      <c r="H35" s="374"/>
      <c r="I35" s="374"/>
      <c r="J35" s="374"/>
      <c r="K35" s="374"/>
      <c r="L35" s="347"/>
    </row>
    <row r="36" spans="1:12" ht="25.8" x14ac:dyDescent="0.35">
      <c r="A36" s="348">
        <v>34</v>
      </c>
      <c r="B36" s="375" t="str">
        <f>навигатор!H37</f>
        <v>18-24.12</v>
      </c>
      <c r="C36" s="346">
        <f>'34'!C58</f>
        <v>0</v>
      </c>
      <c r="D36" s="374"/>
      <c r="E36" s="374"/>
      <c r="F36" s="374"/>
      <c r="G36" s="374"/>
      <c r="H36" s="374"/>
      <c r="I36" s="374"/>
      <c r="J36" s="374"/>
      <c r="K36" s="374"/>
      <c r="L36" s="347"/>
    </row>
    <row r="37" spans="1:12" ht="25.8" x14ac:dyDescent="0.35">
      <c r="A37" s="348">
        <v>35</v>
      </c>
      <c r="B37" s="375" t="str">
        <f>навигатор!H38</f>
        <v>25-31.12</v>
      </c>
      <c r="C37" s="346">
        <f>'35'!C58</f>
        <v>0</v>
      </c>
      <c r="D37" s="374"/>
      <c r="E37" s="374"/>
      <c r="F37" s="374"/>
      <c r="G37" s="374"/>
      <c r="H37" s="374"/>
      <c r="I37" s="374"/>
      <c r="J37" s="374"/>
      <c r="K37" s="374"/>
      <c r="L37" s="347"/>
    </row>
    <row r="38" spans="1:12" ht="25.8" x14ac:dyDescent="0.35">
      <c r="A38" s="348">
        <v>36</v>
      </c>
      <c r="B38" s="375" t="str">
        <f>навигатор!H39</f>
        <v>01-07.01</v>
      </c>
      <c r="C38" s="346">
        <f>'36'!C58</f>
        <v>0</v>
      </c>
      <c r="D38" s="374"/>
      <c r="E38" s="374"/>
      <c r="F38" s="374"/>
      <c r="G38" s="374"/>
      <c r="H38" s="374"/>
      <c r="I38" s="374"/>
      <c r="J38" s="374"/>
      <c r="K38" s="374"/>
      <c r="L38" s="347"/>
    </row>
    <row r="39" spans="1:12" ht="25.8" x14ac:dyDescent="0.35">
      <c r="A39" s="348">
        <v>37</v>
      </c>
      <c r="B39" s="375" t="str">
        <f>навигатор!H40</f>
        <v>08-14.01</v>
      </c>
      <c r="C39" s="346">
        <f>'37'!C58</f>
        <v>0</v>
      </c>
      <c r="D39" s="374"/>
      <c r="E39" s="374"/>
      <c r="F39" s="374"/>
      <c r="G39" s="374"/>
      <c r="H39" s="374"/>
      <c r="I39" s="374"/>
      <c r="J39" s="374"/>
      <c r="K39" s="374"/>
      <c r="L39" s="347"/>
    </row>
    <row r="40" spans="1:12" ht="25.8" x14ac:dyDescent="0.35">
      <c r="A40" s="348">
        <v>38</v>
      </c>
      <c r="B40" s="375" t="str">
        <f>навигатор!H41</f>
        <v>15-21.01</v>
      </c>
      <c r="C40" s="346">
        <f>'38'!C58</f>
        <v>0</v>
      </c>
      <c r="D40" s="374"/>
      <c r="E40" s="374"/>
      <c r="F40" s="374"/>
      <c r="G40" s="374"/>
      <c r="H40" s="374"/>
      <c r="I40" s="374"/>
      <c r="J40" s="374"/>
      <c r="K40" s="374"/>
      <c r="L40" s="347"/>
    </row>
    <row r="41" spans="1:12" ht="25.8" x14ac:dyDescent="0.35">
      <c r="A41" s="348">
        <v>39</v>
      </c>
      <c r="B41" s="375" t="str">
        <f>навигатор!H42</f>
        <v>22-28.01</v>
      </c>
      <c r="C41" s="346">
        <f>'39'!C58</f>
        <v>0</v>
      </c>
      <c r="D41" s="374"/>
      <c r="E41" s="374"/>
      <c r="F41" s="374"/>
      <c r="G41" s="374"/>
      <c r="H41" s="374"/>
      <c r="I41" s="374"/>
      <c r="J41" s="374"/>
      <c r="K41" s="374"/>
      <c r="L41" s="347"/>
    </row>
    <row r="42" spans="1:12" ht="25.8" x14ac:dyDescent="0.35">
      <c r="A42" s="348">
        <v>40</v>
      </c>
      <c r="B42" s="375" t="str">
        <f>навигатор!H43</f>
        <v>29-04.02</v>
      </c>
      <c r="C42" s="346">
        <f>'40'!C58</f>
        <v>0</v>
      </c>
      <c r="D42" s="374"/>
      <c r="E42" s="374"/>
      <c r="F42" s="374"/>
      <c r="G42" s="374"/>
      <c r="H42" s="374"/>
      <c r="I42" s="374"/>
      <c r="J42" s="374"/>
      <c r="K42" s="374"/>
      <c r="L42" s="347"/>
    </row>
    <row r="43" spans="1:12" ht="25.8" x14ac:dyDescent="0.35">
      <c r="A43" s="348">
        <v>41</v>
      </c>
      <c r="B43" s="375" t="str">
        <f>навигатор!H44</f>
        <v>05-11.02</v>
      </c>
      <c r="C43" s="346">
        <f>'41'!C58</f>
        <v>0</v>
      </c>
      <c r="D43" s="374"/>
      <c r="E43" s="374"/>
      <c r="F43" s="374"/>
      <c r="G43" s="374"/>
      <c r="H43" s="374"/>
      <c r="I43" s="374"/>
      <c r="J43" s="374"/>
      <c r="K43" s="374"/>
      <c r="L43" s="347"/>
    </row>
    <row r="44" spans="1:12" ht="25.8" x14ac:dyDescent="0.35">
      <c r="A44" s="348">
        <v>42</v>
      </c>
      <c r="B44" s="375" t="str">
        <f>навигатор!H45</f>
        <v>12-18.02</v>
      </c>
      <c r="C44" s="346">
        <f>'42'!C58</f>
        <v>0</v>
      </c>
      <c r="D44" s="374"/>
      <c r="E44" s="374"/>
      <c r="F44" s="374"/>
      <c r="G44" s="374"/>
      <c r="H44" s="374"/>
      <c r="I44" s="374"/>
      <c r="J44" s="374"/>
      <c r="K44" s="374"/>
      <c r="L44" s="347"/>
    </row>
    <row r="45" spans="1:12" ht="25.8" x14ac:dyDescent="0.35">
      <c r="A45" s="348">
        <v>43</v>
      </c>
      <c r="B45" s="375" t="str">
        <f>навигатор!H46</f>
        <v>19-25.02</v>
      </c>
      <c r="C45" s="346">
        <f>'43'!C58</f>
        <v>0</v>
      </c>
      <c r="D45" s="374"/>
      <c r="E45" s="374"/>
      <c r="F45" s="374"/>
      <c r="G45" s="374"/>
      <c r="H45" s="374"/>
      <c r="I45" s="374"/>
      <c r="J45" s="374"/>
      <c r="K45" s="374"/>
      <c r="L45" s="347"/>
    </row>
    <row r="46" spans="1:12" ht="25.8" x14ac:dyDescent="0.35">
      <c r="A46" s="348">
        <v>44</v>
      </c>
      <c r="B46" s="375" t="str">
        <f>навигатор!H47</f>
        <v>26-03.03</v>
      </c>
      <c r="C46" s="346">
        <f>'44'!C58</f>
        <v>0</v>
      </c>
      <c r="D46" s="374"/>
      <c r="E46" s="374"/>
      <c r="F46" s="374"/>
      <c r="G46" s="374"/>
      <c r="H46" s="374"/>
      <c r="I46" s="374"/>
      <c r="J46" s="374"/>
      <c r="K46" s="374"/>
      <c r="L46" s="347"/>
    </row>
    <row r="47" spans="1:12" ht="25.8" x14ac:dyDescent="0.35">
      <c r="A47" s="348">
        <v>45</v>
      </c>
      <c r="B47" s="375" t="str">
        <f>навигатор!H48</f>
        <v>04-10.03</v>
      </c>
      <c r="C47" s="346">
        <f>'45'!C58</f>
        <v>0</v>
      </c>
      <c r="D47" s="374"/>
      <c r="E47" s="374"/>
      <c r="F47" s="374"/>
      <c r="G47" s="374"/>
      <c r="H47" s="374"/>
      <c r="I47" s="374"/>
      <c r="J47" s="374"/>
      <c r="K47" s="374"/>
      <c r="L47" s="347"/>
    </row>
    <row r="48" spans="1:12" ht="25.8" x14ac:dyDescent="0.35">
      <c r="A48" s="348">
        <v>46</v>
      </c>
      <c r="B48" s="375" t="str">
        <f>навигатор!H49</f>
        <v>11-17.03</v>
      </c>
      <c r="C48" s="346">
        <f>'46'!C58</f>
        <v>0</v>
      </c>
      <c r="D48" s="374"/>
      <c r="E48" s="374"/>
      <c r="F48" s="374"/>
      <c r="G48" s="374"/>
      <c r="H48" s="374"/>
      <c r="I48" s="374"/>
      <c r="J48" s="374"/>
      <c r="K48" s="374"/>
      <c r="L48" s="347"/>
    </row>
    <row r="49" spans="1:12" ht="25.8" x14ac:dyDescent="0.35">
      <c r="A49" s="348">
        <v>47</v>
      </c>
      <c r="B49" s="375" t="str">
        <f>навигатор!H50</f>
        <v>18-24.03</v>
      </c>
      <c r="C49" s="346">
        <f>'47'!C58</f>
        <v>0</v>
      </c>
      <c r="D49" s="374"/>
      <c r="E49" s="374"/>
      <c r="F49" s="374"/>
      <c r="G49" s="374"/>
      <c r="H49" s="374"/>
      <c r="I49" s="374"/>
      <c r="J49" s="374"/>
      <c r="K49" s="374"/>
      <c r="L49" s="347"/>
    </row>
    <row r="50" spans="1:12" ht="25.8" x14ac:dyDescent="0.35">
      <c r="A50" s="348">
        <v>48</v>
      </c>
      <c r="B50" s="375" t="str">
        <f>навигатор!H51</f>
        <v>25-31.03</v>
      </c>
      <c r="C50" s="346">
        <f>'48'!C58</f>
        <v>0</v>
      </c>
      <c r="D50" s="374"/>
      <c r="E50" s="374"/>
      <c r="F50" s="374"/>
      <c r="G50" s="374"/>
      <c r="H50" s="374"/>
      <c r="I50" s="374"/>
      <c r="J50" s="374"/>
      <c r="K50" s="374"/>
      <c r="L50" s="347"/>
    </row>
    <row r="51" spans="1:12" ht="25.8" x14ac:dyDescent="0.35">
      <c r="A51" s="348">
        <v>49</v>
      </c>
      <c r="B51" s="375" t="str">
        <f>навигатор!H52</f>
        <v>01-07.04</v>
      </c>
      <c r="C51" s="346">
        <f>'49'!C58</f>
        <v>0</v>
      </c>
      <c r="D51" s="374"/>
      <c r="E51" s="374"/>
      <c r="F51" s="374"/>
      <c r="G51" s="374"/>
      <c r="H51" s="374"/>
      <c r="I51" s="374"/>
      <c r="J51" s="374"/>
      <c r="K51" s="374"/>
      <c r="L51" s="347"/>
    </row>
    <row r="52" spans="1:12" ht="25.8" x14ac:dyDescent="0.35">
      <c r="A52" s="348">
        <v>50</v>
      </c>
      <c r="B52" s="375" t="str">
        <f>навигатор!H53</f>
        <v>08-14.04</v>
      </c>
      <c r="C52" s="346">
        <f>'50'!C58</f>
        <v>0</v>
      </c>
      <c r="D52" s="374"/>
      <c r="E52" s="374"/>
      <c r="F52" s="374"/>
      <c r="G52" s="374"/>
      <c r="H52" s="374"/>
      <c r="I52" s="374"/>
      <c r="J52" s="374"/>
      <c r="K52" s="374"/>
      <c r="L52" s="347"/>
    </row>
    <row r="53" spans="1:12" ht="25.8" x14ac:dyDescent="0.35">
      <c r="A53" s="348">
        <v>51</v>
      </c>
      <c r="B53" s="375" t="str">
        <f>навигатор!H54</f>
        <v>15-21.04</v>
      </c>
      <c r="C53" s="346">
        <f>'51'!C58</f>
        <v>0</v>
      </c>
      <c r="D53" s="374"/>
      <c r="E53" s="374"/>
      <c r="F53" s="374"/>
      <c r="G53" s="374"/>
      <c r="H53" s="374"/>
      <c r="I53" s="374"/>
      <c r="J53" s="374"/>
      <c r="K53" s="374"/>
      <c r="L53" s="347"/>
    </row>
    <row r="54" spans="1:12" ht="25.8" x14ac:dyDescent="0.35">
      <c r="A54" s="348">
        <v>52</v>
      </c>
      <c r="B54" s="375" t="str">
        <f>навигатор!H55</f>
        <v>22-28.04</v>
      </c>
      <c r="C54" s="346">
        <f>'52'!C58</f>
        <v>0</v>
      </c>
      <c r="D54" s="374"/>
      <c r="E54" s="374"/>
      <c r="F54" s="374"/>
      <c r="G54" s="374"/>
      <c r="H54" s="374"/>
      <c r="I54" s="374"/>
      <c r="J54" s="374"/>
      <c r="K54" s="374"/>
      <c r="L54" s="347"/>
    </row>
    <row r="55" spans="1:12" x14ac:dyDescent="0.35"/>
    <row r="56" spans="1:12" hidden="1" x14ac:dyDescent="0.35"/>
    <row r="57" spans="1:12" hidden="1" x14ac:dyDescent="0.35"/>
    <row r="58" spans="1:12" hidden="1" x14ac:dyDescent="0.35"/>
    <row r="59" spans="1:12" hidden="1" x14ac:dyDescent="0.35"/>
    <row r="60" spans="1:12" hidden="1" x14ac:dyDescent="0.35"/>
    <row r="61" spans="1:12" hidden="1" x14ac:dyDescent="0.35"/>
    <row r="62" spans="1:12" hidden="1" x14ac:dyDescent="0.35"/>
    <row r="63" spans="1:12" hidden="1" x14ac:dyDescent="0.35"/>
    <row r="64" spans="1:12" hidden="1" x14ac:dyDescent="0.35"/>
    <row r="65" hidden="1" x14ac:dyDescent="0.35"/>
    <row r="66" hidden="1" x14ac:dyDescent="0.35"/>
    <row r="67" hidden="1" x14ac:dyDescent="0.35"/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5" hidden="1" x14ac:dyDescent="0.35"/>
    <row r="76" hidden="1" x14ac:dyDescent="0.35"/>
    <row r="77" hidden="1" x14ac:dyDescent="0.35"/>
    <row r="78" hidden="1" x14ac:dyDescent="0.35"/>
    <row r="79" hidden="1" x14ac:dyDescent="0.35"/>
    <row r="80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5" hidden="1" x14ac:dyDescent="0.35"/>
    <row r="96" hidden="1" x14ac:dyDescent="0.35"/>
    <row r="97" hidden="1" x14ac:dyDescent="0.35"/>
    <row r="98" hidden="1" x14ac:dyDescent="0.35"/>
    <row r="99" hidden="1" x14ac:dyDescent="0.35"/>
    <row r="100" hidden="1" x14ac:dyDescent="0.35"/>
    <row r="101" hidden="1" x14ac:dyDescent="0.35"/>
    <row r="102" hidden="1" x14ac:dyDescent="0.35"/>
    <row r="103" hidden="1" x14ac:dyDescent="0.35"/>
    <row r="104" hidden="1" x14ac:dyDescent="0.35"/>
    <row r="105" hidden="1" x14ac:dyDescent="0.35"/>
    <row r="106" hidden="1" x14ac:dyDescent="0.35"/>
    <row r="107" hidden="1" x14ac:dyDescent="0.35"/>
    <row r="108" hidden="1" x14ac:dyDescent="0.35"/>
    <row r="109" hidden="1" x14ac:dyDescent="0.35"/>
    <row r="110" hidden="1" x14ac:dyDescent="0.35"/>
    <row r="111" hidden="1" x14ac:dyDescent="0.35"/>
    <row r="112" hidden="1" x14ac:dyDescent="0.35"/>
    <row r="113" hidden="1" x14ac:dyDescent="0.35"/>
    <row r="114" hidden="1" x14ac:dyDescent="0.35"/>
    <row r="115" hidden="1" x14ac:dyDescent="0.35"/>
    <row r="116" hidden="1" x14ac:dyDescent="0.35"/>
    <row r="117" hidden="1" x14ac:dyDescent="0.35"/>
    <row r="118" hidden="1" x14ac:dyDescent="0.35"/>
    <row r="119" hidden="1" x14ac:dyDescent="0.35"/>
    <row r="120" hidden="1" x14ac:dyDescent="0.35"/>
    <row r="121" hidden="1" x14ac:dyDescent="0.35"/>
    <row r="122" hidden="1" x14ac:dyDescent="0.35"/>
    <row r="123" hidden="1" x14ac:dyDescent="0.35"/>
    <row r="124" hidden="1" x14ac:dyDescent="0.35"/>
    <row r="125" hidden="1" x14ac:dyDescent="0.35"/>
    <row r="126" hidden="1" x14ac:dyDescent="0.35"/>
    <row r="127" hidden="1" x14ac:dyDescent="0.35"/>
    <row r="128" hidden="1" x14ac:dyDescent="0.35"/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  <row r="135" hidden="1" x14ac:dyDescent="0.35"/>
    <row r="136" hidden="1" x14ac:dyDescent="0.35"/>
    <row r="137" hidden="1" x14ac:dyDescent="0.35"/>
    <row r="138" hidden="1" x14ac:dyDescent="0.35"/>
    <row r="139" hidden="1" x14ac:dyDescent="0.35"/>
    <row r="140" hidden="1" x14ac:dyDescent="0.35"/>
    <row r="141" hidden="1" x14ac:dyDescent="0.35"/>
    <row r="142" hidden="1" x14ac:dyDescent="0.35"/>
    <row r="143" hidden="1" x14ac:dyDescent="0.35"/>
    <row r="144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</sheetData>
  <sheetProtection password="CE7D" sheet="1" objects="1" scenarios="1"/>
  <mergeCells count="3">
    <mergeCell ref="A2:B2"/>
    <mergeCell ref="C2:D2"/>
    <mergeCell ref="A1:B1"/>
  </mergeCells>
  <conditionalFormatting sqref="C3:C54">
    <cfRule type="cellIs" dxfId="0" priority="1" operator="equal">
      <formula>0</formula>
    </cfRule>
  </conditionalFormatting>
  <hyperlinks>
    <hyperlink ref="A3" location="'1'!B64" display="'1'!B64" xr:uid="{00000000-0004-0000-3E00-000000000000}"/>
    <hyperlink ref="A4" location="'2'!A1" display="'2'!A1" xr:uid="{00000000-0004-0000-3E00-000001000000}"/>
    <hyperlink ref="A5" location="'3'!A1" display="'3'!A1" xr:uid="{00000000-0004-0000-3E00-000002000000}"/>
    <hyperlink ref="A6" location="'4'!A1" display="'4'!A1" xr:uid="{00000000-0004-0000-3E00-000003000000}"/>
    <hyperlink ref="A7" location="'5'!A1" display="'5'!A1" xr:uid="{00000000-0004-0000-3E00-000004000000}"/>
    <hyperlink ref="A8" location="'6'!A1" display="'6'!A1" xr:uid="{00000000-0004-0000-3E00-000005000000}"/>
    <hyperlink ref="A9" location="'7'!A1" display="'7'!A1" xr:uid="{00000000-0004-0000-3E00-000006000000}"/>
    <hyperlink ref="A10" location="'8'!A1" display="'8'!A1" xr:uid="{00000000-0004-0000-3E00-000007000000}"/>
    <hyperlink ref="A11" location="'9'!A1" display="'9'!A1" xr:uid="{00000000-0004-0000-3E00-000008000000}"/>
    <hyperlink ref="A12" location="'10'!A1" display="'10'!A1" xr:uid="{00000000-0004-0000-3E00-000009000000}"/>
    <hyperlink ref="A13" location="'11'!A1" display="'11'!A1" xr:uid="{00000000-0004-0000-3E00-00000A000000}"/>
    <hyperlink ref="A14" location="'12'!A1" display="'12'!A1" xr:uid="{00000000-0004-0000-3E00-00000B000000}"/>
    <hyperlink ref="A15" location="'13'!A1" display="'13'!A1" xr:uid="{00000000-0004-0000-3E00-00000C000000}"/>
    <hyperlink ref="A16" location="'14'!A1" display="'14'!A1" xr:uid="{00000000-0004-0000-3E00-00000D000000}"/>
    <hyperlink ref="A17" location="'15'!A1" display="'15'!A1" xr:uid="{00000000-0004-0000-3E00-00000E000000}"/>
    <hyperlink ref="A18" location="'16'!A1" display="'16'!A1" xr:uid="{00000000-0004-0000-3E00-00000F000000}"/>
    <hyperlink ref="A19" location="'17'!A1" display="'17'!A1" xr:uid="{00000000-0004-0000-3E00-000010000000}"/>
    <hyperlink ref="A20" location="'18'!A1" display="'18'!A1" xr:uid="{00000000-0004-0000-3E00-000011000000}"/>
    <hyperlink ref="A21" location="'19'!A1" display="'19'!A1" xr:uid="{00000000-0004-0000-3E00-000012000000}"/>
    <hyperlink ref="A22" location="'20'!A1" display="'20'!A1" xr:uid="{00000000-0004-0000-3E00-000013000000}"/>
    <hyperlink ref="A23" location="'21'!A1" display="'21'!A1" xr:uid="{00000000-0004-0000-3E00-000014000000}"/>
    <hyperlink ref="A24" location="'22'!A1" display="'22'!A1" xr:uid="{00000000-0004-0000-3E00-000015000000}"/>
    <hyperlink ref="A25" location="'23'!A1" display="'23'!A1" xr:uid="{00000000-0004-0000-3E00-000016000000}"/>
    <hyperlink ref="A26" location="'24'!A1" display="'24'!A1" xr:uid="{00000000-0004-0000-3E00-000017000000}"/>
    <hyperlink ref="A27" location="'25'!A1" display="'25'!A1" xr:uid="{00000000-0004-0000-3E00-000018000000}"/>
    <hyperlink ref="A28" location="'26'!A1" display="'26'!A1" xr:uid="{00000000-0004-0000-3E00-000019000000}"/>
    <hyperlink ref="A29" location="'27'!A1" display="'27'!A1" xr:uid="{00000000-0004-0000-3E00-00001A000000}"/>
    <hyperlink ref="A30" location="'28'!A1" display="'28'!A1" xr:uid="{00000000-0004-0000-3E00-00001B000000}"/>
    <hyperlink ref="A31" location="'29'!A1" display="'29'!A1" xr:uid="{00000000-0004-0000-3E00-00001C000000}"/>
    <hyperlink ref="A32" location="'30'!A1" display="'30'!A1" xr:uid="{00000000-0004-0000-3E00-00001D000000}"/>
    <hyperlink ref="A33" location="'31'!A1" display="'31'!A1" xr:uid="{00000000-0004-0000-3E00-00001E000000}"/>
    <hyperlink ref="A34" location="'32'!A1" display="'32'!A1" xr:uid="{00000000-0004-0000-3E00-00001F000000}"/>
    <hyperlink ref="A35" location="'33'!A1" display="'33'!A1" xr:uid="{00000000-0004-0000-3E00-000020000000}"/>
    <hyperlink ref="A36" location="'34'!A1" display="'34'!A1" xr:uid="{00000000-0004-0000-3E00-000021000000}"/>
    <hyperlink ref="A37" location="'35'!A1" display="'35'!A1" xr:uid="{00000000-0004-0000-3E00-000022000000}"/>
    <hyperlink ref="A38" location="'36'!A1" display="'36'!A1" xr:uid="{00000000-0004-0000-3E00-000023000000}"/>
    <hyperlink ref="A39" location="'37'!A1" display="'37'!A1" xr:uid="{00000000-0004-0000-3E00-000024000000}"/>
    <hyperlink ref="A40" location="'38'!A1" display="'38'!A1" xr:uid="{00000000-0004-0000-3E00-000025000000}"/>
    <hyperlink ref="A41" location="'39'!A1" display="'39'!A1" xr:uid="{00000000-0004-0000-3E00-000026000000}"/>
    <hyperlink ref="A42" location="'40'!A1" display="'40'!A1" xr:uid="{00000000-0004-0000-3E00-000027000000}"/>
    <hyperlink ref="A43" location="'41'!A1" display="'41'!A1" xr:uid="{00000000-0004-0000-3E00-000028000000}"/>
    <hyperlink ref="A44" location="'42'!A1" display="'42'!A1" xr:uid="{00000000-0004-0000-3E00-000029000000}"/>
    <hyperlink ref="A45" location="'43'!A1" display="'43'!A1" xr:uid="{00000000-0004-0000-3E00-00002A000000}"/>
    <hyperlink ref="A46" location="'44'!A1" display="'44'!A1" xr:uid="{00000000-0004-0000-3E00-00002B000000}"/>
    <hyperlink ref="A47" location="'45'!A1" display="'45'!A1" xr:uid="{00000000-0004-0000-3E00-00002C000000}"/>
    <hyperlink ref="A48" location="'46'!A1" display="'46'!A1" xr:uid="{00000000-0004-0000-3E00-00002D000000}"/>
    <hyperlink ref="A49" location="'47'!A1" display="'47'!A1" xr:uid="{00000000-0004-0000-3E00-00002E000000}"/>
    <hyperlink ref="A50" location="'48'!A1" display="'48'!A1" xr:uid="{00000000-0004-0000-3E00-00002F000000}"/>
    <hyperlink ref="A51" location="'49'!A1" display="'49'!A1" xr:uid="{00000000-0004-0000-3E00-000030000000}"/>
    <hyperlink ref="A52" location="'50'!A1" display="'50'!A1" xr:uid="{00000000-0004-0000-3E00-000031000000}"/>
    <hyperlink ref="A53" location="'51'!A1" display="'51'!A1" xr:uid="{00000000-0004-0000-3E00-000032000000}"/>
    <hyperlink ref="A54" location="'52'!A1" display="'52'!A1" xr:uid="{00000000-0004-0000-3E00-000033000000}"/>
    <hyperlink ref="A1:B1" location="'Сбор-дом'!A1" display="Сбор-дом" xr:uid="{00000000-0004-0000-3E00-000034000000}"/>
  </hyperlinks>
  <pageMargins left="0.70866141732283472" right="0.70866141732283472" top="0.74803149606299213" bottom="0.74803149606299213" header="0.31496062992125984" footer="0.31496062992125984"/>
  <pageSetup paperSize="9" scale="89" fitToHeight="8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75"/>
  <sheetViews>
    <sheetView showGridLines="0" showRowColHeaders="0" topLeftCell="A25" zoomScale="60" zoomScaleNormal="60" workbookViewId="0">
      <pane xSplit="4" topLeftCell="E1" activePane="topRight" state="frozen"/>
      <selection pane="topRight" activeCell="A67" sqref="A67:C68"/>
    </sheetView>
  </sheetViews>
  <sheetFormatPr defaultColWidth="0" defaultRowHeight="14.4" zeroHeight="1" x14ac:dyDescent="0.3"/>
  <cols>
    <col min="1" max="1" width="8.5546875" style="54" customWidth="1"/>
    <col min="2" max="2" width="9.109375" style="54" customWidth="1"/>
    <col min="3" max="3" width="18.44140625" style="54" customWidth="1"/>
    <col min="4" max="4" width="18.33203125" style="54" customWidth="1"/>
    <col min="5" max="5" width="11.44140625" style="54" bestFit="1" customWidth="1"/>
    <col min="6" max="14" width="11.33203125" style="54" bestFit="1" customWidth="1"/>
    <col min="15" max="15" width="11.44140625" style="54" bestFit="1" customWidth="1"/>
    <col min="16" max="16" width="11.33203125" style="54" bestFit="1" customWidth="1"/>
    <col min="17" max="23" width="9.33203125" style="54" bestFit="1" customWidth="1"/>
    <col min="24" max="56" width="11.33203125" style="54" bestFit="1" customWidth="1"/>
    <col min="57" max="57" width="9.109375" style="54" customWidth="1"/>
    <col min="58" max="16384" width="9.109375" style="54" hidden="1"/>
  </cols>
  <sheetData>
    <row r="1" spans="1:4" x14ac:dyDescent="0.3"/>
    <row r="2" spans="1:4" x14ac:dyDescent="0.3">
      <c r="A2" s="1073" t="s">
        <v>230</v>
      </c>
      <c r="B2" s="1073"/>
      <c r="C2" s="1073"/>
      <c r="D2" s="1073"/>
    </row>
    <row r="3" spans="1:4" x14ac:dyDescent="0.3">
      <c r="A3" s="1073"/>
      <c r="B3" s="1073"/>
      <c r="C3" s="1073"/>
      <c r="D3" s="1073"/>
    </row>
    <row r="4" spans="1:4" ht="15" customHeight="1" x14ac:dyDescent="0.3">
      <c r="A4" s="1073"/>
      <c r="B4" s="1073"/>
      <c r="C4" s="1073"/>
      <c r="D4" s="1073"/>
    </row>
    <row r="5" spans="1:4" ht="15" customHeight="1" x14ac:dyDescent="0.3">
      <c r="A5" s="1073"/>
      <c r="B5" s="1073"/>
      <c r="C5" s="1073"/>
      <c r="D5" s="1073"/>
    </row>
    <row r="6" spans="1:4" ht="15" customHeight="1" x14ac:dyDescent="0.3">
      <c r="A6" s="1073"/>
      <c r="B6" s="1073"/>
      <c r="C6" s="1073"/>
      <c r="D6" s="1073"/>
    </row>
    <row r="7" spans="1:4" ht="20.399999999999999" x14ac:dyDescent="0.3">
      <c r="A7" s="1101" t="s">
        <v>233</v>
      </c>
      <c r="B7" s="1101"/>
      <c r="C7" s="357" t="s">
        <v>231</v>
      </c>
      <c r="D7" s="357" t="s">
        <v>232</v>
      </c>
    </row>
    <row r="8" spans="1:4" ht="15" customHeight="1" x14ac:dyDescent="0.3">
      <c r="A8" s="1074" t="s">
        <v>235</v>
      </c>
      <c r="B8" s="1074"/>
      <c r="C8" s="1102"/>
      <c r="D8" s="1102"/>
    </row>
    <row r="9" spans="1:4" ht="15" customHeight="1" x14ac:dyDescent="0.3">
      <c r="A9" s="1074"/>
      <c r="B9" s="1074"/>
      <c r="C9" s="1102"/>
      <c r="D9" s="1102"/>
    </row>
    <row r="10" spans="1:4" ht="15.75" customHeight="1" x14ac:dyDescent="0.3">
      <c r="A10" s="1074"/>
      <c r="B10" s="1074"/>
      <c r="C10" s="1102"/>
      <c r="D10" s="1102"/>
    </row>
    <row r="11" spans="1:4" ht="15" customHeight="1" x14ac:dyDescent="0.3">
      <c r="A11" s="1074" t="s">
        <v>236</v>
      </c>
      <c r="B11" s="1074"/>
      <c r="C11" s="1102"/>
      <c r="D11" s="1102"/>
    </row>
    <row r="12" spans="1:4" ht="15" customHeight="1" x14ac:dyDescent="0.3">
      <c r="A12" s="1074"/>
      <c r="B12" s="1074"/>
      <c r="C12" s="1102"/>
      <c r="D12" s="1102"/>
    </row>
    <row r="13" spans="1:4" ht="15.75" customHeight="1" x14ac:dyDescent="0.3">
      <c r="A13" s="1074"/>
      <c r="B13" s="1074"/>
      <c r="C13" s="1102"/>
      <c r="D13" s="1102"/>
    </row>
    <row r="14" spans="1:4" ht="15" customHeight="1" x14ac:dyDescent="0.3">
      <c r="A14" s="1074" t="s">
        <v>237</v>
      </c>
      <c r="B14" s="1074"/>
      <c r="C14" s="1102"/>
      <c r="D14" s="1102"/>
    </row>
    <row r="15" spans="1:4" ht="15" customHeight="1" x14ac:dyDescent="0.3">
      <c r="A15" s="1074"/>
      <c r="B15" s="1074"/>
      <c r="C15" s="1102"/>
      <c r="D15" s="1102"/>
    </row>
    <row r="16" spans="1:4" ht="15.75" customHeight="1" x14ac:dyDescent="0.3">
      <c r="A16" s="1074"/>
      <c r="B16" s="1074"/>
      <c r="C16" s="1102"/>
      <c r="D16" s="1102"/>
    </row>
    <row r="17" spans="1:56" ht="15" customHeight="1" x14ac:dyDescent="0.3">
      <c r="A17" s="1074" t="s">
        <v>238</v>
      </c>
      <c r="B17" s="1074"/>
      <c r="C17" s="1102"/>
      <c r="D17" s="1102"/>
    </row>
    <row r="18" spans="1:56" ht="15" customHeight="1" x14ac:dyDescent="0.3">
      <c r="A18" s="1074"/>
      <c r="B18" s="1074"/>
      <c r="C18" s="1102"/>
      <c r="D18" s="1102"/>
    </row>
    <row r="19" spans="1:56" ht="15.75" customHeight="1" x14ac:dyDescent="0.3">
      <c r="A19" s="1074"/>
      <c r="B19" s="1074"/>
      <c r="C19" s="1102"/>
      <c r="D19" s="1102"/>
    </row>
    <row r="20" spans="1:56" ht="15" customHeight="1" x14ac:dyDescent="0.3">
      <c r="A20" s="1074" t="s">
        <v>239</v>
      </c>
      <c r="B20" s="1074"/>
      <c r="C20" s="1102"/>
      <c r="D20" s="1102"/>
    </row>
    <row r="21" spans="1:56" ht="15" customHeight="1" x14ac:dyDescent="0.3">
      <c r="A21" s="1074"/>
      <c r="B21" s="1074"/>
      <c r="C21" s="1102"/>
      <c r="D21" s="1102"/>
    </row>
    <row r="22" spans="1:56" ht="15.75" customHeight="1" thickBot="1" x14ac:dyDescent="0.35">
      <c r="A22" s="1108"/>
      <c r="B22" s="1108"/>
      <c r="C22" s="1103"/>
      <c r="D22" s="1103"/>
    </row>
    <row r="23" spans="1:56" ht="15" customHeight="1" x14ac:dyDescent="0.3">
      <c r="A23" s="1109" t="s">
        <v>240</v>
      </c>
      <c r="B23" s="1110"/>
      <c r="C23" s="1104"/>
      <c r="D23" s="1115"/>
    </row>
    <row r="24" spans="1:56" ht="15" customHeight="1" x14ac:dyDescent="0.3">
      <c r="A24" s="1111"/>
      <c r="B24" s="1112"/>
      <c r="C24" s="1105"/>
      <c r="D24" s="1116"/>
    </row>
    <row r="25" spans="1:56" ht="15" customHeight="1" x14ac:dyDescent="0.3">
      <c r="A25" s="1111"/>
      <c r="B25" s="1112"/>
      <c r="C25" s="1105"/>
      <c r="D25" s="1116"/>
    </row>
    <row r="26" spans="1:56" ht="15" customHeight="1" x14ac:dyDescent="0.3">
      <c r="A26" s="1097" t="s">
        <v>259</v>
      </c>
      <c r="B26" s="1098"/>
      <c r="C26" s="1106"/>
      <c r="D26" s="1113"/>
    </row>
    <row r="27" spans="1:56" ht="15" customHeight="1" x14ac:dyDescent="0.3">
      <c r="A27" s="1097"/>
      <c r="B27" s="1098"/>
      <c r="C27" s="1106"/>
      <c r="D27" s="1113"/>
    </row>
    <row r="28" spans="1:56" ht="15" customHeight="1" x14ac:dyDescent="0.3">
      <c r="A28" s="1097"/>
      <c r="B28" s="1098"/>
      <c r="C28" s="1106"/>
      <c r="D28" s="1113"/>
    </row>
    <row r="29" spans="1:56" ht="15.75" customHeight="1" thickBot="1" x14ac:dyDescent="0.35">
      <c r="A29" s="1099"/>
      <c r="B29" s="1100"/>
      <c r="C29" s="1107"/>
      <c r="D29" s="1114"/>
    </row>
    <row r="30" spans="1:56" x14ac:dyDescent="0.3"/>
    <row r="31" spans="1:56" s="358" customFormat="1" ht="27.6" x14ac:dyDescent="0.3">
      <c r="A31" s="1068" t="s">
        <v>293</v>
      </c>
      <c r="B31" s="1069"/>
      <c r="C31" s="1070"/>
      <c r="D31" s="335" t="s">
        <v>96</v>
      </c>
      <c r="E31" s="1046" t="s">
        <v>110</v>
      </c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1047"/>
      <c r="AB31" s="1047"/>
      <c r="AC31" s="1047"/>
      <c r="AD31" s="1047"/>
      <c r="AE31" s="1048"/>
      <c r="AF31" s="849" t="s">
        <v>111</v>
      </c>
      <c r="AG31" s="850"/>
      <c r="AH31" s="850"/>
      <c r="AI31" s="850"/>
      <c r="AJ31" s="850"/>
      <c r="AK31" s="850"/>
      <c r="AL31" s="850"/>
      <c r="AM31" s="850"/>
      <c r="AN31" s="850"/>
      <c r="AO31" s="850"/>
      <c r="AP31" s="850"/>
      <c r="AQ31" s="850"/>
      <c r="AR31" s="850"/>
      <c r="AS31" s="850"/>
      <c r="AT31" s="850"/>
      <c r="AU31" s="850"/>
      <c r="AV31" s="850"/>
      <c r="AW31" s="850"/>
      <c r="AX31" s="850"/>
      <c r="AY31" s="850"/>
      <c r="AZ31" s="850"/>
      <c r="BA31" s="850"/>
      <c r="BB31" s="850"/>
      <c r="BC31" s="850"/>
      <c r="BD31" s="851"/>
    </row>
    <row r="32" spans="1:56" ht="22.5" customHeight="1" x14ac:dyDescent="0.45">
      <c r="A32" s="538"/>
      <c r="B32" s="538"/>
      <c r="C32" s="538"/>
      <c r="D32" s="311" t="s">
        <v>115</v>
      </c>
      <c r="E32" s="1050" t="s">
        <v>98</v>
      </c>
      <c r="F32" s="1050"/>
      <c r="G32" s="1050"/>
      <c r="H32" s="1050"/>
      <c r="I32" s="1051"/>
      <c r="J32" s="1049" t="s">
        <v>99</v>
      </c>
      <c r="K32" s="1050"/>
      <c r="L32" s="1050"/>
      <c r="M32" s="1051"/>
      <c r="N32" s="1049" t="s">
        <v>100</v>
      </c>
      <c r="O32" s="1050"/>
      <c r="P32" s="1050"/>
      <c r="Q32" s="1050"/>
      <c r="R32" s="1051"/>
      <c r="S32" s="1049" t="s">
        <v>101</v>
      </c>
      <c r="T32" s="1050"/>
      <c r="U32" s="1050"/>
      <c r="V32" s="1051"/>
      <c r="W32" s="1025" t="s">
        <v>102</v>
      </c>
      <c r="X32" s="1025"/>
      <c r="Y32" s="1025"/>
      <c r="Z32" s="1025"/>
      <c r="AA32" s="1049" t="s">
        <v>103</v>
      </c>
      <c r="AB32" s="1050"/>
      <c r="AC32" s="1050"/>
      <c r="AD32" s="1050"/>
      <c r="AE32" s="1051"/>
      <c r="AF32" s="1049" t="s">
        <v>104</v>
      </c>
      <c r="AG32" s="1050"/>
      <c r="AH32" s="1050"/>
      <c r="AI32" s="1051"/>
      <c r="AJ32" s="1049" t="s">
        <v>105</v>
      </c>
      <c r="AK32" s="1050"/>
      <c r="AL32" s="1050"/>
      <c r="AM32" s="1050"/>
      <c r="AN32" s="1051"/>
      <c r="AO32" s="1049" t="s">
        <v>106</v>
      </c>
      <c r="AP32" s="1050"/>
      <c r="AQ32" s="1050"/>
      <c r="AR32" s="1051"/>
      <c r="AS32" s="1049" t="s">
        <v>107</v>
      </c>
      <c r="AT32" s="1050"/>
      <c r="AU32" s="1050"/>
      <c r="AV32" s="1051"/>
      <c r="AW32" s="1049" t="s">
        <v>108</v>
      </c>
      <c r="AX32" s="1050"/>
      <c r="AY32" s="1050"/>
      <c r="AZ32" s="1051"/>
      <c r="BA32" s="1025" t="s">
        <v>109</v>
      </c>
      <c r="BB32" s="1025"/>
      <c r="BC32" s="1025"/>
      <c r="BD32" s="1025"/>
    </row>
    <row r="33" spans="1:56" ht="28.5" customHeight="1" x14ac:dyDescent="0.3">
      <c r="A33" s="1071" t="s">
        <v>281</v>
      </c>
      <c r="B33" s="1018"/>
      <c r="C33" s="1072"/>
      <c r="D33" s="341" t="s">
        <v>307</v>
      </c>
      <c r="E33" s="371"/>
      <c r="F33" s="373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373"/>
      <c r="BB33" s="373"/>
      <c r="BC33" s="373"/>
      <c r="BD33" s="372"/>
    </row>
    <row r="34" spans="1:56" ht="15.75" customHeight="1" x14ac:dyDescent="0.3">
      <c r="A34" s="1004" t="s">
        <v>189</v>
      </c>
      <c r="B34" s="1005"/>
      <c r="C34" s="1086"/>
      <c r="D34" s="1087"/>
      <c r="E34" s="312">
        <v>1</v>
      </c>
      <c r="F34" s="313">
        <v>2</v>
      </c>
      <c r="G34" s="313">
        <v>3</v>
      </c>
      <c r="H34" s="313">
        <v>4</v>
      </c>
      <c r="I34" s="313">
        <v>5</v>
      </c>
      <c r="J34" s="313">
        <v>6</v>
      </c>
      <c r="K34" s="313">
        <v>7</v>
      </c>
      <c r="L34" s="313">
        <v>8</v>
      </c>
      <c r="M34" s="313">
        <v>9</v>
      </c>
      <c r="N34" s="539">
        <v>10</v>
      </c>
      <c r="O34" s="539">
        <v>11</v>
      </c>
      <c r="P34" s="539">
        <v>12</v>
      </c>
      <c r="Q34" s="539">
        <v>13</v>
      </c>
      <c r="R34" s="539">
        <v>14</v>
      </c>
      <c r="S34" s="539">
        <v>15</v>
      </c>
      <c r="T34" s="539">
        <v>16</v>
      </c>
      <c r="U34" s="539">
        <v>17</v>
      </c>
      <c r="V34" s="539">
        <v>18</v>
      </c>
      <c r="W34" s="539">
        <v>19</v>
      </c>
      <c r="X34" s="539">
        <v>20</v>
      </c>
      <c r="Y34" s="539">
        <v>21</v>
      </c>
      <c r="Z34" s="539">
        <v>22</v>
      </c>
      <c r="AA34" s="539">
        <v>23</v>
      </c>
      <c r="AB34" s="539">
        <v>24</v>
      </c>
      <c r="AC34" s="539">
        <v>25</v>
      </c>
      <c r="AD34" s="539">
        <v>26</v>
      </c>
      <c r="AE34" s="539">
        <v>27</v>
      </c>
      <c r="AF34" s="539">
        <v>28</v>
      </c>
      <c r="AG34" s="539">
        <v>29</v>
      </c>
      <c r="AH34" s="539">
        <v>30</v>
      </c>
      <c r="AI34" s="539">
        <v>31</v>
      </c>
      <c r="AJ34" s="539">
        <v>32</v>
      </c>
      <c r="AK34" s="539">
        <v>33</v>
      </c>
      <c r="AL34" s="539">
        <v>34</v>
      </c>
      <c r="AM34" s="539">
        <v>35</v>
      </c>
      <c r="AN34" s="539">
        <v>36</v>
      </c>
      <c r="AO34" s="539">
        <v>37</v>
      </c>
      <c r="AP34" s="539">
        <v>38</v>
      </c>
      <c r="AQ34" s="539">
        <v>39</v>
      </c>
      <c r="AR34" s="539">
        <v>40</v>
      </c>
      <c r="AS34" s="539">
        <v>41</v>
      </c>
      <c r="AT34" s="539">
        <v>42</v>
      </c>
      <c r="AU34" s="539">
        <v>43</v>
      </c>
      <c r="AV34" s="539">
        <v>44</v>
      </c>
      <c r="AW34" s="539">
        <v>45</v>
      </c>
      <c r="AX34" s="539">
        <v>46</v>
      </c>
      <c r="AY34" s="539">
        <v>47</v>
      </c>
      <c r="AZ34" s="539">
        <v>48</v>
      </c>
      <c r="BA34" s="539">
        <v>49</v>
      </c>
      <c r="BB34" s="539">
        <v>50</v>
      </c>
      <c r="BC34" s="539">
        <v>51</v>
      </c>
      <c r="BD34" s="540">
        <v>52</v>
      </c>
    </row>
    <row r="35" spans="1:56" ht="15" customHeight="1" x14ac:dyDescent="0.3">
      <c r="A35" s="1006"/>
      <c r="B35" s="1085"/>
      <c r="C35" s="1088" t="s">
        <v>190</v>
      </c>
      <c r="D35" s="1089"/>
      <c r="E35" s="541" t="str">
        <f>Неделя!E5</f>
        <v>01-07.05</v>
      </c>
      <c r="F35" s="505" t="str">
        <f>Неделя!F5</f>
        <v>08-14.05</v>
      </c>
      <c r="G35" s="505" t="str">
        <f>Неделя!G5</f>
        <v>15-21.05</v>
      </c>
      <c r="H35" s="505" t="str">
        <f>Неделя!H5</f>
        <v>22-28.05</v>
      </c>
      <c r="I35" s="505" t="str">
        <f>Неделя!I5</f>
        <v>29-04.06</v>
      </c>
      <c r="J35" s="505" t="str">
        <f>Неделя!J5</f>
        <v>05-11.06</v>
      </c>
      <c r="K35" s="505" t="str">
        <f>Неделя!K5</f>
        <v>12-18.06</v>
      </c>
      <c r="L35" s="505" t="str">
        <f>Неделя!L5</f>
        <v>19-25.06</v>
      </c>
      <c r="M35" s="505" t="str">
        <f>Неделя!M5</f>
        <v>26-02.07</v>
      </c>
      <c r="N35" s="505" t="str">
        <f>Неделя!N5</f>
        <v>03-09.07</v>
      </c>
      <c r="O35" s="505" t="str">
        <f>Неделя!O5</f>
        <v>10-16.07</v>
      </c>
      <c r="P35" s="505" t="str">
        <f>Неделя!P5</f>
        <v>17-23.07</v>
      </c>
      <c r="Q35" s="505" t="str">
        <f>Неделя!Q5</f>
        <v>24-30.07</v>
      </c>
      <c r="R35" s="505" t="str">
        <f>Неделя!R5</f>
        <v>31-06.08</v>
      </c>
      <c r="S35" s="505" t="str">
        <f>Неделя!S5</f>
        <v>07-13.08</v>
      </c>
      <c r="T35" s="505" t="str">
        <f>Неделя!T5</f>
        <v>14-20.08</v>
      </c>
      <c r="U35" s="505" t="str">
        <f>Неделя!U5</f>
        <v>21-27.08</v>
      </c>
      <c r="V35" s="505" t="str">
        <f>Неделя!V5</f>
        <v>28-03.09</v>
      </c>
      <c r="W35" s="505" t="str">
        <f>Неделя!W5</f>
        <v>04-10.09</v>
      </c>
      <c r="X35" s="505" t="str">
        <f>Неделя!X5</f>
        <v>11-17.09</v>
      </c>
      <c r="Y35" s="505" t="str">
        <f>Неделя!Y5</f>
        <v>18-24.09</v>
      </c>
      <c r="Z35" s="505" t="str">
        <f>Неделя!Z5</f>
        <v>25-01.10</v>
      </c>
      <c r="AA35" s="505" t="str">
        <f>Неделя!AA5</f>
        <v>02-08.10</v>
      </c>
      <c r="AB35" s="505" t="str">
        <f>Неделя!AB5</f>
        <v>09-15.10</v>
      </c>
      <c r="AC35" s="505" t="str">
        <f>Неделя!AC5</f>
        <v>16-22.10</v>
      </c>
      <c r="AD35" s="505" t="str">
        <f>Неделя!AD5</f>
        <v>23-29.10</v>
      </c>
      <c r="AE35" s="505" t="str">
        <f>Неделя!AE5</f>
        <v>30-05.11</v>
      </c>
      <c r="AF35" s="505" t="str">
        <f>Неделя!AF5</f>
        <v>06-12.11</v>
      </c>
      <c r="AG35" s="505" t="str">
        <f>Неделя!AG5</f>
        <v>13-19.11</v>
      </c>
      <c r="AH35" s="505" t="str">
        <f>Неделя!AH5</f>
        <v>20-26.11</v>
      </c>
      <c r="AI35" s="505" t="str">
        <f>Неделя!AI5</f>
        <v>27-03.12</v>
      </c>
      <c r="AJ35" s="505" t="str">
        <f>Неделя!AJ5</f>
        <v>04-10.12</v>
      </c>
      <c r="AK35" s="505" t="str">
        <f>Неделя!AK5</f>
        <v>11-17.12</v>
      </c>
      <c r="AL35" s="505" t="str">
        <f>Неделя!AL5</f>
        <v>18-24.12</v>
      </c>
      <c r="AM35" s="505" t="str">
        <f>Неделя!AM5</f>
        <v>25-31.12</v>
      </c>
      <c r="AN35" s="505" t="str">
        <f>Неделя!AN5</f>
        <v>01-07.01</v>
      </c>
      <c r="AO35" s="505" t="str">
        <f>Неделя!AO5</f>
        <v>08-14.01</v>
      </c>
      <c r="AP35" s="505" t="str">
        <f>Неделя!AP5</f>
        <v>15-21.01</v>
      </c>
      <c r="AQ35" s="505" t="str">
        <f>Неделя!AQ5</f>
        <v>22-28.01</v>
      </c>
      <c r="AR35" s="505" t="str">
        <f>Неделя!AR5</f>
        <v>29-04.02</v>
      </c>
      <c r="AS35" s="505" t="str">
        <f>Неделя!AS5</f>
        <v>05-11.02</v>
      </c>
      <c r="AT35" s="505" t="str">
        <f>Неделя!AT5</f>
        <v>12-18.02</v>
      </c>
      <c r="AU35" s="505" t="str">
        <f>Неделя!AU5</f>
        <v>19-25.02</v>
      </c>
      <c r="AV35" s="505" t="str">
        <f>Неделя!AV5</f>
        <v>26-03.03</v>
      </c>
      <c r="AW35" s="505" t="str">
        <f>Неделя!AW5</f>
        <v>04-10.03</v>
      </c>
      <c r="AX35" s="505" t="str">
        <f>Неделя!AX5</f>
        <v>11-17.03</v>
      </c>
      <c r="AY35" s="505" t="str">
        <f>Неделя!AY5</f>
        <v>18-24.03</v>
      </c>
      <c r="AZ35" s="505" t="str">
        <f>Неделя!AZ5</f>
        <v>25-31.03</v>
      </c>
      <c r="BA35" s="505" t="str">
        <f>Неделя!BA5</f>
        <v>01-07.04</v>
      </c>
      <c r="BB35" s="505" t="str">
        <f>Неделя!BB5</f>
        <v>08-14.04</v>
      </c>
      <c r="BC35" s="505" t="str">
        <f>Неделя!BC5</f>
        <v>15-21.04</v>
      </c>
      <c r="BD35" s="505" t="str">
        <f>Неделя!BD5</f>
        <v>22-28.04</v>
      </c>
    </row>
    <row r="36" spans="1:56" ht="20.399999999999999" x14ac:dyDescent="0.3">
      <c r="A36" s="1006"/>
      <c r="B36" s="1007"/>
      <c r="C36" s="1090" t="s">
        <v>162</v>
      </c>
      <c r="D36" s="1091"/>
      <c r="E36" s="326">
        <f>IFERROR('1'!L183,#N/A)</f>
        <v>0</v>
      </c>
      <c r="F36" s="326">
        <f>IFERROR('2'!L183,#N/A)</f>
        <v>0</v>
      </c>
      <c r="G36" s="326">
        <f>IFERROR('3'!L183,#N/A)</f>
        <v>0</v>
      </c>
      <c r="H36" s="326">
        <f>IFERROR('4'!L183,#N/A)</f>
        <v>0</v>
      </c>
      <c r="I36" s="326">
        <f>IFERROR('5'!L183,#N/A)</f>
        <v>0</v>
      </c>
      <c r="J36" s="326">
        <f>IFERROR('6'!L183,#N/A)</f>
        <v>0</v>
      </c>
      <c r="K36" s="326">
        <f>IFERROR('7'!L183,#N/A)</f>
        <v>0</v>
      </c>
      <c r="L36" s="326">
        <f>IFERROR('8'!L183,#N/A)</f>
        <v>0</v>
      </c>
      <c r="M36" s="326">
        <f>IFERROR('9'!L183,#N/A)</f>
        <v>0</v>
      </c>
      <c r="N36" s="326">
        <f>IFERROR('10'!L183,#N/A)</f>
        <v>0</v>
      </c>
      <c r="O36" s="326">
        <f>IFERROR('11'!L183,#N/A)</f>
        <v>0</v>
      </c>
      <c r="P36" s="326">
        <f>IFERROR('12'!L183,#N/A)</f>
        <v>0</v>
      </c>
      <c r="Q36" s="326">
        <f>IFERROR('13'!L183,#N/A)</f>
        <v>0</v>
      </c>
      <c r="R36" s="326">
        <f>IFERROR('14'!L183,#N/A)</f>
        <v>0</v>
      </c>
      <c r="S36" s="326">
        <f>IFERROR('15'!L183,#N/A)</f>
        <v>0</v>
      </c>
      <c r="T36" s="326">
        <f>IFERROR('16'!L183,#N/A)</f>
        <v>0</v>
      </c>
      <c r="U36" s="326">
        <f>IFERROR('17'!L183,#N/A)</f>
        <v>0</v>
      </c>
      <c r="V36" s="326">
        <f>IFERROR('18'!L183,#N/A)</f>
        <v>0</v>
      </c>
      <c r="W36" s="326">
        <f>IFERROR('19'!L183,#N/A)</f>
        <v>0</v>
      </c>
      <c r="X36" s="326">
        <f>IFERROR('20'!L183,#N/A)</f>
        <v>0</v>
      </c>
      <c r="Y36" s="326">
        <f>IFERROR('21'!L183,#N/A)</f>
        <v>0</v>
      </c>
      <c r="Z36" s="326">
        <f>IFERROR('22'!L183,#N/A)</f>
        <v>0</v>
      </c>
      <c r="AA36" s="326">
        <f>IFERROR('23'!L183,#N/A)</f>
        <v>0</v>
      </c>
      <c r="AB36" s="326">
        <f>IFERROR('24'!L183,#N/A)</f>
        <v>0</v>
      </c>
      <c r="AC36" s="326">
        <f>IFERROR('25'!L183,#N/A)</f>
        <v>0</v>
      </c>
      <c r="AD36" s="326">
        <f>IFERROR('26'!L183,#N/A)</f>
        <v>0</v>
      </c>
      <c r="AE36" s="326">
        <f>IFERROR('27'!L183,#N/A)</f>
        <v>0</v>
      </c>
      <c r="AF36" s="326">
        <f>IFERROR('28'!L183,#N/A)</f>
        <v>0</v>
      </c>
      <c r="AG36" s="326">
        <f>IFERROR('29'!L183,#N/A)</f>
        <v>0</v>
      </c>
      <c r="AH36" s="326">
        <f>IFERROR('30'!L183,#N/A)</f>
        <v>0</v>
      </c>
      <c r="AI36" s="326">
        <f>IFERROR('31'!L183,#N/A)</f>
        <v>0</v>
      </c>
      <c r="AJ36" s="326">
        <f>IFERROR('32'!L183,#N/A)</f>
        <v>0</v>
      </c>
      <c r="AK36" s="326">
        <f>IFERROR('33'!L183,#N/A)</f>
        <v>0</v>
      </c>
      <c r="AL36" s="326">
        <f>IFERROR('34'!L183,#N/A)</f>
        <v>0</v>
      </c>
      <c r="AM36" s="326">
        <f>IFERROR('35'!L183,#N/A)</f>
        <v>0</v>
      </c>
      <c r="AN36" s="326">
        <f>IFERROR('36'!L183,#N/A)</f>
        <v>0</v>
      </c>
      <c r="AO36" s="326">
        <f>IFERROR('37'!L183,#N/A)</f>
        <v>0</v>
      </c>
      <c r="AP36" s="326">
        <f>IFERROR('38'!L183,#N/A)</f>
        <v>0</v>
      </c>
      <c r="AQ36" s="326">
        <f>IFERROR('39'!L183,#N/A)</f>
        <v>0</v>
      </c>
      <c r="AR36" s="326">
        <f>IFERROR('40'!L183,#N/A)</f>
        <v>0</v>
      </c>
      <c r="AS36" s="326">
        <f>IFERROR('41'!L183,#N/A)</f>
        <v>0</v>
      </c>
      <c r="AT36" s="326">
        <f>IFERROR('42'!L183,#N/A)</f>
        <v>0</v>
      </c>
      <c r="AU36" s="326">
        <f>IFERROR('43'!L183,#N/A)</f>
        <v>0</v>
      </c>
      <c r="AV36" s="326">
        <f>IFERROR('44'!L183,#N/A)</f>
        <v>0</v>
      </c>
      <c r="AW36" s="326">
        <f>IFERROR('45'!L183,#N/A)</f>
        <v>0</v>
      </c>
      <c r="AX36" s="326">
        <f>IFERROR('46'!L183,#N/A)</f>
        <v>0</v>
      </c>
      <c r="AY36" s="326">
        <f>IFERROR('47'!L183,#N/A)</f>
        <v>0</v>
      </c>
      <c r="AZ36" s="326">
        <f>IFERROR('48'!L183,#N/A)</f>
        <v>0</v>
      </c>
      <c r="BA36" s="326">
        <f>IFERROR('49'!L183,#N/A)</f>
        <v>0</v>
      </c>
      <c r="BB36" s="326">
        <f>IFERROR('50'!L183,#N/A)</f>
        <v>0</v>
      </c>
      <c r="BC36" s="326">
        <f>IFERROR('51'!L183,#N/A)</f>
        <v>0</v>
      </c>
      <c r="BD36" s="326">
        <f>IFERROR('52'!L183,#N/A)</f>
        <v>0</v>
      </c>
    </row>
    <row r="37" spans="1:56" ht="15.6" x14ac:dyDescent="0.3">
      <c r="A37" s="1006"/>
      <c r="B37" s="1007"/>
      <c r="C37" s="1090" t="s">
        <v>192</v>
      </c>
      <c r="D37" s="1091"/>
      <c r="E37" s="327">
        <f>IFERROR('1'!L184,#N/A)</f>
        <v>0</v>
      </c>
      <c r="F37" s="327">
        <f>IFERROR('2'!L184,#N/A)</f>
        <v>0</v>
      </c>
      <c r="G37" s="327">
        <f>IFERROR('3'!L184,#N/A)</f>
        <v>0</v>
      </c>
      <c r="H37" s="327">
        <f>IFERROR('4'!L184,#N/A)</f>
        <v>0</v>
      </c>
      <c r="I37" s="327">
        <f>IFERROR('5'!L184,#N/A)</f>
        <v>0</v>
      </c>
      <c r="J37" s="327">
        <f>IFERROR('6'!L184,#N/A)</f>
        <v>0</v>
      </c>
      <c r="K37" s="327">
        <f>IFERROR('7'!L184,#N/A)</f>
        <v>0</v>
      </c>
      <c r="L37" s="327">
        <f>IFERROR('8'!L184,#N/A)</f>
        <v>0</v>
      </c>
      <c r="M37" s="327">
        <f>IFERROR('9'!L184,#N/A)</f>
        <v>0</v>
      </c>
      <c r="N37" s="327">
        <f>IFERROR('10'!L184,#N/A)</f>
        <v>0</v>
      </c>
      <c r="O37" s="327">
        <f>IFERROR('11'!L184,#N/A)</f>
        <v>0</v>
      </c>
      <c r="P37" s="327">
        <f>IFERROR('12'!L184,#N/A)</f>
        <v>0</v>
      </c>
      <c r="Q37" s="327">
        <f>IFERROR('13'!L184,#N/A)</f>
        <v>0</v>
      </c>
      <c r="R37" s="327">
        <f>IFERROR('14'!L184,#N/A)</f>
        <v>0</v>
      </c>
      <c r="S37" s="327">
        <f>IFERROR('15'!L184,#N/A)</f>
        <v>0</v>
      </c>
      <c r="T37" s="327">
        <f>IFERROR('16'!L184,#N/A)</f>
        <v>0</v>
      </c>
      <c r="U37" s="327">
        <f>IFERROR('17'!L184,#N/A)</f>
        <v>0</v>
      </c>
      <c r="V37" s="327">
        <f>IFERROR('18'!L184,#N/A)</f>
        <v>0</v>
      </c>
      <c r="W37" s="327">
        <f>IFERROR('19'!L184,#N/A)</f>
        <v>0</v>
      </c>
      <c r="X37" s="327">
        <f>IFERROR('20'!L184,#N/A)</f>
        <v>0</v>
      </c>
      <c r="Y37" s="327">
        <f>IFERROR('21'!L184,#N/A)</f>
        <v>0</v>
      </c>
      <c r="Z37" s="327">
        <f>IFERROR('22'!L184,#N/A)</f>
        <v>0</v>
      </c>
      <c r="AA37" s="327">
        <f>IFERROR('23'!L184,#N/A)</f>
        <v>0</v>
      </c>
      <c r="AB37" s="327">
        <f>IFERROR('24'!L184,#N/A)</f>
        <v>0</v>
      </c>
      <c r="AC37" s="327">
        <f>IFERROR('25'!L184,#N/A)</f>
        <v>0</v>
      </c>
      <c r="AD37" s="327">
        <f>IFERROR('26'!L184,#N/A)</f>
        <v>0</v>
      </c>
      <c r="AE37" s="327">
        <f>IFERROR('27'!L184,#N/A)</f>
        <v>0</v>
      </c>
      <c r="AF37" s="327">
        <f>IFERROR('28'!L184,#N/A)</f>
        <v>0</v>
      </c>
      <c r="AG37" s="327">
        <f>IFERROR('29'!L184,#N/A)</f>
        <v>0</v>
      </c>
      <c r="AH37" s="327">
        <f>IFERROR('30'!L184,#N/A)</f>
        <v>0</v>
      </c>
      <c r="AI37" s="327">
        <f>IFERROR('31'!L184,#N/A)</f>
        <v>0</v>
      </c>
      <c r="AJ37" s="327">
        <f>IFERROR('32'!L184,#N/A)</f>
        <v>0</v>
      </c>
      <c r="AK37" s="327">
        <f>IFERROR('33'!L184,#N/A)</f>
        <v>0</v>
      </c>
      <c r="AL37" s="327">
        <f>IFERROR('34'!L184,#N/A)</f>
        <v>0</v>
      </c>
      <c r="AM37" s="327">
        <f>IFERROR('35'!L184,#N/A)</f>
        <v>0</v>
      </c>
      <c r="AN37" s="327">
        <f>IFERROR('36'!L184,#N/A)</f>
        <v>0</v>
      </c>
      <c r="AO37" s="327">
        <f>IFERROR('37'!L184,#N/A)</f>
        <v>0</v>
      </c>
      <c r="AP37" s="327">
        <f>IFERROR('38'!L184,#N/A)</f>
        <v>0</v>
      </c>
      <c r="AQ37" s="327">
        <f>IFERROR('39'!L184,#N/A)</f>
        <v>0</v>
      </c>
      <c r="AR37" s="327">
        <f>IFERROR('40'!L184,#N/A)</f>
        <v>0</v>
      </c>
      <c r="AS37" s="327">
        <f>IFERROR('41'!L184,#N/A)</f>
        <v>0</v>
      </c>
      <c r="AT37" s="327">
        <f>IFERROR('42'!L184,#N/A)</f>
        <v>0</v>
      </c>
      <c r="AU37" s="327">
        <f>IFERROR('43'!L184,#N/A)</f>
        <v>0</v>
      </c>
      <c r="AV37" s="327">
        <f>IFERROR('44'!L184,#N/A)</f>
        <v>0</v>
      </c>
      <c r="AW37" s="327">
        <f>IFERROR('45'!L184,#N/A)</f>
        <v>0</v>
      </c>
      <c r="AX37" s="327">
        <f>IFERROR('46'!L184,#N/A)</f>
        <v>0</v>
      </c>
      <c r="AY37" s="327">
        <f>IFERROR('47'!L184,#N/A)</f>
        <v>0</v>
      </c>
      <c r="AZ37" s="327">
        <f>IFERROR('48'!L184,#N/A)</f>
        <v>0</v>
      </c>
      <c r="BA37" s="327">
        <f>IFERROR('49'!L184,#N/A)</f>
        <v>0</v>
      </c>
      <c r="BB37" s="327">
        <f>IFERROR('50'!L184,#N/A)</f>
        <v>0</v>
      </c>
      <c r="BC37" s="327">
        <f>IFERROR('51'!L184,#N/A)</f>
        <v>0</v>
      </c>
      <c r="BD37" s="327">
        <f>IFERROR('52'!L184,#N/A)</f>
        <v>0</v>
      </c>
    </row>
    <row r="38" spans="1:56" ht="15.6" x14ac:dyDescent="0.3">
      <c r="A38" s="1006"/>
      <c r="B38" s="1007"/>
      <c r="C38" s="1090" t="s">
        <v>193</v>
      </c>
      <c r="D38" s="1091"/>
      <c r="E38" s="327">
        <f>IFERROR('1'!L185,#N/A)</f>
        <v>0</v>
      </c>
      <c r="F38" s="327">
        <f>IFERROR('2'!L185,#N/A)</f>
        <v>0</v>
      </c>
      <c r="G38" s="327">
        <f>IFERROR('3'!L185,#N/A)</f>
        <v>0</v>
      </c>
      <c r="H38" s="327">
        <f>IFERROR('4'!L185,#N/A)</f>
        <v>0</v>
      </c>
      <c r="I38" s="327">
        <f>IFERROR('5'!L185,#N/A)</f>
        <v>0</v>
      </c>
      <c r="J38" s="327">
        <f>IFERROR('6'!L185,#N/A)</f>
        <v>0</v>
      </c>
      <c r="K38" s="327">
        <f>IFERROR('7'!L185,#N/A)</f>
        <v>0</v>
      </c>
      <c r="L38" s="327">
        <f>IFERROR('8'!L185,#N/A)</f>
        <v>0</v>
      </c>
      <c r="M38" s="327">
        <f>IFERROR('9'!L185,#N/A)</f>
        <v>0</v>
      </c>
      <c r="N38" s="327">
        <f>IFERROR('10'!L185,#N/A)</f>
        <v>0</v>
      </c>
      <c r="O38" s="327">
        <f>IFERROR('11'!L185,#N/A)</f>
        <v>0</v>
      </c>
      <c r="P38" s="327">
        <f>IFERROR('12'!L185,#N/A)</f>
        <v>0</v>
      </c>
      <c r="Q38" s="327">
        <f>IFERROR('13'!L185,#N/A)</f>
        <v>0</v>
      </c>
      <c r="R38" s="327">
        <f>IFERROR('14'!L185,#N/A)</f>
        <v>0</v>
      </c>
      <c r="S38" s="327">
        <f>IFERROR('15'!L185,#N/A)</f>
        <v>0</v>
      </c>
      <c r="T38" s="327">
        <f>IFERROR('16'!L185,#N/A)</f>
        <v>0</v>
      </c>
      <c r="U38" s="327">
        <f>IFERROR('17'!L185,#N/A)</f>
        <v>0</v>
      </c>
      <c r="V38" s="327">
        <f>IFERROR('18'!L185,#N/A)</f>
        <v>0</v>
      </c>
      <c r="W38" s="327">
        <f>IFERROR('19'!L185,#N/A)</f>
        <v>0</v>
      </c>
      <c r="X38" s="327">
        <f>IFERROR('20'!L185,#N/A)</f>
        <v>0</v>
      </c>
      <c r="Y38" s="327">
        <f>IFERROR('21'!L185,#N/A)</f>
        <v>0</v>
      </c>
      <c r="Z38" s="327">
        <f>IFERROR('22'!L185,#N/A)</f>
        <v>0</v>
      </c>
      <c r="AA38" s="327">
        <f>IFERROR('23'!L185,#N/A)</f>
        <v>0</v>
      </c>
      <c r="AB38" s="327">
        <f>IFERROR('24'!L185,#N/A)</f>
        <v>0</v>
      </c>
      <c r="AC38" s="327">
        <f>IFERROR('25'!L185,#N/A)</f>
        <v>0</v>
      </c>
      <c r="AD38" s="327">
        <f>IFERROR('26'!L185,#N/A)</f>
        <v>0</v>
      </c>
      <c r="AE38" s="327">
        <f>IFERROR('27'!L185,#N/A)</f>
        <v>0</v>
      </c>
      <c r="AF38" s="327">
        <f>IFERROR('28'!L185,#N/A)</f>
        <v>0</v>
      </c>
      <c r="AG38" s="327">
        <f>IFERROR('29'!L185,#N/A)</f>
        <v>0</v>
      </c>
      <c r="AH38" s="327">
        <f>IFERROR('30'!L185,#N/A)</f>
        <v>0</v>
      </c>
      <c r="AI38" s="327">
        <f>IFERROR('31'!L185,#N/A)</f>
        <v>0</v>
      </c>
      <c r="AJ38" s="327">
        <f>IFERROR('32'!L185,#N/A)</f>
        <v>0</v>
      </c>
      <c r="AK38" s="327">
        <f>IFERROR('33'!L185,#N/A)</f>
        <v>0</v>
      </c>
      <c r="AL38" s="327">
        <f>IFERROR('34'!L185,#N/A)</f>
        <v>0</v>
      </c>
      <c r="AM38" s="327">
        <f>IFERROR('35'!L185,#N/A)</f>
        <v>0</v>
      </c>
      <c r="AN38" s="327">
        <f>IFERROR('36'!L185,#N/A)</f>
        <v>0</v>
      </c>
      <c r="AO38" s="327">
        <f>IFERROR('37'!L185,#N/A)</f>
        <v>0</v>
      </c>
      <c r="AP38" s="327">
        <f>IFERROR('38'!L185,#N/A)</f>
        <v>0</v>
      </c>
      <c r="AQ38" s="327">
        <f>IFERROR('39'!L185,#N/A)</f>
        <v>0</v>
      </c>
      <c r="AR38" s="327">
        <f>IFERROR('40'!L185,#N/A)</f>
        <v>0</v>
      </c>
      <c r="AS38" s="327">
        <f>IFERROR('41'!L185,#N/A)</f>
        <v>0</v>
      </c>
      <c r="AT38" s="327">
        <f>IFERROR('42'!L185,#N/A)</f>
        <v>0</v>
      </c>
      <c r="AU38" s="327">
        <f>IFERROR('43'!L185,#N/A)</f>
        <v>0</v>
      </c>
      <c r="AV38" s="327">
        <f>IFERROR('44'!L185,#N/A)</f>
        <v>0</v>
      </c>
      <c r="AW38" s="327">
        <f>IFERROR('45'!L185,#N/A)</f>
        <v>0</v>
      </c>
      <c r="AX38" s="327">
        <f>IFERROR('46'!L185,#N/A)</f>
        <v>0</v>
      </c>
      <c r="AY38" s="327">
        <f>IFERROR('47'!L185,#N/A)</f>
        <v>0</v>
      </c>
      <c r="AZ38" s="327">
        <f>IFERROR('48'!L185,#N/A)</f>
        <v>0</v>
      </c>
      <c r="BA38" s="327">
        <f>IFERROR('49'!L185,#N/A)</f>
        <v>0</v>
      </c>
      <c r="BB38" s="327">
        <f>IFERROR('50'!L185,#N/A)</f>
        <v>0</v>
      </c>
      <c r="BC38" s="327">
        <f>IFERROR('51'!L185,#N/A)</f>
        <v>0</v>
      </c>
      <c r="BD38" s="327">
        <f>IFERROR('52'!L185,#N/A)</f>
        <v>0</v>
      </c>
    </row>
    <row r="39" spans="1:56" ht="18" x14ac:dyDescent="0.3">
      <c r="A39" s="1006"/>
      <c r="B39" s="1085"/>
      <c r="C39" s="1092" t="s">
        <v>234</v>
      </c>
      <c r="D39" s="1092"/>
      <c r="E39" s="340">
        <f>IFERROR('1'!L186,#N/A)</f>
        <v>0</v>
      </c>
      <c r="F39" s="327">
        <f>IFERROR('2'!L186,#N/A)</f>
        <v>0</v>
      </c>
      <c r="G39" s="327">
        <f>IFERROR('3'!L186,#N/A)</f>
        <v>0</v>
      </c>
      <c r="H39" s="327">
        <f>IFERROR('4'!L186,#N/A)</f>
        <v>0</v>
      </c>
      <c r="I39" s="327">
        <f>IFERROR('5'!L186,#N/A)</f>
        <v>0</v>
      </c>
      <c r="J39" s="327">
        <f>IFERROR('6'!L186,#N/A)</f>
        <v>0</v>
      </c>
      <c r="K39" s="327">
        <f>IFERROR('7'!L186,#N/A)</f>
        <v>0</v>
      </c>
      <c r="L39" s="327">
        <f>IFERROR('8'!L186,#N/A)</f>
        <v>0</v>
      </c>
      <c r="M39" s="327">
        <f>IFERROR('9'!L186,#N/A)</f>
        <v>0</v>
      </c>
      <c r="N39" s="327">
        <f>IFERROR('10'!L186,#N/A)</f>
        <v>0</v>
      </c>
      <c r="O39" s="327">
        <f>IFERROR('11'!L186,#N/A)</f>
        <v>0</v>
      </c>
      <c r="P39" s="327">
        <f>IFERROR('12'!L186,#N/A)</f>
        <v>0</v>
      </c>
      <c r="Q39" s="327">
        <f>IFERROR('13'!L186,#N/A)</f>
        <v>0</v>
      </c>
      <c r="R39" s="327">
        <f>IFERROR('14'!L186,#N/A)</f>
        <v>0</v>
      </c>
      <c r="S39" s="327">
        <f>IFERROR('15'!L186,#N/A)</f>
        <v>0</v>
      </c>
      <c r="T39" s="327">
        <f>IFERROR('16'!L186,#N/A)</f>
        <v>0</v>
      </c>
      <c r="U39" s="327">
        <f>IFERROR('17'!L186,#N/A)</f>
        <v>0</v>
      </c>
      <c r="V39" s="327">
        <f>IFERROR('18'!L186,#N/A)</f>
        <v>0</v>
      </c>
      <c r="W39" s="327">
        <f>IFERROR('19'!L186,#N/A)</f>
        <v>0</v>
      </c>
      <c r="X39" s="327">
        <f>IFERROR('20'!L186,#N/A)</f>
        <v>0</v>
      </c>
      <c r="Y39" s="327">
        <f>IFERROR('21'!L186,#N/A)</f>
        <v>0</v>
      </c>
      <c r="Z39" s="327">
        <f>IFERROR('22'!L186,#N/A)</f>
        <v>0</v>
      </c>
      <c r="AA39" s="327">
        <f>IFERROR('23'!L186,#N/A)</f>
        <v>0</v>
      </c>
      <c r="AB39" s="327">
        <f>IFERROR('24'!L186,#N/A)</f>
        <v>0</v>
      </c>
      <c r="AC39" s="327">
        <f>IFERROR('25'!L186,#N/A)</f>
        <v>0</v>
      </c>
      <c r="AD39" s="327">
        <f>IFERROR('26'!L186,#N/A)</f>
        <v>0</v>
      </c>
      <c r="AE39" s="327">
        <f>IFERROR('27'!L186,#N/A)</f>
        <v>0</v>
      </c>
      <c r="AF39" s="327">
        <f>IFERROR('28'!L186,#N/A)</f>
        <v>0</v>
      </c>
      <c r="AG39" s="327">
        <f>IFERROR('29'!L186,#N/A)</f>
        <v>0</v>
      </c>
      <c r="AH39" s="327">
        <f>IFERROR('30'!L186,#N/A)</f>
        <v>0</v>
      </c>
      <c r="AI39" s="327">
        <f>IFERROR('31'!L186,#N/A)</f>
        <v>0</v>
      </c>
      <c r="AJ39" s="327">
        <f>IFERROR('32'!L186,#N/A)</f>
        <v>0</v>
      </c>
      <c r="AK39" s="327">
        <f>IFERROR('33'!L186,#N/A)</f>
        <v>0</v>
      </c>
      <c r="AL39" s="327">
        <f>IFERROR('34'!L186,#N/A)</f>
        <v>0</v>
      </c>
      <c r="AM39" s="327">
        <f>IFERROR('35'!L186,#N/A)</f>
        <v>0</v>
      </c>
      <c r="AN39" s="327">
        <f>IFERROR('36'!L186,#N/A)</f>
        <v>0</v>
      </c>
      <c r="AO39" s="327">
        <f>IFERROR('37'!L186,#N/A)</f>
        <v>0</v>
      </c>
      <c r="AP39" s="327">
        <f>IFERROR('38'!L186,#N/A)</f>
        <v>0</v>
      </c>
      <c r="AQ39" s="327">
        <f>IFERROR('39'!L186,#N/A)</f>
        <v>0</v>
      </c>
      <c r="AR39" s="327">
        <f>IFERROR('40'!L186,#N/A)</f>
        <v>0</v>
      </c>
      <c r="AS39" s="327">
        <f>IFERROR('41'!L186,#N/A)</f>
        <v>0</v>
      </c>
      <c r="AT39" s="327">
        <f>IFERROR('42'!L186,#N/A)</f>
        <v>0</v>
      </c>
      <c r="AU39" s="327">
        <f>IFERROR('43'!L186,#N/A)</f>
        <v>0</v>
      </c>
      <c r="AV39" s="327">
        <f>IFERROR('44'!L186,#N/A)</f>
        <v>0</v>
      </c>
      <c r="AW39" s="327">
        <f>IFERROR('45'!L186,#N/A)</f>
        <v>0</v>
      </c>
      <c r="AX39" s="327">
        <f>IFERROR('46'!L186,#N/A)</f>
        <v>0</v>
      </c>
      <c r="AY39" s="327">
        <f>IFERROR('47'!L186,#N/A)</f>
        <v>0</v>
      </c>
      <c r="AZ39" s="327">
        <f>IFERROR('48'!L186,#N/A)</f>
        <v>0</v>
      </c>
      <c r="BA39" s="327">
        <f>IFERROR('49'!L186,#N/A)</f>
        <v>0</v>
      </c>
      <c r="BB39" s="327">
        <f>IFERROR('50'!L186,#N/A)</f>
        <v>0</v>
      </c>
      <c r="BC39" s="327">
        <f>IFERROR('51'!L186,#N/A)</f>
        <v>0</v>
      </c>
      <c r="BD39" s="327">
        <f>IFERROR('52'!L186,#N/A)</f>
        <v>0</v>
      </c>
    </row>
    <row r="40" spans="1:56" s="359" customFormat="1" ht="23.4" x14ac:dyDescent="0.35">
      <c r="A40" s="1006"/>
      <c r="B40" s="1007"/>
      <c r="C40" s="1093" t="s">
        <v>223</v>
      </c>
      <c r="D40" s="1094"/>
      <c r="E40" s="319" t="e">
        <f>IFERROR('1'!L187,#N/A)</f>
        <v>#N/A</v>
      </c>
      <c r="F40" s="319" t="e">
        <f>IFERROR('2'!L187,#N/A)</f>
        <v>#N/A</v>
      </c>
      <c r="G40" s="319" t="e">
        <f>IFERROR('3'!L187,#N/A)</f>
        <v>#N/A</v>
      </c>
      <c r="H40" s="319" t="e">
        <f>IFERROR('4'!L187,#N/A)</f>
        <v>#N/A</v>
      </c>
      <c r="I40" s="319" t="e">
        <f>IFERROR('5'!L187,#N/A)</f>
        <v>#N/A</v>
      </c>
      <c r="J40" s="319" t="e">
        <f>IFERROR('6'!L187,#N/A)</f>
        <v>#N/A</v>
      </c>
      <c r="K40" s="319" t="e">
        <f>IFERROR('7'!L187,#N/A)</f>
        <v>#N/A</v>
      </c>
      <c r="L40" s="319" t="e">
        <f>IFERROR('8'!L187,#N/A)</f>
        <v>#N/A</v>
      </c>
      <c r="M40" s="319" t="e">
        <f>IFERROR('9'!L187,#N/A)</f>
        <v>#N/A</v>
      </c>
      <c r="N40" s="319" t="e">
        <f>IFERROR('10'!L187,#N/A)</f>
        <v>#N/A</v>
      </c>
      <c r="O40" s="319" t="e">
        <f>IFERROR('11'!L187,#N/A)</f>
        <v>#N/A</v>
      </c>
      <c r="P40" s="319" t="e">
        <f>IFERROR('12'!L187,#N/A)</f>
        <v>#N/A</v>
      </c>
      <c r="Q40" s="319" t="e">
        <f>IFERROR('13'!L187,#N/A)</f>
        <v>#N/A</v>
      </c>
      <c r="R40" s="319" t="e">
        <f>IFERROR('14'!L187,#N/A)</f>
        <v>#N/A</v>
      </c>
      <c r="S40" s="319" t="e">
        <f>IFERROR('15'!L187,#N/A)</f>
        <v>#N/A</v>
      </c>
      <c r="T40" s="319" t="e">
        <f>IFERROR('16'!L187,#N/A)</f>
        <v>#N/A</v>
      </c>
      <c r="U40" s="319" t="e">
        <f>IFERROR('17'!L187,#N/A)</f>
        <v>#N/A</v>
      </c>
      <c r="V40" s="319" t="e">
        <f>IFERROR('18'!L187,#N/A)</f>
        <v>#N/A</v>
      </c>
      <c r="W40" s="319" t="e">
        <f>IFERROR('19'!L187,#N/A)</f>
        <v>#N/A</v>
      </c>
      <c r="X40" s="319" t="e">
        <f>IFERROR('20'!L187,#N/A)</f>
        <v>#N/A</v>
      </c>
      <c r="Y40" s="319" t="e">
        <f>IFERROR('21'!L187,#N/A)</f>
        <v>#N/A</v>
      </c>
      <c r="Z40" s="319" t="e">
        <f>IFERROR('22'!L187,#N/A)</f>
        <v>#N/A</v>
      </c>
      <c r="AA40" s="319" t="e">
        <f>IFERROR('23'!L187,#N/A)</f>
        <v>#N/A</v>
      </c>
      <c r="AB40" s="319" t="e">
        <f>IFERROR('24'!L187,#N/A)</f>
        <v>#N/A</v>
      </c>
      <c r="AC40" s="319" t="e">
        <f>IFERROR('25'!L187,#N/A)</f>
        <v>#N/A</v>
      </c>
      <c r="AD40" s="319" t="e">
        <f>IFERROR('26'!L187,#N/A)</f>
        <v>#N/A</v>
      </c>
      <c r="AE40" s="319" t="e">
        <f>IFERROR('27'!L187,#N/A)</f>
        <v>#N/A</v>
      </c>
      <c r="AF40" s="319" t="e">
        <f>IFERROR('28'!L187,#N/A)</f>
        <v>#N/A</v>
      </c>
      <c r="AG40" s="319" t="e">
        <f>IFERROR('29'!L187,#N/A)</f>
        <v>#N/A</v>
      </c>
      <c r="AH40" s="319" t="e">
        <f>IFERROR('30'!L187,#N/A)</f>
        <v>#N/A</v>
      </c>
      <c r="AI40" s="319" t="e">
        <f>IFERROR('31'!L187,#N/A)</f>
        <v>#N/A</v>
      </c>
      <c r="AJ40" s="319" t="e">
        <f>IFERROR('32'!L187,#N/A)</f>
        <v>#N/A</v>
      </c>
      <c r="AK40" s="319" t="e">
        <f>IFERROR('33'!L187,#N/A)</f>
        <v>#N/A</v>
      </c>
      <c r="AL40" s="319" t="e">
        <f>IFERROR('34'!L187,#N/A)</f>
        <v>#N/A</v>
      </c>
      <c r="AM40" s="319" t="e">
        <f>IFERROR('35'!L187,#N/A)</f>
        <v>#N/A</v>
      </c>
      <c r="AN40" s="319" t="e">
        <f>IFERROR('36'!L187,#N/A)</f>
        <v>#N/A</v>
      </c>
      <c r="AO40" s="319" t="e">
        <f>IFERROR('37'!L187,#N/A)</f>
        <v>#N/A</v>
      </c>
      <c r="AP40" s="319" t="e">
        <f>IFERROR('38'!L187,#N/A)</f>
        <v>#N/A</v>
      </c>
      <c r="AQ40" s="319" t="e">
        <f>IFERROR('39'!L187,#N/A)</f>
        <v>#N/A</v>
      </c>
      <c r="AR40" s="319" t="e">
        <f>IFERROR('40'!L187,#N/A)</f>
        <v>#N/A</v>
      </c>
      <c r="AS40" s="319" t="e">
        <f>IFERROR('41'!L187,#N/A)</f>
        <v>#N/A</v>
      </c>
      <c r="AT40" s="319" t="e">
        <f>IFERROR('42'!L187,#N/A)</f>
        <v>#N/A</v>
      </c>
      <c r="AU40" s="319" t="e">
        <f>IFERROR('43'!L187,#N/A)</f>
        <v>#N/A</v>
      </c>
      <c r="AV40" s="319" t="e">
        <f>IFERROR('44'!L187,#N/A)</f>
        <v>#N/A</v>
      </c>
      <c r="AW40" s="319" t="e">
        <f>IFERROR('45'!L187,#N/A)</f>
        <v>#N/A</v>
      </c>
      <c r="AX40" s="319" t="e">
        <f>IFERROR('46'!L187,#N/A)</f>
        <v>#N/A</v>
      </c>
      <c r="AY40" s="319" t="e">
        <f>IFERROR('47'!L187,#N/A)</f>
        <v>#N/A</v>
      </c>
      <c r="AZ40" s="319" t="e">
        <f>IFERROR('48'!L187,#N/A)</f>
        <v>#N/A</v>
      </c>
      <c r="BA40" s="319" t="e">
        <f>IFERROR('49'!L187,#N/A)</f>
        <v>#N/A</v>
      </c>
      <c r="BB40" s="319" t="e">
        <f>IFERROR('50'!L187,#N/A)</f>
        <v>#N/A</v>
      </c>
      <c r="BC40" s="319" t="e">
        <f>IFERROR('51'!L187,#N/A)</f>
        <v>#N/A</v>
      </c>
      <c r="BD40" s="319" t="e">
        <f>IFERROR('52'!L187,#N/A)</f>
        <v>#N/A</v>
      </c>
    </row>
    <row r="41" spans="1:56" s="359" customFormat="1" ht="23.4" x14ac:dyDescent="0.35">
      <c r="A41" s="1006"/>
      <c r="B41" s="1007"/>
      <c r="C41" s="1095" t="s">
        <v>224</v>
      </c>
      <c r="D41" s="1096"/>
      <c r="E41" s="319" t="e">
        <f>IFERROR('1'!L188,#N/A)</f>
        <v>#N/A</v>
      </c>
      <c r="F41" s="319" t="e">
        <f>IFERROR('2'!L188,#N/A)</f>
        <v>#N/A</v>
      </c>
      <c r="G41" s="319" t="e">
        <f>IFERROR('3'!L188,#N/A)</f>
        <v>#N/A</v>
      </c>
      <c r="H41" s="319" t="e">
        <f>IFERROR('4'!L188,#N/A)</f>
        <v>#N/A</v>
      </c>
      <c r="I41" s="319" t="e">
        <f>IFERROR('5'!L188,#N/A)</f>
        <v>#N/A</v>
      </c>
      <c r="J41" s="319" t="e">
        <f>IFERROR('6'!L188,#N/A)</f>
        <v>#N/A</v>
      </c>
      <c r="K41" s="319" t="e">
        <f>IFERROR('7'!L188,#N/A)</f>
        <v>#N/A</v>
      </c>
      <c r="L41" s="319" t="e">
        <f>IFERROR('8'!L188,#N/A)</f>
        <v>#N/A</v>
      </c>
      <c r="M41" s="319" t="e">
        <f>IFERROR('9'!L188,#N/A)</f>
        <v>#N/A</v>
      </c>
      <c r="N41" s="319" t="e">
        <f>IFERROR('10'!L188,#N/A)</f>
        <v>#N/A</v>
      </c>
      <c r="O41" s="319" t="e">
        <f>IFERROR('11'!L188,#N/A)</f>
        <v>#N/A</v>
      </c>
      <c r="P41" s="319" t="e">
        <f>IFERROR('12'!L188,#N/A)</f>
        <v>#N/A</v>
      </c>
      <c r="Q41" s="319" t="e">
        <f>IFERROR('13'!L188,#N/A)</f>
        <v>#N/A</v>
      </c>
      <c r="R41" s="319" t="e">
        <f>IFERROR('14'!L188,#N/A)</f>
        <v>#N/A</v>
      </c>
      <c r="S41" s="319" t="e">
        <f>IFERROR('15'!L188,#N/A)</f>
        <v>#N/A</v>
      </c>
      <c r="T41" s="319" t="e">
        <f>IFERROR('16'!L188,#N/A)</f>
        <v>#N/A</v>
      </c>
      <c r="U41" s="319" t="e">
        <f>IFERROR('17'!L188,#N/A)</f>
        <v>#N/A</v>
      </c>
      <c r="V41" s="319" t="e">
        <f>IFERROR('18'!L188,#N/A)</f>
        <v>#N/A</v>
      </c>
      <c r="W41" s="319" t="e">
        <f>IFERROR('19'!L188,#N/A)</f>
        <v>#N/A</v>
      </c>
      <c r="X41" s="319" t="e">
        <f>IFERROR('20'!L188,#N/A)</f>
        <v>#N/A</v>
      </c>
      <c r="Y41" s="319" t="e">
        <f>IFERROR('21'!L188,#N/A)</f>
        <v>#N/A</v>
      </c>
      <c r="Z41" s="319" t="e">
        <f>IFERROR('22'!L188,#N/A)</f>
        <v>#N/A</v>
      </c>
      <c r="AA41" s="319" t="e">
        <f>IFERROR('23'!L188,#N/A)</f>
        <v>#N/A</v>
      </c>
      <c r="AB41" s="319" t="e">
        <f>IFERROR('24'!L188,#N/A)</f>
        <v>#N/A</v>
      </c>
      <c r="AC41" s="319" t="e">
        <f>IFERROR('25'!L188,#N/A)</f>
        <v>#N/A</v>
      </c>
      <c r="AD41" s="319" t="e">
        <f>IFERROR('26'!L188,#N/A)</f>
        <v>#N/A</v>
      </c>
      <c r="AE41" s="319" t="e">
        <f>IFERROR('27'!L188,#N/A)</f>
        <v>#N/A</v>
      </c>
      <c r="AF41" s="319" t="e">
        <f>IFERROR('28'!L188,#N/A)</f>
        <v>#N/A</v>
      </c>
      <c r="AG41" s="319" t="e">
        <f>IFERROR('29'!L188,#N/A)</f>
        <v>#N/A</v>
      </c>
      <c r="AH41" s="319" t="e">
        <f>IFERROR('30'!L188,#N/A)</f>
        <v>#N/A</v>
      </c>
      <c r="AI41" s="319" t="e">
        <f>IFERROR('31'!L188,#N/A)</f>
        <v>#N/A</v>
      </c>
      <c r="AJ41" s="319" t="e">
        <f>IFERROR('32'!L188,#N/A)</f>
        <v>#N/A</v>
      </c>
      <c r="AK41" s="319" t="e">
        <f>IFERROR('33'!L188,#N/A)</f>
        <v>#N/A</v>
      </c>
      <c r="AL41" s="319" t="e">
        <f>IFERROR('34'!L188,#N/A)</f>
        <v>#N/A</v>
      </c>
      <c r="AM41" s="319" t="e">
        <f>IFERROR('35'!L188,#N/A)</f>
        <v>#N/A</v>
      </c>
      <c r="AN41" s="319" t="e">
        <f>IFERROR('36'!L188,#N/A)</f>
        <v>#N/A</v>
      </c>
      <c r="AO41" s="319" t="e">
        <f>IFERROR('37'!L188,#N/A)</f>
        <v>#N/A</v>
      </c>
      <c r="AP41" s="319" t="e">
        <f>IFERROR('38'!L188,#N/A)</f>
        <v>#N/A</v>
      </c>
      <c r="AQ41" s="319" t="e">
        <f>IFERROR('39'!L188,#N/A)</f>
        <v>#N/A</v>
      </c>
      <c r="AR41" s="319" t="e">
        <f>IFERROR('40'!L188,#N/A)</f>
        <v>#N/A</v>
      </c>
      <c r="AS41" s="319" t="e">
        <f>IFERROR('41'!L188,#N/A)</f>
        <v>#N/A</v>
      </c>
      <c r="AT41" s="319" t="e">
        <f>IFERROR('42'!L188,#N/A)</f>
        <v>#N/A</v>
      </c>
      <c r="AU41" s="319" t="e">
        <f>IFERROR('43'!L188,#N/A)</f>
        <v>#N/A</v>
      </c>
      <c r="AV41" s="319" t="e">
        <f>IFERROR('44'!L188,#N/A)</f>
        <v>#N/A</v>
      </c>
      <c r="AW41" s="319" t="e">
        <f>IFERROR('45'!L188,#N/A)</f>
        <v>#N/A</v>
      </c>
      <c r="AX41" s="319" t="e">
        <f>IFERROR('46'!L188,#N/A)</f>
        <v>#N/A</v>
      </c>
      <c r="AY41" s="319" t="e">
        <f>IFERROR('47'!L188,#N/A)</f>
        <v>#N/A</v>
      </c>
      <c r="AZ41" s="319" t="e">
        <f>IFERROR('48'!L188,#N/A)</f>
        <v>#N/A</v>
      </c>
      <c r="BA41" s="319" t="e">
        <f>IFERROR('49'!L188,#N/A)</f>
        <v>#N/A</v>
      </c>
      <c r="BB41" s="319" t="e">
        <f>IFERROR('50'!L188,#N/A)</f>
        <v>#N/A</v>
      </c>
      <c r="BC41" s="319" t="e">
        <f>IFERROR('51'!L188,#N/A)</f>
        <v>#N/A</v>
      </c>
      <c r="BD41" s="319" t="e">
        <f>IFERROR('52'!L188,#N/A)</f>
        <v>#N/A</v>
      </c>
    </row>
    <row r="42" spans="1:56" ht="15.6" x14ac:dyDescent="0.3">
      <c r="A42" s="1006" t="s">
        <v>205</v>
      </c>
      <c r="B42" s="1007"/>
      <c r="C42" s="1064" t="s">
        <v>158</v>
      </c>
      <c r="D42" s="1065" t="s">
        <v>80</v>
      </c>
      <c r="E42" s="328">
        <f>IFERROR('1'!L189,#N/A)</f>
        <v>0</v>
      </c>
      <c r="F42" s="328">
        <f>IFERROR('2'!L189,#N/A)</f>
        <v>0</v>
      </c>
      <c r="G42" s="328">
        <f>IFERROR('3'!L189,#N/A)</f>
        <v>0</v>
      </c>
      <c r="H42" s="328">
        <f>IFERROR('4'!L189,#N/A)</f>
        <v>0</v>
      </c>
      <c r="I42" s="328">
        <f>IFERROR('5'!L189,#N/A)</f>
        <v>0</v>
      </c>
      <c r="J42" s="328">
        <f>IFERROR('6'!L189,#N/A)</f>
        <v>0</v>
      </c>
      <c r="K42" s="328">
        <f>IFERROR('7'!L189,#N/A)</f>
        <v>0</v>
      </c>
      <c r="L42" s="328">
        <f>IFERROR('8'!L189,#N/A)</f>
        <v>0</v>
      </c>
      <c r="M42" s="328">
        <f>IFERROR('9'!L189,#N/A)</f>
        <v>0</v>
      </c>
      <c r="N42" s="328">
        <f>IFERROR('10'!L189,#N/A)</f>
        <v>0</v>
      </c>
      <c r="O42" s="328">
        <f>IFERROR('11'!L189,#N/A)</f>
        <v>0</v>
      </c>
      <c r="P42" s="328">
        <f>IFERROR('12'!L189,#N/A)</f>
        <v>0</v>
      </c>
      <c r="Q42" s="328">
        <f>IFERROR('13'!L189,#N/A)</f>
        <v>0</v>
      </c>
      <c r="R42" s="328">
        <f>IFERROR('14'!L189,#N/A)</f>
        <v>0</v>
      </c>
      <c r="S42" s="328">
        <f>IFERROR('15'!L189,#N/A)</f>
        <v>0</v>
      </c>
      <c r="T42" s="328">
        <f>IFERROR('16'!L189,#N/A)</f>
        <v>0</v>
      </c>
      <c r="U42" s="328">
        <f>IFERROR('17'!L189,#N/A)</f>
        <v>0</v>
      </c>
      <c r="V42" s="328">
        <f>IFERROR('18'!L189,#N/A)</f>
        <v>0</v>
      </c>
      <c r="W42" s="328">
        <f>IFERROR('19'!L189,#N/A)</f>
        <v>0</v>
      </c>
      <c r="X42" s="328">
        <f>IFERROR('20'!L189,#N/A)</f>
        <v>0</v>
      </c>
      <c r="Y42" s="328">
        <f>IFERROR('21'!L189,#N/A)</f>
        <v>0</v>
      </c>
      <c r="Z42" s="328">
        <f>IFERROR('22'!L189,#N/A)</f>
        <v>0</v>
      </c>
      <c r="AA42" s="328">
        <f>IFERROR('23'!L189,#N/A)</f>
        <v>0</v>
      </c>
      <c r="AB42" s="328">
        <f>IFERROR('24'!L189,#N/A)</f>
        <v>0</v>
      </c>
      <c r="AC42" s="328">
        <f>IFERROR('25'!L189,#N/A)</f>
        <v>0</v>
      </c>
      <c r="AD42" s="328">
        <f>IFERROR('26'!L189,#N/A)</f>
        <v>0</v>
      </c>
      <c r="AE42" s="328">
        <f>IFERROR('27'!L189,#N/A)</f>
        <v>0</v>
      </c>
      <c r="AF42" s="328">
        <f>IFERROR('28'!L189,#N/A)</f>
        <v>0</v>
      </c>
      <c r="AG42" s="328">
        <f>IFERROR('29'!L189,#N/A)</f>
        <v>0</v>
      </c>
      <c r="AH42" s="328">
        <f>IFERROR('30'!L189,#N/A)</f>
        <v>0</v>
      </c>
      <c r="AI42" s="328">
        <f>IFERROR('31'!L189,#N/A)</f>
        <v>0</v>
      </c>
      <c r="AJ42" s="328">
        <f>IFERROR('32'!L189,#N/A)</f>
        <v>0</v>
      </c>
      <c r="AK42" s="328">
        <f>IFERROR('33'!L189,#N/A)</f>
        <v>0</v>
      </c>
      <c r="AL42" s="328">
        <f>IFERROR('34'!L189,#N/A)</f>
        <v>0</v>
      </c>
      <c r="AM42" s="328">
        <f>IFERROR('35'!L189,#N/A)</f>
        <v>0</v>
      </c>
      <c r="AN42" s="328">
        <f>IFERROR('36'!L189,#N/A)</f>
        <v>0</v>
      </c>
      <c r="AO42" s="328">
        <f>IFERROR('37'!L189,#N/A)</f>
        <v>0</v>
      </c>
      <c r="AP42" s="328">
        <f>IFERROR('38'!L189,#N/A)</f>
        <v>0</v>
      </c>
      <c r="AQ42" s="328">
        <f>IFERROR('39'!L189,#N/A)</f>
        <v>0</v>
      </c>
      <c r="AR42" s="328">
        <f>IFERROR('40'!L189,#N/A)</f>
        <v>0</v>
      </c>
      <c r="AS42" s="328">
        <f>IFERROR('41'!L189,#N/A)</f>
        <v>0</v>
      </c>
      <c r="AT42" s="328">
        <f>IFERROR('42'!L189,#N/A)</f>
        <v>0</v>
      </c>
      <c r="AU42" s="328">
        <f>IFERROR('43'!L189,#N/A)</f>
        <v>0</v>
      </c>
      <c r="AV42" s="328">
        <f>IFERROR('44'!L189,#N/A)</f>
        <v>0</v>
      </c>
      <c r="AW42" s="328">
        <f>IFERROR('45'!L189,#N/A)</f>
        <v>0</v>
      </c>
      <c r="AX42" s="328">
        <f>IFERROR('46'!L189,#N/A)</f>
        <v>0</v>
      </c>
      <c r="AY42" s="328">
        <f>IFERROR('47'!L189,#N/A)</f>
        <v>0</v>
      </c>
      <c r="AZ42" s="328">
        <f>IFERROR('48'!L189,#N/A)</f>
        <v>0</v>
      </c>
      <c r="BA42" s="328">
        <f>IFERROR('49'!L189,#N/A)</f>
        <v>0</v>
      </c>
      <c r="BB42" s="328">
        <f>IFERROR('50'!L189,#N/A)</f>
        <v>0</v>
      </c>
      <c r="BC42" s="328">
        <f>IFERROR('51'!L189,#N/A)</f>
        <v>0</v>
      </c>
      <c r="BD42" s="328">
        <f>IFERROR('52'!L189,#N/A)</f>
        <v>0</v>
      </c>
    </row>
    <row r="43" spans="1:56" ht="15.6" x14ac:dyDescent="0.3">
      <c r="A43" s="1008"/>
      <c r="B43" s="1009"/>
      <c r="C43" s="1066" t="s">
        <v>206</v>
      </c>
      <c r="D43" s="1067" t="s">
        <v>80</v>
      </c>
      <c r="E43" s="315">
        <f>IFERROR('1'!L190,#N/A)</f>
        <v>0</v>
      </c>
      <c r="F43" s="315">
        <f>IFERROR('2'!L190,#N/A)</f>
        <v>0</v>
      </c>
      <c r="G43" s="315">
        <f>IFERROR('3'!L190,#N/A)</f>
        <v>0</v>
      </c>
      <c r="H43" s="315">
        <f>IFERROR('4'!L190,#N/A)</f>
        <v>0</v>
      </c>
      <c r="I43" s="315">
        <f>IFERROR('5'!L190,#N/A)</f>
        <v>0</v>
      </c>
      <c r="J43" s="315">
        <f>IFERROR('6'!L190,#N/A)</f>
        <v>0</v>
      </c>
      <c r="K43" s="315">
        <f>IFERROR('7'!L190,#N/A)</f>
        <v>0</v>
      </c>
      <c r="L43" s="315">
        <f>IFERROR('8'!L190,#N/A)</f>
        <v>0</v>
      </c>
      <c r="M43" s="315">
        <f>IFERROR('9'!L190,#N/A)</f>
        <v>0</v>
      </c>
      <c r="N43" s="315">
        <f>IFERROR('10'!L190,#N/A)</f>
        <v>0</v>
      </c>
      <c r="O43" s="315">
        <f>IFERROR('11'!L190,#N/A)</f>
        <v>0</v>
      </c>
      <c r="P43" s="315">
        <f>IFERROR('12'!L190,#N/A)</f>
        <v>0</v>
      </c>
      <c r="Q43" s="315">
        <f>IFERROR('13'!L190,#N/A)</f>
        <v>0</v>
      </c>
      <c r="R43" s="315">
        <f>IFERROR('14'!L190,#N/A)</f>
        <v>0</v>
      </c>
      <c r="S43" s="315">
        <f>IFERROR('15'!L190,#N/A)</f>
        <v>0</v>
      </c>
      <c r="T43" s="315">
        <f>IFERROR('16'!L190,#N/A)</f>
        <v>0</v>
      </c>
      <c r="U43" s="315">
        <f>IFERROR('17'!L190,#N/A)</f>
        <v>0</v>
      </c>
      <c r="V43" s="315">
        <f>IFERROR('18'!L190,#N/A)</f>
        <v>0</v>
      </c>
      <c r="W43" s="315">
        <f>IFERROR('19'!L190,#N/A)</f>
        <v>0</v>
      </c>
      <c r="X43" s="315">
        <f>IFERROR('20'!L190,#N/A)</f>
        <v>0</v>
      </c>
      <c r="Y43" s="315">
        <f>IFERROR('21'!L190,#N/A)</f>
        <v>0</v>
      </c>
      <c r="Z43" s="315">
        <f>IFERROR('22'!L190,#N/A)</f>
        <v>0</v>
      </c>
      <c r="AA43" s="315">
        <f>IFERROR('23'!L190,#N/A)</f>
        <v>0</v>
      </c>
      <c r="AB43" s="315">
        <f>IFERROR('24'!L190,#N/A)</f>
        <v>0</v>
      </c>
      <c r="AC43" s="315">
        <f>IFERROR('25'!L190,#N/A)</f>
        <v>0</v>
      </c>
      <c r="AD43" s="315">
        <f>IFERROR('26'!L190,#N/A)</f>
        <v>0</v>
      </c>
      <c r="AE43" s="315">
        <f>IFERROR('27'!L190,#N/A)</f>
        <v>0</v>
      </c>
      <c r="AF43" s="315">
        <f>IFERROR('28'!L190,#N/A)</f>
        <v>0</v>
      </c>
      <c r="AG43" s="315">
        <f>IFERROR('29'!L190,#N/A)</f>
        <v>0</v>
      </c>
      <c r="AH43" s="315">
        <f>IFERROR('30'!L190,#N/A)</f>
        <v>0</v>
      </c>
      <c r="AI43" s="315">
        <f>IFERROR('31'!L190,#N/A)</f>
        <v>0</v>
      </c>
      <c r="AJ43" s="315">
        <f>IFERROR('32'!L190,#N/A)</f>
        <v>0</v>
      </c>
      <c r="AK43" s="315">
        <f>IFERROR('33'!L190,#N/A)</f>
        <v>0</v>
      </c>
      <c r="AL43" s="315">
        <f>IFERROR('34'!L190,#N/A)</f>
        <v>0</v>
      </c>
      <c r="AM43" s="315">
        <f>IFERROR('35'!L190,#N/A)</f>
        <v>0</v>
      </c>
      <c r="AN43" s="315">
        <f>IFERROR('36'!L190,#N/A)</f>
        <v>0</v>
      </c>
      <c r="AO43" s="315">
        <f>IFERROR('37'!L190,#N/A)</f>
        <v>0</v>
      </c>
      <c r="AP43" s="315">
        <f>IFERROR('38'!L190,#N/A)</f>
        <v>0</v>
      </c>
      <c r="AQ43" s="315">
        <f>IFERROR('39'!L190,#N/A)</f>
        <v>0</v>
      </c>
      <c r="AR43" s="315">
        <f>IFERROR('40'!L190,#N/A)</f>
        <v>0</v>
      </c>
      <c r="AS43" s="315">
        <f>IFERROR('41'!L190,#N/A)</f>
        <v>0</v>
      </c>
      <c r="AT43" s="315">
        <f>IFERROR('42'!L190,#N/A)</f>
        <v>0</v>
      </c>
      <c r="AU43" s="315">
        <f>IFERROR('43'!L190,#N/A)</f>
        <v>0</v>
      </c>
      <c r="AV43" s="315">
        <f>IFERROR('44'!L190,#N/A)</f>
        <v>0</v>
      </c>
      <c r="AW43" s="315">
        <f>IFERROR('45'!L190,#N/A)</f>
        <v>0</v>
      </c>
      <c r="AX43" s="315">
        <f>IFERROR('46'!L190,#N/A)</f>
        <v>0</v>
      </c>
      <c r="AY43" s="315">
        <f>IFERROR('47'!L190,#N/A)</f>
        <v>0</v>
      </c>
      <c r="AZ43" s="315">
        <f>IFERROR('48'!L190,#N/A)</f>
        <v>0</v>
      </c>
      <c r="BA43" s="315">
        <f>IFERROR('49'!L190,#N/A)</f>
        <v>0</v>
      </c>
      <c r="BB43" s="315">
        <f>IFERROR('50'!L190,#N/A)</f>
        <v>0</v>
      </c>
      <c r="BC43" s="315">
        <f>IFERROR('51'!L190,#N/A)</f>
        <v>0</v>
      </c>
      <c r="BD43" s="315">
        <f>IFERROR('52'!L190,#N/A)</f>
        <v>0</v>
      </c>
    </row>
    <row r="44" spans="1:56" ht="26.25" customHeight="1" x14ac:dyDescent="0.3">
      <c r="A44" s="1052" t="s">
        <v>195</v>
      </c>
      <c r="B44" s="1053"/>
      <c r="C44" s="324" t="s">
        <v>196</v>
      </c>
      <c r="D44" s="255" t="s">
        <v>197</v>
      </c>
      <c r="E44" s="316" t="e">
        <f>IFERROR('1'!L191,#N/A)</f>
        <v>#N/A</v>
      </c>
      <c r="F44" s="316" t="e">
        <f>IFERROR('2'!L191,#N/A)</f>
        <v>#N/A</v>
      </c>
      <c r="G44" s="316" t="e">
        <f>IFERROR('3'!L191,#N/A)</f>
        <v>#N/A</v>
      </c>
      <c r="H44" s="316" t="e">
        <f>IFERROR('4'!L191,#N/A)</f>
        <v>#N/A</v>
      </c>
      <c r="I44" s="316" t="e">
        <f>IFERROR('5'!L191,#N/A)</f>
        <v>#N/A</v>
      </c>
      <c r="J44" s="316" t="e">
        <f>IFERROR('6'!L191,#N/A)</f>
        <v>#N/A</v>
      </c>
      <c r="K44" s="316" t="e">
        <f>IFERROR('7'!L191,#N/A)</f>
        <v>#N/A</v>
      </c>
      <c r="L44" s="316" t="e">
        <f>IFERROR('8'!L191,#N/A)</f>
        <v>#N/A</v>
      </c>
      <c r="M44" s="316" t="e">
        <f>IFERROR('9'!L191,#N/A)</f>
        <v>#N/A</v>
      </c>
      <c r="N44" s="316" t="e">
        <f>IFERROR('10'!L191,#N/A)</f>
        <v>#N/A</v>
      </c>
      <c r="O44" s="316" t="e">
        <f>IFERROR('11'!L191,#N/A)</f>
        <v>#N/A</v>
      </c>
      <c r="P44" s="316" t="e">
        <f>IFERROR('12'!L191,#N/A)</f>
        <v>#N/A</v>
      </c>
      <c r="Q44" s="316" t="e">
        <f>IFERROR('13'!L191,#N/A)</f>
        <v>#N/A</v>
      </c>
      <c r="R44" s="316" t="e">
        <f>IFERROR('14'!L191,#N/A)</f>
        <v>#N/A</v>
      </c>
      <c r="S44" s="316" t="e">
        <f>IFERROR('15'!L191,#N/A)</f>
        <v>#N/A</v>
      </c>
      <c r="T44" s="316" t="e">
        <f>IFERROR('16'!L191,#N/A)</f>
        <v>#N/A</v>
      </c>
      <c r="U44" s="316" t="e">
        <f>IFERROR('17'!L191,#N/A)</f>
        <v>#N/A</v>
      </c>
      <c r="V44" s="316" t="e">
        <f>IFERROR('18'!L191,#N/A)</f>
        <v>#N/A</v>
      </c>
      <c r="W44" s="316" t="e">
        <f>IFERROR('19'!L191,#N/A)</f>
        <v>#N/A</v>
      </c>
      <c r="X44" s="316" t="e">
        <f>IFERROR('20'!L191,#N/A)</f>
        <v>#N/A</v>
      </c>
      <c r="Y44" s="316" t="e">
        <f>IFERROR('21'!L191,#N/A)</f>
        <v>#N/A</v>
      </c>
      <c r="Z44" s="316" t="e">
        <f>IFERROR('22'!L191,#N/A)</f>
        <v>#N/A</v>
      </c>
      <c r="AA44" s="316" t="e">
        <f>IFERROR('23'!L191,#N/A)</f>
        <v>#N/A</v>
      </c>
      <c r="AB44" s="316" t="e">
        <f>IFERROR('24'!L191,#N/A)</f>
        <v>#N/A</v>
      </c>
      <c r="AC44" s="316" t="e">
        <f>IFERROR('25'!L191,#N/A)</f>
        <v>#N/A</v>
      </c>
      <c r="AD44" s="316" t="e">
        <f>IFERROR('26'!L191,#N/A)</f>
        <v>#N/A</v>
      </c>
      <c r="AE44" s="316" t="e">
        <f>IFERROR('27'!L191,#N/A)</f>
        <v>#N/A</v>
      </c>
      <c r="AF44" s="316" t="e">
        <f>IFERROR('28'!L191,#N/A)</f>
        <v>#N/A</v>
      </c>
      <c r="AG44" s="316" t="e">
        <f>IFERROR('29'!L191,#N/A)</f>
        <v>#N/A</v>
      </c>
      <c r="AH44" s="316" t="e">
        <f>IFERROR('30'!L191,#N/A)</f>
        <v>#N/A</v>
      </c>
      <c r="AI44" s="316" t="e">
        <f>IFERROR('31'!L191,#N/A)</f>
        <v>#N/A</v>
      </c>
      <c r="AJ44" s="316" t="e">
        <f>IFERROR('32'!L191,#N/A)</f>
        <v>#N/A</v>
      </c>
      <c r="AK44" s="316" t="e">
        <f>IFERROR('33'!L191,#N/A)</f>
        <v>#N/A</v>
      </c>
      <c r="AL44" s="316" t="e">
        <f>IFERROR('34'!L191,#N/A)</f>
        <v>#N/A</v>
      </c>
      <c r="AM44" s="316" t="e">
        <f>IFERROR('35'!L191,#N/A)</f>
        <v>#N/A</v>
      </c>
      <c r="AN44" s="316" t="e">
        <f>IFERROR('36'!L191,#N/A)</f>
        <v>#N/A</v>
      </c>
      <c r="AO44" s="316" t="e">
        <f>IFERROR('37'!L191,#N/A)</f>
        <v>#N/A</v>
      </c>
      <c r="AP44" s="316" t="e">
        <f>IFERROR('38'!L191,#N/A)</f>
        <v>#N/A</v>
      </c>
      <c r="AQ44" s="316" t="e">
        <f>IFERROR('39'!L191,#N/A)</f>
        <v>#N/A</v>
      </c>
      <c r="AR44" s="316" t="e">
        <f>IFERROR('40'!L191,#N/A)</f>
        <v>#N/A</v>
      </c>
      <c r="AS44" s="316" t="e">
        <f>IFERROR('41'!L191,#N/A)</f>
        <v>#N/A</v>
      </c>
      <c r="AT44" s="316" t="e">
        <f>IFERROR('42'!L191,#N/A)</f>
        <v>#N/A</v>
      </c>
      <c r="AU44" s="316" t="e">
        <f>IFERROR('43'!L191,#N/A)</f>
        <v>#N/A</v>
      </c>
      <c r="AV44" s="316" t="e">
        <f>IFERROR('44'!L191,#N/A)</f>
        <v>#N/A</v>
      </c>
      <c r="AW44" s="316" t="e">
        <f>IFERROR('45'!L191,#N/A)</f>
        <v>#N/A</v>
      </c>
      <c r="AX44" s="316" t="e">
        <f>IFERROR('46'!L191,#N/A)</f>
        <v>#N/A</v>
      </c>
      <c r="AY44" s="316" t="e">
        <f>IFERROR('47'!L191,#N/A)</f>
        <v>#N/A</v>
      </c>
      <c r="AZ44" s="316" t="e">
        <f>IFERROR('48'!L191,#N/A)</f>
        <v>#N/A</v>
      </c>
      <c r="BA44" s="316" t="e">
        <f>IFERROR('49'!L191,#N/A)</f>
        <v>#N/A</v>
      </c>
      <c r="BB44" s="316" t="e">
        <f>IFERROR('50'!L191,#N/A)</f>
        <v>#N/A</v>
      </c>
      <c r="BC44" s="316" t="e">
        <f>IFERROR('51'!L191,#N/A)</f>
        <v>#N/A</v>
      </c>
      <c r="BD44" s="316" t="e">
        <f>IFERROR('52'!L191,#N/A)</f>
        <v>#N/A</v>
      </c>
    </row>
    <row r="45" spans="1:56" ht="25.8" x14ac:dyDescent="0.3">
      <c r="A45" s="1054"/>
      <c r="B45" s="1055"/>
      <c r="C45" s="325" t="s">
        <v>198</v>
      </c>
      <c r="D45" s="255" t="s">
        <v>197</v>
      </c>
      <c r="E45" s="316" t="e">
        <f>IFERROR('1'!L192,#N/A)</f>
        <v>#N/A</v>
      </c>
      <c r="F45" s="316" t="e">
        <f>IFERROR('2'!L192,#N/A)</f>
        <v>#N/A</v>
      </c>
      <c r="G45" s="316" t="e">
        <f>IFERROR('3'!L192,#N/A)</f>
        <v>#N/A</v>
      </c>
      <c r="H45" s="316" t="e">
        <f>IFERROR('4'!L192,#N/A)</f>
        <v>#N/A</v>
      </c>
      <c r="I45" s="316" t="e">
        <f>IFERROR('5'!L192,#N/A)</f>
        <v>#N/A</v>
      </c>
      <c r="J45" s="316" t="e">
        <f>IFERROR('6'!L192,#N/A)</f>
        <v>#N/A</v>
      </c>
      <c r="K45" s="316" t="e">
        <f>IFERROR('7'!L192,#N/A)</f>
        <v>#N/A</v>
      </c>
      <c r="L45" s="316" t="e">
        <f>IFERROR('8'!L192,#N/A)</f>
        <v>#N/A</v>
      </c>
      <c r="M45" s="316" t="e">
        <f>IFERROR('9'!L192,#N/A)</f>
        <v>#N/A</v>
      </c>
      <c r="N45" s="316" t="e">
        <f>IFERROR('10'!L192,#N/A)</f>
        <v>#N/A</v>
      </c>
      <c r="O45" s="316" t="e">
        <f>IFERROR('11'!L192,#N/A)</f>
        <v>#N/A</v>
      </c>
      <c r="P45" s="316" t="e">
        <f>IFERROR('12'!L192,#N/A)</f>
        <v>#N/A</v>
      </c>
      <c r="Q45" s="316" t="e">
        <f>IFERROR('13'!L192,#N/A)</f>
        <v>#N/A</v>
      </c>
      <c r="R45" s="316" t="e">
        <f>IFERROR('14'!L192,#N/A)</f>
        <v>#N/A</v>
      </c>
      <c r="S45" s="316" t="e">
        <f>IFERROR('15'!L192,#N/A)</f>
        <v>#N/A</v>
      </c>
      <c r="T45" s="316" t="e">
        <f>IFERROR('16'!L192,#N/A)</f>
        <v>#N/A</v>
      </c>
      <c r="U45" s="316" t="e">
        <f>IFERROR('17'!L192,#N/A)</f>
        <v>#N/A</v>
      </c>
      <c r="V45" s="316" t="e">
        <f>IFERROR('18'!L192,#N/A)</f>
        <v>#N/A</v>
      </c>
      <c r="W45" s="316" t="e">
        <f>IFERROR('19'!L192,#N/A)</f>
        <v>#N/A</v>
      </c>
      <c r="X45" s="316" t="e">
        <f>IFERROR('20'!L192,#N/A)</f>
        <v>#N/A</v>
      </c>
      <c r="Y45" s="316" t="e">
        <f>IFERROR('21'!L192,#N/A)</f>
        <v>#N/A</v>
      </c>
      <c r="Z45" s="316" t="e">
        <f>IFERROR('22'!L192,#N/A)</f>
        <v>#N/A</v>
      </c>
      <c r="AA45" s="316" t="e">
        <f>IFERROR('23'!L192,#N/A)</f>
        <v>#N/A</v>
      </c>
      <c r="AB45" s="316" t="e">
        <f>IFERROR('24'!L192,#N/A)</f>
        <v>#N/A</v>
      </c>
      <c r="AC45" s="316" t="e">
        <f>IFERROR('25'!L192,#N/A)</f>
        <v>#N/A</v>
      </c>
      <c r="AD45" s="316" t="e">
        <f>IFERROR('26'!L192,#N/A)</f>
        <v>#N/A</v>
      </c>
      <c r="AE45" s="316" t="e">
        <f>IFERROR('27'!L192,#N/A)</f>
        <v>#N/A</v>
      </c>
      <c r="AF45" s="316" t="e">
        <f>IFERROR('28'!L192,#N/A)</f>
        <v>#N/A</v>
      </c>
      <c r="AG45" s="316" t="e">
        <f>IFERROR('29'!L192,#N/A)</f>
        <v>#N/A</v>
      </c>
      <c r="AH45" s="316" t="e">
        <f>IFERROR('30'!L192,#N/A)</f>
        <v>#N/A</v>
      </c>
      <c r="AI45" s="316" t="e">
        <f>IFERROR('31'!L192,#N/A)</f>
        <v>#N/A</v>
      </c>
      <c r="AJ45" s="316" t="e">
        <f>IFERROR('32'!L192,#N/A)</f>
        <v>#N/A</v>
      </c>
      <c r="AK45" s="316" t="e">
        <f>IFERROR('33'!L192,#N/A)</f>
        <v>#N/A</v>
      </c>
      <c r="AL45" s="316" t="e">
        <f>IFERROR('34'!L192,#N/A)</f>
        <v>#N/A</v>
      </c>
      <c r="AM45" s="316" t="e">
        <f>IFERROR('35'!L192,#N/A)</f>
        <v>#N/A</v>
      </c>
      <c r="AN45" s="316" t="e">
        <f>IFERROR('36'!L192,#N/A)</f>
        <v>#N/A</v>
      </c>
      <c r="AO45" s="316" t="e">
        <f>IFERROR('37'!L192,#N/A)</f>
        <v>#N/A</v>
      </c>
      <c r="AP45" s="316" t="e">
        <f>IFERROR('38'!L192,#N/A)</f>
        <v>#N/A</v>
      </c>
      <c r="AQ45" s="316" t="e">
        <f>IFERROR('39'!L192,#N/A)</f>
        <v>#N/A</v>
      </c>
      <c r="AR45" s="316" t="e">
        <f>IFERROR('40'!L192,#N/A)</f>
        <v>#N/A</v>
      </c>
      <c r="AS45" s="316" t="e">
        <f>IFERROR('41'!L192,#N/A)</f>
        <v>#N/A</v>
      </c>
      <c r="AT45" s="316" t="e">
        <f>IFERROR('42'!L192,#N/A)</f>
        <v>#N/A</v>
      </c>
      <c r="AU45" s="316" t="e">
        <f>IFERROR('43'!L192,#N/A)</f>
        <v>#N/A</v>
      </c>
      <c r="AV45" s="316" t="e">
        <f>IFERROR('44'!L192,#N/A)</f>
        <v>#N/A</v>
      </c>
      <c r="AW45" s="316" t="e">
        <f>IFERROR('45'!L192,#N/A)</f>
        <v>#N/A</v>
      </c>
      <c r="AX45" s="316" t="e">
        <f>IFERROR('46'!L192,#N/A)</f>
        <v>#N/A</v>
      </c>
      <c r="AY45" s="316" t="e">
        <f>IFERROR('47'!L192,#N/A)</f>
        <v>#N/A</v>
      </c>
      <c r="AZ45" s="316" t="e">
        <f>IFERROR('48'!L192,#N/A)</f>
        <v>#N/A</v>
      </c>
      <c r="BA45" s="316" t="e">
        <f>IFERROR('49'!L192,#N/A)</f>
        <v>#N/A</v>
      </c>
      <c r="BB45" s="316" t="e">
        <f>IFERROR('50'!L192,#N/A)</f>
        <v>#N/A</v>
      </c>
      <c r="BC45" s="316" t="e">
        <f>IFERROR('51'!L192,#N/A)</f>
        <v>#N/A</v>
      </c>
      <c r="BD45" s="316" t="e">
        <f>IFERROR('52'!L192,#N/A)</f>
        <v>#N/A</v>
      </c>
    </row>
    <row r="46" spans="1:56" ht="26.25" customHeight="1" x14ac:dyDescent="0.3">
      <c r="A46" s="1056" t="s">
        <v>199</v>
      </c>
      <c r="B46" s="1057"/>
      <c r="C46" s="320" t="s">
        <v>196</v>
      </c>
      <c r="D46" s="256" t="s">
        <v>197</v>
      </c>
      <c r="E46" s="317" t="e">
        <f>IFERROR('1'!L193,#N/A)</f>
        <v>#N/A</v>
      </c>
      <c r="F46" s="317" t="e">
        <f>IFERROR('2'!L193,#N/A)</f>
        <v>#N/A</v>
      </c>
      <c r="G46" s="317" t="e">
        <f>IFERROR('3'!L193,#N/A)</f>
        <v>#N/A</v>
      </c>
      <c r="H46" s="317" t="e">
        <f>IFERROR('4'!L193,#N/A)</f>
        <v>#N/A</v>
      </c>
      <c r="I46" s="317" t="e">
        <f>IFERROR('5'!L193,#N/A)</f>
        <v>#N/A</v>
      </c>
      <c r="J46" s="317" t="e">
        <f>IFERROR('6'!L193,#N/A)</f>
        <v>#N/A</v>
      </c>
      <c r="K46" s="317" t="e">
        <f>IFERROR('7'!L193,#N/A)</f>
        <v>#N/A</v>
      </c>
      <c r="L46" s="317" t="e">
        <f>IFERROR('8'!L193,#N/A)</f>
        <v>#N/A</v>
      </c>
      <c r="M46" s="317" t="e">
        <f>IFERROR('9'!L193,#N/A)</f>
        <v>#N/A</v>
      </c>
      <c r="N46" s="317" t="e">
        <f>IFERROR('10'!L193,#N/A)</f>
        <v>#N/A</v>
      </c>
      <c r="O46" s="317" t="e">
        <f>IFERROR('11'!L193,#N/A)</f>
        <v>#N/A</v>
      </c>
      <c r="P46" s="317" t="e">
        <f>IFERROR('12'!L193,#N/A)</f>
        <v>#N/A</v>
      </c>
      <c r="Q46" s="317" t="e">
        <f>IFERROR('13'!L193,#N/A)</f>
        <v>#N/A</v>
      </c>
      <c r="R46" s="317" t="e">
        <f>IFERROR('14'!L193,#N/A)</f>
        <v>#N/A</v>
      </c>
      <c r="S46" s="317" t="e">
        <f>IFERROR('15'!L193,#N/A)</f>
        <v>#N/A</v>
      </c>
      <c r="T46" s="317" t="e">
        <f>IFERROR('16'!L193,#N/A)</f>
        <v>#N/A</v>
      </c>
      <c r="U46" s="317" t="e">
        <f>IFERROR('17'!L193,#N/A)</f>
        <v>#N/A</v>
      </c>
      <c r="V46" s="317" t="e">
        <f>IFERROR('18'!L193,#N/A)</f>
        <v>#N/A</v>
      </c>
      <c r="W46" s="317" t="e">
        <f>IFERROR('19'!L193,#N/A)</f>
        <v>#N/A</v>
      </c>
      <c r="X46" s="317" t="e">
        <f>IFERROR('20'!L193,#N/A)</f>
        <v>#N/A</v>
      </c>
      <c r="Y46" s="317" t="e">
        <f>IFERROR('21'!L193,#N/A)</f>
        <v>#N/A</v>
      </c>
      <c r="Z46" s="317" t="e">
        <f>IFERROR('22'!L193,#N/A)</f>
        <v>#N/A</v>
      </c>
      <c r="AA46" s="317" t="e">
        <f>IFERROR('23'!L193,#N/A)</f>
        <v>#N/A</v>
      </c>
      <c r="AB46" s="317" t="e">
        <f>IFERROR('24'!L193,#N/A)</f>
        <v>#N/A</v>
      </c>
      <c r="AC46" s="317" t="e">
        <f>IFERROR('25'!L193,#N/A)</f>
        <v>#N/A</v>
      </c>
      <c r="AD46" s="317" t="e">
        <f>IFERROR('26'!L193,#N/A)</f>
        <v>#N/A</v>
      </c>
      <c r="AE46" s="317" t="e">
        <f>IFERROR('27'!L193,#N/A)</f>
        <v>#N/A</v>
      </c>
      <c r="AF46" s="317" t="e">
        <f>IFERROR('28'!L193,#N/A)</f>
        <v>#N/A</v>
      </c>
      <c r="AG46" s="317" t="e">
        <f>IFERROR('29'!L193,#N/A)</f>
        <v>#N/A</v>
      </c>
      <c r="AH46" s="317" t="e">
        <f>IFERROR('30'!L193,#N/A)</f>
        <v>#N/A</v>
      </c>
      <c r="AI46" s="317" t="e">
        <f>IFERROR('31'!L193,#N/A)</f>
        <v>#N/A</v>
      </c>
      <c r="AJ46" s="317" t="e">
        <f>IFERROR('32'!L193,#N/A)</f>
        <v>#N/A</v>
      </c>
      <c r="AK46" s="317" t="e">
        <f>IFERROR('33'!L193,#N/A)</f>
        <v>#N/A</v>
      </c>
      <c r="AL46" s="317" t="e">
        <f>IFERROR('34'!L193,#N/A)</f>
        <v>#N/A</v>
      </c>
      <c r="AM46" s="317" t="e">
        <f>IFERROR('35'!L193,#N/A)</f>
        <v>#N/A</v>
      </c>
      <c r="AN46" s="317" t="e">
        <f>IFERROR('36'!L193,#N/A)</f>
        <v>#N/A</v>
      </c>
      <c r="AO46" s="317" t="e">
        <f>IFERROR('37'!L193,#N/A)</f>
        <v>#N/A</v>
      </c>
      <c r="AP46" s="317" t="e">
        <f>IFERROR('38'!L193,#N/A)</f>
        <v>#N/A</v>
      </c>
      <c r="AQ46" s="317" t="e">
        <f>IFERROR('39'!L193,#N/A)</f>
        <v>#N/A</v>
      </c>
      <c r="AR46" s="317" t="e">
        <f>IFERROR('40'!L193,#N/A)</f>
        <v>#N/A</v>
      </c>
      <c r="AS46" s="317" t="e">
        <f>IFERROR('41'!L193,#N/A)</f>
        <v>#N/A</v>
      </c>
      <c r="AT46" s="317" t="e">
        <f>IFERROR('42'!L193,#N/A)</f>
        <v>#N/A</v>
      </c>
      <c r="AU46" s="317" t="e">
        <f>IFERROR('43'!L193,#N/A)</f>
        <v>#N/A</v>
      </c>
      <c r="AV46" s="317" t="e">
        <f>IFERROR('44'!L193,#N/A)</f>
        <v>#N/A</v>
      </c>
      <c r="AW46" s="317" t="e">
        <f>IFERROR('45'!L193,#N/A)</f>
        <v>#N/A</v>
      </c>
      <c r="AX46" s="317" t="e">
        <f>IFERROR('46'!L193,#N/A)</f>
        <v>#N/A</v>
      </c>
      <c r="AY46" s="317" t="e">
        <f>IFERROR('47'!L193,#N/A)</f>
        <v>#N/A</v>
      </c>
      <c r="AZ46" s="317" t="e">
        <f>IFERROR('48'!L193,#N/A)</f>
        <v>#N/A</v>
      </c>
      <c r="BA46" s="317" t="e">
        <f>IFERROR('49'!L193,#N/A)</f>
        <v>#N/A</v>
      </c>
      <c r="BB46" s="317" t="e">
        <f>IFERROR('50'!L193,#N/A)</f>
        <v>#N/A</v>
      </c>
      <c r="BC46" s="317" t="e">
        <f>IFERROR('51'!L193,#N/A)</f>
        <v>#N/A</v>
      </c>
      <c r="BD46" s="317" t="e">
        <f>IFERROR('52'!L193,#N/A)</f>
        <v>#N/A</v>
      </c>
    </row>
    <row r="47" spans="1:56" ht="25.8" x14ac:dyDescent="0.3">
      <c r="A47" s="1058"/>
      <c r="B47" s="1059"/>
      <c r="C47" s="321" t="s">
        <v>198</v>
      </c>
      <c r="D47" s="256" t="s">
        <v>197</v>
      </c>
      <c r="E47" s="317" t="e">
        <f>IFERROR('1'!L194,#N/A)</f>
        <v>#N/A</v>
      </c>
      <c r="F47" s="317" t="e">
        <f>IFERROR('2'!L194,#N/A)</f>
        <v>#N/A</v>
      </c>
      <c r="G47" s="317" t="e">
        <f>IFERROR('3'!L194,#N/A)</f>
        <v>#N/A</v>
      </c>
      <c r="H47" s="317" t="e">
        <f>IFERROR('4'!L194,#N/A)</f>
        <v>#N/A</v>
      </c>
      <c r="I47" s="317" t="e">
        <f>IFERROR('5'!L194,#N/A)</f>
        <v>#N/A</v>
      </c>
      <c r="J47" s="317" t="e">
        <f>IFERROR('6'!L194,#N/A)</f>
        <v>#N/A</v>
      </c>
      <c r="K47" s="317" t="e">
        <f>IFERROR('7'!L194,#N/A)</f>
        <v>#N/A</v>
      </c>
      <c r="L47" s="317" t="e">
        <f>IFERROR('8'!L194,#N/A)</f>
        <v>#N/A</v>
      </c>
      <c r="M47" s="317" t="e">
        <f>IFERROR('9'!L194,#N/A)</f>
        <v>#N/A</v>
      </c>
      <c r="N47" s="317" t="e">
        <f>IFERROR('10'!L194,#N/A)</f>
        <v>#N/A</v>
      </c>
      <c r="O47" s="317" t="e">
        <f>IFERROR('11'!L194,#N/A)</f>
        <v>#N/A</v>
      </c>
      <c r="P47" s="317" t="e">
        <f>IFERROR('12'!L194,#N/A)</f>
        <v>#N/A</v>
      </c>
      <c r="Q47" s="317" t="e">
        <f>IFERROR('13'!L194,#N/A)</f>
        <v>#N/A</v>
      </c>
      <c r="R47" s="317" t="e">
        <f>IFERROR('14'!L194,#N/A)</f>
        <v>#N/A</v>
      </c>
      <c r="S47" s="317" t="e">
        <f>IFERROR('15'!L194,#N/A)</f>
        <v>#N/A</v>
      </c>
      <c r="T47" s="317" t="e">
        <f>IFERROR('16'!L194,#N/A)</f>
        <v>#N/A</v>
      </c>
      <c r="U47" s="317" t="e">
        <f>IFERROR('17'!L194,#N/A)</f>
        <v>#N/A</v>
      </c>
      <c r="V47" s="317" t="e">
        <f>IFERROR('18'!L194,#N/A)</f>
        <v>#N/A</v>
      </c>
      <c r="W47" s="317" t="e">
        <f>IFERROR('19'!L194,#N/A)</f>
        <v>#N/A</v>
      </c>
      <c r="X47" s="317" t="e">
        <f>IFERROR('20'!L194,#N/A)</f>
        <v>#N/A</v>
      </c>
      <c r="Y47" s="317" t="e">
        <f>IFERROR('21'!L194,#N/A)</f>
        <v>#N/A</v>
      </c>
      <c r="Z47" s="317" t="e">
        <f>IFERROR('22'!L194,#N/A)</f>
        <v>#N/A</v>
      </c>
      <c r="AA47" s="317" t="e">
        <f>IFERROR('23'!L194,#N/A)</f>
        <v>#N/A</v>
      </c>
      <c r="AB47" s="317" t="e">
        <f>IFERROR('24'!L194,#N/A)</f>
        <v>#N/A</v>
      </c>
      <c r="AC47" s="317" t="e">
        <f>IFERROR('25'!L194,#N/A)</f>
        <v>#N/A</v>
      </c>
      <c r="AD47" s="317" t="e">
        <f>IFERROR('26'!L194,#N/A)</f>
        <v>#N/A</v>
      </c>
      <c r="AE47" s="317" t="e">
        <f>IFERROR('27'!L194,#N/A)</f>
        <v>#N/A</v>
      </c>
      <c r="AF47" s="317" t="e">
        <f>IFERROR('28'!L194,#N/A)</f>
        <v>#N/A</v>
      </c>
      <c r="AG47" s="317" t="e">
        <f>IFERROR('29'!L194,#N/A)</f>
        <v>#N/A</v>
      </c>
      <c r="AH47" s="317" t="e">
        <f>IFERROR('30'!L194,#N/A)</f>
        <v>#N/A</v>
      </c>
      <c r="AI47" s="317" t="e">
        <f>IFERROR('31'!L194,#N/A)</f>
        <v>#N/A</v>
      </c>
      <c r="AJ47" s="317" t="e">
        <f>IFERROR('32'!L194,#N/A)</f>
        <v>#N/A</v>
      </c>
      <c r="AK47" s="317" t="e">
        <f>IFERROR('33'!L194,#N/A)</f>
        <v>#N/A</v>
      </c>
      <c r="AL47" s="317" t="e">
        <f>IFERROR('34'!L194,#N/A)</f>
        <v>#N/A</v>
      </c>
      <c r="AM47" s="317" t="e">
        <f>IFERROR('35'!L194,#N/A)</f>
        <v>#N/A</v>
      </c>
      <c r="AN47" s="317" t="e">
        <f>IFERROR('36'!L194,#N/A)</f>
        <v>#N/A</v>
      </c>
      <c r="AO47" s="317" t="e">
        <f>IFERROR('37'!L194,#N/A)</f>
        <v>#N/A</v>
      </c>
      <c r="AP47" s="317" t="e">
        <f>IFERROR('38'!L194,#N/A)</f>
        <v>#N/A</v>
      </c>
      <c r="AQ47" s="317" t="e">
        <f>IFERROR('39'!L194,#N/A)</f>
        <v>#N/A</v>
      </c>
      <c r="AR47" s="317" t="e">
        <f>IFERROR('40'!L194,#N/A)</f>
        <v>#N/A</v>
      </c>
      <c r="AS47" s="317" t="e">
        <f>IFERROR('41'!L194,#N/A)</f>
        <v>#N/A</v>
      </c>
      <c r="AT47" s="317" t="e">
        <f>IFERROR('42'!L194,#N/A)</f>
        <v>#N/A</v>
      </c>
      <c r="AU47" s="317" t="e">
        <f>IFERROR('43'!L194,#N/A)</f>
        <v>#N/A</v>
      </c>
      <c r="AV47" s="317" t="e">
        <f>IFERROR('44'!L194,#N/A)</f>
        <v>#N/A</v>
      </c>
      <c r="AW47" s="317" t="e">
        <f>IFERROR('45'!L194,#N/A)</f>
        <v>#N/A</v>
      </c>
      <c r="AX47" s="317" t="e">
        <f>IFERROR('46'!L194,#N/A)</f>
        <v>#N/A</v>
      </c>
      <c r="AY47" s="317" t="e">
        <f>IFERROR('47'!L194,#N/A)</f>
        <v>#N/A</v>
      </c>
      <c r="AZ47" s="317" t="e">
        <f>IFERROR('48'!L194,#N/A)</f>
        <v>#N/A</v>
      </c>
      <c r="BA47" s="317" t="e">
        <f>IFERROR('49'!L194,#N/A)</f>
        <v>#N/A</v>
      </c>
      <c r="BB47" s="317" t="e">
        <f>IFERROR('50'!L194,#N/A)</f>
        <v>#N/A</v>
      </c>
      <c r="BC47" s="317" t="e">
        <f>IFERROR('51'!L194,#N/A)</f>
        <v>#N/A</v>
      </c>
      <c r="BD47" s="317" t="e">
        <f>IFERROR('52'!L194,#N/A)</f>
        <v>#N/A</v>
      </c>
    </row>
    <row r="48" spans="1:56" ht="15.6" x14ac:dyDescent="0.3">
      <c r="A48" s="1058"/>
      <c r="B48" s="1059"/>
      <c r="C48" s="1062" t="s">
        <v>200</v>
      </c>
      <c r="D48" s="263" t="s">
        <v>219</v>
      </c>
      <c r="E48" s="318" t="e">
        <f>IFERROR('1'!L195,#N/A)</f>
        <v>#N/A</v>
      </c>
      <c r="F48" s="318" t="e">
        <f>IFERROR('2'!L195,#N/A)</f>
        <v>#N/A</v>
      </c>
      <c r="G48" s="318" t="e">
        <f>IFERROR('3'!L195,#N/A)</f>
        <v>#N/A</v>
      </c>
      <c r="H48" s="318" t="e">
        <f>IFERROR('4'!L195,#N/A)</f>
        <v>#N/A</v>
      </c>
      <c r="I48" s="318" t="e">
        <f>IFERROR('5'!L195,#N/A)</f>
        <v>#N/A</v>
      </c>
      <c r="J48" s="318" t="e">
        <f>IFERROR('6'!L195,#N/A)</f>
        <v>#N/A</v>
      </c>
      <c r="K48" s="318" t="e">
        <f>IFERROR('7'!L195,#N/A)</f>
        <v>#N/A</v>
      </c>
      <c r="L48" s="318" t="e">
        <f>IFERROR('8'!L195,#N/A)</f>
        <v>#N/A</v>
      </c>
      <c r="M48" s="318" t="e">
        <f>IFERROR('9'!L195,#N/A)</f>
        <v>#N/A</v>
      </c>
      <c r="N48" s="318" t="e">
        <f>IFERROR('10'!L195,#N/A)</f>
        <v>#N/A</v>
      </c>
      <c r="O48" s="318" t="e">
        <f>IFERROR('11'!L195,#N/A)</f>
        <v>#N/A</v>
      </c>
      <c r="P48" s="318" t="e">
        <f>IFERROR('12'!L195,#N/A)</f>
        <v>#N/A</v>
      </c>
      <c r="Q48" s="318" t="e">
        <f>IFERROR('13'!L195,#N/A)</f>
        <v>#N/A</v>
      </c>
      <c r="R48" s="318" t="e">
        <f>IFERROR('14'!L195,#N/A)</f>
        <v>#N/A</v>
      </c>
      <c r="S48" s="318" t="e">
        <f>IFERROR('15'!L195,#N/A)</f>
        <v>#N/A</v>
      </c>
      <c r="T48" s="318" t="e">
        <f>IFERROR('16'!L195,#N/A)</f>
        <v>#N/A</v>
      </c>
      <c r="U48" s="318" t="e">
        <f>IFERROR('17'!L195,#N/A)</f>
        <v>#N/A</v>
      </c>
      <c r="V48" s="318" t="e">
        <f>IFERROR('18'!L195,#N/A)</f>
        <v>#N/A</v>
      </c>
      <c r="W48" s="318" t="e">
        <f>IFERROR('19'!L195,#N/A)</f>
        <v>#N/A</v>
      </c>
      <c r="X48" s="318" t="e">
        <f>IFERROR('20'!L195,#N/A)</f>
        <v>#N/A</v>
      </c>
      <c r="Y48" s="318" t="e">
        <f>IFERROR('21'!L195,#N/A)</f>
        <v>#N/A</v>
      </c>
      <c r="Z48" s="318" t="e">
        <f>IFERROR('22'!L195,#N/A)</f>
        <v>#N/A</v>
      </c>
      <c r="AA48" s="318" t="e">
        <f>IFERROR('23'!L195,#N/A)</f>
        <v>#N/A</v>
      </c>
      <c r="AB48" s="318" t="e">
        <f>IFERROR('24'!L195,#N/A)</f>
        <v>#N/A</v>
      </c>
      <c r="AC48" s="318" t="e">
        <f>IFERROR('25'!L195,#N/A)</f>
        <v>#N/A</v>
      </c>
      <c r="AD48" s="318" t="e">
        <f>IFERROR('26'!L195,#N/A)</f>
        <v>#N/A</v>
      </c>
      <c r="AE48" s="318" t="e">
        <f>IFERROR('27'!L195,#N/A)</f>
        <v>#N/A</v>
      </c>
      <c r="AF48" s="318" t="e">
        <f>IFERROR('28'!L195,#N/A)</f>
        <v>#N/A</v>
      </c>
      <c r="AG48" s="318" t="e">
        <f>IFERROR('29'!L195,#N/A)</f>
        <v>#N/A</v>
      </c>
      <c r="AH48" s="318" t="e">
        <f>IFERROR('30'!L195,#N/A)</f>
        <v>#N/A</v>
      </c>
      <c r="AI48" s="318" t="e">
        <f>IFERROR('31'!L195,#N/A)</f>
        <v>#N/A</v>
      </c>
      <c r="AJ48" s="318" t="e">
        <f>IFERROR('32'!L195,#N/A)</f>
        <v>#N/A</v>
      </c>
      <c r="AK48" s="318" t="e">
        <f>IFERROR('33'!L195,#N/A)</f>
        <v>#N/A</v>
      </c>
      <c r="AL48" s="318" t="e">
        <f>IFERROR('34'!L195,#N/A)</f>
        <v>#N/A</v>
      </c>
      <c r="AM48" s="318" t="e">
        <f>IFERROR('35'!L195,#N/A)</f>
        <v>#N/A</v>
      </c>
      <c r="AN48" s="318" t="e">
        <f>IFERROR('36'!L195,#N/A)</f>
        <v>#N/A</v>
      </c>
      <c r="AO48" s="318" t="e">
        <f>IFERROR('37'!L195,#N/A)</f>
        <v>#N/A</v>
      </c>
      <c r="AP48" s="318" t="e">
        <f>IFERROR('38'!L195,#N/A)</f>
        <v>#N/A</v>
      </c>
      <c r="AQ48" s="318" t="e">
        <f>IFERROR('39'!L195,#N/A)</f>
        <v>#N/A</v>
      </c>
      <c r="AR48" s="318" t="e">
        <f>IFERROR('40'!L195,#N/A)</f>
        <v>#N/A</v>
      </c>
      <c r="AS48" s="318" t="e">
        <f>IFERROR('41'!L195,#N/A)</f>
        <v>#N/A</v>
      </c>
      <c r="AT48" s="318" t="e">
        <f>IFERROR('42'!L195,#N/A)</f>
        <v>#N/A</v>
      </c>
      <c r="AU48" s="318" t="e">
        <f>IFERROR('43'!L195,#N/A)</f>
        <v>#N/A</v>
      </c>
      <c r="AV48" s="318" t="e">
        <f>IFERROR('44'!L195,#N/A)</f>
        <v>#N/A</v>
      </c>
      <c r="AW48" s="318" t="e">
        <f>IFERROR('45'!L195,#N/A)</f>
        <v>#N/A</v>
      </c>
      <c r="AX48" s="318" t="e">
        <f>IFERROR('46'!L195,#N/A)</f>
        <v>#N/A</v>
      </c>
      <c r="AY48" s="318" t="e">
        <f>IFERROR('47'!L195,#N/A)</f>
        <v>#N/A</v>
      </c>
      <c r="AZ48" s="318" t="e">
        <f>IFERROR('48'!L195,#N/A)</f>
        <v>#N/A</v>
      </c>
      <c r="BA48" s="318" t="e">
        <f>IFERROR('49'!L195,#N/A)</f>
        <v>#N/A</v>
      </c>
      <c r="BB48" s="318" t="e">
        <f>IFERROR('50'!L195,#N/A)</f>
        <v>#N/A</v>
      </c>
      <c r="BC48" s="318" t="e">
        <f>IFERROR('51'!L195,#N/A)</f>
        <v>#N/A</v>
      </c>
      <c r="BD48" s="318" t="e">
        <f>IFERROR('52'!L195,#N/A)</f>
        <v>#N/A</v>
      </c>
    </row>
    <row r="49" spans="1:56" ht="15.6" x14ac:dyDescent="0.3">
      <c r="A49" s="1058"/>
      <c r="B49" s="1059"/>
      <c r="C49" s="1063"/>
      <c r="D49" s="257" t="s">
        <v>220</v>
      </c>
      <c r="E49" s="318" t="e">
        <f>IFERROR('1'!L196,#N/A)</f>
        <v>#N/A</v>
      </c>
      <c r="F49" s="318" t="e">
        <f>IFERROR('2'!L196,#N/A)</f>
        <v>#N/A</v>
      </c>
      <c r="G49" s="318" t="e">
        <f>IFERROR('3'!L196,#N/A)</f>
        <v>#N/A</v>
      </c>
      <c r="H49" s="318" t="e">
        <f>IFERROR('4'!L196,#N/A)</f>
        <v>#N/A</v>
      </c>
      <c r="I49" s="318" t="e">
        <f>IFERROR('5'!L196,#N/A)</f>
        <v>#N/A</v>
      </c>
      <c r="J49" s="318" t="e">
        <f>IFERROR('6'!L196,#N/A)</f>
        <v>#N/A</v>
      </c>
      <c r="K49" s="318" t="e">
        <f>IFERROR('7'!L196,#N/A)</f>
        <v>#N/A</v>
      </c>
      <c r="L49" s="318" t="e">
        <f>IFERROR('8'!L196,#N/A)</f>
        <v>#N/A</v>
      </c>
      <c r="M49" s="318" t="e">
        <f>IFERROR('9'!L196,#N/A)</f>
        <v>#N/A</v>
      </c>
      <c r="N49" s="318" t="e">
        <f>IFERROR('10'!L196,#N/A)</f>
        <v>#N/A</v>
      </c>
      <c r="O49" s="318" t="e">
        <f>IFERROR('11'!L196,#N/A)</f>
        <v>#N/A</v>
      </c>
      <c r="P49" s="318" t="e">
        <f>IFERROR('12'!L196,#N/A)</f>
        <v>#N/A</v>
      </c>
      <c r="Q49" s="318" t="e">
        <f>IFERROR('13'!L196,#N/A)</f>
        <v>#N/A</v>
      </c>
      <c r="R49" s="318" t="e">
        <f>IFERROR('14'!L196,#N/A)</f>
        <v>#N/A</v>
      </c>
      <c r="S49" s="318" t="e">
        <f>IFERROR('15'!L196,#N/A)</f>
        <v>#N/A</v>
      </c>
      <c r="T49" s="318" t="e">
        <f>IFERROR('16'!L196,#N/A)</f>
        <v>#N/A</v>
      </c>
      <c r="U49" s="318" t="e">
        <f>IFERROR('17'!L196,#N/A)</f>
        <v>#N/A</v>
      </c>
      <c r="V49" s="318" t="e">
        <f>IFERROR('18'!L196,#N/A)</f>
        <v>#N/A</v>
      </c>
      <c r="W49" s="318" t="e">
        <f>IFERROR('19'!L196,#N/A)</f>
        <v>#N/A</v>
      </c>
      <c r="X49" s="318" t="e">
        <f>IFERROR('20'!L196,#N/A)</f>
        <v>#N/A</v>
      </c>
      <c r="Y49" s="318" t="e">
        <f>IFERROR('21'!L196,#N/A)</f>
        <v>#N/A</v>
      </c>
      <c r="Z49" s="318" t="e">
        <f>IFERROR('22'!L196,#N/A)</f>
        <v>#N/A</v>
      </c>
      <c r="AA49" s="318" t="e">
        <f>IFERROR('23'!L196,#N/A)</f>
        <v>#N/A</v>
      </c>
      <c r="AB49" s="318" t="e">
        <f>IFERROR('24'!L196,#N/A)</f>
        <v>#N/A</v>
      </c>
      <c r="AC49" s="318" t="e">
        <f>IFERROR('25'!L196,#N/A)</f>
        <v>#N/A</v>
      </c>
      <c r="AD49" s="318" t="e">
        <f>IFERROR('26'!L196,#N/A)</f>
        <v>#N/A</v>
      </c>
      <c r="AE49" s="318" t="e">
        <f>IFERROR('27'!L196,#N/A)</f>
        <v>#N/A</v>
      </c>
      <c r="AF49" s="318" t="e">
        <f>IFERROR('28'!L196,#N/A)</f>
        <v>#N/A</v>
      </c>
      <c r="AG49" s="318" t="e">
        <f>IFERROR('29'!L196,#N/A)</f>
        <v>#N/A</v>
      </c>
      <c r="AH49" s="318" t="e">
        <f>IFERROR('30'!L196,#N/A)</f>
        <v>#N/A</v>
      </c>
      <c r="AI49" s="318" t="e">
        <f>IFERROR('31'!L196,#N/A)</f>
        <v>#N/A</v>
      </c>
      <c r="AJ49" s="318" t="e">
        <f>IFERROR('32'!L196,#N/A)</f>
        <v>#N/A</v>
      </c>
      <c r="AK49" s="318" t="e">
        <f>IFERROR('33'!L196,#N/A)</f>
        <v>#N/A</v>
      </c>
      <c r="AL49" s="318" t="e">
        <f>IFERROR('34'!L196,#N/A)</f>
        <v>#N/A</v>
      </c>
      <c r="AM49" s="318" t="e">
        <f>IFERROR('35'!L196,#N/A)</f>
        <v>#N/A</v>
      </c>
      <c r="AN49" s="318" t="e">
        <f>IFERROR('36'!L196,#N/A)</f>
        <v>#N/A</v>
      </c>
      <c r="AO49" s="318" t="e">
        <f>IFERROR('37'!L196,#N/A)</f>
        <v>#N/A</v>
      </c>
      <c r="AP49" s="318" t="e">
        <f>IFERROR('38'!L196,#N/A)</f>
        <v>#N/A</v>
      </c>
      <c r="AQ49" s="318" t="e">
        <f>IFERROR('39'!L196,#N/A)</f>
        <v>#N/A</v>
      </c>
      <c r="AR49" s="318" t="e">
        <f>IFERROR('40'!L196,#N/A)</f>
        <v>#N/A</v>
      </c>
      <c r="AS49" s="318" t="e">
        <f>IFERROR('41'!L196,#N/A)</f>
        <v>#N/A</v>
      </c>
      <c r="AT49" s="318" t="e">
        <f>IFERROR('42'!L196,#N/A)</f>
        <v>#N/A</v>
      </c>
      <c r="AU49" s="318" t="e">
        <f>IFERROR('43'!L196,#N/A)</f>
        <v>#N/A</v>
      </c>
      <c r="AV49" s="318" t="e">
        <f>IFERROR('44'!L196,#N/A)</f>
        <v>#N/A</v>
      </c>
      <c r="AW49" s="318" t="e">
        <f>IFERROR('45'!L196,#N/A)</f>
        <v>#N/A</v>
      </c>
      <c r="AX49" s="318" t="e">
        <f>IFERROR('46'!L196,#N/A)</f>
        <v>#N/A</v>
      </c>
      <c r="AY49" s="318" t="e">
        <f>IFERROR('47'!L196,#N/A)</f>
        <v>#N/A</v>
      </c>
      <c r="AZ49" s="318" t="e">
        <f>IFERROR('48'!L196,#N/A)</f>
        <v>#N/A</v>
      </c>
      <c r="BA49" s="318" t="e">
        <f>IFERROR('49'!L196,#N/A)</f>
        <v>#N/A</v>
      </c>
      <c r="BB49" s="318" t="e">
        <f>IFERROR('50'!L196,#N/A)</f>
        <v>#N/A</v>
      </c>
      <c r="BC49" s="318" t="e">
        <f>IFERROR('51'!L196,#N/A)</f>
        <v>#N/A</v>
      </c>
      <c r="BD49" s="318" t="e">
        <f>IFERROR('52'!L196,#N/A)</f>
        <v>#N/A</v>
      </c>
    </row>
    <row r="50" spans="1:56" ht="15.6" x14ac:dyDescent="0.3">
      <c r="A50" s="1058"/>
      <c r="B50" s="1059"/>
      <c r="C50" s="1062" t="s">
        <v>203</v>
      </c>
      <c r="D50" s="263" t="s">
        <v>219</v>
      </c>
      <c r="E50" s="318" t="e">
        <f>IFERROR('1'!L197,#N/A)</f>
        <v>#N/A</v>
      </c>
      <c r="F50" s="318" t="e">
        <f>IFERROR('2'!L197,#N/A)</f>
        <v>#N/A</v>
      </c>
      <c r="G50" s="318" t="e">
        <f>IFERROR('3'!L197,#N/A)</f>
        <v>#N/A</v>
      </c>
      <c r="H50" s="318" t="e">
        <f>IFERROR('4'!L197,#N/A)</f>
        <v>#N/A</v>
      </c>
      <c r="I50" s="318" t="e">
        <f>IFERROR('5'!L197,#N/A)</f>
        <v>#N/A</v>
      </c>
      <c r="J50" s="318" t="e">
        <f>IFERROR('6'!L197,#N/A)</f>
        <v>#N/A</v>
      </c>
      <c r="K50" s="318" t="e">
        <f>IFERROR('7'!L197,#N/A)</f>
        <v>#N/A</v>
      </c>
      <c r="L50" s="318" t="e">
        <f>IFERROR('8'!L197,#N/A)</f>
        <v>#N/A</v>
      </c>
      <c r="M50" s="318" t="e">
        <f>IFERROR('9'!L197,#N/A)</f>
        <v>#N/A</v>
      </c>
      <c r="N50" s="318" t="e">
        <f>IFERROR('10'!L197,#N/A)</f>
        <v>#N/A</v>
      </c>
      <c r="O50" s="318" t="e">
        <f>IFERROR('11'!L197,#N/A)</f>
        <v>#N/A</v>
      </c>
      <c r="P50" s="318" t="e">
        <f>IFERROR('12'!L197,#N/A)</f>
        <v>#N/A</v>
      </c>
      <c r="Q50" s="318" t="e">
        <f>IFERROR('13'!L197,#N/A)</f>
        <v>#N/A</v>
      </c>
      <c r="R50" s="318" t="e">
        <f>IFERROR('14'!L197,#N/A)</f>
        <v>#N/A</v>
      </c>
      <c r="S50" s="318" t="e">
        <f>IFERROR('15'!L197,#N/A)</f>
        <v>#N/A</v>
      </c>
      <c r="T50" s="318" t="e">
        <f>IFERROR('16'!L197,#N/A)</f>
        <v>#N/A</v>
      </c>
      <c r="U50" s="318" t="e">
        <f>IFERROR('17'!L197,#N/A)</f>
        <v>#N/A</v>
      </c>
      <c r="V50" s="318" t="e">
        <f>IFERROR('18'!L197,#N/A)</f>
        <v>#N/A</v>
      </c>
      <c r="W50" s="318" t="e">
        <f>IFERROR('19'!L197,#N/A)</f>
        <v>#N/A</v>
      </c>
      <c r="X50" s="318" t="e">
        <f>IFERROR('20'!L197,#N/A)</f>
        <v>#N/A</v>
      </c>
      <c r="Y50" s="318" t="e">
        <f>IFERROR('21'!L197,#N/A)</f>
        <v>#N/A</v>
      </c>
      <c r="Z50" s="318" t="e">
        <f>IFERROR('22'!L197,#N/A)</f>
        <v>#N/A</v>
      </c>
      <c r="AA50" s="318" t="e">
        <f>IFERROR('23'!L197,#N/A)</f>
        <v>#N/A</v>
      </c>
      <c r="AB50" s="318" t="e">
        <f>IFERROR('24'!L197,#N/A)</f>
        <v>#N/A</v>
      </c>
      <c r="AC50" s="318" t="e">
        <f>IFERROR('25'!L197,#N/A)</f>
        <v>#N/A</v>
      </c>
      <c r="AD50" s="318" t="e">
        <f>IFERROR('26'!L197,#N/A)</f>
        <v>#N/A</v>
      </c>
      <c r="AE50" s="318" t="e">
        <f>IFERROR('27'!L197,#N/A)</f>
        <v>#N/A</v>
      </c>
      <c r="AF50" s="318" t="e">
        <f>IFERROR('28'!L197,#N/A)</f>
        <v>#N/A</v>
      </c>
      <c r="AG50" s="318" t="e">
        <f>IFERROR('29'!L197,#N/A)</f>
        <v>#N/A</v>
      </c>
      <c r="AH50" s="318" t="e">
        <f>IFERROR('30'!L197,#N/A)</f>
        <v>#N/A</v>
      </c>
      <c r="AI50" s="318" t="e">
        <f>IFERROR('31'!L197,#N/A)</f>
        <v>#N/A</v>
      </c>
      <c r="AJ50" s="318" t="e">
        <f>IFERROR('32'!L197,#N/A)</f>
        <v>#N/A</v>
      </c>
      <c r="AK50" s="318" t="e">
        <f>IFERROR('33'!L197,#N/A)</f>
        <v>#N/A</v>
      </c>
      <c r="AL50" s="318" t="e">
        <f>IFERROR('34'!L197,#N/A)</f>
        <v>#N/A</v>
      </c>
      <c r="AM50" s="318" t="e">
        <f>IFERROR('35'!L197,#N/A)</f>
        <v>#N/A</v>
      </c>
      <c r="AN50" s="318" t="e">
        <f>IFERROR('36'!L197,#N/A)</f>
        <v>#N/A</v>
      </c>
      <c r="AO50" s="318" t="e">
        <f>IFERROR('37'!L197,#N/A)</f>
        <v>#N/A</v>
      </c>
      <c r="AP50" s="318" t="e">
        <f>IFERROR('38'!L197,#N/A)</f>
        <v>#N/A</v>
      </c>
      <c r="AQ50" s="318" t="e">
        <f>IFERROR('39'!L197,#N/A)</f>
        <v>#N/A</v>
      </c>
      <c r="AR50" s="318" t="e">
        <f>IFERROR('40'!L197,#N/A)</f>
        <v>#N/A</v>
      </c>
      <c r="AS50" s="318" t="e">
        <f>IFERROR('41'!L197,#N/A)</f>
        <v>#N/A</v>
      </c>
      <c r="AT50" s="318" t="e">
        <f>IFERROR('42'!L197,#N/A)</f>
        <v>#N/A</v>
      </c>
      <c r="AU50" s="318" t="e">
        <f>IFERROR('43'!L197,#N/A)</f>
        <v>#N/A</v>
      </c>
      <c r="AV50" s="318" t="e">
        <f>IFERROR('44'!L197,#N/A)</f>
        <v>#N/A</v>
      </c>
      <c r="AW50" s="318" t="e">
        <f>IFERROR('45'!L197,#N/A)</f>
        <v>#N/A</v>
      </c>
      <c r="AX50" s="318" t="e">
        <f>IFERROR('46'!L197,#N/A)</f>
        <v>#N/A</v>
      </c>
      <c r="AY50" s="318" t="e">
        <f>IFERROR('47'!L197,#N/A)</f>
        <v>#N/A</v>
      </c>
      <c r="AZ50" s="318" t="e">
        <f>IFERROR('48'!L197,#N/A)</f>
        <v>#N/A</v>
      </c>
      <c r="BA50" s="318" t="e">
        <f>IFERROR('49'!L197,#N/A)</f>
        <v>#N/A</v>
      </c>
      <c r="BB50" s="318" t="e">
        <f>IFERROR('50'!L197,#N/A)</f>
        <v>#N/A</v>
      </c>
      <c r="BC50" s="318" t="e">
        <f>IFERROR('51'!L197,#N/A)</f>
        <v>#N/A</v>
      </c>
      <c r="BD50" s="318" t="e">
        <f>IFERROR('52'!L197,#N/A)</f>
        <v>#N/A</v>
      </c>
    </row>
    <row r="51" spans="1:56" ht="15.6" x14ac:dyDescent="0.3">
      <c r="A51" s="1060"/>
      <c r="B51" s="1061"/>
      <c r="C51" s="1063"/>
      <c r="D51" s="257" t="s">
        <v>220</v>
      </c>
      <c r="E51" s="318" t="e">
        <f>IFERROR('1'!L198,#N/A)</f>
        <v>#N/A</v>
      </c>
      <c r="F51" s="318" t="e">
        <f>IFERROR('2'!L198,#N/A)</f>
        <v>#N/A</v>
      </c>
      <c r="G51" s="318" t="e">
        <f>IFERROR('3'!L198,#N/A)</f>
        <v>#N/A</v>
      </c>
      <c r="H51" s="318" t="e">
        <f>IFERROR('4'!L198,#N/A)</f>
        <v>#N/A</v>
      </c>
      <c r="I51" s="318" t="e">
        <f>IFERROR('5'!L198,#N/A)</f>
        <v>#N/A</v>
      </c>
      <c r="J51" s="318" t="e">
        <f>IFERROR('6'!L198,#N/A)</f>
        <v>#N/A</v>
      </c>
      <c r="K51" s="318" t="e">
        <f>IFERROR('7'!L198,#N/A)</f>
        <v>#N/A</v>
      </c>
      <c r="L51" s="318" t="e">
        <f>IFERROR('8'!L198,#N/A)</f>
        <v>#N/A</v>
      </c>
      <c r="M51" s="318" t="e">
        <f>IFERROR('9'!L198,#N/A)</f>
        <v>#N/A</v>
      </c>
      <c r="N51" s="318" t="e">
        <f>IFERROR('10'!L198,#N/A)</f>
        <v>#N/A</v>
      </c>
      <c r="O51" s="318" t="e">
        <f>IFERROR('11'!L198,#N/A)</f>
        <v>#N/A</v>
      </c>
      <c r="P51" s="318" t="e">
        <f>IFERROR('12'!L198,#N/A)</f>
        <v>#N/A</v>
      </c>
      <c r="Q51" s="318" t="e">
        <f>IFERROR('13'!L198,#N/A)</f>
        <v>#N/A</v>
      </c>
      <c r="R51" s="318" t="e">
        <f>IFERROR('14'!L198,#N/A)</f>
        <v>#N/A</v>
      </c>
      <c r="S51" s="318" t="e">
        <f>IFERROR('15'!L198,#N/A)</f>
        <v>#N/A</v>
      </c>
      <c r="T51" s="318" t="e">
        <f>IFERROR('16'!L198,#N/A)</f>
        <v>#N/A</v>
      </c>
      <c r="U51" s="318" t="e">
        <f>IFERROR('17'!L198,#N/A)</f>
        <v>#N/A</v>
      </c>
      <c r="V51" s="318" t="e">
        <f>IFERROR('18'!L198,#N/A)</f>
        <v>#N/A</v>
      </c>
      <c r="W51" s="318" t="e">
        <f>IFERROR('19'!L198,#N/A)</f>
        <v>#N/A</v>
      </c>
      <c r="X51" s="318" t="e">
        <f>IFERROR('20'!L198,#N/A)</f>
        <v>#N/A</v>
      </c>
      <c r="Y51" s="318" t="e">
        <f>IFERROR('21'!L198,#N/A)</f>
        <v>#N/A</v>
      </c>
      <c r="Z51" s="318" t="e">
        <f>IFERROR('22'!L198,#N/A)</f>
        <v>#N/A</v>
      </c>
      <c r="AA51" s="318" t="e">
        <f>IFERROR('23'!L198,#N/A)</f>
        <v>#N/A</v>
      </c>
      <c r="AB51" s="318" t="e">
        <f>IFERROR('24'!L198,#N/A)</f>
        <v>#N/A</v>
      </c>
      <c r="AC51" s="318" t="e">
        <f>IFERROR('25'!L198,#N/A)</f>
        <v>#N/A</v>
      </c>
      <c r="AD51" s="318" t="e">
        <f>IFERROR('26'!L198,#N/A)</f>
        <v>#N/A</v>
      </c>
      <c r="AE51" s="318" t="e">
        <f>IFERROR('27'!L198,#N/A)</f>
        <v>#N/A</v>
      </c>
      <c r="AF51" s="318" t="e">
        <f>IFERROR('28'!L198,#N/A)</f>
        <v>#N/A</v>
      </c>
      <c r="AG51" s="318" t="e">
        <f>IFERROR('29'!L198,#N/A)</f>
        <v>#N/A</v>
      </c>
      <c r="AH51" s="318" t="e">
        <f>IFERROR('30'!L198,#N/A)</f>
        <v>#N/A</v>
      </c>
      <c r="AI51" s="318" t="e">
        <f>IFERROR('31'!L198,#N/A)</f>
        <v>#N/A</v>
      </c>
      <c r="AJ51" s="318" t="e">
        <f>IFERROR('32'!L198,#N/A)</f>
        <v>#N/A</v>
      </c>
      <c r="AK51" s="318" t="e">
        <f>IFERROR('33'!L198,#N/A)</f>
        <v>#N/A</v>
      </c>
      <c r="AL51" s="318" t="e">
        <f>IFERROR('34'!L198,#N/A)</f>
        <v>#N/A</v>
      </c>
      <c r="AM51" s="318" t="e">
        <f>IFERROR('35'!L198,#N/A)</f>
        <v>#N/A</v>
      </c>
      <c r="AN51" s="318" t="e">
        <f>IFERROR('36'!L198,#N/A)</f>
        <v>#N/A</v>
      </c>
      <c r="AO51" s="318" t="e">
        <f>IFERROR('37'!L198,#N/A)</f>
        <v>#N/A</v>
      </c>
      <c r="AP51" s="318" t="e">
        <f>IFERROR('38'!L198,#N/A)</f>
        <v>#N/A</v>
      </c>
      <c r="AQ51" s="318" t="e">
        <f>IFERROR('39'!L198,#N/A)</f>
        <v>#N/A</v>
      </c>
      <c r="AR51" s="318" t="e">
        <f>IFERROR('40'!L198,#N/A)</f>
        <v>#N/A</v>
      </c>
      <c r="AS51" s="318" t="e">
        <f>IFERROR('41'!L198,#N/A)</f>
        <v>#N/A</v>
      </c>
      <c r="AT51" s="318" t="e">
        <f>IFERROR('42'!L198,#N/A)</f>
        <v>#N/A</v>
      </c>
      <c r="AU51" s="318" t="e">
        <f>IFERROR('43'!L198,#N/A)</f>
        <v>#N/A</v>
      </c>
      <c r="AV51" s="318" t="e">
        <f>IFERROR('44'!L198,#N/A)</f>
        <v>#N/A</v>
      </c>
      <c r="AW51" s="318" t="e">
        <f>IFERROR('45'!L198,#N/A)</f>
        <v>#N/A</v>
      </c>
      <c r="AX51" s="318" t="e">
        <f>IFERROR('46'!L198,#N/A)</f>
        <v>#N/A</v>
      </c>
      <c r="AY51" s="318" t="e">
        <f>IFERROR('47'!L198,#N/A)</f>
        <v>#N/A</v>
      </c>
      <c r="AZ51" s="318" t="e">
        <f>IFERROR('48'!L198,#N/A)</f>
        <v>#N/A</v>
      </c>
      <c r="BA51" s="318" t="e">
        <f>IFERROR('49'!L198,#N/A)</f>
        <v>#N/A</v>
      </c>
      <c r="BB51" s="318" t="e">
        <f>IFERROR('50'!L198,#N/A)</f>
        <v>#N/A</v>
      </c>
      <c r="BC51" s="318" t="e">
        <f>IFERROR('51'!L198,#N/A)</f>
        <v>#N/A</v>
      </c>
      <c r="BD51" s="318" t="e">
        <f>IFERROR('52'!L198,#N/A)</f>
        <v>#N/A</v>
      </c>
    </row>
    <row r="52" spans="1:56" ht="26.25" customHeight="1" x14ac:dyDescent="0.3">
      <c r="A52" s="1075" t="s">
        <v>204</v>
      </c>
      <c r="B52" s="1076"/>
      <c r="C52" s="322" t="s">
        <v>196</v>
      </c>
      <c r="D52" s="258" t="s">
        <v>197</v>
      </c>
      <c r="E52" s="319" t="e">
        <f>IFERROR('1'!L199,#N/A)</f>
        <v>#N/A</v>
      </c>
      <c r="F52" s="319" t="e">
        <f>IFERROR('2'!L199,#N/A)</f>
        <v>#N/A</v>
      </c>
      <c r="G52" s="319" t="e">
        <f>IFERROR('3'!L199,#N/A)</f>
        <v>#N/A</v>
      </c>
      <c r="H52" s="319" t="e">
        <f>IFERROR('4'!L199,#N/A)</f>
        <v>#N/A</v>
      </c>
      <c r="I52" s="319" t="e">
        <f>IFERROR('5'!L199,#N/A)</f>
        <v>#N/A</v>
      </c>
      <c r="J52" s="319" t="e">
        <f>IFERROR('6'!L199,#N/A)</f>
        <v>#N/A</v>
      </c>
      <c r="K52" s="319" t="e">
        <f>IFERROR('7'!L199,#N/A)</f>
        <v>#N/A</v>
      </c>
      <c r="L52" s="319" t="e">
        <f>IFERROR('8'!L199,#N/A)</f>
        <v>#N/A</v>
      </c>
      <c r="M52" s="319" t="e">
        <f>IFERROR('9'!L199,#N/A)</f>
        <v>#N/A</v>
      </c>
      <c r="N52" s="319" t="e">
        <f>IFERROR('10'!L199,#N/A)</f>
        <v>#N/A</v>
      </c>
      <c r="O52" s="319" t="e">
        <f>IFERROR('11'!L199,#N/A)</f>
        <v>#N/A</v>
      </c>
      <c r="P52" s="319" t="e">
        <f>IFERROR('12'!L199,#N/A)</f>
        <v>#N/A</v>
      </c>
      <c r="Q52" s="319" t="e">
        <f>IFERROR('13'!L199,#N/A)</f>
        <v>#N/A</v>
      </c>
      <c r="R52" s="319" t="e">
        <f>IFERROR('14'!L199,#N/A)</f>
        <v>#N/A</v>
      </c>
      <c r="S52" s="319" t="e">
        <f>IFERROR('15'!L199,#N/A)</f>
        <v>#N/A</v>
      </c>
      <c r="T52" s="319" t="e">
        <f>IFERROR('16'!L199,#N/A)</f>
        <v>#N/A</v>
      </c>
      <c r="U52" s="319" t="e">
        <f>IFERROR('17'!L199,#N/A)</f>
        <v>#N/A</v>
      </c>
      <c r="V52" s="319" t="e">
        <f>IFERROR('18'!L199,#N/A)</f>
        <v>#N/A</v>
      </c>
      <c r="W52" s="319" t="e">
        <f>IFERROR('19'!L199,#N/A)</f>
        <v>#N/A</v>
      </c>
      <c r="X52" s="319" t="e">
        <f>IFERROR('20'!L199,#N/A)</f>
        <v>#N/A</v>
      </c>
      <c r="Y52" s="319" t="e">
        <f>IFERROR('21'!L199,#N/A)</f>
        <v>#N/A</v>
      </c>
      <c r="Z52" s="319" t="e">
        <f>IFERROR('22'!L199,#N/A)</f>
        <v>#N/A</v>
      </c>
      <c r="AA52" s="319" t="e">
        <f>IFERROR('23'!L199,#N/A)</f>
        <v>#N/A</v>
      </c>
      <c r="AB52" s="319" t="e">
        <f>IFERROR('24'!L199,#N/A)</f>
        <v>#N/A</v>
      </c>
      <c r="AC52" s="319" t="e">
        <f>IFERROR('25'!L199,#N/A)</f>
        <v>#N/A</v>
      </c>
      <c r="AD52" s="319" t="e">
        <f>IFERROR('26'!L199,#N/A)</f>
        <v>#N/A</v>
      </c>
      <c r="AE52" s="319" t="e">
        <f>IFERROR('27'!L199,#N/A)</f>
        <v>#N/A</v>
      </c>
      <c r="AF52" s="319" t="e">
        <f>IFERROR('28'!L199,#N/A)</f>
        <v>#N/A</v>
      </c>
      <c r="AG52" s="319" t="e">
        <f>IFERROR('29'!L199,#N/A)</f>
        <v>#N/A</v>
      </c>
      <c r="AH52" s="319" t="e">
        <f>IFERROR('30'!L199,#N/A)</f>
        <v>#N/A</v>
      </c>
      <c r="AI52" s="319" t="e">
        <f>IFERROR('31'!L199,#N/A)</f>
        <v>#N/A</v>
      </c>
      <c r="AJ52" s="319" t="e">
        <f>IFERROR('32'!L199,#N/A)</f>
        <v>#N/A</v>
      </c>
      <c r="AK52" s="319" t="e">
        <f>IFERROR('33'!L199,#N/A)</f>
        <v>#N/A</v>
      </c>
      <c r="AL52" s="319" t="e">
        <f>IFERROR('34'!L199,#N/A)</f>
        <v>#N/A</v>
      </c>
      <c r="AM52" s="319" t="e">
        <f>IFERROR('35'!L199,#N/A)</f>
        <v>#N/A</v>
      </c>
      <c r="AN52" s="319" t="e">
        <f>IFERROR('36'!L199,#N/A)</f>
        <v>#N/A</v>
      </c>
      <c r="AO52" s="319" t="e">
        <f>IFERROR('37'!L199,#N/A)</f>
        <v>#N/A</v>
      </c>
      <c r="AP52" s="319" t="e">
        <f>IFERROR('38'!L199,#N/A)</f>
        <v>#N/A</v>
      </c>
      <c r="AQ52" s="319" t="e">
        <f>IFERROR('39'!L199,#N/A)</f>
        <v>#N/A</v>
      </c>
      <c r="AR52" s="319" t="e">
        <f>IFERROR('40'!L199,#N/A)</f>
        <v>#N/A</v>
      </c>
      <c r="AS52" s="319" t="e">
        <f>IFERROR('41'!L199,#N/A)</f>
        <v>#N/A</v>
      </c>
      <c r="AT52" s="319" t="e">
        <f>IFERROR('42'!L199,#N/A)</f>
        <v>#N/A</v>
      </c>
      <c r="AU52" s="319" t="e">
        <f>IFERROR('43'!L199,#N/A)</f>
        <v>#N/A</v>
      </c>
      <c r="AV52" s="319" t="e">
        <f>IFERROR('44'!L199,#N/A)</f>
        <v>#N/A</v>
      </c>
      <c r="AW52" s="319" t="e">
        <f>IFERROR('45'!L199,#N/A)</f>
        <v>#N/A</v>
      </c>
      <c r="AX52" s="319" t="e">
        <f>IFERROR('46'!L199,#N/A)</f>
        <v>#N/A</v>
      </c>
      <c r="AY52" s="319" t="e">
        <f>IFERROR('47'!L199,#N/A)</f>
        <v>#N/A</v>
      </c>
      <c r="AZ52" s="319" t="e">
        <f>IFERROR('48'!L199,#N/A)</f>
        <v>#N/A</v>
      </c>
      <c r="BA52" s="319" t="e">
        <f>IFERROR('49'!L199,#N/A)</f>
        <v>#N/A</v>
      </c>
      <c r="BB52" s="319" t="e">
        <f>IFERROR('50'!L199,#N/A)</f>
        <v>#N/A</v>
      </c>
      <c r="BC52" s="319" t="e">
        <f>IFERROR('51'!L199,#N/A)</f>
        <v>#N/A</v>
      </c>
      <c r="BD52" s="319" t="e">
        <f>IFERROR('52'!L199,#N/A)</f>
        <v>#N/A</v>
      </c>
    </row>
    <row r="53" spans="1:56" ht="25.8" x14ac:dyDescent="0.3">
      <c r="A53" s="1077"/>
      <c r="B53" s="1078"/>
      <c r="C53" s="323" t="s">
        <v>198</v>
      </c>
      <c r="D53" s="258" t="s">
        <v>197</v>
      </c>
      <c r="E53" s="319" t="e">
        <f>IFERROR('1'!L200,#N/A)</f>
        <v>#N/A</v>
      </c>
      <c r="F53" s="319" t="e">
        <f>IFERROR('2'!L200,#N/A)</f>
        <v>#N/A</v>
      </c>
      <c r="G53" s="319" t="e">
        <f>IFERROR('3'!L200,#N/A)</f>
        <v>#N/A</v>
      </c>
      <c r="H53" s="319" t="e">
        <f>IFERROR('4'!L200,#N/A)</f>
        <v>#N/A</v>
      </c>
      <c r="I53" s="319" t="e">
        <f>IFERROR('5'!L200,#N/A)</f>
        <v>#N/A</v>
      </c>
      <c r="J53" s="319" t="e">
        <f>IFERROR('6'!L200,#N/A)</f>
        <v>#N/A</v>
      </c>
      <c r="K53" s="319" t="e">
        <f>IFERROR('7'!L200,#N/A)</f>
        <v>#N/A</v>
      </c>
      <c r="L53" s="319" t="e">
        <f>IFERROR('8'!L200,#N/A)</f>
        <v>#N/A</v>
      </c>
      <c r="M53" s="319" t="e">
        <f>IFERROR('9'!L200,#N/A)</f>
        <v>#N/A</v>
      </c>
      <c r="N53" s="319" t="e">
        <f>IFERROR('10'!L200,#N/A)</f>
        <v>#N/A</v>
      </c>
      <c r="O53" s="319" t="e">
        <f>IFERROR('11'!L200,#N/A)</f>
        <v>#N/A</v>
      </c>
      <c r="P53" s="319" t="e">
        <f>IFERROR('12'!L200,#N/A)</f>
        <v>#N/A</v>
      </c>
      <c r="Q53" s="319" t="e">
        <f>IFERROR('13'!L200,#N/A)</f>
        <v>#N/A</v>
      </c>
      <c r="R53" s="319" t="e">
        <f>IFERROR('14'!L200,#N/A)</f>
        <v>#N/A</v>
      </c>
      <c r="S53" s="319" t="e">
        <f>IFERROR('15'!L200,#N/A)</f>
        <v>#N/A</v>
      </c>
      <c r="T53" s="319" t="e">
        <f>IFERROR('16'!L200,#N/A)</f>
        <v>#N/A</v>
      </c>
      <c r="U53" s="319" t="e">
        <f>IFERROR('17'!L200,#N/A)</f>
        <v>#N/A</v>
      </c>
      <c r="V53" s="319" t="e">
        <f>IFERROR('18'!L200,#N/A)</f>
        <v>#N/A</v>
      </c>
      <c r="W53" s="319" t="e">
        <f>IFERROR('19'!L200,#N/A)</f>
        <v>#N/A</v>
      </c>
      <c r="X53" s="319" t="e">
        <f>IFERROR('20'!L200,#N/A)</f>
        <v>#N/A</v>
      </c>
      <c r="Y53" s="319" t="e">
        <f>IFERROR('21'!L200,#N/A)</f>
        <v>#N/A</v>
      </c>
      <c r="Z53" s="319" t="e">
        <f>IFERROR('22'!L200,#N/A)</f>
        <v>#N/A</v>
      </c>
      <c r="AA53" s="319" t="e">
        <f>IFERROR('23'!L200,#N/A)</f>
        <v>#N/A</v>
      </c>
      <c r="AB53" s="319" t="e">
        <f>IFERROR('24'!L200,#N/A)</f>
        <v>#N/A</v>
      </c>
      <c r="AC53" s="319" t="e">
        <f>IFERROR('25'!L200,#N/A)</f>
        <v>#N/A</v>
      </c>
      <c r="AD53" s="319" t="e">
        <f>IFERROR('26'!L200,#N/A)</f>
        <v>#N/A</v>
      </c>
      <c r="AE53" s="319" t="e">
        <f>IFERROR('27'!L200,#N/A)</f>
        <v>#N/A</v>
      </c>
      <c r="AF53" s="319" t="e">
        <f>IFERROR('28'!L200,#N/A)</f>
        <v>#N/A</v>
      </c>
      <c r="AG53" s="319" t="e">
        <f>IFERROR('29'!L200,#N/A)</f>
        <v>#N/A</v>
      </c>
      <c r="AH53" s="319" t="e">
        <f>IFERROR('30'!L200,#N/A)</f>
        <v>#N/A</v>
      </c>
      <c r="AI53" s="319" t="e">
        <f>IFERROR('31'!L200,#N/A)</f>
        <v>#N/A</v>
      </c>
      <c r="AJ53" s="319" t="e">
        <f>IFERROR('32'!L200,#N/A)</f>
        <v>#N/A</v>
      </c>
      <c r="AK53" s="319" t="e">
        <f>IFERROR('33'!L200,#N/A)</f>
        <v>#N/A</v>
      </c>
      <c r="AL53" s="319" t="e">
        <f>IFERROR('34'!L200,#N/A)</f>
        <v>#N/A</v>
      </c>
      <c r="AM53" s="319" t="e">
        <f>IFERROR('35'!L200,#N/A)</f>
        <v>#N/A</v>
      </c>
      <c r="AN53" s="319" t="e">
        <f>IFERROR('36'!L200,#N/A)</f>
        <v>#N/A</v>
      </c>
      <c r="AO53" s="319" t="e">
        <f>IFERROR('37'!L200,#N/A)</f>
        <v>#N/A</v>
      </c>
      <c r="AP53" s="319" t="e">
        <f>IFERROR('38'!L200,#N/A)</f>
        <v>#N/A</v>
      </c>
      <c r="AQ53" s="319" t="e">
        <f>IFERROR('39'!L200,#N/A)</f>
        <v>#N/A</v>
      </c>
      <c r="AR53" s="319" t="e">
        <f>IFERROR('40'!L200,#N/A)</f>
        <v>#N/A</v>
      </c>
      <c r="AS53" s="319" t="e">
        <f>IFERROR('41'!L200,#N/A)</f>
        <v>#N/A</v>
      </c>
      <c r="AT53" s="319" t="e">
        <f>IFERROR('42'!L200,#N/A)</f>
        <v>#N/A</v>
      </c>
      <c r="AU53" s="319" t="e">
        <f>IFERROR('43'!L200,#N/A)</f>
        <v>#N/A</v>
      </c>
      <c r="AV53" s="319" t="e">
        <f>IFERROR('44'!L200,#N/A)</f>
        <v>#N/A</v>
      </c>
      <c r="AW53" s="319" t="e">
        <f>IFERROR('45'!L200,#N/A)</f>
        <v>#N/A</v>
      </c>
      <c r="AX53" s="319" t="e">
        <f>IFERROR('46'!L200,#N/A)</f>
        <v>#N/A</v>
      </c>
      <c r="AY53" s="319" t="e">
        <f>IFERROR('47'!L200,#N/A)</f>
        <v>#N/A</v>
      </c>
      <c r="AZ53" s="319" t="e">
        <f>IFERROR('48'!L200,#N/A)</f>
        <v>#N/A</v>
      </c>
      <c r="BA53" s="319" t="e">
        <f>IFERROR('49'!L200,#N/A)</f>
        <v>#N/A</v>
      </c>
      <c r="BB53" s="319" t="e">
        <f>IFERROR('50'!L200,#N/A)</f>
        <v>#N/A</v>
      </c>
      <c r="BC53" s="319" t="e">
        <f>IFERROR('51'!L200,#N/A)</f>
        <v>#N/A</v>
      </c>
      <c r="BD53" s="319" t="e">
        <f>IFERROR('52'!L200,#N/A)</f>
        <v>#N/A</v>
      </c>
    </row>
    <row r="54" spans="1:56" ht="15.6" x14ac:dyDescent="0.3">
      <c r="A54" s="1077"/>
      <c r="B54" s="1078"/>
      <c r="C54" s="1081" t="s">
        <v>200</v>
      </c>
      <c r="D54" s="259" t="s">
        <v>219</v>
      </c>
      <c r="E54" s="318" t="e">
        <f>IFERROR('1'!L201,#N/A)</f>
        <v>#N/A</v>
      </c>
      <c r="F54" s="318" t="e">
        <f>IFERROR('2'!L201,#N/A)</f>
        <v>#N/A</v>
      </c>
      <c r="G54" s="318" t="e">
        <f>IFERROR('3'!L201,#N/A)</f>
        <v>#N/A</v>
      </c>
      <c r="H54" s="318" t="e">
        <f>IFERROR('4'!L201,#N/A)</f>
        <v>#N/A</v>
      </c>
      <c r="I54" s="318" t="e">
        <f>IFERROR('5'!L201,#N/A)</f>
        <v>#N/A</v>
      </c>
      <c r="J54" s="318" t="e">
        <f>IFERROR('6'!L201,#N/A)</f>
        <v>#N/A</v>
      </c>
      <c r="K54" s="318" t="e">
        <f>IFERROR('7'!L201,#N/A)</f>
        <v>#N/A</v>
      </c>
      <c r="L54" s="318" t="e">
        <f>IFERROR('8'!L201,#N/A)</f>
        <v>#N/A</v>
      </c>
      <c r="M54" s="318" t="e">
        <f>IFERROR('9'!L201,#N/A)</f>
        <v>#N/A</v>
      </c>
      <c r="N54" s="318" t="e">
        <f>IFERROR('10'!L201,#N/A)</f>
        <v>#N/A</v>
      </c>
      <c r="O54" s="318" t="e">
        <f>IFERROR('11'!L201,#N/A)</f>
        <v>#N/A</v>
      </c>
      <c r="P54" s="318" t="e">
        <f>IFERROR('12'!L201,#N/A)</f>
        <v>#N/A</v>
      </c>
      <c r="Q54" s="318" t="e">
        <f>IFERROR('13'!L201,#N/A)</f>
        <v>#N/A</v>
      </c>
      <c r="R54" s="318" t="e">
        <f>IFERROR('14'!L201,#N/A)</f>
        <v>#N/A</v>
      </c>
      <c r="S54" s="318" t="e">
        <f>IFERROR('15'!L201,#N/A)</f>
        <v>#N/A</v>
      </c>
      <c r="T54" s="318" t="e">
        <f>IFERROR('16'!L201,#N/A)</f>
        <v>#N/A</v>
      </c>
      <c r="U54" s="318" t="e">
        <f>IFERROR('17'!L201,#N/A)</f>
        <v>#N/A</v>
      </c>
      <c r="V54" s="318" t="e">
        <f>IFERROR('18'!L201,#N/A)</f>
        <v>#N/A</v>
      </c>
      <c r="W54" s="318" t="e">
        <f>IFERROR('19'!L201,#N/A)</f>
        <v>#N/A</v>
      </c>
      <c r="X54" s="318" t="e">
        <f>IFERROR('20'!L201,#N/A)</f>
        <v>#N/A</v>
      </c>
      <c r="Y54" s="318" t="e">
        <f>IFERROR('21'!L201,#N/A)</f>
        <v>#N/A</v>
      </c>
      <c r="Z54" s="318" t="e">
        <f>IFERROR('22'!L201,#N/A)</f>
        <v>#N/A</v>
      </c>
      <c r="AA54" s="318" t="e">
        <f>IFERROR('23'!L201,#N/A)</f>
        <v>#N/A</v>
      </c>
      <c r="AB54" s="318" t="e">
        <f>IFERROR('24'!L201,#N/A)</f>
        <v>#N/A</v>
      </c>
      <c r="AC54" s="318" t="e">
        <f>IFERROR('25'!L201,#N/A)</f>
        <v>#N/A</v>
      </c>
      <c r="AD54" s="318" t="e">
        <f>IFERROR('26'!L201,#N/A)</f>
        <v>#N/A</v>
      </c>
      <c r="AE54" s="318" t="e">
        <f>IFERROR('27'!L201,#N/A)</f>
        <v>#N/A</v>
      </c>
      <c r="AF54" s="318" t="e">
        <f>IFERROR('28'!L201,#N/A)</f>
        <v>#N/A</v>
      </c>
      <c r="AG54" s="318" t="e">
        <f>IFERROR('29'!L201,#N/A)</f>
        <v>#N/A</v>
      </c>
      <c r="AH54" s="318" t="e">
        <f>IFERROR('30'!L201,#N/A)</f>
        <v>#N/A</v>
      </c>
      <c r="AI54" s="318" t="e">
        <f>IFERROR('31'!L201,#N/A)</f>
        <v>#N/A</v>
      </c>
      <c r="AJ54" s="318" t="e">
        <f>IFERROR('32'!L201,#N/A)</f>
        <v>#N/A</v>
      </c>
      <c r="AK54" s="318" t="e">
        <f>IFERROR('33'!L201,#N/A)</f>
        <v>#N/A</v>
      </c>
      <c r="AL54" s="318" t="e">
        <f>IFERROR('34'!L201,#N/A)</f>
        <v>#N/A</v>
      </c>
      <c r="AM54" s="318" t="e">
        <f>IFERROR('35'!L201,#N/A)</f>
        <v>#N/A</v>
      </c>
      <c r="AN54" s="318" t="e">
        <f>IFERROR('36'!L201,#N/A)</f>
        <v>#N/A</v>
      </c>
      <c r="AO54" s="318" t="e">
        <f>IFERROR('37'!L201,#N/A)</f>
        <v>#N/A</v>
      </c>
      <c r="AP54" s="318" t="e">
        <f>IFERROR('38'!L201,#N/A)</f>
        <v>#N/A</v>
      </c>
      <c r="AQ54" s="318" t="e">
        <f>IFERROR('39'!L201,#N/A)</f>
        <v>#N/A</v>
      </c>
      <c r="AR54" s="318" t="e">
        <f>IFERROR('40'!L201,#N/A)</f>
        <v>#N/A</v>
      </c>
      <c r="AS54" s="318" t="e">
        <f>IFERROR('41'!L201,#N/A)</f>
        <v>#N/A</v>
      </c>
      <c r="AT54" s="318" t="e">
        <f>IFERROR('42'!L201,#N/A)</f>
        <v>#N/A</v>
      </c>
      <c r="AU54" s="318" t="e">
        <f>IFERROR('43'!L201,#N/A)</f>
        <v>#N/A</v>
      </c>
      <c r="AV54" s="318" t="e">
        <f>IFERROR('44'!L201,#N/A)</f>
        <v>#N/A</v>
      </c>
      <c r="AW54" s="318" t="e">
        <f>IFERROR('45'!L201,#N/A)</f>
        <v>#N/A</v>
      </c>
      <c r="AX54" s="318" t="e">
        <f>IFERROR('46'!L201,#N/A)</f>
        <v>#N/A</v>
      </c>
      <c r="AY54" s="318" t="e">
        <f>IFERROR('47'!L201,#N/A)</f>
        <v>#N/A</v>
      </c>
      <c r="AZ54" s="318" t="e">
        <f>IFERROR('48'!L201,#N/A)</f>
        <v>#N/A</v>
      </c>
      <c r="BA54" s="318" t="e">
        <f>IFERROR('49'!L201,#N/A)</f>
        <v>#N/A</v>
      </c>
      <c r="BB54" s="318" t="e">
        <f>IFERROR('50'!L201,#N/A)</f>
        <v>#N/A</v>
      </c>
      <c r="BC54" s="318" t="e">
        <f>IFERROR('51'!L201,#N/A)</f>
        <v>#N/A</v>
      </c>
      <c r="BD54" s="318" t="e">
        <f>IFERROR('52'!L201,#N/A)</f>
        <v>#N/A</v>
      </c>
    </row>
    <row r="55" spans="1:56" ht="15.6" x14ac:dyDescent="0.3">
      <c r="A55" s="1077"/>
      <c r="B55" s="1078"/>
      <c r="C55" s="1082"/>
      <c r="D55" s="260" t="s">
        <v>220</v>
      </c>
      <c r="E55" s="318" t="e">
        <f>IFERROR('1'!L202,#N/A)</f>
        <v>#N/A</v>
      </c>
      <c r="F55" s="318" t="e">
        <f>IFERROR('2'!L202,#N/A)</f>
        <v>#N/A</v>
      </c>
      <c r="G55" s="318" t="e">
        <f>IFERROR('3'!L202,#N/A)</f>
        <v>#N/A</v>
      </c>
      <c r="H55" s="318" t="e">
        <f>IFERROR('4'!L202,#N/A)</f>
        <v>#N/A</v>
      </c>
      <c r="I55" s="318" t="e">
        <f>IFERROR('5'!L202,#N/A)</f>
        <v>#N/A</v>
      </c>
      <c r="J55" s="318" t="e">
        <f>IFERROR('6'!L202,#N/A)</f>
        <v>#N/A</v>
      </c>
      <c r="K55" s="318" t="e">
        <f>IFERROR('7'!L202,#N/A)</f>
        <v>#N/A</v>
      </c>
      <c r="L55" s="318" t="e">
        <f>IFERROR('8'!L202,#N/A)</f>
        <v>#N/A</v>
      </c>
      <c r="M55" s="318" t="e">
        <f>IFERROR('9'!L202,#N/A)</f>
        <v>#N/A</v>
      </c>
      <c r="N55" s="318" t="e">
        <f>IFERROR('10'!L202,#N/A)</f>
        <v>#N/A</v>
      </c>
      <c r="O55" s="318" t="e">
        <f>IFERROR('11'!L202,#N/A)</f>
        <v>#N/A</v>
      </c>
      <c r="P55" s="318" t="e">
        <f>IFERROR('12'!L202,#N/A)</f>
        <v>#N/A</v>
      </c>
      <c r="Q55" s="318" t="e">
        <f>IFERROR('13'!L202,#N/A)</f>
        <v>#N/A</v>
      </c>
      <c r="R55" s="318" t="e">
        <f>IFERROR('14'!L202,#N/A)</f>
        <v>#N/A</v>
      </c>
      <c r="S55" s="318" t="e">
        <f>IFERROR('15'!L202,#N/A)</f>
        <v>#N/A</v>
      </c>
      <c r="T55" s="318" t="e">
        <f>IFERROR('16'!L202,#N/A)</f>
        <v>#N/A</v>
      </c>
      <c r="U55" s="318" t="e">
        <f>IFERROR('17'!L202,#N/A)</f>
        <v>#N/A</v>
      </c>
      <c r="V55" s="318" t="e">
        <f>IFERROR('18'!L202,#N/A)</f>
        <v>#N/A</v>
      </c>
      <c r="W55" s="318" t="e">
        <f>IFERROR('19'!L202,#N/A)</f>
        <v>#N/A</v>
      </c>
      <c r="X55" s="318" t="e">
        <f>IFERROR('20'!L202,#N/A)</f>
        <v>#N/A</v>
      </c>
      <c r="Y55" s="318" t="e">
        <f>IFERROR('21'!L202,#N/A)</f>
        <v>#N/A</v>
      </c>
      <c r="Z55" s="318" t="e">
        <f>IFERROR('22'!L202,#N/A)</f>
        <v>#N/A</v>
      </c>
      <c r="AA55" s="318" t="e">
        <f>IFERROR('23'!L202,#N/A)</f>
        <v>#N/A</v>
      </c>
      <c r="AB55" s="318" t="e">
        <f>IFERROR('24'!L202,#N/A)</f>
        <v>#N/A</v>
      </c>
      <c r="AC55" s="318" t="e">
        <f>IFERROR('25'!L202,#N/A)</f>
        <v>#N/A</v>
      </c>
      <c r="AD55" s="318" t="e">
        <f>IFERROR('26'!L202,#N/A)</f>
        <v>#N/A</v>
      </c>
      <c r="AE55" s="318" t="e">
        <f>IFERROR('27'!L202,#N/A)</f>
        <v>#N/A</v>
      </c>
      <c r="AF55" s="318" t="e">
        <f>IFERROR('28'!L202,#N/A)</f>
        <v>#N/A</v>
      </c>
      <c r="AG55" s="318" t="e">
        <f>IFERROR('29'!L202,#N/A)</f>
        <v>#N/A</v>
      </c>
      <c r="AH55" s="318" t="e">
        <f>IFERROR('30'!L202,#N/A)</f>
        <v>#N/A</v>
      </c>
      <c r="AI55" s="318" t="e">
        <f>IFERROR('31'!L202,#N/A)</f>
        <v>#N/A</v>
      </c>
      <c r="AJ55" s="318" t="e">
        <f>IFERROR('32'!L202,#N/A)</f>
        <v>#N/A</v>
      </c>
      <c r="AK55" s="318" t="e">
        <f>IFERROR('33'!L202,#N/A)</f>
        <v>#N/A</v>
      </c>
      <c r="AL55" s="318" t="e">
        <f>IFERROR('34'!L202,#N/A)</f>
        <v>#N/A</v>
      </c>
      <c r="AM55" s="318" t="e">
        <f>IFERROR('35'!L202,#N/A)</f>
        <v>#N/A</v>
      </c>
      <c r="AN55" s="318" t="e">
        <f>IFERROR('36'!L202,#N/A)</f>
        <v>#N/A</v>
      </c>
      <c r="AO55" s="318" t="e">
        <f>IFERROR('37'!L202,#N/A)</f>
        <v>#N/A</v>
      </c>
      <c r="AP55" s="318" t="e">
        <f>IFERROR('38'!L202,#N/A)</f>
        <v>#N/A</v>
      </c>
      <c r="AQ55" s="318" t="e">
        <f>IFERROR('39'!L202,#N/A)</f>
        <v>#N/A</v>
      </c>
      <c r="AR55" s="318" t="e">
        <f>IFERROR('40'!L202,#N/A)</f>
        <v>#N/A</v>
      </c>
      <c r="AS55" s="318" t="e">
        <f>IFERROR('41'!L202,#N/A)</f>
        <v>#N/A</v>
      </c>
      <c r="AT55" s="318" t="e">
        <f>IFERROR('42'!L202,#N/A)</f>
        <v>#N/A</v>
      </c>
      <c r="AU55" s="318" t="e">
        <f>IFERROR('43'!L202,#N/A)</f>
        <v>#N/A</v>
      </c>
      <c r="AV55" s="318" t="e">
        <f>IFERROR('44'!L202,#N/A)</f>
        <v>#N/A</v>
      </c>
      <c r="AW55" s="318" t="e">
        <f>IFERROR('45'!L202,#N/A)</f>
        <v>#N/A</v>
      </c>
      <c r="AX55" s="318" t="e">
        <f>IFERROR('46'!L202,#N/A)</f>
        <v>#N/A</v>
      </c>
      <c r="AY55" s="318" t="e">
        <f>IFERROR('47'!L202,#N/A)</f>
        <v>#N/A</v>
      </c>
      <c r="AZ55" s="318" t="e">
        <f>IFERROR('48'!L202,#N/A)</f>
        <v>#N/A</v>
      </c>
      <c r="BA55" s="318" t="e">
        <f>IFERROR('49'!L202,#N/A)</f>
        <v>#N/A</v>
      </c>
      <c r="BB55" s="318" t="e">
        <f>IFERROR('50'!L202,#N/A)</f>
        <v>#N/A</v>
      </c>
      <c r="BC55" s="318" t="e">
        <f>IFERROR('51'!L202,#N/A)</f>
        <v>#N/A</v>
      </c>
      <c r="BD55" s="318" t="e">
        <f>IFERROR('52'!L202,#N/A)</f>
        <v>#N/A</v>
      </c>
    </row>
    <row r="56" spans="1:56" ht="15.6" x14ac:dyDescent="0.3">
      <c r="A56" s="1077"/>
      <c r="B56" s="1078"/>
      <c r="C56" s="1083" t="s">
        <v>203</v>
      </c>
      <c r="D56" s="259" t="s">
        <v>219</v>
      </c>
      <c r="E56" s="318" t="e">
        <f>IFERROR('1'!L203,#N/A)</f>
        <v>#N/A</v>
      </c>
      <c r="F56" s="318" t="e">
        <f>IFERROR('2'!L203,#N/A)</f>
        <v>#N/A</v>
      </c>
      <c r="G56" s="318" t="e">
        <f>IFERROR('3'!L203,#N/A)</f>
        <v>#N/A</v>
      </c>
      <c r="H56" s="318" t="e">
        <f>IFERROR('4'!L203,#N/A)</f>
        <v>#N/A</v>
      </c>
      <c r="I56" s="318" t="e">
        <f>IFERROR('5'!L203,#N/A)</f>
        <v>#N/A</v>
      </c>
      <c r="J56" s="318" t="e">
        <f>IFERROR('6'!L203,#N/A)</f>
        <v>#N/A</v>
      </c>
      <c r="K56" s="318" t="e">
        <f>IFERROR('7'!L203,#N/A)</f>
        <v>#N/A</v>
      </c>
      <c r="L56" s="318" t="e">
        <f>IFERROR('8'!L203,#N/A)</f>
        <v>#N/A</v>
      </c>
      <c r="M56" s="318" t="e">
        <f>IFERROR('9'!L203,#N/A)</f>
        <v>#N/A</v>
      </c>
      <c r="N56" s="318" t="e">
        <f>IFERROR('10'!L203,#N/A)</f>
        <v>#N/A</v>
      </c>
      <c r="O56" s="318" t="e">
        <f>IFERROR('11'!L203,#N/A)</f>
        <v>#N/A</v>
      </c>
      <c r="P56" s="318" t="e">
        <f>IFERROR('12'!L203,#N/A)</f>
        <v>#N/A</v>
      </c>
      <c r="Q56" s="318" t="e">
        <f>IFERROR('13'!L203,#N/A)</f>
        <v>#N/A</v>
      </c>
      <c r="R56" s="318" t="e">
        <f>IFERROR('14'!L203,#N/A)</f>
        <v>#N/A</v>
      </c>
      <c r="S56" s="318" t="e">
        <f>IFERROR('15'!L203,#N/A)</f>
        <v>#N/A</v>
      </c>
      <c r="T56" s="318" t="e">
        <f>IFERROR('16'!L203,#N/A)</f>
        <v>#N/A</v>
      </c>
      <c r="U56" s="318" t="e">
        <f>IFERROR('17'!L203,#N/A)</f>
        <v>#N/A</v>
      </c>
      <c r="V56" s="318" t="e">
        <f>IFERROR('18'!L203,#N/A)</f>
        <v>#N/A</v>
      </c>
      <c r="W56" s="318" t="e">
        <f>IFERROR('19'!L203,#N/A)</f>
        <v>#N/A</v>
      </c>
      <c r="X56" s="318" t="e">
        <f>IFERROR('20'!L203,#N/A)</f>
        <v>#N/A</v>
      </c>
      <c r="Y56" s="318" t="e">
        <f>IFERROR('21'!L203,#N/A)</f>
        <v>#N/A</v>
      </c>
      <c r="Z56" s="318" t="e">
        <f>IFERROR('22'!L203,#N/A)</f>
        <v>#N/A</v>
      </c>
      <c r="AA56" s="318" t="e">
        <f>IFERROR('23'!L203,#N/A)</f>
        <v>#N/A</v>
      </c>
      <c r="AB56" s="318" t="e">
        <f>IFERROR('24'!L203,#N/A)</f>
        <v>#N/A</v>
      </c>
      <c r="AC56" s="318" t="e">
        <f>IFERROR('25'!L203,#N/A)</f>
        <v>#N/A</v>
      </c>
      <c r="AD56" s="318" t="e">
        <f>IFERROR('26'!L203,#N/A)</f>
        <v>#N/A</v>
      </c>
      <c r="AE56" s="318" t="e">
        <f>IFERROR('27'!L203,#N/A)</f>
        <v>#N/A</v>
      </c>
      <c r="AF56" s="318" t="e">
        <f>IFERROR('28'!L203,#N/A)</f>
        <v>#N/A</v>
      </c>
      <c r="AG56" s="318" t="e">
        <f>IFERROR('29'!L203,#N/A)</f>
        <v>#N/A</v>
      </c>
      <c r="AH56" s="318" t="e">
        <f>IFERROR('30'!L203,#N/A)</f>
        <v>#N/A</v>
      </c>
      <c r="AI56" s="318" t="e">
        <f>IFERROR('31'!L203,#N/A)</f>
        <v>#N/A</v>
      </c>
      <c r="AJ56" s="318" t="e">
        <f>IFERROR('32'!L203,#N/A)</f>
        <v>#N/A</v>
      </c>
      <c r="AK56" s="318" t="e">
        <f>IFERROR('33'!L203,#N/A)</f>
        <v>#N/A</v>
      </c>
      <c r="AL56" s="318" t="e">
        <f>IFERROR('34'!L203,#N/A)</f>
        <v>#N/A</v>
      </c>
      <c r="AM56" s="318" t="e">
        <f>IFERROR('35'!L203,#N/A)</f>
        <v>#N/A</v>
      </c>
      <c r="AN56" s="318" t="e">
        <f>IFERROR('36'!L203,#N/A)</f>
        <v>#N/A</v>
      </c>
      <c r="AO56" s="318" t="e">
        <f>IFERROR('37'!L203,#N/A)</f>
        <v>#N/A</v>
      </c>
      <c r="AP56" s="318" t="e">
        <f>IFERROR('38'!L203,#N/A)</f>
        <v>#N/A</v>
      </c>
      <c r="AQ56" s="318" t="e">
        <f>IFERROR('39'!L203,#N/A)</f>
        <v>#N/A</v>
      </c>
      <c r="AR56" s="318" t="e">
        <f>IFERROR('40'!L203,#N/A)</f>
        <v>#N/A</v>
      </c>
      <c r="AS56" s="318" t="e">
        <f>IFERROR('41'!L203,#N/A)</f>
        <v>#N/A</v>
      </c>
      <c r="AT56" s="318" t="e">
        <f>IFERROR('42'!L203,#N/A)</f>
        <v>#N/A</v>
      </c>
      <c r="AU56" s="318" t="e">
        <f>IFERROR('43'!L203,#N/A)</f>
        <v>#N/A</v>
      </c>
      <c r="AV56" s="318" t="e">
        <f>IFERROR('44'!L203,#N/A)</f>
        <v>#N/A</v>
      </c>
      <c r="AW56" s="318" t="e">
        <f>IFERROR('45'!L203,#N/A)</f>
        <v>#N/A</v>
      </c>
      <c r="AX56" s="318" t="e">
        <f>IFERROR('46'!L203,#N/A)</f>
        <v>#N/A</v>
      </c>
      <c r="AY56" s="318" t="e">
        <f>IFERROR('47'!L203,#N/A)</f>
        <v>#N/A</v>
      </c>
      <c r="AZ56" s="318" t="e">
        <f>IFERROR('48'!L203,#N/A)</f>
        <v>#N/A</v>
      </c>
      <c r="BA56" s="318" t="e">
        <f>IFERROR('49'!L203,#N/A)</f>
        <v>#N/A</v>
      </c>
      <c r="BB56" s="318" t="e">
        <f>IFERROR('50'!L203,#N/A)</f>
        <v>#N/A</v>
      </c>
      <c r="BC56" s="318" t="e">
        <f>IFERROR('51'!L203,#N/A)</f>
        <v>#N/A</v>
      </c>
      <c r="BD56" s="318" t="e">
        <f>IFERROR('52'!L203,#N/A)</f>
        <v>#N/A</v>
      </c>
    </row>
    <row r="57" spans="1:56" ht="15.6" x14ac:dyDescent="0.3">
      <c r="A57" s="1079"/>
      <c r="B57" s="1080"/>
      <c r="C57" s="1084"/>
      <c r="D57" s="260" t="s">
        <v>220</v>
      </c>
      <c r="E57" s="318" t="e">
        <f>IFERROR('1'!L204,#N/A)</f>
        <v>#N/A</v>
      </c>
      <c r="F57" s="318" t="e">
        <f>IFERROR('2'!L204,#N/A)</f>
        <v>#N/A</v>
      </c>
      <c r="G57" s="318" t="e">
        <f>IFERROR('3'!L204,#N/A)</f>
        <v>#N/A</v>
      </c>
      <c r="H57" s="318" t="e">
        <f>IFERROR('4'!L204,#N/A)</f>
        <v>#N/A</v>
      </c>
      <c r="I57" s="318" t="e">
        <f>IFERROR('5'!L204,#N/A)</f>
        <v>#N/A</v>
      </c>
      <c r="J57" s="318" t="e">
        <f>IFERROR('6'!L204,#N/A)</f>
        <v>#N/A</v>
      </c>
      <c r="K57" s="318" t="e">
        <f>IFERROR('7'!L204,#N/A)</f>
        <v>#N/A</v>
      </c>
      <c r="L57" s="318" t="e">
        <f>IFERROR('8'!L204,#N/A)</f>
        <v>#N/A</v>
      </c>
      <c r="M57" s="318" t="e">
        <f>IFERROR('9'!L204,#N/A)</f>
        <v>#N/A</v>
      </c>
      <c r="N57" s="318" t="e">
        <f>IFERROR('10'!L204,#N/A)</f>
        <v>#N/A</v>
      </c>
      <c r="O57" s="318" t="e">
        <f>IFERROR('11'!L204,#N/A)</f>
        <v>#N/A</v>
      </c>
      <c r="P57" s="318" t="e">
        <f>IFERROR('12'!L204,#N/A)</f>
        <v>#N/A</v>
      </c>
      <c r="Q57" s="318" t="e">
        <f>IFERROR('13'!L204,#N/A)</f>
        <v>#N/A</v>
      </c>
      <c r="R57" s="318" t="e">
        <f>IFERROR('14'!L204,#N/A)</f>
        <v>#N/A</v>
      </c>
      <c r="S57" s="318" t="e">
        <f>IFERROR('15'!L204,#N/A)</f>
        <v>#N/A</v>
      </c>
      <c r="T57" s="318" t="e">
        <f>IFERROR('16'!L204,#N/A)</f>
        <v>#N/A</v>
      </c>
      <c r="U57" s="318" t="e">
        <f>IFERROR('17'!L204,#N/A)</f>
        <v>#N/A</v>
      </c>
      <c r="V57" s="318" t="e">
        <f>IFERROR('18'!L204,#N/A)</f>
        <v>#N/A</v>
      </c>
      <c r="W57" s="318" t="e">
        <f>IFERROR('19'!L204,#N/A)</f>
        <v>#N/A</v>
      </c>
      <c r="X57" s="318" t="e">
        <f>IFERROR('20'!L204,#N/A)</f>
        <v>#N/A</v>
      </c>
      <c r="Y57" s="318" t="e">
        <f>IFERROR('21'!L204,#N/A)</f>
        <v>#N/A</v>
      </c>
      <c r="Z57" s="318" t="e">
        <f>IFERROR('22'!L204,#N/A)</f>
        <v>#N/A</v>
      </c>
      <c r="AA57" s="318" t="e">
        <f>IFERROR('23'!L204,#N/A)</f>
        <v>#N/A</v>
      </c>
      <c r="AB57" s="318" t="e">
        <f>IFERROR('24'!L204,#N/A)</f>
        <v>#N/A</v>
      </c>
      <c r="AC57" s="318" t="e">
        <f>IFERROR('25'!L204,#N/A)</f>
        <v>#N/A</v>
      </c>
      <c r="AD57" s="318" t="e">
        <f>IFERROR('26'!L204,#N/A)</f>
        <v>#N/A</v>
      </c>
      <c r="AE57" s="318" t="e">
        <f>IFERROR('27'!L204,#N/A)</f>
        <v>#N/A</v>
      </c>
      <c r="AF57" s="318" t="e">
        <f>IFERROR('28'!L204,#N/A)</f>
        <v>#N/A</v>
      </c>
      <c r="AG57" s="318" t="e">
        <f>IFERROR('29'!L204,#N/A)</f>
        <v>#N/A</v>
      </c>
      <c r="AH57" s="318" t="e">
        <f>IFERROR('30'!L204,#N/A)</f>
        <v>#N/A</v>
      </c>
      <c r="AI57" s="318" t="e">
        <f>IFERROR('31'!L204,#N/A)</f>
        <v>#N/A</v>
      </c>
      <c r="AJ57" s="318" t="e">
        <f>IFERROR('32'!L204,#N/A)</f>
        <v>#N/A</v>
      </c>
      <c r="AK57" s="318" t="e">
        <f>IFERROR('33'!L204,#N/A)</f>
        <v>#N/A</v>
      </c>
      <c r="AL57" s="318" t="e">
        <f>IFERROR('34'!L204,#N/A)</f>
        <v>#N/A</v>
      </c>
      <c r="AM57" s="318" t="e">
        <f>IFERROR('35'!L204,#N/A)</f>
        <v>#N/A</v>
      </c>
      <c r="AN57" s="318" t="e">
        <f>IFERROR('36'!L204,#N/A)</f>
        <v>#N/A</v>
      </c>
      <c r="AO57" s="318" t="e">
        <f>IFERROR('37'!L204,#N/A)</f>
        <v>#N/A</v>
      </c>
      <c r="AP57" s="318" t="e">
        <f>IFERROR('38'!L204,#N/A)</f>
        <v>#N/A</v>
      </c>
      <c r="AQ57" s="318" t="e">
        <f>IFERROR('39'!L204,#N/A)</f>
        <v>#N/A</v>
      </c>
      <c r="AR57" s="318" t="e">
        <f>IFERROR('40'!L204,#N/A)</f>
        <v>#N/A</v>
      </c>
      <c r="AS57" s="318" t="e">
        <f>IFERROR('41'!L204,#N/A)</f>
        <v>#N/A</v>
      </c>
      <c r="AT57" s="318" t="e">
        <f>IFERROR('42'!L204,#N/A)</f>
        <v>#N/A</v>
      </c>
      <c r="AU57" s="318" t="e">
        <f>IFERROR('43'!L204,#N/A)</f>
        <v>#N/A</v>
      </c>
      <c r="AV57" s="318" t="e">
        <f>IFERROR('44'!L204,#N/A)</f>
        <v>#N/A</v>
      </c>
      <c r="AW57" s="318" t="e">
        <f>IFERROR('45'!L204,#N/A)</f>
        <v>#N/A</v>
      </c>
      <c r="AX57" s="318" t="e">
        <f>IFERROR('46'!L204,#N/A)</f>
        <v>#N/A</v>
      </c>
      <c r="AY57" s="318" t="e">
        <f>IFERROR('47'!L204,#N/A)</f>
        <v>#N/A</v>
      </c>
      <c r="AZ57" s="318" t="e">
        <f>IFERROR('48'!L204,#N/A)</f>
        <v>#N/A</v>
      </c>
      <c r="BA57" s="318" t="e">
        <f>IFERROR('49'!L204,#N/A)</f>
        <v>#N/A</v>
      </c>
      <c r="BB57" s="318" t="e">
        <f>IFERROR('50'!L204,#N/A)</f>
        <v>#N/A</v>
      </c>
      <c r="BC57" s="318" t="e">
        <f>IFERROR('51'!L204,#N/A)</f>
        <v>#N/A</v>
      </c>
      <c r="BD57" s="318" t="e">
        <f>IFERROR('52'!L204,#N/A)</f>
        <v>#N/A</v>
      </c>
    </row>
    <row r="58" spans="1:56" x14ac:dyDescent="0.3"/>
    <row r="59" spans="1:56" ht="15.6" x14ac:dyDescent="0.3">
      <c r="D59" s="389" t="s">
        <v>113</v>
      </c>
      <c r="E59" s="388" t="s">
        <v>98</v>
      </c>
      <c r="F59" s="388" t="s">
        <v>99</v>
      </c>
      <c r="G59" s="388" t="s">
        <v>100</v>
      </c>
      <c r="H59" s="388" t="s">
        <v>101</v>
      </c>
      <c r="I59" s="388" t="s">
        <v>102</v>
      </c>
      <c r="J59" s="388" t="s">
        <v>103</v>
      </c>
      <c r="K59" s="388" t="s">
        <v>104</v>
      </c>
      <c r="L59" s="388" t="s">
        <v>105</v>
      </c>
      <c r="M59" s="388" t="s">
        <v>106</v>
      </c>
      <c r="N59" s="388" t="s">
        <v>107</v>
      </c>
      <c r="O59" s="388" t="s">
        <v>108</v>
      </c>
      <c r="P59" s="388" t="s">
        <v>109</v>
      </c>
    </row>
    <row r="60" spans="1:56" x14ac:dyDescent="0.3">
      <c r="A60" s="1123" t="s">
        <v>162</v>
      </c>
      <c r="B60" s="1124"/>
      <c r="C60" s="1125"/>
      <c r="D60" s="380" t="s">
        <v>160</v>
      </c>
      <c r="E60" s="89">
        <f>SUM(E36:I36)</f>
        <v>0</v>
      </c>
      <c r="F60" s="89">
        <f>SUM(J36:M36)</f>
        <v>0</v>
      </c>
      <c r="G60" s="89">
        <f>SUM(N36:Q36)</f>
        <v>0</v>
      </c>
      <c r="H60" s="89">
        <f>SUM(R36:V36)</f>
        <v>0</v>
      </c>
      <c r="I60" s="89">
        <f>SUM(W36:Z36)</f>
        <v>0</v>
      </c>
      <c r="J60" s="89">
        <f>SUM(AA36:AD36)</f>
        <v>0</v>
      </c>
      <c r="K60" s="89">
        <f>SUM(AE36:AI36)</f>
        <v>0</v>
      </c>
      <c r="L60" s="89">
        <f>SUM(AJ36:AM36)</f>
        <v>0</v>
      </c>
      <c r="M60" s="89">
        <f>SUM(AN36:AR36)</f>
        <v>0</v>
      </c>
      <c r="N60" s="89">
        <f>SUM(AS36:AV36)</f>
        <v>0</v>
      </c>
      <c r="O60" s="89">
        <f>SUM(AW36:AZ36)</f>
        <v>0</v>
      </c>
      <c r="P60" s="89">
        <f>SUM(BA36:BD36)</f>
        <v>0</v>
      </c>
    </row>
    <row r="61" spans="1:56" ht="15.75" customHeight="1" x14ac:dyDescent="0.3">
      <c r="A61" s="1120" t="s">
        <v>192</v>
      </c>
      <c r="B61" s="1121"/>
      <c r="C61" s="1122"/>
      <c r="D61" s="384" t="s">
        <v>160</v>
      </c>
      <c r="E61" s="89">
        <f>SUM(E37:I37)</f>
        <v>0</v>
      </c>
      <c r="F61" s="89">
        <f>SUM(J37:M37)</f>
        <v>0</v>
      </c>
      <c r="G61" s="89">
        <f>SUM(N37:Q37)</f>
        <v>0</v>
      </c>
      <c r="H61" s="89">
        <f>SUM(R37:V37)</f>
        <v>0</v>
      </c>
      <c r="I61" s="89">
        <f>SUM(W37:Z37)</f>
        <v>0</v>
      </c>
      <c r="J61" s="89">
        <f>SUM(AA37:AD37)</f>
        <v>0</v>
      </c>
      <c r="K61" s="89">
        <f>SUM(AE37:AI37)</f>
        <v>0</v>
      </c>
      <c r="L61" s="89">
        <f>SUM(AJ37:AM37)</f>
        <v>0</v>
      </c>
      <c r="M61" s="89">
        <f>SUM(AN37:AR37)</f>
        <v>0</v>
      </c>
      <c r="N61" s="89">
        <f>SUM(AS37:AV37)</f>
        <v>0</v>
      </c>
      <c r="O61" s="89">
        <f>SUM(AW37:AZ37)</f>
        <v>0</v>
      </c>
      <c r="P61" s="89">
        <f>SUM(BA37:BD37)</f>
        <v>0</v>
      </c>
    </row>
    <row r="62" spans="1:56" ht="15.75" customHeight="1" x14ac:dyDescent="0.3">
      <c r="A62" s="1120" t="s">
        <v>193</v>
      </c>
      <c r="B62" s="1121"/>
      <c r="C62" s="1122"/>
      <c r="D62" s="384" t="s">
        <v>160</v>
      </c>
      <c r="E62" s="89">
        <f>SUM(E38:I38)</f>
        <v>0</v>
      </c>
      <c r="F62" s="89">
        <f>SUM(J38:M38)</f>
        <v>0</v>
      </c>
      <c r="G62" s="89">
        <f>SUM(N38:Q38)</f>
        <v>0</v>
      </c>
      <c r="H62" s="89">
        <f>SUM(R38:V38)</f>
        <v>0</v>
      </c>
      <c r="I62" s="89">
        <f>SUM(W38:Z38)</f>
        <v>0</v>
      </c>
      <c r="J62" s="89">
        <f>SUM(AA38:AD38)</f>
        <v>0</v>
      </c>
      <c r="K62" s="89">
        <f>SUM(AE38:AI38)</f>
        <v>0</v>
      </c>
      <c r="L62" s="89">
        <f>SUM(AJ38:AM38)</f>
        <v>0</v>
      </c>
      <c r="M62" s="89">
        <f>SUM(AN38:AR38)</f>
        <v>0</v>
      </c>
      <c r="N62" s="89">
        <f>SUM(AS38:AV38)</f>
        <v>0</v>
      </c>
      <c r="O62" s="89">
        <f>SUM(AW38:AZ38)</f>
        <v>0</v>
      </c>
      <c r="P62" s="89">
        <f>SUM(BA38:BD38)</f>
        <v>0</v>
      </c>
    </row>
    <row r="63" spans="1:56" ht="15.6" x14ac:dyDescent="0.3">
      <c r="A63" s="1120" t="s">
        <v>254</v>
      </c>
      <c r="B63" s="1121"/>
      <c r="C63" s="1122"/>
      <c r="D63" s="384" t="s">
        <v>160</v>
      </c>
      <c r="E63" s="89">
        <f>SUM(E39:I39)</f>
        <v>0</v>
      </c>
      <c r="F63" s="89">
        <f>SUM(J39:M39)</f>
        <v>0</v>
      </c>
      <c r="G63" s="89">
        <f>SUM(N39:Q39)</f>
        <v>0</v>
      </c>
      <c r="H63" s="89">
        <f>SUM(R39:V39)</f>
        <v>0</v>
      </c>
      <c r="I63" s="89">
        <f>SUM(W39:Z39)</f>
        <v>0</v>
      </c>
      <c r="J63" s="89">
        <f>SUM(AA39:AD39)</f>
        <v>0</v>
      </c>
      <c r="K63" s="89">
        <f>SUM(AE39:AI39)</f>
        <v>0</v>
      </c>
      <c r="L63" s="89">
        <f>SUM(AJ39:AM39)</f>
        <v>0</v>
      </c>
      <c r="M63" s="89">
        <f>SUM(AN39:AR39)</f>
        <v>0</v>
      </c>
      <c r="N63" s="89">
        <f>SUM(AS39:AV39)</f>
        <v>0</v>
      </c>
      <c r="O63" s="89">
        <f>SUM(AW39:AZ39)</f>
        <v>0</v>
      </c>
      <c r="P63" s="89">
        <f>SUM(BA39:BD39)</f>
        <v>0</v>
      </c>
    </row>
    <row r="64" spans="1:56" ht="17.25" customHeight="1" x14ac:dyDescent="0.3">
      <c r="A64" s="396" t="s">
        <v>253</v>
      </c>
      <c r="B64" s="397"/>
      <c r="C64" s="398"/>
      <c r="D64" s="384" t="s">
        <v>160</v>
      </c>
      <c r="E64" s="89">
        <f>E60-E63-E61</f>
        <v>0</v>
      </c>
      <c r="F64" s="89">
        <f>F60-F63-F61</f>
        <v>0</v>
      </c>
      <c r="G64" s="89">
        <f t="shared" ref="G64:P64" si="0">G60-G63-G61</f>
        <v>0</v>
      </c>
      <c r="H64" s="89">
        <f t="shared" si="0"/>
        <v>0</v>
      </c>
      <c r="I64" s="89">
        <f t="shared" si="0"/>
        <v>0</v>
      </c>
      <c r="J64" s="89">
        <f t="shared" si="0"/>
        <v>0</v>
      </c>
      <c r="K64" s="89">
        <f t="shared" si="0"/>
        <v>0</v>
      </c>
      <c r="L64" s="89">
        <f t="shared" si="0"/>
        <v>0</v>
      </c>
      <c r="M64" s="89">
        <f t="shared" si="0"/>
        <v>0</v>
      </c>
      <c r="N64" s="89">
        <f t="shared" si="0"/>
        <v>0</v>
      </c>
      <c r="O64" s="89">
        <f t="shared" si="0"/>
        <v>0</v>
      </c>
      <c r="P64" s="89">
        <f t="shared" si="0"/>
        <v>0</v>
      </c>
    </row>
    <row r="65" spans="1:16" ht="17.25" customHeight="1" x14ac:dyDescent="0.3">
      <c r="A65" s="381" t="s">
        <v>248</v>
      </c>
      <c r="B65" s="382"/>
      <c r="C65" s="383"/>
      <c r="D65" s="175" t="s">
        <v>161</v>
      </c>
      <c r="E65" s="403" t="e">
        <f>AVERAGEIF(E44:I44,"&lt;&gt;#Н/Д")</f>
        <v>#DIV/0!</v>
      </c>
      <c r="F65" s="403" t="e">
        <f>AVERAGEIF(J44:M44,"&lt;&gt;#Н/Д")</f>
        <v>#DIV/0!</v>
      </c>
      <c r="G65" s="403" t="e">
        <f>AVERAGEIF(N44:Q44,"&lt;&gt;#Н/Д")</f>
        <v>#DIV/0!</v>
      </c>
      <c r="H65" s="403" t="e">
        <f>AVERAGEIF(R44:V44,"&lt;&gt;#Н/Д")</f>
        <v>#DIV/0!</v>
      </c>
      <c r="I65" s="403" t="e">
        <f>AVERAGEIF(W44:Z44,"&lt;&gt;#Н/Д")</f>
        <v>#DIV/0!</v>
      </c>
      <c r="J65" s="403" t="e">
        <f>AVERAGEIF(AA44:AD44,"&lt;&gt;#Н/Д")</f>
        <v>#DIV/0!</v>
      </c>
      <c r="K65" s="403" t="e">
        <f>AVERAGEIF(AE44:AI44,"&lt;&gt;#Н/Д")</f>
        <v>#DIV/0!</v>
      </c>
      <c r="L65" s="403" t="e">
        <f>AVERAGEIF(AJ44:AM44,"&lt;&gt;#Н/Д")</f>
        <v>#DIV/0!</v>
      </c>
      <c r="M65" s="403" t="e">
        <f>AVERAGEIF(AN44:AR44,"&lt;&gt;#Н/Д")</f>
        <v>#DIV/0!</v>
      </c>
      <c r="N65" s="403" t="e">
        <f>AVERAGEIF(AS44:AV44,"&lt;&gt;#Н/Д")</f>
        <v>#DIV/0!</v>
      </c>
      <c r="O65" s="403" t="e">
        <f>AVERAGEIF(AW44:AZ44,"&lt;&gt;#Н/Д")</f>
        <v>#DIV/0!</v>
      </c>
      <c r="P65" s="403" t="e">
        <f>AVERAGEIF(BA44:BD44,"&lt;&gt;#Н/Д")</f>
        <v>#DIV/0!</v>
      </c>
    </row>
    <row r="66" spans="1:16" ht="17.25" customHeight="1" x14ac:dyDescent="0.3">
      <c r="A66" s="381" t="s">
        <v>247</v>
      </c>
      <c r="B66" s="382"/>
      <c r="C66" s="383"/>
      <c r="D66" s="175" t="s">
        <v>161</v>
      </c>
      <c r="E66" s="403" t="e">
        <f t="shared" ref="E66:E68" si="1">AVERAGEIF(E45:I45,"&lt;&gt;#Н/Д")</f>
        <v>#DIV/0!</v>
      </c>
      <c r="F66" s="403" t="e">
        <f t="shared" ref="F66:F68" si="2">AVERAGEIF(J45:M45,"&lt;&gt;#Н/Д")</f>
        <v>#DIV/0!</v>
      </c>
      <c r="G66" s="403" t="e">
        <f t="shared" ref="G66:G68" si="3">AVERAGEIF(N45:Q45,"&lt;&gt;#Н/Д")</f>
        <v>#DIV/0!</v>
      </c>
      <c r="H66" s="403" t="e">
        <f t="shared" ref="H66:H68" si="4">AVERAGEIF(R45:V45,"&lt;&gt;#Н/Д")</f>
        <v>#DIV/0!</v>
      </c>
      <c r="I66" s="403" t="e">
        <f t="shared" ref="I66:I68" si="5">AVERAGEIF(W45:Z45,"&lt;&gt;#Н/Д")</f>
        <v>#DIV/0!</v>
      </c>
      <c r="J66" s="403" t="e">
        <f t="shared" ref="J66:J68" si="6">AVERAGEIF(AA45:AD45,"&lt;&gt;#Н/Д")</f>
        <v>#DIV/0!</v>
      </c>
      <c r="K66" s="403" t="e">
        <f t="shared" ref="K66:K68" si="7">AVERAGEIF(AE45:AI45,"&lt;&gt;#Н/Д")</f>
        <v>#DIV/0!</v>
      </c>
      <c r="L66" s="403" t="e">
        <f t="shared" ref="L66:L68" si="8">AVERAGEIF(AJ45:AM45,"&lt;&gt;#Н/Д")</f>
        <v>#DIV/0!</v>
      </c>
      <c r="M66" s="403" t="e">
        <f t="shared" ref="M66:M68" si="9">AVERAGEIF(AN45:AR45,"&lt;&gt;#Н/Д")</f>
        <v>#DIV/0!</v>
      </c>
      <c r="N66" s="403" t="e">
        <f t="shared" ref="N66:N68" si="10">AVERAGEIF(AS45:AV45,"&lt;&gt;#Н/Д")</f>
        <v>#DIV/0!</v>
      </c>
      <c r="O66" s="403" t="e">
        <f t="shared" ref="O66:O68" si="11">AVERAGEIF(AW45:AZ45,"&lt;&gt;#Н/Д")</f>
        <v>#DIV/0!</v>
      </c>
      <c r="P66" s="403" t="e">
        <f t="shared" ref="P66:P68" si="12">AVERAGEIF(BA45:BD45,"&lt;&gt;#Н/Д")</f>
        <v>#DIV/0!</v>
      </c>
    </row>
    <row r="67" spans="1:16" ht="17.25" customHeight="1" x14ac:dyDescent="0.3">
      <c r="A67" s="399" t="s">
        <v>249</v>
      </c>
      <c r="B67" s="400"/>
      <c r="C67" s="401"/>
      <c r="D67" s="385" t="s">
        <v>161</v>
      </c>
      <c r="E67" s="403" t="e">
        <f t="shared" si="1"/>
        <v>#DIV/0!</v>
      </c>
      <c r="F67" s="403" t="e">
        <f t="shared" si="2"/>
        <v>#DIV/0!</v>
      </c>
      <c r="G67" s="403" t="e">
        <f t="shared" si="3"/>
        <v>#DIV/0!</v>
      </c>
      <c r="H67" s="403" t="e">
        <f t="shared" si="4"/>
        <v>#DIV/0!</v>
      </c>
      <c r="I67" s="403" t="e">
        <f t="shared" si="5"/>
        <v>#DIV/0!</v>
      </c>
      <c r="J67" s="403" t="e">
        <f t="shared" si="6"/>
        <v>#DIV/0!</v>
      </c>
      <c r="K67" s="403" t="e">
        <f t="shared" si="7"/>
        <v>#DIV/0!</v>
      </c>
      <c r="L67" s="403" t="e">
        <f t="shared" si="8"/>
        <v>#DIV/0!</v>
      </c>
      <c r="M67" s="403" t="e">
        <f t="shared" si="9"/>
        <v>#DIV/0!</v>
      </c>
      <c r="N67" s="403" t="e">
        <f t="shared" si="10"/>
        <v>#DIV/0!</v>
      </c>
      <c r="O67" s="403" t="e">
        <f t="shared" si="11"/>
        <v>#DIV/0!</v>
      </c>
      <c r="P67" s="403" t="e">
        <f t="shared" si="12"/>
        <v>#DIV/0!</v>
      </c>
    </row>
    <row r="68" spans="1:16" ht="15.6" x14ac:dyDescent="0.3">
      <c r="A68" s="399" t="s">
        <v>250</v>
      </c>
      <c r="B68" s="400"/>
      <c r="C68" s="401"/>
      <c r="D68" s="385" t="s">
        <v>161</v>
      </c>
      <c r="E68" s="403" t="e">
        <f t="shared" si="1"/>
        <v>#DIV/0!</v>
      </c>
      <c r="F68" s="403" t="e">
        <f t="shared" si="2"/>
        <v>#DIV/0!</v>
      </c>
      <c r="G68" s="403" t="e">
        <f t="shared" si="3"/>
        <v>#DIV/0!</v>
      </c>
      <c r="H68" s="403" t="e">
        <f t="shared" si="4"/>
        <v>#DIV/0!</v>
      </c>
      <c r="I68" s="403" t="e">
        <f t="shared" si="5"/>
        <v>#DIV/0!</v>
      </c>
      <c r="J68" s="403" t="e">
        <f t="shared" si="6"/>
        <v>#DIV/0!</v>
      </c>
      <c r="K68" s="403" t="e">
        <f t="shared" si="7"/>
        <v>#DIV/0!</v>
      </c>
      <c r="L68" s="403" t="e">
        <f t="shared" si="8"/>
        <v>#DIV/0!</v>
      </c>
      <c r="M68" s="403" t="e">
        <f t="shared" si="9"/>
        <v>#DIV/0!</v>
      </c>
      <c r="N68" s="403" t="e">
        <f t="shared" si="10"/>
        <v>#DIV/0!</v>
      </c>
      <c r="O68" s="403" t="e">
        <f t="shared" si="11"/>
        <v>#DIV/0!</v>
      </c>
      <c r="P68" s="403" t="e">
        <f t="shared" si="12"/>
        <v>#DIV/0!</v>
      </c>
    </row>
    <row r="69" spans="1:16" ht="15.6" x14ac:dyDescent="0.3">
      <c r="A69" s="390" t="s">
        <v>251</v>
      </c>
      <c r="B69" s="391"/>
      <c r="C69" s="392"/>
      <c r="D69" s="386" t="s">
        <v>161</v>
      </c>
      <c r="E69" s="403" t="e">
        <f>AVERAGEIF(E52:I52,"&lt;&gt;#Н/Д")</f>
        <v>#DIV/0!</v>
      </c>
      <c r="F69" s="403" t="e">
        <f>AVERAGEIF(J52:M52,"&lt;&gt;#Н/Д")</f>
        <v>#DIV/0!</v>
      </c>
      <c r="G69" s="403" t="e">
        <f>AVERAGEIF(N52:Q52,"&lt;&gt;#Н/Д")</f>
        <v>#DIV/0!</v>
      </c>
      <c r="H69" s="403" t="e">
        <f>AVERAGEIF(R52:V52,"&lt;&gt;#Н/Д")</f>
        <v>#DIV/0!</v>
      </c>
      <c r="I69" s="403" t="e">
        <f>AVERAGEIF(W52:Z52,"&lt;&gt;#Н/Д")</f>
        <v>#DIV/0!</v>
      </c>
      <c r="J69" s="403" t="e">
        <f>AVERAGEIF(AA52:AD52,"&lt;&gt;#Н/Д")</f>
        <v>#DIV/0!</v>
      </c>
      <c r="K69" s="403" t="e">
        <f>AVERAGEIF(AE52:AI52,"&lt;&gt;#Н/Д")</f>
        <v>#DIV/0!</v>
      </c>
      <c r="L69" s="403" t="e">
        <f>AVERAGEIF(AJ52:AM52,"&lt;&gt;#Н/Д")</f>
        <v>#DIV/0!</v>
      </c>
      <c r="M69" s="403" t="e">
        <f>AVERAGEIF(AN52:AR52,"&lt;&gt;#Н/Д")</f>
        <v>#DIV/0!</v>
      </c>
      <c r="N69" s="403" t="e">
        <f>AVERAGEIF(AS52:AV52,"&lt;&gt;#Н/Д")</f>
        <v>#DIV/0!</v>
      </c>
      <c r="O69" s="403" t="e">
        <f>AVERAGEIF(AW52:AZ52,"&lt;&gt;#Н/Д")</f>
        <v>#DIV/0!</v>
      </c>
      <c r="P69" s="403" t="e">
        <f>AVERAGEIF(BA52:BD52,"&lt;&gt;#Н/Д")</f>
        <v>#DIV/0!</v>
      </c>
    </row>
    <row r="70" spans="1:16" ht="15.6" x14ac:dyDescent="0.3">
      <c r="A70" s="390" t="s">
        <v>252</v>
      </c>
      <c r="B70" s="391"/>
      <c r="C70" s="392"/>
      <c r="D70" s="386" t="s">
        <v>161</v>
      </c>
      <c r="E70" s="403" t="e">
        <f>AVERAGEIF(E53:I53,"&lt;&gt;#Н/Д")</f>
        <v>#DIV/0!</v>
      </c>
      <c r="F70" s="403" t="e">
        <f>AVERAGEIF(J53:M53,"&lt;&gt;#Н/Д")</f>
        <v>#DIV/0!</v>
      </c>
      <c r="G70" s="403" t="e">
        <f>AVERAGEIF(N53:Q53,"&lt;&gt;#Н/Д")</f>
        <v>#DIV/0!</v>
      </c>
      <c r="H70" s="403" t="e">
        <f>AVERAGEIF(R53:V53,"&lt;&gt;#Н/Д")</f>
        <v>#DIV/0!</v>
      </c>
      <c r="I70" s="403" t="e">
        <f>AVERAGEIF(W53:Z53,"&lt;&gt;#Н/Д")</f>
        <v>#DIV/0!</v>
      </c>
      <c r="J70" s="403" t="e">
        <f>AVERAGEIF(AA53:AD53,"&lt;&gt;#Н/Д")</f>
        <v>#DIV/0!</v>
      </c>
      <c r="K70" s="403" t="e">
        <f>AVERAGEIF(AE53:AI53,"&lt;&gt;#Н/Д")</f>
        <v>#DIV/0!</v>
      </c>
      <c r="L70" s="403" t="e">
        <f>AVERAGEIF(AJ53:AM53,"&lt;&gt;#Н/Д")</f>
        <v>#DIV/0!</v>
      </c>
      <c r="M70" s="403" t="e">
        <f>AVERAGEIF(AN53:AR53,"&lt;&gt;#Н/Д")</f>
        <v>#DIV/0!</v>
      </c>
      <c r="N70" s="403" t="e">
        <f>AVERAGEIF(AS53:AV53,"&lt;&gt;#Н/Д")</f>
        <v>#DIV/0!</v>
      </c>
      <c r="O70" s="403" t="e">
        <f>AVERAGEIF(AW53:AZ53,"&lt;&gt;#Н/Д")</f>
        <v>#DIV/0!</v>
      </c>
      <c r="P70" s="403" t="e">
        <f>AVERAGEIF(BA53:BD53,"&lt;&gt;#Н/Д")</f>
        <v>#DIV/0!</v>
      </c>
    </row>
    <row r="71" spans="1:16" ht="17.399999999999999" x14ac:dyDescent="0.3">
      <c r="A71" s="1117" t="s">
        <v>257</v>
      </c>
      <c r="B71" s="1118"/>
      <c r="C71" s="1119"/>
      <c r="D71" s="402" t="s">
        <v>161</v>
      </c>
      <c r="E71" s="405" t="e">
        <f>AVERAGEIF(E40:I40,"&lt;&gt;#Н/Д")</f>
        <v>#DIV/0!</v>
      </c>
      <c r="F71" s="405" t="e">
        <f>AVERAGEIF(J40:M40,"&lt;&gt;#Н/Д")</f>
        <v>#DIV/0!</v>
      </c>
      <c r="G71" s="405" t="e">
        <f>AVERAGEIF(N40:Q40,"&lt;&gt;#Н/Д")</f>
        <v>#DIV/0!</v>
      </c>
      <c r="H71" s="405" t="e">
        <f>AVERAGEIF(R40:V40,"&lt;&gt;#Н/Д")</f>
        <v>#DIV/0!</v>
      </c>
      <c r="I71" s="405" t="e">
        <f>AVERAGEIF(W40:Z40,"&lt;&gt;#Н/Д")</f>
        <v>#DIV/0!</v>
      </c>
      <c r="J71" s="405" t="e">
        <f>AVERAGEIF(AA40:AD40,"&lt;&gt;#Н/Д")</f>
        <v>#DIV/0!</v>
      </c>
      <c r="K71" s="405" t="e">
        <f>AVERAGEIF(AE40:AI40,"&lt;&gt;#Н/Д")</f>
        <v>#DIV/0!</v>
      </c>
      <c r="L71" s="405" t="e">
        <f>AVERAGEIF(AJ40:AM40,"&lt;&gt;#Н/Д")</f>
        <v>#DIV/0!</v>
      </c>
      <c r="M71" s="405" t="e">
        <f>AVERAGEIF(AN40:AR40,"&lt;&gt;#Н/Д")</f>
        <v>#DIV/0!</v>
      </c>
      <c r="N71" s="405" t="e">
        <f>AVERAGEIF(AS40:AV40,"&lt;&gt;#Н/Д")</f>
        <v>#DIV/0!</v>
      </c>
      <c r="O71" s="405" t="e">
        <f>AVERAGEIF(AW40:AZ40,"&lt;&gt;#Н/Д")</f>
        <v>#DIV/0!</v>
      </c>
      <c r="P71" s="405" t="e">
        <f>AVERAGEIF(BA40:BD40,"&lt;&gt;#Н/Д")</f>
        <v>#DIV/0!</v>
      </c>
    </row>
    <row r="72" spans="1:16" ht="17.399999999999999" x14ac:dyDescent="0.3">
      <c r="A72" s="1117" t="s">
        <v>258</v>
      </c>
      <c r="B72" s="1118"/>
      <c r="C72" s="1119"/>
      <c r="D72" s="402" t="s">
        <v>161</v>
      </c>
      <c r="E72" s="405" t="e">
        <f>AVERAGEIF(E41:I41,"&lt;&gt;#Н/Д")</f>
        <v>#DIV/0!</v>
      </c>
      <c r="F72" s="405" t="e">
        <f>AVERAGEIF(J41:M41,"&lt;&gt;#Н/Д")</f>
        <v>#DIV/0!</v>
      </c>
      <c r="G72" s="405" t="e">
        <f>AVERAGEIF(N41:Q41,"&lt;&gt;#Н/Д")</f>
        <v>#DIV/0!</v>
      </c>
      <c r="H72" s="405" t="e">
        <f>AVERAGEIF(R41:V41,"&lt;&gt;#Н/Д")</f>
        <v>#DIV/0!</v>
      </c>
      <c r="I72" s="405" t="e">
        <f>AVERAGEIF(W41:Z41,"&lt;&gt;#Н/Д")</f>
        <v>#DIV/0!</v>
      </c>
      <c r="J72" s="405" t="e">
        <f>AVERAGEIF(AA41:AD41,"&lt;&gt;#Н/Д")</f>
        <v>#DIV/0!</v>
      </c>
      <c r="K72" s="405" t="e">
        <f>AVERAGEIF(AE41:AI41,"&lt;&gt;#Н/Д")</f>
        <v>#DIV/0!</v>
      </c>
      <c r="L72" s="405" t="e">
        <f>AVERAGEIF(AJ41:AM41,"&lt;&gt;#Н/Д")</f>
        <v>#DIV/0!</v>
      </c>
      <c r="M72" s="405" t="e">
        <f>AVERAGEIF(AN41:AR41,"&lt;&gt;#Н/Д")</f>
        <v>#DIV/0!</v>
      </c>
      <c r="N72" s="405" t="e">
        <f>AVERAGEIF(AS41:AV41,"&lt;&gt;#Н/Д")</f>
        <v>#DIV/0!</v>
      </c>
      <c r="O72" s="405" t="e">
        <f>AVERAGEIF(AW41:AZ41,"&lt;&gt;#Н/Д")</f>
        <v>#DIV/0!</v>
      </c>
      <c r="P72" s="405" t="e">
        <f>AVERAGEIF(BA41:BD41,"&lt;&gt;#Н/Д")</f>
        <v>#DIV/0!</v>
      </c>
    </row>
    <row r="73" spans="1:16" x14ac:dyDescent="0.3">
      <c r="A73" s="393" t="s">
        <v>158</v>
      </c>
      <c r="B73" s="394"/>
      <c r="C73" s="395"/>
      <c r="D73" s="387" t="s">
        <v>80</v>
      </c>
      <c r="E73" s="404">
        <f>SUM(E42:I42)</f>
        <v>0</v>
      </c>
      <c r="F73" s="404">
        <f>SUM(J42:M42)</f>
        <v>0</v>
      </c>
      <c r="G73" s="404">
        <f>SUM(N42:Q42)</f>
        <v>0</v>
      </c>
      <c r="H73" s="404">
        <f>SUM(R42:V42)</f>
        <v>0</v>
      </c>
      <c r="I73" s="404">
        <f>SUM(W42:Z42)</f>
        <v>0</v>
      </c>
      <c r="J73" s="404">
        <f>SUM(AA42:AD42)</f>
        <v>0</v>
      </c>
      <c r="K73" s="404">
        <f>SUM(AE42:AI42)</f>
        <v>0</v>
      </c>
      <c r="L73" s="404">
        <f>SUM(AJ42:AM42)</f>
        <v>0</v>
      </c>
      <c r="M73" s="404">
        <f>SUM(AN42:AR42)</f>
        <v>0</v>
      </c>
      <c r="N73" s="404">
        <f>SUM(AS42:AV42)</f>
        <v>0</v>
      </c>
      <c r="O73" s="404">
        <f>SUM(AW42:AZ42)</f>
        <v>0</v>
      </c>
      <c r="P73" s="404">
        <f>SUM(BA42:BD42)</f>
        <v>0</v>
      </c>
    </row>
    <row r="74" spans="1:16" x14ac:dyDescent="0.3">
      <c r="A74" s="393" t="s">
        <v>188</v>
      </c>
      <c r="B74" s="394"/>
      <c r="C74" s="395"/>
      <c r="D74" s="387" t="s">
        <v>80</v>
      </c>
      <c r="E74" s="404">
        <f>SUM(E43:I43)</f>
        <v>0</v>
      </c>
      <c r="F74" s="404">
        <f>SUM(J43:M43)</f>
        <v>0</v>
      </c>
      <c r="G74" s="404">
        <f>SUM(N43:Q43)</f>
        <v>0</v>
      </c>
      <c r="H74" s="404">
        <f>SUM(R43:V43)</f>
        <v>0</v>
      </c>
      <c r="I74" s="404">
        <f>SUM(W43:Z43)</f>
        <v>0</v>
      </c>
      <c r="J74" s="404">
        <f>SUM(AA43:AD43)</f>
        <v>0</v>
      </c>
      <c r="K74" s="404">
        <f>SUM(AE43:AI43)</f>
        <v>0</v>
      </c>
      <c r="L74" s="404">
        <f>SUM(AJ43:AM43)</f>
        <v>0</v>
      </c>
      <c r="M74" s="404">
        <f>SUM(AN43:AR43)</f>
        <v>0</v>
      </c>
      <c r="N74" s="404">
        <f>SUM(AS43:AV43)</f>
        <v>0</v>
      </c>
      <c r="O74" s="404">
        <f>SUM(AW43:AZ43)</f>
        <v>0</v>
      </c>
      <c r="P74" s="404">
        <f>SUM(BA43:BD43)</f>
        <v>0</v>
      </c>
    </row>
    <row r="75" spans="1:16" x14ac:dyDescent="0.3"/>
  </sheetData>
  <sheetProtection password="CE7D" sheet="1" objects="1" scenarios="1" formatColumns="0" formatRows="0"/>
  <protectedRanges>
    <protectedRange sqref="E33:BD33" name="Диапазон2"/>
    <protectedRange sqref="C8:D29" name="Диапазон1"/>
  </protectedRanges>
  <mergeCells count="62">
    <mergeCell ref="A72:C72"/>
    <mergeCell ref="A71:C71"/>
    <mergeCell ref="A63:C63"/>
    <mergeCell ref="A60:C60"/>
    <mergeCell ref="A61:C61"/>
    <mergeCell ref="A62:C62"/>
    <mergeCell ref="D26:D29"/>
    <mergeCell ref="D23:D25"/>
    <mergeCell ref="D8:D10"/>
    <mergeCell ref="D11:D13"/>
    <mergeCell ref="D14:D16"/>
    <mergeCell ref="D17:D19"/>
    <mergeCell ref="D20:D22"/>
    <mergeCell ref="A26:B29"/>
    <mergeCell ref="A7:B7"/>
    <mergeCell ref="C8:C10"/>
    <mergeCell ref="C11:C13"/>
    <mergeCell ref="C14:C16"/>
    <mergeCell ref="C17:C19"/>
    <mergeCell ref="C20:C22"/>
    <mergeCell ref="C23:C25"/>
    <mergeCell ref="C26:C29"/>
    <mergeCell ref="A11:B13"/>
    <mergeCell ref="A14:B16"/>
    <mergeCell ref="A17:B19"/>
    <mergeCell ref="A20:B22"/>
    <mergeCell ref="A23:B25"/>
    <mergeCell ref="A31:C31"/>
    <mergeCell ref="A33:C33"/>
    <mergeCell ref="A2:D6"/>
    <mergeCell ref="A8:B10"/>
    <mergeCell ref="A52:B57"/>
    <mergeCell ref="C54:C55"/>
    <mergeCell ref="C56:C57"/>
    <mergeCell ref="A34:B43"/>
    <mergeCell ref="C34:D34"/>
    <mergeCell ref="C35:D35"/>
    <mergeCell ref="C36:D36"/>
    <mergeCell ref="C37:D37"/>
    <mergeCell ref="C38:D38"/>
    <mergeCell ref="C39:D39"/>
    <mergeCell ref="C40:D40"/>
    <mergeCell ref="C41:D41"/>
    <mergeCell ref="A44:B45"/>
    <mergeCell ref="A46:B51"/>
    <mergeCell ref="C48:C49"/>
    <mergeCell ref="C50:C51"/>
    <mergeCell ref="C42:D42"/>
    <mergeCell ref="C43:D43"/>
    <mergeCell ref="AS32:AV32"/>
    <mergeCell ref="AW32:AZ32"/>
    <mergeCell ref="AJ32:AN32"/>
    <mergeCell ref="AO32:AR32"/>
    <mergeCell ref="BA32:BD32"/>
    <mergeCell ref="E31:AE31"/>
    <mergeCell ref="N32:R32"/>
    <mergeCell ref="S32:V32"/>
    <mergeCell ref="AA32:AE32"/>
    <mergeCell ref="AF32:AI32"/>
    <mergeCell ref="E32:I32"/>
    <mergeCell ref="J32:M32"/>
    <mergeCell ref="W32:Z32"/>
  </mergeCells>
  <conditionalFormatting sqref="E42:F43 E54:F57 E36:F38 E39">
    <cfRule type="cellIs" dxfId="2788" priority="105" operator="equal">
      <formula>0</formula>
    </cfRule>
    <cfRule type="containsErrors" dxfId="2787" priority="106">
      <formula>ISERROR(E36)</formula>
    </cfRule>
  </conditionalFormatting>
  <conditionalFormatting sqref="E54:F57">
    <cfRule type="cellIs" dxfId="2786" priority="101" operator="equal">
      <formula>0</formula>
    </cfRule>
    <cfRule type="containsErrors" dxfId="2785" priority="102">
      <formula>ISERROR(E54)</formula>
    </cfRule>
  </conditionalFormatting>
  <conditionalFormatting sqref="E48:F51">
    <cfRule type="cellIs" dxfId="2784" priority="99" operator="equal">
      <formula>0</formula>
    </cfRule>
    <cfRule type="containsErrors" dxfId="2783" priority="100">
      <formula>ISERROR(E48)</formula>
    </cfRule>
  </conditionalFormatting>
  <conditionalFormatting sqref="G36:H38 G42:H43 G54:H57">
    <cfRule type="cellIs" dxfId="2782" priority="97" operator="equal">
      <formula>0</formula>
    </cfRule>
    <cfRule type="containsErrors" dxfId="2781" priority="98">
      <formula>ISERROR(G36)</formula>
    </cfRule>
  </conditionalFormatting>
  <conditionalFormatting sqref="G54:H57">
    <cfRule type="cellIs" dxfId="2780" priority="93" operator="equal">
      <formula>0</formula>
    </cfRule>
    <cfRule type="containsErrors" dxfId="2779" priority="94">
      <formula>ISERROR(G54)</formula>
    </cfRule>
  </conditionalFormatting>
  <conditionalFormatting sqref="G48:H51">
    <cfRule type="cellIs" dxfId="2778" priority="91" operator="equal">
      <formula>0</formula>
    </cfRule>
    <cfRule type="containsErrors" dxfId="2777" priority="92">
      <formula>ISERROR(G48)</formula>
    </cfRule>
  </conditionalFormatting>
  <conditionalFormatting sqref="I36:BD38 I42:BD43 I54:BD57">
    <cfRule type="cellIs" dxfId="2776" priority="89" operator="equal">
      <formula>0</formula>
    </cfRule>
    <cfRule type="containsErrors" dxfId="2775" priority="90">
      <formula>ISERROR(I36)</formula>
    </cfRule>
  </conditionalFormatting>
  <conditionalFormatting sqref="I54:BD57">
    <cfRule type="cellIs" dxfId="2774" priority="85" operator="equal">
      <formula>0</formula>
    </cfRule>
    <cfRule type="containsErrors" dxfId="2773" priority="86">
      <formula>ISERROR(I54)</formula>
    </cfRule>
  </conditionalFormatting>
  <conditionalFormatting sqref="I48:BD51">
    <cfRule type="cellIs" dxfId="2772" priority="83" operator="equal">
      <formula>0</formula>
    </cfRule>
    <cfRule type="containsErrors" dxfId="2771" priority="84">
      <formula>ISERROR(I48)</formula>
    </cfRule>
  </conditionalFormatting>
  <conditionalFormatting sqref="F39:BD39">
    <cfRule type="cellIs" dxfId="2770" priority="81" operator="equal">
      <formula>0</formula>
    </cfRule>
    <cfRule type="containsErrors" dxfId="2769" priority="82">
      <formula>ISERROR(F39)</formula>
    </cfRule>
  </conditionalFormatting>
  <conditionalFormatting sqref="E73:P74 E60:P70">
    <cfRule type="cellIs" dxfId="2768" priority="80" operator="equal">
      <formula>0</formula>
    </cfRule>
  </conditionalFormatting>
  <conditionalFormatting sqref="E72:P72">
    <cfRule type="cellIs" dxfId="2767" priority="78" operator="equal">
      <formula>0</formula>
    </cfRule>
  </conditionalFormatting>
  <conditionalFormatting sqref="E60:P63">
    <cfRule type="cellIs" dxfId="2766" priority="73" operator="equal">
      <formula>0</formula>
    </cfRule>
  </conditionalFormatting>
  <conditionalFormatting sqref="E71:P72">
    <cfRule type="cellIs" dxfId="2765" priority="76" operator="equal">
      <formula>0</formula>
    </cfRule>
  </conditionalFormatting>
  <conditionalFormatting sqref="E60:P74">
    <cfRule type="containsErrors" dxfId="2764" priority="75">
      <formula>ISERROR(E60)</formula>
    </cfRule>
  </conditionalFormatting>
  <conditionalFormatting sqref="E65:P70">
    <cfRule type="cellIs" dxfId="2763" priority="74" operator="equal">
      <formula>0</formula>
    </cfRule>
  </conditionalFormatting>
  <conditionalFormatting sqref="E44:F44">
    <cfRule type="cellIs" dxfId="2762" priority="71" operator="equal">
      <formula>0</formula>
    </cfRule>
    <cfRule type="containsErrors" dxfId="2761" priority="72">
      <formula>ISERROR(E44)</formula>
    </cfRule>
  </conditionalFormatting>
  <conditionalFormatting sqref="G44:H44">
    <cfRule type="cellIs" dxfId="2760" priority="69" operator="equal">
      <formula>0</formula>
    </cfRule>
    <cfRule type="containsErrors" dxfId="2759" priority="70">
      <formula>ISERROR(G44)</formula>
    </cfRule>
  </conditionalFormatting>
  <conditionalFormatting sqref="I44:BD44">
    <cfRule type="cellIs" dxfId="2758" priority="67" operator="equal">
      <formula>0</formula>
    </cfRule>
    <cfRule type="containsErrors" dxfId="2757" priority="68">
      <formula>ISERROR(I44)</formula>
    </cfRule>
  </conditionalFormatting>
  <conditionalFormatting sqref="E45:F45">
    <cfRule type="cellIs" dxfId="2756" priority="59" operator="equal">
      <formula>0</formula>
    </cfRule>
    <cfRule type="containsErrors" dxfId="2755" priority="60">
      <formula>ISERROR(E45)</formula>
    </cfRule>
  </conditionalFormatting>
  <conditionalFormatting sqref="G45:H45">
    <cfRule type="cellIs" dxfId="2754" priority="57" operator="equal">
      <formula>0</formula>
    </cfRule>
    <cfRule type="containsErrors" dxfId="2753" priority="58">
      <formula>ISERROR(G45)</formula>
    </cfRule>
  </conditionalFormatting>
  <conditionalFormatting sqref="I45:BD45">
    <cfRule type="cellIs" dxfId="2752" priority="55" operator="equal">
      <formula>0</formula>
    </cfRule>
    <cfRule type="containsErrors" dxfId="2751" priority="56">
      <formula>ISERROR(I45)</formula>
    </cfRule>
  </conditionalFormatting>
  <conditionalFormatting sqref="E46:F46">
    <cfRule type="cellIs" dxfId="2750" priority="23" operator="equal">
      <formula>0</formula>
    </cfRule>
    <cfRule type="containsErrors" dxfId="2749" priority="24">
      <formula>ISERROR(E46)</formula>
    </cfRule>
  </conditionalFormatting>
  <conditionalFormatting sqref="G46:H46">
    <cfRule type="cellIs" dxfId="2748" priority="21" operator="equal">
      <formula>0</formula>
    </cfRule>
    <cfRule type="containsErrors" dxfId="2747" priority="22">
      <formula>ISERROR(G46)</formula>
    </cfRule>
  </conditionalFormatting>
  <conditionalFormatting sqref="I46:BD46">
    <cfRule type="cellIs" dxfId="2746" priority="19" operator="equal">
      <formula>0</formula>
    </cfRule>
    <cfRule type="containsErrors" dxfId="2745" priority="20">
      <formula>ISERROR(I46)</formula>
    </cfRule>
  </conditionalFormatting>
  <conditionalFormatting sqref="E47:F47">
    <cfRule type="cellIs" dxfId="2744" priority="17" operator="equal">
      <formula>0</formula>
    </cfRule>
    <cfRule type="containsErrors" dxfId="2743" priority="18">
      <formula>ISERROR(E47)</formula>
    </cfRule>
  </conditionalFormatting>
  <conditionalFormatting sqref="G47:H47">
    <cfRule type="cellIs" dxfId="2742" priority="15" operator="equal">
      <formula>0</formula>
    </cfRule>
    <cfRule type="containsErrors" dxfId="2741" priority="16">
      <formula>ISERROR(G47)</formula>
    </cfRule>
  </conditionalFormatting>
  <conditionalFormatting sqref="I47:BD47">
    <cfRule type="cellIs" dxfId="2740" priority="13" operator="equal">
      <formula>0</formula>
    </cfRule>
    <cfRule type="containsErrors" dxfId="2739" priority="14">
      <formula>ISERROR(I47)</formula>
    </cfRule>
  </conditionalFormatting>
  <conditionalFormatting sqref="E52:F53">
    <cfRule type="cellIs" dxfId="2738" priority="11" operator="equal">
      <formula>0</formula>
    </cfRule>
    <cfRule type="containsErrors" dxfId="2737" priority="12">
      <formula>ISERROR(E52)</formula>
    </cfRule>
  </conditionalFormatting>
  <conditionalFormatting sqref="G52:H53">
    <cfRule type="cellIs" dxfId="2736" priority="9" operator="equal">
      <formula>0</formula>
    </cfRule>
    <cfRule type="containsErrors" dxfId="2735" priority="10">
      <formula>ISERROR(G52)</formula>
    </cfRule>
  </conditionalFormatting>
  <conditionalFormatting sqref="I52:BD53">
    <cfRule type="cellIs" dxfId="2734" priority="7" operator="equal">
      <formula>0</formula>
    </cfRule>
    <cfRule type="containsErrors" dxfId="2733" priority="8">
      <formula>ISERROR(I52)</formula>
    </cfRule>
  </conditionalFormatting>
  <conditionalFormatting sqref="E40:F41">
    <cfRule type="cellIs" dxfId="2732" priority="5" operator="equal">
      <formula>0</formula>
    </cfRule>
    <cfRule type="containsErrors" dxfId="2731" priority="6">
      <formula>ISERROR(E40)</formula>
    </cfRule>
  </conditionalFormatting>
  <conditionalFormatting sqref="G40:H41">
    <cfRule type="cellIs" dxfId="2730" priority="3" operator="equal">
      <formula>0</formula>
    </cfRule>
    <cfRule type="containsErrors" dxfId="2729" priority="4">
      <formula>ISERROR(G40)</formula>
    </cfRule>
  </conditionalFormatting>
  <conditionalFormatting sqref="I40:BD41">
    <cfRule type="cellIs" dxfId="2728" priority="1" operator="equal">
      <formula>0</formula>
    </cfRule>
    <cfRule type="containsErrors" dxfId="2727" priority="2">
      <formula>ISERROR(I40)</formula>
    </cfRule>
  </conditionalFormatting>
  <dataValidations disablePrompts="1" count="2">
    <dataValidation allowBlank="1" showInputMessage="1" showErrorMessage="1" prompt="Время работы на специализированном программно-аппаратном комплексе &quot;скатт&quot;_x000a_" sqref="A74:C74" xr:uid="{00000000-0002-0000-0600-000000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A73:C73" xr:uid="{00000000-0002-0000-0600-000001000000}"/>
  </dataValidations>
  <hyperlinks>
    <hyperlink ref="BD34" location="'52'!A1" display="'52'!A1" xr:uid="{00000000-0004-0000-0600-000000000000}"/>
    <hyperlink ref="BC34" location="'51'!A1" display="'51'!A1" xr:uid="{00000000-0004-0000-0600-000001000000}"/>
    <hyperlink ref="BB34" location="'50'!A1" display="'50'!A1" xr:uid="{00000000-0004-0000-0600-000002000000}"/>
    <hyperlink ref="BA34" location="'49'!A1" display="'49'!A1" xr:uid="{00000000-0004-0000-0600-000003000000}"/>
    <hyperlink ref="AZ34" location="'48'!A1" display="'48'!A1" xr:uid="{00000000-0004-0000-0600-000004000000}"/>
    <hyperlink ref="AY34" location="'47'!A1" display="'47'!A1" xr:uid="{00000000-0004-0000-0600-000005000000}"/>
    <hyperlink ref="AX34" location="'46'!A1" display="'46'!A1" xr:uid="{00000000-0004-0000-0600-000006000000}"/>
    <hyperlink ref="AW34" location="'45'!A1" display="'45'!A1" xr:uid="{00000000-0004-0000-0600-000007000000}"/>
    <hyperlink ref="AV34" location="'44'!A1" display="'44'!A1" xr:uid="{00000000-0004-0000-0600-000008000000}"/>
    <hyperlink ref="AU34" location="'43'!A1" display="'43'!A1" xr:uid="{00000000-0004-0000-0600-000009000000}"/>
    <hyperlink ref="AT34" location="'42'!A1" display="'42'!A1" xr:uid="{00000000-0004-0000-0600-00000A000000}"/>
    <hyperlink ref="AS34" location="'41'!A1" display="'41'!A1" xr:uid="{00000000-0004-0000-0600-00000B000000}"/>
    <hyperlink ref="AR34" location="'40'!A1" display="'40'!A1" xr:uid="{00000000-0004-0000-0600-00000C000000}"/>
    <hyperlink ref="AQ34" location="'39'!A1" display="'39'!A1" xr:uid="{00000000-0004-0000-0600-00000D000000}"/>
    <hyperlink ref="AP34" location="'38'!A1" display="'38'!A1" xr:uid="{00000000-0004-0000-0600-00000E000000}"/>
    <hyperlink ref="AO34" location="'37'!A1" display="'37'!A1" xr:uid="{00000000-0004-0000-0600-00000F000000}"/>
    <hyperlink ref="AN34" location="'36'!A1" display="'36'!A1" xr:uid="{00000000-0004-0000-0600-000010000000}"/>
    <hyperlink ref="AM34" location="'35'!A1" display="'35'!A1" xr:uid="{00000000-0004-0000-0600-000011000000}"/>
    <hyperlink ref="AL34" location="'34'!A1" display="'34'!A1" xr:uid="{00000000-0004-0000-0600-000012000000}"/>
    <hyperlink ref="AK34" location="'33'!A1" display="'33'!A1" xr:uid="{00000000-0004-0000-0600-000013000000}"/>
    <hyperlink ref="AJ34" location="'32'!A1" display="'32'!A1" xr:uid="{00000000-0004-0000-0600-000014000000}"/>
    <hyperlink ref="AI34" location="'31'!A1" display="'31'!A1" xr:uid="{00000000-0004-0000-0600-000015000000}"/>
    <hyperlink ref="AH34" location="'30'!A1" display="'30'!A1" xr:uid="{00000000-0004-0000-0600-000016000000}"/>
    <hyperlink ref="AG34" location="'29'!A1" display="'29'!A1" xr:uid="{00000000-0004-0000-0600-000017000000}"/>
    <hyperlink ref="AF34" location="'28'!A1" display="'28'!A1" xr:uid="{00000000-0004-0000-0600-000018000000}"/>
    <hyperlink ref="AE34" location="'27'!A1" display="'27'!A1" xr:uid="{00000000-0004-0000-0600-000019000000}"/>
    <hyperlink ref="AD34" location="'26'!A1" display="'26'!A1" xr:uid="{00000000-0004-0000-0600-00001A000000}"/>
    <hyperlink ref="AC34" location="'25'!A1" display="'25'!A1" xr:uid="{00000000-0004-0000-0600-00001B000000}"/>
    <hyperlink ref="AB34" location="'24'!A1" display="'24'!A1" xr:uid="{00000000-0004-0000-0600-00001C000000}"/>
    <hyperlink ref="AA34" location="'23'!A1" display="'23'!A1" xr:uid="{00000000-0004-0000-0600-00001D000000}"/>
    <hyperlink ref="Z34" location="'22'!A1" display="'22'!A1" xr:uid="{00000000-0004-0000-0600-00001E000000}"/>
    <hyperlink ref="Y34" location="'21'!A1" display="'21'!A1" xr:uid="{00000000-0004-0000-0600-00001F000000}"/>
    <hyperlink ref="X34" location="'20'!A1" display="'20'!A1" xr:uid="{00000000-0004-0000-0600-000020000000}"/>
    <hyperlink ref="W34" location="'19'!A1" display="'19'!A1" xr:uid="{00000000-0004-0000-0600-000021000000}"/>
    <hyperlink ref="V34" location="'18'!A1" display="'18'!A1" xr:uid="{00000000-0004-0000-0600-000022000000}"/>
    <hyperlink ref="U34" location="'17'!A1" display="'17'!A1" xr:uid="{00000000-0004-0000-0600-000023000000}"/>
    <hyperlink ref="T34" location="'16'!A1" display="'16'!A1" xr:uid="{00000000-0004-0000-0600-000024000000}"/>
    <hyperlink ref="S34" location="'15'!A1" display="'15'!A1" xr:uid="{00000000-0004-0000-0600-000025000000}"/>
    <hyperlink ref="R34" location="'14'!A1" display="'14'!A1" xr:uid="{00000000-0004-0000-0600-000026000000}"/>
    <hyperlink ref="Q34" location="'13'!A1" display="'13'!A1" xr:uid="{00000000-0004-0000-0600-000027000000}"/>
    <hyperlink ref="P34" location="'12'!A1" display="'12'!A1" xr:uid="{00000000-0004-0000-0600-000028000000}"/>
    <hyperlink ref="N34" location="'10'!A1" display="'10'!A1" xr:uid="{00000000-0004-0000-0600-000029000000}"/>
    <hyperlink ref="M34" location="'9'!A1" display="'9'!A1" xr:uid="{00000000-0004-0000-0600-00002A000000}"/>
    <hyperlink ref="L34" location="'8'!A1" display="'8'!A1" xr:uid="{00000000-0004-0000-0600-00002B000000}"/>
    <hyperlink ref="K34" location="'7'!A1" display="'7'!A1" xr:uid="{00000000-0004-0000-0600-00002C000000}"/>
    <hyperlink ref="J34" location="'6'!A1" display="'6'!A1" xr:uid="{00000000-0004-0000-0600-00002D000000}"/>
    <hyperlink ref="I34" location="'5'!A1" display="'5'!A1" xr:uid="{00000000-0004-0000-0600-00002E000000}"/>
    <hyperlink ref="H34" location="'4'!A1" display="'4'!A1" xr:uid="{00000000-0004-0000-0600-00002F000000}"/>
    <hyperlink ref="G34" location="'3'!A1" display="'3'!A1" xr:uid="{00000000-0004-0000-0600-000030000000}"/>
    <hyperlink ref="F34" location="'2'!A1" display="'2'!A1" xr:uid="{00000000-0004-0000-0600-000031000000}"/>
    <hyperlink ref="E34" location="'1'!A1" display="'1'!A1" xr:uid="{00000000-0004-0000-0600-000032000000}"/>
    <hyperlink ref="O34" location="'11'!A1" display="'11'!A1" xr:uid="{00000000-0004-0000-0600-000033000000}"/>
    <hyperlink ref="A31" location="НАГРУЗКА!A1" display="НАГРУЗКА" xr:uid="{00000000-0004-0000-0600-000034000000}"/>
    <hyperlink ref="A33:C33" location="Месяц!A1" display="Месяц" xr:uid="{00000000-0004-0000-0600-000035000000}"/>
    <hyperlink ref="A31:C31" location="Неделя!A1" display="Неделя" xr:uid="{00000000-0004-0000-0600-000036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1"/>
  </sheetPr>
  <dimension ref="A2:CK303"/>
  <sheetViews>
    <sheetView zoomScale="16" zoomScaleNormal="10" workbookViewId="0">
      <pane xSplit="4" topLeftCell="E1" activePane="topRight" state="frozen"/>
      <selection pane="topRight" activeCell="BC241" sqref="BC241"/>
    </sheetView>
  </sheetViews>
  <sheetFormatPr defaultColWidth="9.109375" defaultRowHeight="14.4" x14ac:dyDescent="0.3"/>
  <cols>
    <col min="1" max="1" width="9.109375" style="570" customWidth="1"/>
    <col min="2" max="2" width="9.5546875" style="570" customWidth="1"/>
    <col min="3" max="3" width="49.88671875" style="570" customWidth="1"/>
    <col min="4" max="58" width="9.109375" style="570" customWidth="1"/>
    <col min="59" max="16384" width="9.109375" style="570"/>
  </cols>
  <sheetData>
    <row r="2" spans="3:28" x14ac:dyDescent="0.3">
      <c r="E2" s="88" t="s">
        <v>98</v>
      </c>
      <c r="F2" s="88" t="s">
        <v>99</v>
      </c>
      <c r="G2" s="88" t="s">
        <v>100</v>
      </c>
      <c r="H2" s="88" t="s">
        <v>101</v>
      </c>
      <c r="I2" s="88" t="s">
        <v>102</v>
      </c>
      <c r="J2" s="88" t="s">
        <v>103</v>
      </c>
      <c r="K2" s="88" t="s">
        <v>104</v>
      </c>
      <c r="L2" s="88" t="s">
        <v>105</v>
      </c>
      <c r="M2" s="88" t="s">
        <v>106</v>
      </c>
      <c r="N2" s="88" t="s">
        <v>107</v>
      </c>
      <c r="O2" s="88" t="s">
        <v>108</v>
      </c>
      <c r="P2" s="88" t="s">
        <v>109</v>
      </c>
      <c r="T2" s="439"/>
      <c r="U2" s="439" t="s">
        <v>302</v>
      </c>
      <c r="V2" s="423" t="s">
        <v>260</v>
      </c>
      <c r="Z2" s="439"/>
      <c r="AA2" s="439" t="s">
        <v>302</v>
      </c>
      <c r="AB2" s="423" t="s">
        <v>260</v>
      </c>
    </row>
    <row r="3" spans="3:28" x14ac:dyDescent="0.3">
      <c r="C3" s="424" t="s">
        <v>134</v>
      </c>
      <c r="D3" s="425" t="s">
        <v>80</v>
      </c>
      <c r="E3" s="421" t="str">
        <f>IFERROR(Месяц!E12/Месяц!E17,"")</f>
        <v/>
      </c>
      <c r="F3" s="421" t="str">
        <f>IFERROR(Месяц!F12/Месяц!$F$17,"")</f>
        <v/>
      </c>
      <c r="G3" s="421" t="str">
        <f>IFERROR(Месяц!G12/Месяц!$G$17,"")</f>
        <v/>
      </c>
      <c r="H3" s="421" t="str">
        <f>IFERROR(Месяц!H12/Месяц!$H$17,"")</f>
        <v/>
      </c>
      <c r="I3" s="421" t="str">
        <f>IFERROR(Месяц!I12/Месяц!$I$17,"")</f>
        <v/>
      </c>
      <c r="J3" s="421" t="str">
        <f>IFERROR(Месяц!J12/Месяц!$J$17,"")</f>
        <v/>
      </c>
      <c r="K3" s="421" t="str">
        <f>IFERROR(Месяц!K12/Месяц!$K$17,"")</f>
        <v/>
      </c>
      <c r="L3" s="421" t="str">
        <f>IFERROR(Месяц!L12/Месяц!$L$17,"")</f>
        <v/>
      </c>
      <c r="M3" s="421" t="str">
        <f>IFERROR(Месяц!M12/Месяц!$M$17,"")</f>
        <v/>
      </c>
      <c r="N3" s="421" t="str">
        <f>IFERROR(Месяц!N12/Месяц!$N$17,"")</f>
        <v/>
      </c>
      <c r="O3" s="421" t="str">
        <f>IFERROR(Месяц!O12/Месяц!$O$17,"")</f>
        <v/>
      </c>
      <c r="P3" s="421" t="str">
        <f>IFERROR(Месяц!P12/Месяц!$P$17,"")</f>
        <v/>
      </c>
      <c r="R3" s="570" t="s">
        <v>5</v>
      </c>
      <c r="T3" s="425" t="s">
        <v>80</v>
      </c>
      <c r="U3" s="90">
        <f>SUM(Месяц!E18:J18)</f>
        <v>0</v>
      </c>
      <c r="V3" s="421" t="e">
        <f>U3/$U$12</f>
        <v>#DIV/0!</v>
      </c>
      <c r="X3" s="570" t="s">
        <v>134</v>
      </c>
      <c r="Z3" s="425" t="s">
        <v>80</v>
      </c>
      <c r="AA3" s="90">
        <f>SUM(Месяц!E12:J12)</f>
        <v>0</v>
      </c>
      <c r="AB3" s="421" t="e">
        <f>AA3/$AA$8</f>
        <v>#DIV/0!</v>
      </c>
    </row>
    <row r="4" spans="3:28" x14ac:dyDescent="0.3">
      <c r="C4" s="424" t="s">
        <v>135</v>
      </c>
      <c r="D4" s="425" t="s">
        <v>80</v>
      </c>
      <c r="E4" s="421" t="str">
        <f>IFERROR(Месяц!E13/Месяц!$E$17,"")</f>
        <v/>
      </c>
      <c r="F4" s="421" t="str">
        <f>IFERROR(Месяц!F13/Месяц!$F$17,"")</f>
        <v/>
      </c>
      <c r="G4" s="421" t="str">
        <f>IFERROR(Месяц!G13/Месяц!$G$17,"")</f>
        <v/>
      </c>
      <c r="H4" s="421" t="str">
        <f>IFERROR(Месяц!H13/Месяц!$H$17,"")</f>
        <v/>
      </c>
      <c r="I4" s="421" t="str">
        <f>IFERROR(Месяц!I13/Месяц!$I$17,"")</f>
        <v/>
      </c>
      <c r="J4" s="421" t="str">
        <f>IFERROR(Месяц!J13/Месяц!$J$17,"")</f>
        <v/>
      </c>
      <c r="K4" s="421" t="str">
        <f>IFERROR(Месяц!K13/Месяц!$K$17,"")</f>
        <v/>
      </c>
      <c r="L4" s="421" t="str">
        <f>IFERROR(Месяц!L13/Месяц!$L$17,"")</f>
        <v/>
      </c>
      <c r="M4" s="421" t="str">
        <f>IFERROR(Месяц!M13/Месяц!$M$17,"")</f>
        <v/>
      </c>
      <c r="N4" s="421" t="str">
        <f>IFERROR(Месяц!N13/Месяц!$N$17,"")</f>
        <v/>
      </c>
      <c r="O4" s="421" t="str">
        <f>IFERROR(Месяц!O13/Месяц!$O$17,"")</f>
        <v/>
      </c>
      <c r="P4" s="421" t="str">
        <f>IFERROR(Месяц!P13/Месяц!$P$17,"")</f>
        <v/>
      </c>
      <c r="R4" s="570" t="s">
        <v>6</v>
      </c>
      <c r="T4" s="425" t="s">
        <v>80</v>
      </c>
      <c r="U4" s="90">
        <f>SUM(Месяц!E19:J19)</f>
        <v>0</v>
      </c>
      <c r="V4" s="421" t="e">
        <f t="shared" ref="V4:V11" si="0">U4/$U$12</f>
        <v>#DIV/0!</v>
      </c>
      <c r="X4" s="570" t="s">
        <v>135</v>
      </c>
      <c r="Z4" s="425" t="s">
        <v>80</v>
      </c>
      <c r="AA4" s="90">
        <f>SUM(Месяц!E13:J13)</f>
        <v>0</v>
      </c>
      <c r="AB4" s="421" t="e">
        <f t="shared" ref="AB4:AB7" si="1">AA4/$AA$8</f>
        <v>#DIV/0!</v>
      </c>
    </row>
    <row r="5" spans="3:28" x14ac:dyDescent="0.3">
      <c r="C5" s="424" t="s">
        <v>136</v>
      </c>
      <c r="D5" s="425" t="s">
        <v>80</v>
      </c>
      <c r="E5" s="421" t="str">
        <f>IFERROR(Месяц!E14/Месяц!$E$17,"")</f>
        <v/>
      </c>
      <c r="F5" s="421" t="str">
        <f>IFERROR(Месяц!F14/Месяц!$F$17,"")</f>
        <v/>
      </c>
      <c r="G5" s="421" t="str">
        <f>IFERROR(Месяц!G14/Месяц!$G$17,"")</f>
        <v/>
      </c>
      <c r="H5" s="421" t="str">
        <f>IFERROR(Месяц!H14/Месяц!$H$17,"")</f>
        <v/>
      </c>
      <c r="I5" s="421" t="str">
        <f>IFERROR(Месяц!I14/Месяц!$I$17,"")</f>
        <v/>
      </c>
      <c r="J5" s="421" t="str">
        <f>IFERROR(Месяц!J14/Месяц!$J$17,"")</f>
        <v/>
      </c>
      <c r="K5" s="421" t="str">
        <f>IFERROR(Месяц!K14/Месяц!$K$17,"")</f>
        <v/>
      </c>
      <c r="L5" s="421" t="str">
        <f>IFERROR(Месяц!L14/Месяц!$L$17,"")</f>
        <v/>
      </c>
      <c r="M5" s="421" t="str">
        <f>IFERROR(Месяц!M14/Месяц!$M$17,"")</f>
        <v/>
      </c>
      <c r="N5" s="421" t="str">
        <f>IFERROR(Месяц!N14/Месяц!$N$17,"")</f>
        <v/>
      </c>
      <c r="O5" s="421" t="str">
        <f>IFERROR(Месяц!O14/Месяц!$O$17,"")</f>
        <v/>
      </c>
      <c r="P5" s="421" t="str">
        <f>IFERROR(Месяц!P14/Месяц!$P$17,"")</f>
        <v/>
      </c>
      <c r="R5" s="570" t="s">
        <v>142</v>
      </c>
      <c r="T5" s="425" t="s">
        <v>80</v>
      </c>
      <c r="U5" s="90">
        <f>SUM(Месяц!E20:J20)</f>
        <v>0</v>
      </c>
      <c r="V5" s="421" t="e">
        <f t="shared" si="0"/>
        <v>#DIV/0!</v>
      </c>
      <c r="X5" s="570" t="s">
        <v>136</v>
      </c>
      <c r="Z5" s="425" t="s">
        <v>80</v>
      </c>
      <c r="AA5" s="90">
        <f>SUM(Месяц!E14:J14)</f>
        <v>0</v>
      </c>
      <c r="AB5" s="421" t="e">
        <f t="shared" si="1"/>
        <v>#DIV/0!</v>
      </c>
    </row>
    <row r="6" spans="3:28" x14ac:dyDescent="0.3">
      <c r="C6" s="424" t="s">
        <v>137</v>
      </c>
      <c r="D6" s="425" t="s">
        <v>80</v>
      </c>
      <c r="E6" s="421" t="str">
        <f>IFERROR(Месяц!E15/Месяц!$E$17,"")</f>
        <v/>
      </c>
      <c r="F6" s="421" t="str">
        <f>IFERROR(Месяц!F15/Месяц!$F$17,"")</f>
        <v/>
      </c>
      <c r="G6" s="421" t="str">
        <f>IFERROR(Месяц!G15/Месяц!$G$17,"")</f>
        <v/>
      </c>
      <c r="H6" s="421" t="str">
        <f>IFERROR(Месяц!H15/Месяц!$H$17,"")</f>
        <v/>
      </c>
      <c r="I6" s="421" t="str">
        <f>IFERROR(Месяц!I15/Месяц!$I$17,"")</f>
        <v/>
      </c>
      <c r="J6" s="421" t="str">
        <f>IFERROR(Месяц!J15/Месяц!$J$17,"")</f>
        <v/>
      </c>
      <c r="K6" s="421" t="str">
        <f>IFERROR(Месяц!K15/Месяц!$K$17,"")</f>
        <v/>
      </c>
      <c r="L6" s="421" t="str">
        <f>IFERROR(Месяц!L15/Месяц!$L$17,"")</f>
        <v/>
      </c>
      <c r="M6" s="421" t="str">
        <f>IFERROR(Месяц!M15/Месяц!$M$17,"")</f>
        <v/>
      </c>
      <c r="N6" s="421" t="str">
        <f>IFERROR(Месяц!N15/Месяц!$N$17,"")</f>
        <v/>
      </c>
      <c r="O6" s="421" t="str">
        <f>IFERROR(Месяц!O15/Месяц!$O$17,"")</f>
        <v/>
      </c>
      <c r="P6" s="421" t="str">
        <f>IFERROR(Месяц!P15/Месяц!$P$17,"")</f>
        <v/>
      </c>
      <c r="R6" s="570" t="s">
        <v>143</v>
      </c>
      <c r="T6" s="425" t="s">
        <v>80</v>
      </c>
      <c r="U6" s="90">
        <f>SUM(Месяц!E21:J21)</f>
        <v>0</v>
      </c>
      <c r="V6" s="421" t="e">
        <f t="shared" si="0"/>
        <v>#DIV/0!</v>
      </c>
      <c r="X6" s="570" t="s">
        <v>137</v>
      </c>
      <c r="Z6" s="425" t="s">
        <v>80</v>
      </c>
      <c r="AA6" s="90">
        <f>SUM(Месяц!E15:J15)</f>
        <v>0</v>
      </c>
      <c r="AB6" s="421" t="e">
        <f t="shared" si="1"/>
        <v>#DIV/0!</v>
      </c>
    </row>
    <row r="7" spans="3:28" ht="15" thickBot="1" x14ac:dyDescent="0.35">
      <c r="C7" s="424" t="s">
        <v>138</v>
      </c>
      <c r="D7" s="425" t="s">
        <v>80</v>
      </c>
      <c r="E7" s="421" t="str">
        <f>IFERROR(Месяц!E16/Месяц!$E$17,"")</f>
        <v/>
      </c>
      <c r="F7" s="421" t="str">
        <f>IFERROR(Месяц!F16/Месяц!$F$17,"")</f>
        <v/>
      </c>
      <c r="G7" s="421" t="str">
        <f>IFERROR(Месяц!G16/Месяц!$G$17,"")</f>
        <v/>
      </c>
      <c r="H7" s="421" t="str">
        <f>IFERROR(Месяц!H16/Месяц!$H$17,"")</f>
        <v/>
      </c>
      <c r="I7" s="421" t="str">
        <f>IFERROR(Месяц!I16/Месяц!$I$17,"")</f>
        <v/>
      </c>
      <c r="J7" s="421" t="str">
        <f>IFERROR(Месяц!J16/Месяц!$J$17,"")</f>
        <v/>
      </c>
      <c r="K7" s="421" t="str">
        <f>IFERROR(Месяц!K16/Месяц!$K$17,"")</f>
        <v/>
      </c>
      <c r="L7" s="421" t="str">
        <f>IFERROR(Месяц!L16/Месяц!$L$17,"")</f>
        <v/>
      </c>
      <c r="M7" s="421" t="str">
        <f>IFERROR(Месяц!M16/Месяц!$M$17,"")</f>
        <v/>
      </c>
      <c r="N7" s="421" t="str">
        <f>IFERROR(Месяц!N16/Месяц!$N$17,"")</f>
        <v/>
      </c>
      <c r="O7" s="421" t="str">
        <f>IFERROR(Месяц!O16/Месяц!$O$17,"")</f>
        <v/>
      </c>
      <c r="P7" s="421" t="str">
        <f>IFERROR(Месяц!P16/Месяц!$P$17,"")</f>
        <v/>
      </c>
      <c r="R7" s="570" t="s">
        <v>270</v>
      </c>
      <c r="T7" s="425" t="s">
        <v>80</v>
      </c>
      <c r="U7" s="90">
        <f>SUM(Месяц!E22:J22)</f>
        <v>0</v>
      </c>
      <c r="V7" s="421" t="e">
        <f t="shared" si="0"/>
        <v>#DIV/0!</v>
      </c>
      <c r="X7" s="570" t="s">
        <v>138</v>
      </c>
      <c r="Z7" s="425" t="s">
        <v>80</v>
      </c>
      <c r="AA7" s="90">
        <f>SUM(Месяц!E16:J16)</f>
        <v>0</v>
      </c>
      <c r="AB7" s="421" t="e">
        <f t="shared" si="1"/>
        <v>#DIV/0!</v>
      </c>
    </row>
    <row r="8" spans="3:28" ht="15" thickBot="1" x14ac:dyDescent="0.35">
      <c r="C8" s="428" t="s">
        <v>263</v>
      </c>
      <c r="D8" s="429" t="s">
        <v>160</v>
      </c>
      <c r="E8" s="89">
        <f>Месяц!E31</f>
        <v>0</v>
      </c>
      <c r="F8" s="89">
        <f>Месяц!F31</f>
        <v>0</v>
      </c>
      <c r="G8" s="89">
        <f>Месяц!G31</f>
        <v>0</v>
      </c>
      <c r="H8" s="89">
        <f>Месяц!H31</f>
        <v>0</v>
      </c>
      <c r="I8" s="89">
        <f>Месяц!I31</f>
        <v>0</v>
      </c>
      <c r="J8" s="89">
        <f>Месяц!J31</f>
        <v>0</v>
      </c>
      <c r="K8" s="89">
        <f>Месяц!K31</f>
        <v>0</v>
      </c>
      <c r="L8" s="89">
        <f>Месяц!L31</f>
        <v>0</v>
      </c>
      <c r="M8" s="89">
        <f>Месяц!M31</f>
        <v>0</v>
      </c>
      <c r="N8" s="89">
        <f>Месяц!N31</f>
        <v>0</v>
      </c>
      <c r="O8" s="89">
        <f>Месяц!O31</f>
        <v>0</v>
      </c>
      <c r="P8" s="89">
        <f>Месяц!P31</f>
        <v>0</v>
      </c>
      <c r="R8" s="570" t="s">
        <v>149</v>
      </c>
      <c r="T8" s="429" t="s">
        <v>160</v>
      </c>
      <c r="U8" s="90">
        <f>SUM(Месяц!E27:J27)</f>
        <v>0</v>
      </c>
      <c r="V8" s="421" t="e">
        <f t="shared" si="0"/>
        <v>#DIV/0!</v>
      </c>
      <c r="X8" s="436" t="s">
        <v>269</v>
      </c>
      <c r="Y8" s="437"/>
      <c r="Z8" s="437"/>
      <c r="AA8" s="438">
        <f>SUM(AA3:AA7)</f>
        <v>0</v>
      </c>
    </row>
    <row r="9" spans="3:28" x14ac:dyDescent="0.3">
      <c r="C9" s="428" t="s">
        <v>266</v>
      </c>
      <c r="D9" s="429" t="s">
        <v>160</v>
      </c>
      <c r="E9" s="89">
        <f>Месяц!E32</f>
        <v>0</v>
      </c>
      <c r="F9" s="89">
        <f>Месяц!F32</f>
        <v>0</v>
      </c>
      <c r="G9" s="89">
        <f>Месяц!G32</f>
        <v>0</v>
      </c>
      <c r="H9" s="89">
        <f>Месяц!H32</f>
        <v>0</v>
      </c>
      <c r="I9" s="89">
        <f>Месяц!I32</f>
        <v>0</v>
      </c>
      <c r="J9" s="89">
        <f>Месяц!J32</f>
        <v>0</v>
      </c>
      <c r="K9" s="89">
        <f>Месяц!K32</f>
        <v>0</v>
      </c>
      <c r="L9" s="89">
        <f>Месяц!L32</f>
        <v>0</v>
      </c>
      <c r="M9" s="89">
        <f>Месяц!M32</f>
        <v>0</v>
      </c>
      <c r="N9" s="89">
        <f>Месяц!N32</f>
        <v>0</v>
      </c>
      <c r="O9" s="89">
        <f>Месяц!O32</f>
        <v>0</v>
      </c>
      <c r="P9" s="89">
        <f>Месяц!P32</f>
        <v>0</v>
      </c>
      <c r="R9" s="570" t="s">
        <v>150</v>
      </c>
      <c r="T9" s="429" t="s">
        <v>160</v>
      </c>
      <c r="U9" s="90">
        <f>SUM(Месяц!E28:I28)</f>
        <v>0</v>
      </c>
      <c r="V9" s="421" t="e">
        <f t="shared" si="0"/>
        <v>#DIV/0!</v>
      </c>
    </row>
    <row r="10" spans="3:28" x14ac:dyDescent="0.3">
      <c r="C10" s="428" t="s">
        <v>265</v>
      </c>
      <c r="D10" s="429" t="s">
        <v>160</v>
      </c>
      <c r="E10" s="89">
        <f>Месяц!E33</f>
        <v>0</v>
      </c>
      <c r="F10" s="89">
        <f>Месяц!F33</f>
        <v>0</v>
      </c>
      <c r="G10" s="89">
        <f>Месяц!G33</f>
        <v>0</v>
      </c>
      <c r="H10" s="89">
        <f>Месяц!H33</f>
        <v>0</v>
      </c>
      <c r="I10" s="89">
        <f>Месяц!I33</f>
        <v>0</v>
      </c>
      <c r="J10" s="89">
        <f>Месяц!J33</f>
        <v>0</v>
      </c>
      <c r="K10" s="89">
        <f>Месяц!K33</f>
        <v>0</v>
      </c>
      <c r="L10" s="89">
        <f>Месяц!L33</f>
        <v>0</v>
      </c>
      <c r="M10" s="89">
        <f>Месяц!M33</f>
        <v>0</v>
      </c>
      <c r="N10" s="89">
        <f>Месяц!N33</f>
        <v>0</v>
      </c>
      <c r="O10" s="89">
        <f>Месяц!O33</f>
        <v>0</v>
      </c>
      <c r="P10" s="89">
        <f>Месяц!P33</f>
        <v>0</v>
      </c>
      <c r="R10" s="570" t="s">
        <v>7</v>
      </c>
      <c r="T10" s="429" t="s">
        <v>160</v>
      </c>
      <c r="U10" s="90">
        <f>SUM(Месяц!E29:I29)</f>
        <v>0</v>
      </c>
      <c r="V10" s="421" t="e">
        <f t="shared" si="0"/>
        <v>#DIV/0!</v>
      </c>
    </row>
    <row r="11" spans="3:28" ht="15" thickBot="1" x14ac:dyDescent="0.35">
      <c r="C11" s="430" t="s">
        <v>264</v>
      </c>
      <c r="D11" s="429" t="s">
        <v>160</v>
      </c>
      <c r="E11" s="89">
        <f>Месяц!E34</f>
        <v>0</v>
      </c>
      <c r="F11" s="89">
        <f>Месяц!F34</f>
        <v>0</v>
      </c>
      <c r="G11" s="89">
        <f>Месяц!G34</f>
        <v>0</v>
      </c>
      <c r="H11" s="89">
        <f>Месяц!H34</f>
        <v>0</v>
      </c>
      <c r="I11" s="89">
        <f>Месяц!I34</f>
        <v>0</v>
      </c>
      <c r="J11" s="89">
        <f>Месяц!J34</f>
        <v>0</v>
      </c>
      <c r="K11" s="89">
        <f>Месяц!K34</f>
        <v>0</v>
      </c>
      <c r="L11" s="89">
        <f>Месяц!L34</f>
        <v>0</v>
      </c>
      <c r="M11" s="89">
        <f>Месяц!M34</f>
        <v>0</v>
      </c>
      <c r="N11" s="89">
        <f>Месяц!N34</f>
        <v>0</v>
      </c>
      <c r="O11" s="89">
        <f>Месяц!O34</f>
        <v>0</v>
      </c>
      <c r="P11" s="89">
        <f>Месяц!P34</f>
        <v>0</v>
      </c>
      <c r="R11" s="570" t="s">
        <v>255</v>
      </c>
      <c r="T11" s="435" t="s">
        <v>160</v>
      </c>
      <c r="U11" s="90">
        <f>SUM(Месяц!E30:I30)</f>
        <v>0</v>
      </c>
      <c r="V11" s="421" t="e">
        <f t="shared" si="0"/>
        <v>#DIV/0!</v>
      </c>
      <c r="Z11" s="439"/>
      <c r="AA11" s="439" t="s">
        <v>302</v>
      </c>
      <c r="AB11" s="423" t="s">
        <v>260</v>
      </c>
    </row>
    <row r="12" spans="3:28" ht="16.2" thickBot="1" x14ac:dyDescent="0.35">
      <c r="C12" s="431" t="s">
        <v>267</v>
      </c>
      <c r="D12" s="432" t="s">
        <v>178</v>
      </c>
      <c r="E12" s="89">
        <f>Месяц!E37</f>
        <v>0</v>
      </c>
      <c r="F12" s="89">
        <f>Месяц!F37</f>
        <v>0</v>
      </c>
      <c r="G12" s="89">
        <f>Месяц!G37</f>
        <v>0</v>
      </c>
      <c r="H12" s="89">
        <f>Месяц!H37</f>
        <v>0</v>
      </c>
      <c r="I12" s="89">
        <f>Месяц!I37</f>
        <v>0</v>
      </c>
      <c r="J12" s="89">
        <f>Месяц!J37</f>
        <v>0</v>
      </c>
      <c r="K12" s="89">
        <f>Месяц!K37</f>
        <v>0</v>
      </c>
      <c r="L12" s="89">
        <f>Месяц!L37</f>
        <v>0</v>
      </c>
      <c r="M12" s="89">
        <f>Месяц!M37</f>
        <v>0</v>
      </c>
      <c r="N12" s="89">
        <f>Месяц!N37</f>
        <v>0</v>
      </c>
      <c r="O12" s="89">
        <f>Месяц!O37</f>
        <v>0</v>
      </c>
      <c r="P12" s="89">
        <f>Месяц!P37</f>
        <v>0</v>
      </c>
      <c r="R12" s="436" t="s">
        <v>269</v>
      </c>
      <c r="S12" s="437"/>
      <c r="T12" s="437"/>
      <c r="U12" s="438">
        <f>SUM(U3:U11)</f>
        <v>0</v>
      </c>
      <c r="X12" s="570" t="s">
        <v>304</v>
      </c>
      <c r="Z12" s="425" t="s">
        <v>80</v>
      </c>
      <c r="AA12" s="90">
        <f>SUM(Месяц!E49:J49)</f>
        <v>0</v>
      </c>
      <c r="AB12" s="421" t="e">
        <f>AA12/$AA$14</f>
        <v>#DIV/0!</v>
      </c>
    </row>
    <row r="13" spans="3:28" ht="16.2" thickBot="1" x14ac:dyDescent="0.35">
      <c r="C13" s="431" t="s">
        <v>268</v>
      </c>
      <c r="D13" s="432" t="s">
        <v>178</v>
      </c>
      <c r="E13" s="89">
        <f>Месяц!E38</f>
        <v>0</v>
      </c>
      <c r="F13" s="89">
        <f>Месяц!F38</f>
        <v>0</v>
      </c>
      <c r="G13" s="89">
        <f>Месяц!G38</f>
        <v>0</v>
      </c>
      <c r="H13" s="89">
        <f>Месяц!H38</f>
        <v>0</v>
      </c>
      <c r="I13" s="89">
        <f>Месяц!I38</f>
        <v>0</v>
      </c>
      <c r="J13" s="89">
        <f>Месяц!J38</f>
        <v>0</v>
      </c>
      <c r="K13" s="89">
        <f>Месяц!K38</f>
        <v>0</v>
      </c>
      <c r="L13" s="89">
        <f>Месяц!L38</f>
        <v>0</v>
      </c>
      <c r="M13" s="89">
        <f>Месяц!M38</f>
        <v>0</v>
      </c>
      <c r="N13" s="89">
        <f>Месяц!N38</f>
        <v>0</v>
      </c>
      <c r="O13" s="89">
        <f>Месяц!O38</f>
        <v>0</v>
      </c>
      <c r="P13" s="89">
        <f>Месяц!P38</f>
        <v>0</v>
      </c>
      <c r="X13" s="570" t="s">
        <v>303</v>
      </c>
      <c r="Z13" s="425" t="s">
        <v>80</v>
      </c>
      <c r="AA13" s="90">
        <f>SUM(Месяц!E50:J50)</f>
        <v>0</v>
      </c>
      <c r="AB13" s="421" t="e">
        <f>AA13/$AA$14</f>
        <v>#DIV/0!</v>
      </c>
    </row>
    <row r="14" spans="3:28" ht="16.2" thickBot="1" x14ac:dyDescent="0.35">
      <c r="C14" s="431" t="s">
        <v>179</v>
      </c>
      <c r="D14" s="432" t="s">
        <v>178</v>
      </c>
      <c r="E14" s="89">
        <f>Месяц!E39</f>
        <v>0</v>
      </c>
      <c r="F14" s="89">
        <f>Месяц!F39</f>
        <v>0</v>
      </c>
      <c r="G14" s="89">
        <f>Месяц!G39</f>
        <v>0</v>
      </c>
      <c r="H14" s="89">
        <f>Месяц!H39</f>
        <v>0</v>
      </c>
      <c r="I14" s="89">
        <f>Месяц!I39</f>
        <v>0</v>
      </c>
      <c r="J14" s="89">
        <f>Месяц!J39</f>
        <v>0</v>
      </c>
      <c r="K14" s="89">
        <f>Месяц!K39</f>
        <v>0</v>
      </c>
      <c r="L14" s="89">
        <f>Месяц!L39</f>
        <v>0</v>
      </c>
      <c r="M14" s="89">
        <f>Месяц!M39</f>
        <v>0</v>
      </c>
      <c r="N14" s="89">
        <f>Месяц!N39</f>
        <v>0</v>
      </c>
      <c r="O14" s="89">
        <f>Месяц!O39</f>
        <v>0</v>
      </c>
      <c r="P14" s="89">
        <f>Месяц!P39</f>
        <v>0</v>
      </c>
      <c r="X14" s="436" t="s">
        <v>269</v>
      </c>
      <c r="Y14" s="437"/>
      <c r="Z14" s="437"/>
      <c r="AA14" s="438">
        <f>SUM(AA12:AA13)</f>
        <v>0</v>
      </c>
    </row>
    <row r="23" spans="1:60" ht="45" customHeight="1" x14ac:dyDescent="0.3">
      <c r="B23" s="441" t="s">
        <v>271</v>
      </c>
      <c r="O23" s="440" t="s">
        <v>272</v>
      </c>
      <c r="AE23" s="440" t="s">
        <v>272</v>
      </c>
      <c r="AN23" s="440" t="s">
        <v>305</v>
      </c>
    </row>
    <row r="24" spans="1:60" ht="46.8" thickBot="1" x14ac:dyDescent="0.35">
      <c r="A24" s="1136" t="s">
        <v>293</v>
      </c>
      <c r="B24" s="1137"/>
      <c r="C24" s="496" t="s">
        <v>294</v>
      </c>
      <c r="D24" s="426"/>
      <c r="E24" s="433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426"/>
      <c r="AY24" s="426"/>
      <c r="AZ24" s="426"/>
      <c r="BA24" s="426"/>
      <c r="BB24" s="426"/>
      <c r="BC24" s="426"/>
      <c r="BD24" s="426"/>
      <c r="BE24" s="427"/>
    </row>
    <row r="25" spans="1:60" ht="24" customHeight="1" x14ac:dyDescent="0.3">
      <c r="A25" s="446"/>
      <c r="B25" s="452" t="s">
        <v>273</v>
      </c>
      <c r="C25" s="453"/>
      <c r="D25" s="434" t="s">
        <v>276</v>
      </c>
      <c r="E25" s="1046" t="s">
        <v>110</v>
      </c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1047"/>
      <c r="AC25" s="1047"/>
      <c r="AD25" s="1047"/>
      <c r="AE25" s="1048"/>
      <c r="AF25" s="849" t="s">
        <v>111</v>
      </c>
      <c r="AG25" s="850"/>
      <c r="AH25" s="850"/>
      <c r="AI25" s="850"/>
      <c r="AJ25" s="850"/>
      <c r="AK25" s="850"/>
      <c r="AL25" s="850"/>
      <c r="AM25" s="850"/>
      <c r="AN25" s="850"/>
      <c r="AO25" s="850"/>
      <c r="AP25" s="850"/>
      <c r="AQ25" s="850"/>
      <c r="AR25" s="850"/>
      <c r="AS25" s="850"/>
      <c r="AT25" s="850"/>
      <c r="AU25" s="850"/>
      <c r="AV25" s="850"/>
      <c r="AW25" s="850"/>
      <c r="AX25" s="850"/>
      <c r="AY25" s="850"/>
      <c r="AZ25" s="850"/>
      <c r="BA25" s="850"/>
      <c r="BB25" s="850"/>
      <c r="BC25" s="850"/>
      <c r="BD25" s="851"/>
      <c r="BE25" s="1138" t="s">
        <v>262</v>
      </c>
    </row>
    <row r="26" spans="1:60" ht="24" customHeight="1" x14ac:dyDescent="0.3">
      <c r="A26" s="447"/>
      <c r="B26" s="454" t="s">
        <v>274</v>
      </c>
      <c r="C26" s="455"/>
      <c r="D26" s="593" t="s">
        <v>115</v>
      </c>
      <c r="E26" s="1050" t="s">
        <v>98</v>
      </c>
      <c r="F26" s="1050"/>
      <c r="G26" s="1050"/>
      <c r="H26" s="1050"/>
      <c r="I26" s="1051"/>
      <c r="J26" s="1049" t="s">
        <v>99</v>
      </c>
      <c r="K26" s="1050"/>
      <c r="L26" s="1050"/>
      <c r="M26" s="1051"/>
      <c r="N26" s="1049" t="s">
        <v>100</v>
      </c>
      <c r="O26" s="1050"/>
      <c r="P26" s="1050"/>
      <c r="Q26" s="1050"/>
      <c r="R26" s="1051"/>
      <c r="S26" s="1049" t="s">
        <v>101</v>
      </c>
      <c r="T26" s="1050"/>
      <c r="U26" s="1050"/>
      <c r="V26" s="1051"/>
      <c r="W26" s="1025" t="s">
        <v>102</v>
      </c>
      <c r="X26" s="1025"/>
      <c r="Y26" s="1025"/>
      <c r="Z26" s="1025"/>
      <c r="AA26" s="1049" t="s">
        <v>103</v>
      </c>
      <c r="AB26" s="1050"/>
      <c r="AC26" s="1050"/>
      <c r="AD26" s="1050"/>
      <c r="AE26" s="1051"/>
      <c r="AF26" s="1049" t="s">
        <v>104</v>
      </c>
      <c r="AG26" s="1050"/>
      <c r="AH26" s="1050"/>
      <c r="AI26" s="1051"/>
      <c r="AJ26" s="1049" t="s">
        <v>105</v>
      </c>
      <c r="AK26" s="1050"/>
      <c r="AL26" s="1050"/>
      <c r="AM26" s="1050"/>
      <c r="AN26" s="1051"/>
      <c r="AO26" s="1049" t="s">
        <v>106</v>
      </c>
      <c r="AP26" s="1050"/>
      <c r="AQ26" s="1050"/>
      <c r="AR26" s="1051"/>
      <c r="AS26" s="1049" t="s">
        <v>107</v>
      </c>
      <c r="AT26" s="1050"/>
      <c r="AU26" s="1050"/>
      <c r="AV26" s="1051"/>
      <c r="AW26" s="1049" t="s">
        <v>108</v>
      </c>
      <c r="AX26" s="1050"/>
      <c r="AY26" s="1050"/>
      <c r="AZ26" s="1051"/>
      <c r="BA26" s="1025" t="s">
        <v>109</v>
      </c>
      <c r="BB26" s="1025"/>
      <c r="BC26" s="1025"/>
      <c r="BD26" s="1025"/>
      <c r="BE26" s="1139"/>
    </row>
    <row r="27" spans="1:60" ht="24" customHeight="1" thickBot="1" x14ac:dyDescent="0.35">
      <c r="A27" s="448"/>
      <c r="B27" s="454" t="s">
        <v>280</v>
      </c>
      <c r="C27" s="455"/>
      <c r="D27" s="420" t="s">
        <v>277</v>
      </c>
      <c r="E27" s="418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6"/>
      <c r="AD27" s="336"/>
      <c r="AE27" s="336"/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X27" s="336"/>
      <c r="AY27" s="336"/>
      <c r="AZ27" s="336"/>
      <c r="BA27" s="336"/>
      <c r="BB27" s="336"/>
      <c r="BC27" s="336"/>
      <c r="BD27" s="337"/>
      <c r="BE27" s="1139"/>
    </row>
    <row r="28" spans="1:60" ht="24" customHeight="1" x14ac:dyDescent="0.3">
      <c r="A28" s="449"/>
      <c r="B28" s="454" t="s">
        <v>278</v>
      </c>
      <c r="C28" s="455"/>
      <c r="D28" s="344" t="s">
        <v>97</v>
      </c>
      <c r="E28" s="419">
        <v>1</v>
      </c>
      <c r="F28" s="309">
        <v>2</v>
      </c>
      <c r="G28" s="309">
        <v>3</v>
      </c>
      <c r="H28" s="309">
        <v>4</v>
      </c>
      <c r="I28" s="309">
        <v>5</v>
      </c>
      <c r="J28" s="309">
        <v>6</v>
      </c>
      <c r="K28" s="309">
        <v>7</v>
      </c>
      <c r="L28" s="309">
        <v>8</v>
      </c>
      <c r="M28" s="309">
        <v>9</v>
      </c>
      <c r="N28" s="485">
        <v>10</v>
      </c>
      <c r="O28" s="485">
        <v>11</v>
      </c>
      <c r="P28" s="485">
        <v>12</v>
      </c>
      <c r="Q28" s="485">
        <v>13</v>
      </c>
      <c r="R28" s="485">
        <v>14</v>
      </c>
      <c r="S28" s="485">
        <v>15</v>
      </c>
      <c r="T28" s="485">
        <v>16</v>
      </c>
      <c r="U28" s="485">
        <v>17</v>
      </c>
      <c r="V28" s="485">
        <v>18</v>
      </c>
      <c r="W28" s="485">
        <v>19</v>
      </c>
      <c r="X28" s="485">
        <v>20</v>
      </c>
      <c r="Y28" s="485">
        <v>21</v>
      </c>
      <c r="Z28" s="485">
        <v>22</v>
      </c>
      <c r="AA28" s="485">
        <v>23</v>
      </c>
      <c r="AB28" s="485">
        <v>24</v>
      </c>
      <c r="AC28" s="485">
        <v>25</v>
      </c>
      <c r="AD28" s="485">
        <v>26</v>
      </c>
      <c r="AE28" s="522">
        <v>27</v>
      </c>
      <c r="AF28" s="522">
        <v>28</v>
      </c>
      <c r="AG28" s="522">
        <v>29</v>
      </c>
      <c r="AH28" s="522">
        <v>30</v>
      </c>
      <c r="AI28" s="522">
        <v>31</v>
      </c>
      <c r="AJ28" s="522">
        <v>32</v>
      </c>
      <c r="AK28" s="522">
        <v>33</v>
      </c>
      <c r="AL28" s="522">
        <v>34</v>
      </c>
      <c r="AM28" s="522">
        <v>35</v>
      </c>
      <c r="AN28" s="522">
        <v>36</v>
      </c>
      <c r="AO28" s="522">
        <v>37</v>
      </c>
      <c r="AP28" s="522">
        <v>38</v>
      </c>
      <c r="AQ28" s="522">
        <v>39</v>
      </c>
      <c r="AR28" s="522">
        <v>40</v>
      </c>
      <c r="AS28" s="522">
        <v>41</v>
      </c>
      <c r="AT28" s="522">
        <v>42</v>
      </c>
      <c r="AU28" s="522">
        <v>43</v>
      </c>
      <c r="AV28" s="522">
        <v>44</v>
      </c>
      <c r="AW28" s="522">
        <v>45</v>
      </c>
      <c r="AX28" s="522">
        <v>46</v>
      </c>
      <c r="AY28" s="522">
        <v>47</v>
      </c>
      <c r="AZ28" s="522">
        <v>48</v>
      </c>
      <c r="BA28" s="522">
        <v>49</v>
      </c>
      <c r="BB28" s="522">
        <v>50</v>
      </c>
      <c r="BC28" s="522">
        <v>51</v>
      </c>
      <c r="BD28" s="522">
        <v>52</v>
      </c>
      <c r="BE28" s="1140"/>
      <c r="BG28" s="1143" t="s">
        <v>309</v>
      </c>
      <c r="BH28" s="1144"/>
    </row>
    <row r="29" spans="1:60" ht="24" customHeight="1" thickBot="1" x14ac:dyDescent="0.35">
      <c r="A29" s="450"/>
      <c r="B29" s="454" t="s">
        <v>279</v>
      </c>
      <c r="C29" s="456"/>
      <c r="D29" s="344" t="s">
        <v>125</v>
      </c>
      <c r="E29" s="505" t="str">
        <f>навигатор!J4</f>
        <v>01-07.05</v>
      </c>
      <c r="F29" s="505" t="str">
        <f>навигатор!K4</f>
        <v>08-14.05</v>
      </c>
      <c r="G29" s="505" t="str">
        <f>навигатор!L4</f>
        <v>15-21.05</v>
      </c>
      <c r="H29" s="505" t="str">
        <f>навигатор!M4</f>
        <v>22-28.05</v>
      </c>
      <c r="I29" s="505" t="str">
        <f>навигатор!N4</f>
        <v>29-04.06</v>
      </c>
      <c r="J29" s="505" t="str">
        <f>навигатор!O4</f>
        <v>05-11.06</v>
      </c>
      <c r="K29" s="505" t="str">
        <f>навигатор!P4</f>
        <v>12-18.06</v>
      </c>
      <c r="L29" s="505" t="str">
        <f>навигатор!Q4</f>
        <v>19-25.06</v>
      </c>
      <c r="M29" s="505" t="str">
        <f>навигатор!R4</f>
        <v>26-02.07</v>
      </c>
      <c r="N29" s="505" t="str">
        <f>навигатор!S4</f>
        <v>03-09.07</v>
      </c>
      <c r="O29" s="505" t="str">
        <f>навигатор!T4</f>
        <v>10-16.07</v>
      </c>
      <c r="P29" s="505" t="str">
        <f>навигатор!U4</f>
        <v>17-23.07</v>
      </c>
      <c r="Q29" s="505" t="str">
        <f>навигатор!V4</f>
        <v>24-30.07</v>
      </c>
      <c r="R29" s="505" t="str">
        <f>навигатор!W4</f>
        <v>31-06.08</v>
      </c>
      <c r="S29" s="505" t="str">
        <f>навигатор!X4</f>
        <v>07-13.08</v>
      </c>
      <c r="T29" s="505" t="str">
        <f>навигатор!Y4</f>
        <v>14-20.08</v>
      </c>
      <c r="U29" s="505" t="str">
        <f>навигатор!Z4</f>
        <v>21-27.08</v>
      </c>
      <c r="V29" s="505" t="str">
        <f>навигатор!AA4</f>
        <v>28-03.09</v>
      </c>
      <c r="W29" s="505" t="str">
        <f>навигатор!AB4</f>
        <v>04-10.09</v>
      </c>
      <c r="X29" s="505" t="str">
        <f>навигатор!AC4</f>
        <v>11-17.09</v>
      </c>
      <c r="Y29" s="505" t="str">
        <f>навигатор!AD4</f>
        <v>18-24.09</v>
      </c>
      <c r="Z29" s="505" t="str">
        <f>навигатор!AE4</f>
        <v>25-01.10</v>
      </c>
      <c r="AA29" s="505" t="str">
        <f>навигатор!AF4</f>
        <v>02-08.10</v>
      </c>
      <c r="AB29" s="505" t="str">
        <f>навигатор!AG4</f>
        <v>09-15.10</v>
      </c>
      <c r="AC29" s="505" t="str">
        <f>навигатор!AH4</f>
        <v>16-22.10</v>
      </c>
      <c r="AD29" s="505" t="str">
        <f>навигатор!AI4</f>
        <v>23-29.10</v>
      </c>
      <c r="AE29" s="505" t="str">
        <f>навигатор!AJ4</f>
        <v>30-05.11</v>
      </c>
      <c r="AF29" s="505" t="str">
        <f>навигатор!AK4</f>
        <v>06-12.11</v>
      </c>
      <c r="AG29" s="505" t="str">
        <f>навигатор!AL4</f>
        <v>13-19.11</v>
      </c>
      <c r="AH29" s="505" t="str">
        <f>навигатор!AM4</f>
        <v>20-26.11</v>
      </c>
      <c r="AI29" s="505" t="str">
        <f>навигатор!AN4</f>
        <v>27-03.12</v>
      </c>
      <c r="AJ29" s="505" t="str">
        <f>навигатор!AO4</f>
        <v>04-10.12</v>
      </c>
      <c r="AK29" s="505" t="str">
        <f>навигатор!AP4</f>
        <v>11-17.12</v>
      </c>
      <c r="AL29" s="505" t="str">
        <f>навигатор!AQ4</f>
        <v>18-24.12</v>
      </c>
      <c r="AM29" s="505" t="str">
        <f>навигатор!AR4</f>
        <v>25-31.12</v>
      </c>
      <c r="AN29" s="505" t="str">
        <f>навигатор!AS4</f>
        <v>01-07.01</v>
      </c>
      <c r="AO29" s="505" t="str">
        <f>навигатор!AT4</f>
        <v>08-14.01</v>
      </c>
      <c r="AP29" s="505" t="str">
        <f>навигатор!AU4</f>
        <v>15-21.01</v>
      </c>
      <c r="AQ29" s="505" t="str">
        <f>навигатор!AV4</f>
        <v>22-28.01</v>
      </c>
      <c r="AR29" s="505" t="str">
        <f>навигатор!AW4</f>
        <v>29-04.02</v>
      </c>
      <c r="AS29" s="505" t="str">
        <f>навигатор!AX4</f>
        <v>05-11.02</v>
      </c>
      <c r="AT29" s="505" t="str">
        <f>навигатор!AY4</f>
        <v>12-18.02</v>
      </c>
      <c r="AU29" s="505" t="str">
        <f>навигатор!AZ4</f>
        <v>19-25.02</v>
      </c>
      <c r="AV29" s="505" t="str">
        <f>навигатор!BA4</f>
        <v>26-03.03</v>
      </c>
      <c r="AW29" s="505" t="str">
        <f>навигатор!BB4</f>
        <v>04-10.03</v>
      </c>
      <c r="AX29" s="505" t="str">
        <f>навигатор!BC4</f>
        <v>11-17.03</v>
      </c>
      <c r="AY29" s="505" t="str">
        <f>навигатор!BD4</f>
        <v>18-24.03</v>
      </c>
      <c r="AZ29" s="505" t="str">
        <f>навигатор!BE4</f>
        <v>25-31.03</v>
      </c>
      <c r="BA29" s="505" t="str">
        <f>навигатор!BF4</f>
        <v>01-07.04</v>
      </c>
      <c r="BB29" s="505" t="str">
        <f>навигатор!BG4</f>
        <v>08-14.04</v>
      </c>
      <c r="BC29" s="505" t="str">
        <f>навигатор!BH4</f>
        <v>15-21.04</v>
      </c>
      <c r="BD29" s="525" t="str">
        <f>навигатор!BI4</f>
        <v>22-28.04</v>
      </c>
      <c r="BE29" s="1140"/>
      <c r="BG29" s="1145"/>
      <c r="BH29" s="1146"/>
    </row>
    <row r="30" spans="1:60" ht="24" customHeight="1" thickBot="1" x14ac:dyDescent="0.35">
      <c r="A30" s="451"/>
      <c r="B30" s="457" t="s">
        <v>275</v>
      </c>
      <c r="C30" s="458"/>
      <c r="D30" s="442" t="s">
        <v>132</v>
      </c>
      <c r="E30" s="459">
        <f>Неделя!E8/Анализ!$BE$30</f>
        <v>0</v>
      </c>
      <c r="F30" s="421">
        <f>Неделя!F8/Анализ!$BE$30</f>
        <v>0</v>
      </c>
      <c r="G30" s="421">
        <f>Неделя!G8/Анализ!$BE$30</f>
        <v>0</v>
      </c>
      <c r="H30" s="421">
        <f>Неделя!H8/Анализ!$BE$30</f>
        <v>0</v>
      </c>
      <c r="I30" s="421">
        <f>Неделя!I8/Анализ!$BE$30</f>
        <v>0</v>
      </c>
      <c r="J30" s="421">
        <f>Неделя!J8/Анализ!$BE$30</f>
        <v>0</v>
      </c>
      <c r="K30" s="421">
        <f>Неделя!K8/Анализ!$BE$30</f>
        <v>0</v>
      </c>
      <c r="L30" s="421">
        <f>Неделя!L8/Анализ!$BE$30</f>
        <v>0</v>
      </c>
      <c r="M30" s="421">
        <f>Неделя!M8/Анализ!$BE$30</f>
        <v>0</v>
      </c>
      <c r="N30" s="421">
        <f>Неделя!N8/Анализ!$BE$30</f>
        <v>0</v>
      </c>
      <c r="O30" s="421">
        <f>Неделя!O8/Анализ!$BE$30</f>
        <v>0</v>
      </c>
      <c r="P30" s="421">
        <f>Неделя!P8/Анализ!$BE$30</f>
        <v>0</v>
      </c>
      <c r="Q30" s="421">
        <f>Неделя!Q8/Анализ!$BE$30</f>
        <v>0</v>
      </c>
      <c r="R30" s="421">
        <f>Неделя!R8/Анализ!$BE$30</f>
        <v>0</v>
      </c>
      <c r="S30" s="421">
        <f>Неделя!S8/Анализ!$BE$30</f>
        <v>0</v>
      </c>
      <c r="T30" s="421">
        <f>Неделя!T8/Анализ!$BE$30</f>
        <v>0</v>
      </c>
      <c r="U30" s="421">
        <f>Неделя!U8/Анализ!$BE$30</f>
        <v>0</v>
      </c>
      <c r="V30" s="421">
        <f>Неделя!V8/Анализ!$BE$30</f>
        <v>0</v>
      </c>
      <c r="W30" s="421">
        <f>Неделя!W8/Анализ!$BE$30</f>
        <v>0</v>
      </c>
      <c r="X30" s="421">
        <f>Неделя!X8/Анализ!$BE$30</f>
        <v>0</v>
      </c>
      <c r="Y30" s="421">
        <f>Неделя!Y8/Анализ!$BE$30</f>
        <v>0</v>
      </c>
      <c r="Z30" s="421">
        <f>Неделя!Z8/Анализ!$BE$30</f>
        <v>0</v>
      </c>
      <c r="AA30" s="421">
        <f>Неделя!AA8/Анализ!$BE$30</f>
        <v>0</v>
      </c>
      <c r="AB30" s="421">
        <f>Неделя!AB8/Анализ!$BE$30</f>
        <v>0</v>
      </c>
      <c r="AC30" s="421">
        <f>Неделя!AC8/Анализ!$BE$30</f>
        <v>0</v>
      </c>
      <c r="AD30" s="421">
        <f>Неделя!AD8/Анализ!$BE$30</f>
        <v>0</v>
      </c>
      <c r="AE30" s="421">
        <f>Неделя!AE8/Анализ!$BE$30</f>
        <v>0</v>
      </c>
      <c r="AF30" s="421">
        <f>Неделя!AF8/Анализ!$BE$30</f>
        <v>0</v>
      </c>
      <c r="AG30" s="421">
        <f>Неделя!AG8/Анализ!$BE$30</f>
        <v>0</v>
      </c>
      <c r="AH30" s="421">
        <f>Неделя!AH8/Анализ!$BE$30</f>
        <v>0</v>
      </c>
      <c r="AI30" s="421">
        <f>Неделя!AI8/Анализ!$BE$30</f>
        <v>0</v>
      </c>
      <c r="AJ30" s="421">
        <f>Неделя!AJ8/Анализ!$BE$30</f>
        <v>0</v>
      </c>
      <c r="AK30" s="421">
        <f>Неделя!AK8/Анализ!$BE$30</f>
        <v>0</v>
      </c>
      <c r="AL30" s="421">
        <f>Неделя!AL8/Анализ!$BE$30</f>
        <v>0</v>
      </c>
      <c r="AM30" s="421">
        <f>Неделя!AM8/Анализ!$BE$30</f>
        <v>0</v>
      </c>
      <c r="AN30" s="421">
        <f>Неделя!AN8/Анализ!$BE$30</f>
        <v>0</v>
      </c>
      <c r="AO30" s="421">
        <f>Неделя!AO8/Анализ!$BE$30</f>
        <v>0</v>
      </c>
      <c r="AP30" s="421">
        <f>Неделя!AP8/Анализ!$BE$30</f>
        <v>0</v>
      </c>
      <c r="AQ30" s="421">
        <f>Неделя!AQ8/Анализ!$BE$30</f>
        <v>0</v>
      </c>
      <c r="AR30" s="421">
        <f>Неделя!AR8/Анализ!$BE$30</f>
        <v>0</v>
      </c>
      <c r="AS30" s="421">
        <f>Неделя!AS8/Анализ!$BE$30</f>
        <v>0</v>
      </c>
      <c r="AT30" s="421">
        <f>Неделя!AT8/Анализ!$BE$30</f>
        <v>0</v>
      </c>
      <c r="AU30" s="421">
        <f>Неделя!AU8/Анализ!$BE$30</f>
        <v>0</v>
      </c>
      <c r="AV30" s="421">
        <f>Неделя!AV8/Анализ!$BE$30</f>
        <v>0</v>
      </c>
      <c r="AW30" s="421">
        <f>Неделя!AW8/Анализ!$BE$30</f>
        <v>0</v>
      </c>
      <c r="AX30" s="421">
        <f>Неделя!AX8/Анализ!$BE$30</f>
        <v>0</v>
      </c>
      <c r="AY30" s="421">
        <f>Неделя!AY8/Анализ!$BE$30</f>
        <v>0</v>
      </c>
      <c r="AZ30" s="421">
        <f>Неделя!AZ8/Анализ!$BE$30</f>
        <v>0</v>
      </c>
      <c r="BA30" s="421">
        <f>Неделя!BA8/Анализ!$BE$30</f>
        <v>0</v>
      </c>
      <c r="BB30" s="421">
        <f>Неделя!BB8/Анализ!$BE$30</f>
        <v>0</v>
      </c>
      <c r="BC30" s="421">
        <f>Неделя!BC8/Анализ!$BE$30</f>
        <v>0</v>
      </c>
      <c r="BD30" s="421">
        <f>Неделя!BD8/Анализ!$BE$30</f>
        <v>0</v>
      </c>
      <c r="BE30" s="416">
        <v>1.4166666666666667</v>
      </c>
      <c r="BG30" s="594">
        <f>MAX(Неделя!E8:BD8)</f>
        <v>0</v>
      </c>
    </row>
    <row r="31" spans="1:60" ht="15.75" customHeight="1" x14ac:dyDescent="0.3">
      <c r="A31" s="965" t="s">
        <v>133</v>
      </c>
      <c r="B31" s="966"/>
      <c r="C31" s="65" t="s">
        <v>134</v>
      </c>
      <c r="D31" s="158" t="s">
        <v>80</v>
      </c>
      <c r="E31" s="421">
        <f>Неделя!E11/Анализ!$BE$31</f>
        <v>0</v>
      </c>
      <c r="F31" s="421">
        <f>Неделя!F11/Анализ!$BE$31</f>
        <v>0</v>
      </c>
      <c r="G31" s="421">
        <f>Неделя!G11/Анализ!$BE$31</f>
        <v>0</v>
      </c>
      <c r="H31" s="421">
        <f>Неделя!H11/Анализ!$BE$31</f>
        <v>0</v>
      </c>
      <c r="I31" s="421">
        <f>Неделя!I11/Анализ!$BE$31</f>
        <v>0</v>
      </c>
      <c r="J31" s="421">
        <f>Неделя!J11/Анализ!$BE$31</f>
        <v>0</v>
      </c>
      <c r="K31" s="421">
        <f>Неделя!K11/Анализ!$BE$31</f>
        <v>0</v>
      </c>
      <c r="L31" s="421">
        <f>Неделя!L11/Анализ!$BE$31</f>
        <v>0</v>
      </c>
      <c r="M31" s="421">
        <f>Неделя!M11/Анализ!$BE$31</f>
        <v>0</v>
      </c>
      <c r="N31" s="421">
        <f>Неделя!N11/Анализ!$BE$31</f>
        <v>0</v>
      </c>
      <c r="O31" s="421">
        <f>Неделя!O11/Анализ!$BE$31</f>
        <v>0</v>
      </c>
      <c r="P31" s="421">
        <f>Неделя!P11/Анализ!$BE$31</f>
        <v>0</v>
      </c>
      <c r="Q31" s="421">
        <f>Неделя!Q11/Анализ!$BE$31</f>
        <v>0</v>
      </c>
      <c r="R31" s="421">
        <f>Неделя!R11/Анализ!$BE$31</f>
        <v>0</v>
      </c>
      <c r="S31" s="421">
        <f>Неделя!S11/Анализ!$BE$31</f>
        <v>0</v>
      </c>
      <c r="T31" s="421">
        <f>Неделя!T11/Анализ!$BE$31</f>
        <v>0</v>
      </c>
      <c r="U31" s="421">
        <f>Неделя!U11/Анализ!$BE$31</f>
        <v>0</v>
      </c>
      <c r="V31" s="421">
        <f>Неделя!V11/Анализ!$BE$31</f>
        <v>0</v>
      </c>
      <c r="W31" s="421">
        <f>Неделя!W11/Анализ!$BE$31</f>
        <v>0</v>
      </c>
      <c r="X31" s="421">
        <f>Неделя!X11/Анализ!$BE$31</f>
        <v>0</v>
      </c>
      <c r="Y31" s="421">
        <f>Неделя!Y11/Анализ!$BE$31</f>
        <v>0</v>
      </c>
      <c r="Z31" s="421">
        <f>Неделя!Z11/Анализ!$BE$31</f>
        <v>0</v>
      </c>
      <c r="AA31" s="421">
        <f>Неделя!AA11/Анализ!$BE$31</f>
        <v>0</v>
      </c>
      <c r="AB31" s="421">
        <f>Неделя!AB11/Анализ!$BE$31</f>
        <v>0</v>
      </c>
      <c r="AC31" s="421">
        <f>Неделя!AC11/Анализ!$BE$31</f>
        <v>0</v>
      </c>
      <c r="AD31" s="421">
        <f>Неделя!AD11/Анализ!$BE$31</f>
        <v>0</v>
      </c>
      <c r="AE31" s="421">
        <f>Неделя!AE11/Анализ!$BE$31</f>
        <v>0</v>
      </c>
      <c r="AF31" s="421">
        <f>Неделя!AF11/Анализ!$BE$31</f>
        <v>0</v>
      </c>
      <c r="AG31" s="421">
        <f>Неделя!AG11/Анализ!$BE$31</f>
        <v>0</v>
      </c>
      <c r="AH31" s="421">
        <f>Неделя!AH11/Анализ!$BE$31</f>
        <v>0</v>
      </c>
      <c r="AI31" s="421">
        <f>Неделя!AI11/Анализ!$BE$31</f>
        <v>0</v>
      </c>
      <c r="AJ31" s="421">
        <f>Неделя!AJ11/Анализ!$BE$31</f>
        <v>0</v>
      </c>
      <c r="AK31" s="421">
        <f>Неделя!AK11/Анализ!$BE$31</f>
        <v>0</v>
      </c>
      <c r="AL31" s="421">
        <f>Неделя!AL11/Анализ!$BE$31</f>
        <v>0</v>
      </c>
      <c r="AM31" s="421">
        <f>Неделя!AM11/Анализ!$BE$31</f>
        <v>0</v>
      </c>
      <c r="AN31" s="421">
        <f>Неделя!AN11/Анализ!$BE$31</f>
        <v>0</v>
      </c>
      <c r="AO31" s="421">
        <f>Неделя!AO11/Анализ!$BE$31</f>
        <v>0</v>
      </c>
      <c r="AP31" s="421">
        <f>Неделя!AP11/Анализ!$BE$31</f>
        <v>0</v>
      </c>
      <c r="AQ31" s="421">
        <f>Неделя!AQ11/Анализ!$BE$31</f>
        <v>0</v>
      </c>
      <c r="AR31" s="421">
        <f>Неделя!AR11/Анализ!$BE$31</f>
        <v>0</v>
      </c>
      <c r="AS31" s="421">
        <f>Неделя!AS11/Анализ!$BE$31</f>
        <v>0</v>
      </c>
      <c r="AT31" s="421">
        <f>Неделя!AT11/Анализ!$BE$31</f>
        <v>0</v>
      </c>
      <c r="AU31" s="421">
        <f>Неделя!AU11/Анализ!$BE$31</f>
        <v>0</v>
      </c>
      <c r="AV31" s="421">
        <f>Неделя!AV11/Анализ!$BE$31</f>
        <v>0</v>
      </c>
      <c r="AW31" s="421">
        <f>Неделя!AW11/Анализ!$BE$31</f>
        <v>0</v>
      </c>
      <c r="AX31" s="421">
        <f>Неделя!AX11/Анализ!$BE$31</f>
        <v>0</v>
      </c>
      <c r="AY31" s="421">
        <f>Неделя!AY11/Анализ!$BE$31</f>
        <v>0</v>
      </c>
      <c r="AZ31" s="421">
        <f>Неделя!AZ11/Анализ!$BE$31</f>
        <v>0</v>
      </c>
      <c r="BA31" s="421">
        <f>Неделя!BA11/Анализ!$BE$31</f>
        <v>0</v>
      </c>
      <c r="BB31" s="421">
        <f>Неделя!BB11/Анализ!$BE$31</f>
        <v>0</v>
      </c>
      <c r="BC31" s="421">
        <f>Неделя!BC11/Анализ!$BE$31</f>
        <v>0</v>
      </c>
      <c r="BD31" s="421">
        <f>Неделя!BD11/Анализ!$BE$31</f>
        <v>0</v>
      </c>
      <c r="BE31" s="417">
        <v>0.75</v>
      </c>
      <c r="BG31" s="595">
        <f>MAX(Неделя!E11:BD11)</f>
        <v>0</v>
      </c>
    </row>
    <row r="32" spans="1:60" ht="15.6" x14ac:dyDescent="0.3">
      <c r="A32" s="967"/>
      <c r="B32" s="968"/>
      <c r="C32" s="65" t="s">
        <v>135</v>
      </c>
      <c r="D32" s="158" t="s">
        <v>80</v>
      </c>
      <c r="E32" s="421">
        <f>Неделя!E12/Анализ!$BE$32</f>
        <v>0</v>
      </c>
      <c r="F32" s="421">
        <f>Неделя!F12/Анализ!$BE$32</f>
        <v>0</v>
      </c>
      <c r="G32" s="421">
        <f>Неделя!G12/Анализ!$BE$32</f>
        <v>0</v>
      </c>
      <c r="H32" s="421">
        <f>Неделя!H12/Анализ!$BE$32</f>
        <v>0</v>
      </c>
      <c r="I32" s="421">
        <f>Неделя!I12/Анализ!$BE$32</f>
        <v>0</v>
      </c>
      <c r="J32" s="421">
        <f>Неделя!J12/Анализ!$BE$32</f>
        <v>0</v>
      </c>
      <c r="K32" s="421">
        <f>Неделя!K12/Анализ!$BE$32</f>
        <v>0</v>
      </c>
      <c r="L32" s="421">
        <f>Неделя!L12/Анализ!$BE$32</f>
        <v>0</v>
      </c>
      <c r="M32" s="421">
        <f>Неделя!M12/Анализ!$BE$32</f>
        <v>0</v>
      </c>
      <c r="N32" s="421">
        <f>Неделя!N12/Анализ!$BE$32</f>
        <v>0</v>
      </c>
      <c r="O32" s="421">
        <f>Неделя!O12/Анализ!$BE$32</f>
        <v>0</v>
      </c>
      <c r="P32" s="421">
        <f>Неделя!P12/Анализ!$BE$32</f>
        <v>0</v>
      </c>
      <c r="Q32" s="421">
        <f>Неделя!Q12/Анализ!$BE$32</f>
        <v>0</v>
      </c>
      <c r="R32" s="421">
        <f>Неделя!R12/Анализ!$BE$32</f>
        <v>0</v>
      </c>
      <c r="S32" s="421">
        <f>Неделя!S12/Анализ!$BE$32</f>
        <v>0</v>
      </c>
      <c r="T32" s="421">
        <f>Неделя!T12/Анализ!$BE$32</f>
        <v>0</v>
      </c>
      <c r="U32" s="421">
        <f>Неделя!U12/Анализ!$BE$32</f>
        <v>0</v>
      </c>
      <c r="V32" s="421">
        <f>Неделя!V12/Анализ!$BE$32</f>
        <v>0</v>
      </c>
      <c r="W32" s="421">
        <f>Неделя!W12/Анализ!$BE$32</f>
        <v>0</v>
      </c>
      <c r="X32" s="421">
        <f>Неделя!X12/Анализ!$BE$32</f>
        <v>0</v>
      </c>
      <c r="Y32" s="421">
        <f>Неделя!Y12/Анализ!$BE$32</f>
        <v>0</v>
      </c>
      <c r="Z32" s="421">
        <f>Неделя!Z12/Анализ!$BE$32</f>
        <v>0</v>
      </c>
      <c r="AA32" s="421">
        <f>Неделя!AA12/Анализ!$BE$32</f>
        <v>0</v>
      </c>
      <c r="AB32" s="421">
        <f>Неделя!AB12/Анализ!$BE$32</f>
        <v>0</v>
      </c>
      <c r="AC32" s="421">
        <f>Неделя!AC12/Анализ!$BE$32</f>
        <v>0</v>
      </c>
      <c r="AD32" s="421">
        <f>Неделя!AD12/Анализ!$BE$32</f>
        <v>0</v>
      </c>
      <c r="AE32" s="421">
        <f>Неделя!AE12/Анализ!$BE$32</f>
        <v>0</v>
      </c>
      <c r="AF32" s="421">
        <f>Неделя!AF12/Анализ!$BE$32</f>
        <v>0</v>
      </c>
      <c r="AG32" s="421">
        <f>Неделя!AG12/Анализ!$BE$32</f>
        <v>0</v>
      </c>
      <c r="AH32" s="421">
        <f>Неделя!AH12/Анализ!$BE$32</f>
        <v>0</v>
      </c>
      <c r="AI32" s="421">
        <f>Неделя!AI12/Анализ!$BE$32</f>
        <v>0</v>
      </c>
      <c r="AJ32" s="421">
        <f>Неделя!AJ12/Анализ!$BE$32</f>
        <v>0</v>
      </c>
      <c r="AK32" s="421">
        <f>Неделя!AK12/Анализ!$BE$32</f>
        <v>0</v>
      </c>
      <c r="AL32" s="421">
        <f>Неделя!AL12/Анализ!$BE$32</f>
        <v>0</v>
      </c>
      <c r="AM32" s="421">
        <f>Неделя!AM12/Анализ!$BE$32</f>
        <v>0</v>
      </c>
      <c r="AN32" s="421">
        <f>Неделя!AN12/Анализ!$BE$32</f>
        <v>0</v>
      </c>
      <c r="AO32" s="421">
        <f>Неделя!AO12/Анализ!$BE$32</f>
        <v>0</v>
      </c>
      <c r="AP32" s="421">
        <f>Неделя!AP12/Анализ!$BE$32</f>
        <v>0</v>
      </c>
      <c r="AQ32" s="421">
        <f>Неделя!AQ12/Анализ!$BE$32</f>
        <v>0</v>
      </c>
      <c r="AR32" s="421">
        <f>Неделя!AR12/Анализ!$BE$32</f>
        <v>0</v>
      </c>
      <c r="AS32" s="421">
        <f>Неделя!AS12/Анализ!$BE$32</f>
        <v>0</v>
      </c>
      <c r="AT32" s="421">
        <f>Неделя!AT12/Анализ!$BE$32</f>
        <v>0</v>
      </c>
      <c r="AU32" s="421">
        <f>Неделя!AU12/Анализ!$BE$32</f>
        <v>0</v>
      </c>
      <c r="AV32" s="421">
        <f>Неделя!AV12/Анализ!$BE$32</f>
        <v>0</v>
      </c>
      <c r="AW32" s="421">
        <f>Неделя!AW12/Анализ!$BE$32</f>
        <v>0</v>
      </c>
      <c r="AX32" s="421">
        <f>Неделя!AX12/Анализ!$BE$32</f>
        <v>0</v>
      </c>
      <c r="AY32" s="421">
        <f>Неделя!AY12/Анализ!$BE$32</f>
        <v>0</v>
      </c>
      <c r="AZ32" s="421">
        <f>Неделя!AZ12/Анализ!$BE$32</f>
        <v>0</v>
      </c>
      <c r="BA32" s="421">
        <f>Неделя!BA12/Анализ!$BE$32</f>
        <v>0</v>
      </c>
      <c r="BB32" s="421">
        <f>Неделя!BB12/Анализ!$BE$32</f>
        <v>0</v>
      </c>
      <c r="BC32" s="421">
        <f>Неделя!BC12/Анализ!$BE$32</f>
        <v>0</v>
      </c>
      <c r="BD32" s="421">
        <f>Неделя!BD12/Анализ!$BE$32</f>
        <v>0</v>
      </c>
      <c r="BE32" s="417">
        <v>0.33333333333333331</v>
      </c>
      <c r="BG32" s="595">
        <f>MAX(Неделя!E12:BD12)</f>
        <v>0</v>
      </c>
    </row>
    <row r="33" spans="1:59" ht="15.6" x14ac:dyDescent="0.3">
      <c r="A33" s="967"/>
      <c r="B33" s="968"/>
      <c r="C33" s="65" t="s">
        <v>136</v>
      </c>
      <c r="D33" s="158" t="s">
        <v>80</v>
      </c>
      <c r="E33" s="421">
        <f>Неделя!E13/Анализ!$BE$33</f>
        <v>0</v>
      </c>
      <c r="F33" s="421">
        <f>Неделя!F13/Анализ!$BE$33</f>
        <v>0</v>
      </c>
      <c r="G33" s="421">
        <f>Неделя!G13/Анализ!$BE$33</f>
        <v>0</v>
      </c>
      <c r="H33" s="421">
        <f>Неделя!H13/Анализ!$BE$33</f>
        <v>0</v>
      </c>
      <c r="I33" s="421">
        <f>Неделя!I13/Анализ!$BE$33</f>
        <v>0</v>
      </c>
      <c r="J33" s="421">
        <f>Неделя!J13/Анализ!$BE$33</f>
        <v>0</v>
      </c>
      <c r="K33" s="421">
        <f>Неделя!K13/Анализ!$BE$33</f>
        <v>0</v>
      </c>
      <c r="L33" s="421">
        <f>Неделя!L13/Анализ!$BE$33</f>
        <v>0</v>
      </c>
      <c r="M33" s="421">
        <f>Неделя!M13/Анализ!$BE$33</f>
        <v>0</v>
      </c>
      <c r="N33" s="421">
        <f>Неделя!N13/Анализ!$BE$33</f>
        <v>0</v>
      </c>
      <c r="O33" s="421">
        <f>Неделя!O13/Анализ!$BE$33</f>
        <v>0</v>
      </c>
      <c r="P33" s="421">
        <f>Неделя!P13/Анализ!$BE$33</f>
        <v>0</v>
      </c>
      <c r="Q33" s="421">
        <f>Неделя!Q13/Анализ!$BE$33</f>
        <v>0</v>
      </c>
      <c r="R33" s="421">
        <f>Неделя!R13/Анализ!$BE$33</f>
        <v>0</v>
      </c>
      <c r="S33" s="421">
        <f>Неделя!S13/Анализ!$BE$33</f>
        <v>0</v>
      </c>
      <c r="T33" s="421">
        <f>Неделя!T13/Анализ!$BE$33</f>
        <v>0</v>
      </c>
      <c r="U33" s="421">
        <f>Неделя!U13/Анализ!$BE$33</f>
        <v>0</v>
      </c>
      <c r="V33" s="421">
        <f>Неделя!V13/Анализ!$BE$33</f>
        <v>0</v>
      </c>
      <c r="W33" s="421">
        <f>Неделя!W13/Анализ!$BE$33</f>
        <v>0</v>
      </c>
      <c r="X33" s="421">
        <f>Неделя!X13/Анализ!$BE$33</f>
        <v>0</v>
      </c>
      <c r="Y33" s="421">
        <f>Неделя!Y13/Анализ!$BE$33</f>
        <v>0</v>
      </c>
      <c r="Z33" s="421">
        <f>Неделя!Z13/Анализ!$BE$33</f>
        <v>0</v>
      </c>
      <c r="AA33" s="421">
        <f>Неделя!AA13/Анализ!$BE$33</f>
        <v>0</v>
      </c>
      <c r="AB33" s="421">
        <f>Неделя!AB13/Анализ!$BE$33</f>
        <v>0</v>
      </c>
      <c r="AC33" s="421">
        <f>Неделя!AC13/Анализ!$BE$33</f>
        <v>0</v>
      </c>
      <c r="AD33" s="421">
        <f>Неделя!AD13/Анализ!$BE$33</f>
        <v>0</v>
      </c>
      <c r="AE33" s="421">
        <f>Неделя!AE13/Анализ!$BE$33</f>
        <v>0</v>
      </c>
      <c r="AF33" s="421">
        <f>Неделя!AF13/Анализ!$BE$33</f>
        <v>0</v>
      </c>
      <c r="AG33" s="421">
        <f>Неделя!AG13/Анализ!$BE$33</f>
        <v>0</v>
      </c>
      <c r="AH33" s="421">
        <f>Неделя!AH13/Анализ!$BE$33</f>
        <v>0</v>
      </c>
      <c r="AI33" s="421">
        <f>Неделя!AI13/Анализ!$BE$33</f>
        <v>0</v>
      </c>
      <c r="AJ33" s="421">
        <f>Неделя!AJ13/Анализ!$BE$33</f>
        <v>0</v>
      </c>
      <c r="AK33" s="421">
        <f>Неделя!AK13/Анализ!$BE$33</f>
        <v>0</v>
      </c>
      <c r="AL33" s="421">
        <f>Неделя!AL13/Анализ!$BE$33</f>
        <v>0</v>
      </c>
      <c r="AM33" s="421">
        <f>Неделя!AM13/Анализ!$BE$33</f>
        <v>0</v>
      </c>
      <c r="AN33" s="421">
        <f>Неделя!AN13/Анализ!$BE$33</f>
        <v>0</v>
      </c>
      <c r="AO33" s="421">
        <f>Неделя!AO13/Анализ!$BE$33</f>
        <v>0</v>
      </c>
      <c r="AP33" s="421">
        <f>Неделя!AP13/Анализ!$BE$33</f>
        <v>0</v>
      </c>
      <c r="AQ33" s="421">
        <f>Неделя!AQ13/Анализ!$BE$33</f>
        <v>0</v>
      </c>
      <c r="AR33" s="421">
        <f>Неделя!AR13/Анализ!$BE$33</f>
        <v>0</v>
      </c>
      <c r="AS33" s="421">
        <f>Неделя!AS13/Анализ!$BE$33</f>
        <v>0</v>
      </c>
      <c r="AT33" s="421">
        <f>Неделя!AT13/Анализ!$BE$33</f>
        <v>0</v>
      </c>
      <c r="AU33" s="421">
        <f>Неделя!AU13/Анализ!$BE$33</f>
        <v>0</v>
      </c>
      <c r="AV33" s="421">
        <f>Неделя!AV13/Анализ!$BE$33</f>
        <v>0</v>
      </c>
      <c r="AW33" s="421">
        <f>Неделя!AW13/Анализ!$BE$33</f>
        <v>0</v>
      </c>
      <c r="AX33" s="421">
        <f>Неделя!AX13/Анализ!$BE$33</f>
        <v>0</v>
      </c>
      <c r="AY33" s="421">
        <f>Неделя!AY13/Анализ!$BE$33</f>
        <v>0</v>
      </c>
      <c r="AZ33" s="421">
        <f>Неделя!AZ13/Анализ!$BE$33</f>
        <v>0</v>
      </c>
      <c r="BA33" s="421">
        <f>Неделя!BA13/Анализ!$BE$33</f>
        <v>0</v>
      </c>
      <c r="BB33" s="421">
        <f>Неделя!BB13/Анализ!$BE$33</f>
        <v>0</v>
      </c>
      <c r="BC33" s="421">
        <f>Неделя!BC13/Анализ!$BE$33</f>
        <v>0</v>
      </c>
      <c r="BD33" s="421">
        <f>Неделя!BD13/Анализ!$BE$33</f>
        <v>0</v>
      </c>
      <c r="BE33" s="417">
        <v>0.14583333333333334</v>
      </c>
      <c r="BG33" s="595">
        <f>MAX(Неделя!E13:BD13)</f>
        <v>0</v>
      </c>
    </row>
    <row r="34" spans="1:59" ht="15.6" x14ac:dyDescent="0.3">
      <c r="A34" s="967"/>
      <c r="B34" s="968"/>
      <c r="C34" s="65" t="s">
        <v>137</v>
      </c>
      <c r="D34" s="158" t="s">
        <v>80</v>
      </c>
      <c r="E34" s="421">
        <f>Неделя!E14/Анализ!$BE$34</f>
        <v>0</v>
      </c>
      <c r="F34" s="421">
        <f>Неделя!F14/Анализ!$BE$34</f>
        <v>0</v>
      </c>
      <c r="G34" s="421">
        <f>Неделя!G14/Анализ!$BE$34</f>
        <v>0</v>
      </c>
      <c r="H34" s="421">
        <f>Неделя!H14/Анализ!$BE$34</f>
        <v>0</v>
      </c>
      <c r="I34" s="421">
        <f>Неделя!I14/Анализ!$BE$34</f>
        <v>0</v>
      </c>
      <c r="J34" s="421">
        <f>Неделя!J14/Анализ!$BE$34</f>
        <v>0</v>
      </c>
      <c r="K34" s="421">
        <f>Неделя!K14/Анализ!$BE$34</f>
        <v>0</v>
      </c>
      <c r="L34" s="421">
        <f>Неделя!L14/Анализ!$BE$34</f>
        <v>0</v>
      </c>
      <c r="M34" s="421">
        <f>Неделя!M14/Анализ!$BE$34</f>
        <v>0</v>
      </c>
      <c r="N34" s="421">
        <f>Неделя!N14/Анализ!$BE$34</f>
        <v>0</v>
      </c>
      <c r="O34" s="421">
        <f>Неделя!O14/Анализ!$BE$34</f>
        <v>0</v>
      </c>
      <c r="P34" s="421">
        <f>Неделя!P14/Анализ!$BE$34</f>
        <v>0</v>
      </c>
      <c r="Q34" s="421">
        <f>Неделя!Q14/Анализ!$BE$34</f>
        <v>0</v>
      </c>
      <c r="R34" s="421">
        <f>Неделя!R14/Анализ!$BE$34</f>
        <v>0</v>
      </c>
      <c r="S34" s="421">
        <f>Неделя!S14/Анализ!$BE$34</f>
        <v>0</v>
      </c>
      <c r="T34" s="421">
        <f>Неделя!T14/Анализ!$BE$34</f>
        <v>0</v>
      </c>
      <c r="U34" s="421">
        <f>Неделя!U14/Анализ!$BE$34</f>
        <v>0</v>
      </c>
      <c r="V34" s="421">
        <f>Неделя!V14/Анализ!$BE$34</f>
        <v>0</v>
      </c>
      <c r="W34" s="421">
        <f>Неделя!W14/Анализ!$BE$34</f>
        <v>0</v>
      </c>
      <c r="X34" s="421">
        <f>Неделя!X14/Анализ!$BE$34</f>
        <v>0</v>
      </c>
      <c r="Y34" s="421">
        <f>Неделя!Y14/Анализ!$BE$34</f>
        <v>0</v>
      </c>
      <c r="Z34" s="421">
        <f>Неделя!Z14/Анализ!$BE$34</f>
        <v>0</v>
      </c>
      <c r="AA34" s="421">
        <f>Неделя!AA14/Анализ!$BE$34</f>
        <v>0</v>
      </c>
      <c r="AB34" s="421">
        <f>Неделя!AB14/Анализ!$BE$34</f>
        <v>0</v>
      </c>
      <c r="AC34" s="421">
        <f>Неделя!AC14/Анализ!$BE$34</f>
        <v>0</v>
      </c>
      <c r="AD34" s="421">
        <f>Неделя!AD14/Анализ!$BE$34</f>
        <v>0</v>
      </c>
      <c r="AE34" s="421">
        <f>Неделя!AE14/Анализ!$BE$34</f>
        <v>0</v>
      </c>
      <c r="AF34" s="421">
        <f>Неделя!AF14/Анализ!$BE$34</f>
        <v>0</v>
      </c>
      <c r="AG34" s="421">
        <f>Неделя!AG14/Анализ!$BE$34</f>
        <v>0</v>
      </c>
      <c r="AH34" s="421">
        <f>Неделя!AH14/Анализ!$BE$34</f>
        <v>0</v>
      </c>
      <c r="AI34" s="421">
        <f>Неделя!AI14/Анализ!$BE$34</f>
        <v>0</v>
      </c>
      <c r="AJ34" s="421">
        <f>Неделя!AJ14/Анализ!$BE$34</f>
        <v>0</v>
      </c>
      <c r="AK34" s="421">
        <f>Неделя!AK14/Анализ!$BE$34</f>
        <v>0</v>
      </c>
      <c r="AL34" s="421">
        <f>Неделя!AL14/Анализ!$BE$34</f>
        <v>0</v>
      </c>
      <c r="AM34" s="421">
        <f>Неделя!AM14/Анализ!$BE$34</f>
        <v>0</v>
      </c>
      <c r="AN34" s="421">
        <f>Неделя!AN14/Анализ!$BE$34</f>
        <v>0</v>
      </c>
      <c r="AO34" s="421">
        <f>Неделя!AO14/Анализ!$BE$34</f>
        <v>0</v>
      </c>
      <c r="AP34" s="421">
        <f>Неделя!AP14/Анализ!$BE$34</f>
        <v>0</v>
      </c>
      <c r="AQ34" s="421">
        <f>Неделя!AQ14/Анализ!$BE$34</f>
        <v>0</v>
      </c>
      <c r="AR34" s="421">
        <f>Неделя!AR14/Анализ!$BE$34</f>
        <v>0</v>
      </c>
      <c r="AS34" s="421">
        <f>Неделя!AS14/Анализ!$BE$34</f>
        <v>0</v>
      </c>
      <c r="AT34" s="421">
        <f>Неделя!AT14/Анализ!$BE$34</f>
        <v>0</v>
      </c>
      <c r="AU34" s="421">
        <f>Неделя!AU14/Анализ!$BE$34</f>
        <v>0</v>
      </c>
      <c r="AV34" s="421">
        <f>Неделя!AV14/Анализ!$BE$34</f>
        <v>0</v>
      </c>
      <c r="AW34" s="421">
        <f>Неделя!AW14/Анализ!$BE$34</f>
        <v>0</v>
      </c>
      <c r="AX34" s="421">
        <f>Неделя!AX14/Анализ!$BE$34</f>
        <v>0</v>
      </c>
      <c r="AY34" s="421">
        <f>Неделя!AY14/Анализ!$BE$34</f>
        <v>0</v>
      </c>
      <c r="AZ34" s="421">
        <f>Неделя!AZ14/Анализ!$BE$34</f>
        <v>0</v>
      </c>
      <c r="BA34" s="421">
        <f>Неделя!BA14/Анализ!$BE$34</f>
        <v>0</v>
      </c>
      <c r="BB34" s="421">
        <f>Неделя!BB14/Анализ!$BE$34</f>
        <v>0</v>
      </c>
      <c r="BC34" s="421">
        <f>Неделя!BC14/Анализ!$BE$34</f>
        <v>0</v>
      </c>
      <c r="BD34" s="421">
        <f>Неделя!BD14/Анализ!$BE$34</f>
        <v>0</v>
      </c>
      <c r="BE34" s="417">
        <v>6.25E-2</v>
      </c>
      <c r="BG34" s="595">
        <f>MAX(Неделя!E14:BD14)</f>
        <v>0</v>
      </c>
    </row>
    <row r="35" spans="1:59" ht="15.6" x14ac:dyDescent="0.3">
      <c r="A35" s="967"/>
      <c r="B35" s="968"/>
      <c r="C35" s="65" t="s">
        <v>138</v>
      </c>
      <c r="D35" s="158" t="s">
        <v>80</v>
      </c>
      <c r="E35" s="421">
        <f>Неделя!E15/Анализ!$BE$35</f>
        <v>0</v>
      </c>
      <c r="F35" s="421">
        <f>Неделя!F15/Анализ!$BE$35</f>
        <v>0</v>
      </c>
      <c r="G35" s="421">
        <f>Неделя!G15/Анализ!$BE$35</f>
        <v>0</v>
      </c>
      <c r="H35" s="421">
        <f>Неделя!H15/Анализ!$BE$35</f>
        <v>0</v>
      </c>
      <c r="I35" s="421">
        <f>Неделя!I15/Анализ!$BE$35</f>
        <v>0</v>
      </c>
      <c r="J35" s="421">
        <f>Неделя!J15/Анализ!$BE$35</f>
        <v>0</v>
      </c>
      <c r="K35" s="421">
        <f>Неделя!K15/Анализ!$BE$35</f>
        <v>0</v>
      </c>
      <c r="L35" s="421">
        <f>Неделя!L15/Анализ!$BE$35</f>
        <v>0</v>
      </c>
      <c r="M35" s="421">
        <f>Неделя!M15/Анализ!$BE$35</f>
        <v>0</v>
      </c>
      <c r="N35" s="421">
        <f>Неделя!N15/Анализ!$BE$35</f>
        <v>0</v>
      </c>
      <c r="O35" s="421">
        <f>Неделя!O15/Анализ!$BE$35</f>
        <v>0</v>
      </c>
      <c r="P35" s="421">
        <f>Неделя!P15/Анализ!$BE$35</f>
        <v>0</v>
      </c>
      <c r="Q35" s="421">
        <f>Неделя!Q15/Анализ!$BE$35</f>
        <v>0</v>
      </c>
      <c r="R35" s="421">
        <f>Неделя!R15/Анализ!$BE$35</f>
        <v>0</v>
      </c>
      <c r="S35" s="421">
        <f>Неделя!S15/Анализ!$BE$35</f>
        <v>0</v>
      </c>
      <c r="T35" s="421">
        <f>Неделя!T15/Анализ!$BE$35</f>
        <v>0</v>
      </c>
      <c r="U35" s="421">
        <f>Неделя!U15/Анализ!$BE$35</f>
        <v>0</v>
      </c>
      <c r="V35" s="421">
        <f>Неделя!V15/Анализ!$BE$35</f>
        <v>0</v>
      </c>
      <c r="W35" s="421">
        <f>Неделя!W15/Анализ!$BE$35</f>
        <v>0</v>
      </c>
      <c r="X35" s="421">
        <f>Неделя!X15/Анализ!$BE$35</f>
        <v>0</v>
      </c>
      <c r="Y35" s="421">
        <f>Неделя!Y15/Анализ!$BE$35</f>
        <v>0</v>
      </c>
      <c r="Z35" s="421">
        <f>Неделя!Z15/Анализ!$BE$35</f>
        <v>0</v>
      </c>
      <c r="AA35" s="421">
        <f>Неделя!AA15/Анализ!$BE$35</f>
        <v>0</v>
      </c>
      <c r="AB35" s="421">
        <f>Неделя!AB15/Анализ!$BE$35</f>
        <v>0</v>
      </c>
      <c r="AC35" s="421">
        <f>Неделя!AC15/Анализ!$BE$35</f>
        <v>0</v>
      </c>
      <c r="AD35" s="421">
        <f>Неделя!AD15/Анализ!$BE$35</f>
        <v>0</v>
      </c>
      <c r="AE35" s="421">
        <f>Неделя!AE15/Анализ!$BE$35</f>
        <v>0</v>
      </c>
      <c r="AF35" s="421">
        <f>Неделя!AF15/Анализ!$BE$35</f>
        <v>0</v>
      </c>
      <c r="AG35" s="421">
        <f>Неделя!AG15/Анализ!$BE$35</f>
        <v>0</v>
      </c>
      <c r="AH35" s="421">
        <f>Неделя!AH15/Анализ!$BE$35</f>
        <v>0</v>
      </c>
      <c r="AI35" s="421">
        <f>Неделя!AI15/Анализ!$BE$35</f>
        <v>0</v>
      </c>
      <c r="AJ35" s="421">
        <f>Неделя!AJ15/Анализ!$BE$35</f>
        <v>0</v>
      </c>
      <c r="AK35" s="421">
        <f>Неделя!AK15/Анализ!$BE$35</f>
        <v>0</v>
      </c>
      <c r="AL35" s="421">
        <f>Неделя!AL15/Анализ!$BE$35</f>
        <v>0</v>
      </c>
      <c r="AM35" s="421">
        <f>Неделя!AM15/Анализ!$BE$35</f>
        <v>0</v>
      </c>
      <c r="AN35" s="421">
        <f>Неделя!AN15/Анализ!$BE$35</f>
        <v>0</v>
      </c>
      <c r="AO35" s="421">
        <f>Неделя!AO15/Анализ!$BE$35</f>
        <v>0</v>
      </c>
      <c r="AP35" s="421">
        <f>Неделя!AP15/Анализ!$BE$35</f>
        <v>0</v>
      </c>
      <c r="AQ35" s="421">
        <f>Неделя!AQ15/Анализ!$BE$35</f>
        <v>0</v>
      </c>
      <c r="AR35" s="421">
        <f>Неделя!AR15/Анализ!$BE$35</f>
        <v>0</v>
      </c>
      <c r="AS35" s="421">
        <f>Неделя!AS15/Анализ!$BE$35</f>
        <v>0</v>
      </c>
      <c r="AT35" s="421">
        <f>Неделя!AT15/Анализ!$BE$35</f>
        <v>0</v>
      </c>
      <c r="AU35" s="421">
        <f>Неделя!AU15/Анализ!$BE$35</f>
        <v>0</v>
      </c>
      <c r="AV35" s="421">
        <f>Неделя!AV15/Анализ!$BE$35</f>
        <v>0</v>
      </c>
      <c r="AW35" s="421">
        <f>Неделя!AW15/Анализ!$BE$35</f>
        <v>0</v>
      </c>
      <c r="AX35" s="421">
        <f>Неделя!AX15/Анализ!$BE$35</f>
        <v>0</v>
      </c>
      <c r="AY35" s="421">
        <f>Неделя!AY15/Анализ!$BE$35</f>
        <v>0</v>
      </c>
      <c r="AZ35" s="421">
        <f>Неделя!AZ15/Анализ!$BE$35</f>
        <v>0</v>
      </c>
      <c r="BA35" s="421">
        <f>Неделя!BA15/Анализ!$BE$35</f>
        <v>0</v>
      </c>
      <c r="BB35" s="421">
        <f>Неделя!BB15/Анализ!$BE$35</f>
        <v>0</v>
      </c>
      <c r="BC35" s="421">
        <f>Неделя!BC15/Анализ!$BE$35</f>
        <v>0</v>
      </c>
      <c r="BD35" s="421">
        <f>Неделя!BD15/Анализ!$BE$35</f>
        <v>0</v>
      </c>
      <c r="BE35" s="417">
        <v>3.125E-2</v>
      </c>
      <c r="BG35" s="595">
        <f>MAX(Неделя!E15:BD15)</f>
        <v>0</v>
      </c>
    </row>
    <row r="36" spans="1:59" ht="15.6" x14ac:dyDescent="0.3">
      <c r="A36" s="969"/>
      <c r="B36" s="970"/>
      <c r="C36" s="66" t="s">
        <v>139</v>
      </c>
      <c r="D36" s="158" t="s">
        <v>80</v>
      </c>
      <c r="E36" s="421">
        <f>Неделя!E16/Анализ!$BE$36</f>
        <v>0</v>
      </c>
      <c r="F36" s="421">
        <f>Неделя!F16/Анализ!$BE$36</f>
        <v>0</v>
      </c>
      <c r="G36" s="421">
        <f>Неделя!G16/Анализ!$BE$36</f>
        <v>0</v>
      </c>
      <c r="H36" s="421">
        <f>Неделя!H16/Анализ!$BE$36</f>
        <v>0</v>
      </c>
      <c r="I36" s="421">
        <f>Неделя!I16/Анализ!$BE$36</f>
        <v>0</v>
      </c>
      <c r="J36" s="421">
        <f>Неделя!J16/Анализ!$BE$36</f>
        <v>0</v>
      </c>
      <c r="K36" s="421">
        <f>Неделя!K16/Анализ!$BE$36</f>
        <v>0</v>
      </c>
      <c r="L36" s="421">
        <f>Неделя!L16/Анализ!$BE$36</f>
        <v>0</v>
      </c>
      <c r="M36" s="421">
        <f>Неделя!M16/Анализ!$BE$36</f>
        <v>0</v>
      </c>
      <c r="N36" s="421">
        <f>Неделя!N16/Анализ!$BE$36</f>
        <v>0</v>
      </c>
      <c r="O36" s="421">
        <f>Неделя!O16/Анализ!$BE$36</f>
        <v>0</v>
      </c>
      <c r="P36" s="421">
        <f>Неделя!P16/Анализ!$BE$36</f>
        <v>0</v>
      </c>
      <c r="Q36" s="421">
        <f>Неделя!Q16/Анализ!$BE$36</f>
        <v>0</v>
      </c>
      <c r="R36" s="421">
        <f>Неделя!R16/Анализ!$BE$36</f>
        <v>0</v>
      </c>
      <c r="S36" s="421">
        <f>Неделя!S16/Анализ!$BE$36</f>
        <v>0</v>
      </c>
      <c r="T36" s="421">
        <f>Неделя!T16/Анализ!$BE$36</f>
        <v>0</v>
      </c>
      <c r="U36" s="421">
        <f>Неделя!U16/Анализ!$BE$36</f>
        <v>0</v>
      </c>
      <c r="V36" s="421">
        <f>Неделя!V16/Анализ!$BE$36</f>
        <v>0</v>
      </c>
      <c r="W36" s="421">
        <f>Неделя!W16/Анализ!$BE$36</f>
        <v>0</v>
      </c>
      <c r="X36" s="421">
        <f>Неделя!X16/Анализ!$BE$36</f>
        <v>0</v>
      </c>
      <c r="Y36" s="421">
        <f>Неделя!Y16/Анализ!$BE$36</f>
        <v>0</v>
      </c>
      <c r="Z36" s="421">
        <f>Неделя!Z16/Анализ!$BE$36</f>
        <v>0</v>
      </c>
      <c r="AA36" s="421">
        <f>Неделя!AA16/Анализ!$BE$36</f>
        <v>0</v>
      </c>
      <c r="AB36" s="421">
        <f>Неделя!AB16/Анализ!$BE$36</f>
        <v>0</v>
      </c>
      <c r="AC36" s="421">
        <f>Неделя!AC16/Анализ!$BE$36</f>
        <v>0</v>
      </c>
      <c r="AD36" s="421">
        <f>Неделя!AD16/Анализ!$BE$36</f>
        <v>0</v>
      </c>
      <c r="AE36" s="421">
        <f>Неделя!AE16/Анализ!$BE$36</f>
        <v>0</v>
      </c>
      <c r="AF36" s="421">
        <f>Неделя!AF16/Анализ!$BE$36</f>
        <v>0</v>
      </c>
      <c r="AG36" s="421">
        <f>Неделя!AG16/Анализ!$BE$36</f>
        <v>0</v>
      </c>
      <c r="AH36" s="421">
        <f>Неделя!AH16/Анализ!$BE$36</f>
        <v>0</v>
      </c>
      <c r="AI36" s="421">
        <f>Неделя!AI16/Анализ!$BE$36</f>
        <v>0</v>
      </c>
      <c r="AJ36" s="421">
        <f>Неделя!AJ16/Анализ!$BE$36</f>
        <v>0</v>
      </c>
      <c r="AK36" s="421">
        <f>Неделя!AK16/Анализ!$BE$36</f>
        <v>0</v>
      </c>
      <c r="AL36" s="421">
        <f>Неделя!AL16/Анализ!$BE$36</f>
        <v>0</v>
      </c>
      <c r="AM36" s="421">
        <f>Неделя!AM16/Анализ!$BE$36</f>
        <v>0</v>
      </c>
      <c r="AN36" s="421">
        <f>Неделя!AN16/Анализ!$BE$36</f>
        <v>0</v>
      </c>
      <c r="AO36" s="421">
        <f>Неделя!AO16/Анализ!$BE$36</f>
        <v>0</v>
      </c>
      <c r="AP36" s="421">
        <f>Неделя!AP16/Анализ!$BE$36</f>
        <v>0</v>
      </c>
      <c r="AQ36" s="421">
        <f>Неделя!AQ16/Анализ!$BE$36</f>
        <v>0</v>
      </c>
      <c r="AR36" s="421">
        <f>Неделя!AR16/Анализ!$BE$36</f>
        <v>0</v>
      </c>
      <c r="AS36" s="421">
        <f>Неделя!AS16/Анализ!$BE$36</f>
        <v>0</v>
      </c>
      <c r="AT36" s="421">
        <f>Неделя!AT16/Анализ!$BE$36</f>
        <v>0</v>
      </c>
      <c r="AU36" s="421">
        <f>Неделя!AU16/Анализ!$BE$36</f>
        <v>0</v>
      </c>
      <c r="AV36" s="421">
        <f>Неделя!AV16/Анализ!$BE$36</f>
        <v>0</v>
      </c>
      <c r="AW36" s="421">
        <f>Неделя!AW16/Анализ!$BE$36</f>
        <v>0</v>
      </c>
      <c r="AX36" s="421">
        <f>Неделя!AX16/Анализ!$BE$36</f>
        <v>0</v>
      </c>
      <c r="AY36" s="421">
        <f>Неделя!AY16/Анализ!$BE$36</f>
        <v>0</v>
      </c>
      <c r="AZ36" s="421">
        <f>Неделя!AZ16/Анализ!$BE$36</f>
        <v>0</v>
      </c>
      <c r="BA36" s="421">
        <f>Неделя!BA16/Анализ!$BE$36</f>
        <v>0</v>
      </c>
      <c r="BB36" s="421">
        <f>Неделя!BB16/Анализ!$BE$36</f>
        <v>0</v>
      </c>
      <c r="BC36" s="421">
        <f>Неделя!BC16/Анализ!$BE$36</f>
        <v>0</v>
      </c>
      <c r="BD36" s="421">
        <f>Неделя!BD16/Анализ!$BE$36</f>
        <v>0</v>
      </c>
      <c r="BE36" s="417">
        <v>0.91666666666666663</v>
      </c>
      <c r="BG36" s="595">
        <f>MAX(Неделя!E16:BD16)</f>
        <v>0</v>
      </c>
    </row>
    <row r="37" spans="1:59" ht="15.75" customHeight="1" x14ac:dyDescent="0.3">
      <c r="A37" s="1021" t="s">
        <v>140</v>
      </c>
      <c r="B37" s="957"/>
      <c r="C37" s="160" t="s">
        <v>141</v>
      </c>
      <c r="D37" s="159" t="s">
        <v>80</v>
      </c>
      <c r="E37" s="421">
        <f>Неделя!E17/Анализ!$BE$37</f>
        <v>0</v>
      </c>
      <c r="F37" s="421">
        <f>Неделя!F17/Анализ!$BE$37</f>
        <v>0</v>
      </c>
      <c r="G37" s="421">
        <f>Неделя!G17/Анализ!$BE$37</f>
        <v>0</v>
      </c>
      <c r="H37" s="421">
        <f>Неделя!H17/Анализ!$BE$37</f>
        <v>0</v>
      </c>
      <c r="I37" s="421">
        <f>Неделя!I17/Анализ!$BE$37</f>
        <v>0</v>
      </c>
      <c r="J37" s="421">
        <f>Неделя!J17/Анализ!$BE$37</f>
        <v>0</v>
      </c>
      <c r="K37" s="421">
        <f>Неделя!K17/Анализ!$BE$37</f>
        <v>0</v>
      </c>
      <c r="L37" s="421">
        <f>Неделя!L17/Анализ!$BE$37</f>
        <v>0</v>
      </c>
      <c r="M37" s="421">
        <f>Неделя!M17/Анализ!$BE$37</f>
        <v>0</v>
      </c>
      <c r="N37" s="421">
        <f>Неделя!N17/Анализ!$BE$37</f>
        <v>0</v>
      </c>
      <c r="O37" s="421">
        <f>Неделя!O17/Анализ!$BE$37</f>
        <v>0</v>
      </c>
      <c r="P37" s="421">
        <f>Неделя!P17/Анализ!$BE$37</f>
        <v>0</v>
      </c>
      <c r="Q37" s="421">
        <f>Неделя!Q17/Анализ!$BE$37</f>
        <v>0</v>
      </c>
      <c r="R37" s="421">
        <f>Неделя!R17/Анализ!$BE$37</f>
        <v>0</v>
      </c>
      <c r="S37" s="421">
        <f>Неделя!S17/Анализ!$BE$37</f>
        <v>0</v>
      </c>
      <c r="T37" s="421">
        <f>Неделя!T17/Анализ!$BE$37</f>
        <v>0</v>
      </c>
      <c r="U37" s="421">
        <f>Неделя!U17/Анализ!$BE$37</f>
        <v>0</v>
      </c>
      <c r="V37" s="421">
        <f>Неделя!V17/Анализ!$BE$37</f>
        <v>0</v>
      </c>
      <c r="W37" s="421">
        <f>Неделя!W17/Анализ!$BE$37</f>
        <v>0</v>
      </c>
      <c r="X37" s="421">
        <f>Неделя!X17/Анализ!$BE$37</f>
        <v>0</v>
      </c>
      <c r="Y37" s="421">
        <f>Неделя!Y17/Анализ!$BE$37</f>
        <v>0</v>
      </c>
      <c r="Z37" s="421">
        <f>Неделя!Z17/Анализ!$BE$37</f>
        <v>0</v>
      </c>
      <c r="AA37" s="421">
        <f>Неделя!AA17/Анализ!$BE$37</f>
        <v>0</v>
      </c>
      <c r="AB37" s="421">
        <f>Неделя!AB17/Анализ!$BE$37</f>
        <v>0</v>
      </c>
      <c r="AC37" s="421">
        <f>Неделя!AC17/Анализ!$BE$37</f>
        <v>0</v>
      </c>
      <c r="AD37" s="421">
        <f>Неделя!AD17/Анализ!$BE$37</f>
        <v>0</v>
      </c>
      <c r="AE37" s="421">
        <f>Неделя!AE17/Анализ!$BE$37</f>
        <v>0</v>
      </c>
      <c r="AF37" s="421">
        <f>Неделя!AF17/Анализ!$BE$37</f>
        <v>0</v>
      </c>
      <c r="AG37" s="421">
        <f>Неделя!AG17/Анализ!$BE$37</f>
        <v>0</v>
      </c>
      <c r="AH37" s="421">
        <f>Неделя!AH17/Анализ!$BE$37</f>
        <v>0</v>
      </c>
      <c r="AI37" s="421">
        <f>Неделя!AI17/Анализ!$BE$37</f>
        <v>0</v>
      </c>
      <c r="AJ37" s="421">
        <f>Неделя!AJ17/Анализ!$BE$37</f>
        <v>0</v>
      </c>
      <c r="AK37" s="421">
        <f>Неделя!AK17/Анализ!$BE$37</f>
        <v>0</v>
      </c>
      <c r="AL37" s="421">
        <f>Неделя!AL17/Анализ!$BE$37</f>
        <v>0</v>
      </c>
      <c r="AM37" s="421">
        <f>Неделя!AM17/Анализ!$BE$37</f>
        <v>0</v>
      </c>
      <c r="AN37" s="421">
        <f>Неделя!AN17/Анализ!$BE$37</f>
        <v>0</v>
      </c>
      <c r="AO37" s="421">
        <f>Неделя!AO17/Анализ!$BE$37</f>
        <v>0</v>
      </c>
      <c r="AP37" s="421">
        <f>Неделя!AP17/Анализ!$BE$37</f>
        <v>0</v>
      </c>
      <c r="AQ37" s="421">
        <f>Неделя!AQ17/Анализ!$BE$37</f>
        <v>0</v>
      </c>
      <c r="AR37" s="421">
        <f>Неделя!AR17/Анализ!$BE$37</f>
        <v>0</v>
      </c>
      <c r="AS37" s="421">
        <f>Неделя!AS17/Анализ!$BE$37</f>
        <v>0</v>
      </c>
      <c r="AT37" s="421">
        <f>Неделя!AT17/Анализ!$BE$37</f>
        <v>0</v>
      </c>
      <c r="AU37" s="421">
        <f>Неделя!AU17/Анализ!$BE$37</f>
        <v>0</v>
      </c>
      <c r="AV37" s="421">
        <f>Неделя!AV17/Анализ!$BE$37</f>
        <v>0</v>
      </c>
      <c r="AW37" s="421">
        <f>Неделя!AW17/Анализ!$BE$37</f>
        <v>0</v>
      </c>
      <c r="AX37" s="421">
        <f>Неделя!AX17/Анализ!$BE$37</f>
        <v>0</v>
      </c>
      <c r="AY37" s="421">
        <f>Неделя!AY17/Анализ!$BE$37</f>
        <v>0</v>
      </c>
      <c r="AZ37" s="421">
        <f>Неделя!AZ17/Анализ!$BE$37</f>
        <v>0</v>
      </c>
      <c r="BA37" s="421">
        <f>Неделя!BA17/Анализ!$BE$37</f>
        <v>0</v>
      </c>
      <c r="BB37" s="421">
        <f>Неделя!BB17/Анализ!$BE$37</f>
        <v>0</v>
      </c>
      <c r="BC37" s="421">
        <f>Неделя!BC17/Анализ!$BE$37</f>
        <v>0</v>
      </c>
      <c r="BD37" s="421">
        <f>Неделя!BD17/Анализ!$BE$37</f>
        <v>0</v>
      </c>
      <c r="BE37" s="417">
        <v>0.27083333333333331</v>
      </c>
      <c r="BG37" s="595">
        <f>MAX(Неделя!E17:BD17)</f>
        <v>0</v>
      </c>
    </row>
    <row r="38" spans="1:59" ht="15.6" x14ac:dyDescent="0.3">
      <c r="A38" s="1022"/>
      <c r="B38" s="958"/>
      <c r="C38" s="160" t="s">
        <v>6</v>
      </c>
      <c r="D38" s="159" t="s">
        <v>80</v>
      </c>
      <c r="E38" s="421">
        <f>Неделя!E18/Анализ!$BE$38</f>
        <v>0</v>
      </c>
      <c r="F38" s="421">
        <f>Неделя!F18/Анализ!$BE$38</f>
        <v>0</v>
      </c>
      <c r="G38" s="421">
        <f>Неделя!G18/Анализ!$BE$38</f>
        <v>0</v>
      </c>
      <c r="H38" s="421">
        <f>Неделя!H18/Анализ!$BE$38</f>
        <v>0</v>
      </c>
      <c r="I38" s="421">
        <f>Неделя!I18/Анализ!$BE$38</f>
        <v>0</v>
      </c>
      <c r="J38" s="421">
        <f>Неделя!J18/Анализ!$BE$38</f>
        <v>0</v>
      </c>
      <c r="K38" s="421">
        <f>Неделя!K18/Анализ!$BE$38</f>
        <v>0</v>
      </c>
      <c r="L38" s="421">
        <f>Неделя!L18/Анализ!$BE$38</f>
        <v>0</v>
      </c>
      <c r="M38" s="421">
        <f>Неделя!M18/Анализ!$BE$38</f>
        <v>0</v>
      </c>
      <c r="N38" s="421">
        <f>Неделя!N18/Анализ!$BE$38</f>
        <v>0</v>
      </c>
      <c r="O38" s="421">
        <f>Неделя!O18/Анализ!$BE$38</f>
        <v>0</v>
      </c>
      <c r="P38" s="421">
        <f>Неделя!P18/Анализ!$BE$38</f>
        <v>0</v>
      </c>
      <c r="Q38" s="421">
        <f>Неделя!Q18/Анализ!$BE$38</f>
        <v>0</v>
      </c>
      <c r="R38" s="421">
        <f>Неделя!R18/Анализ!$BE$38</f>
        <v>0</v>
      </c>
      <c r="S38" s="421">
        <f>Неделя!S18/Анализ!$BE$38</f>
        <v>0</v>
      </c>
      <c r="T38" s="421">
        <f>Неделя!T18/Анализ!$BE$38</f>
        <v>0</v>
      </c>
      <c r="U38" s="421">
        <f>Неделя!U18/Анализ!$BE$38</f>
        <v>0</v>
      </c>
      <c r="V38" s="421">
        <f>Неделя!V18/Анализ!$BE$38</f>
        <v>0</v>
      </c>
      <c r="W38" s="421">
        <f>Неделя!W18/Анализ!$BE$38</f>
        <v>0</v>
      </c>
      <c r="X38" s="421">
        <f>Неделя!X18/Анализ!$BE$38</f>
        <v>0</v>
      </c>
      <c r="Y38" s="421">
        <f>Неделя!Y18/Анализ!$BE$38</f>
        <v>0</v>
      </c>
      <c r="Z38" s="421">
        <f>Неделя!Z18/Анализ!$BE$38</f>
        <v>0</v>
      </c>
      <c r="AA38" s="421">
        <f>Неделя!AA18/Анализ!$BE$38</f>
        <v>0</v>
      </c>
      <c r="AB38" s="421">
        <f>Неделя!AB18/Анализ!$BE$38</f>
        <v>0</v>
      </c>
      <c r="AC38" s="421">
        <f>Неделя!AC18/Анализ!$BE$38</f>
        <v>0</v>
      </c>
      <c r="AD38" s="421">
        <f>Неделя!AD18/Анализ!$BE$38</f>
        <v>0</v>
      </c>
      <c r="AE38" s="421">
        <f>Неделя!AE18/Анализ!$BE$38</f>
        <v>0</v>
      </c>
      <c r="AF38" s="421">
        <f>Неделя!AF18/Анализ!$BE$38</f>
        <v>0</v>
      </c>
      <c r="AG38" s="421">
        <f>Неделя!AG18/Анализ!$BE$38</f>
        <v>0</v>
      </c>
      <c r="AH38" s="421">
        <f>Неделя!AH18/Анализ!$BE$38</f>
        <v>0</v>
      </c>
      <c r="AI38" s="421">
        <f>Неделя!AI18/Анализ!$BE$38</f>
        <v>0</v>
      </c>
      <c r="AJ38" s="421">
        <f>Неделя!AJ18/Анализ!$BE$38</f>
        <v>0</v>
      </c>
      <c r="AK38" s="421">
        <f>Неделя!AK18/Анализ!$BE$38</f>
        <v>0</v>
      </c>
      <c r="AL38" s="421">
        <f>Неделя!AL18/Анализ!$BE$38</f>
        <v>0</v>
      </c>
      <c r="AM38" s="421">
        <f>Неделя!AM18/Анализ!$BE$38</f>
        <v>0</v>
      </c>
      <c r="AN38" s="421">
        <f>Неделя!AN18/Анализ!$BE$38</f>
        <v>0</v>
      </c>
      <c r="AO38" s="421">
        <f>Неделя!AO18/Анализ!$BE$38</f>
        <v>0</v>
      </c>
      <c r="AP38" s="421">
        <f>Неделя!AP18/Анализ!$BE$38</f>
        <v>0</v>
      </c>
      <c r="AQ38" s="421">
        <f>Неделя!AQ18/Анализ!$BE$38</f>
        <v>0</v>
      </c>
      <c r="AR38" s="421">
        <f>Неделя!AR18/Анализ!$BE$38</f>
        <v>0</v>
      </c>
      <c r="AS38" s="421">
        <f>Неделя!AS18/Анализ!$BE$38</f>
        <v>0</v>
      </c>
      <c r="AT38" s="421">
        <f>Неделя!AT18/Анализ!$BE$38</f>
        <v>0</v>
      </c>
      <c r="AU38" s="421">
        <f>Неделя!AU18/Анализ!$BE$38</f>
        <v>0</v>
      </c>
      <c r="AV38" s="421">
        <f>Неделя!AV18/Анализ!$BE$38</f>
        <v>0</v>
      </c>
      <c r="AW38" s="421">
        <f>Неделя!AW18/Анализ!$BE$38</f>
        <v>0</v>
      </c>
      <c r="AX38" s="421">
        <f>Неделя!AX18/Анализ!$BE$38</f>
        <v>0</v>
      </c>
      <c r="AY38" s="421">
        <f>Неделя!AY18/Анализ!$BE$38</f>
        <v>0</v>
      </c>
      <c r="AZ38" s="421">
        <f>Неделя!AZ18/Анализ!$BE$38</f>
        <v>0</v>
      </c>
      <c r="BA38" s="421">
        <f>Неделя!BA18/Анализ!$BE$38</f>
        <v>0</v>
      </c>
      <c r="BB38" s="421">
        <f>Неделя!BB18/Анализ!$BE$38</f>
        <v>0</v>
      </c>
      <c r="BC38" s="421">
        <f>Неделя!BC18/Анализ!$BE$38</f>
        <v>0</v>
      </c>
      <c r="BD38" s="421">
        <f>Неделя!BD18/Анализ!$BE$38</f>
        <v>0</v>
      </c>
      <c r="BE38" s="417">
        <v>0.375</v>
      </c>
      <c r="BG38" s="595">
        <f>MAX(Неделя!E18:BD18)</f>
        <v>0</v>
      </c>
    </row>
    <row r="39" spans="1:59" ht="15.6" x14ac:dyDescent="0.3">
      <c r="A39" s="1022"/>
      <c r="B39" s="958"/>
      <c r="C39" s="160" t="s">
        <v>142</v>
      </c>
      <c r="D39" s="159" t="s">
        <v>80</v>
      </c>
      <c r="E39" s="421">
        <f>Неделя!E19/Анализ!$BE$39</f>
        <v>0</v>
      </c>
      <c r="F39" s="421">
        <f>Неделя!F19/Анализ!$BE$39</f>
        <v>0</v>
      </c>
      <c r="G39" s="421">
        <f>Неделя!G19/Анализ!$BE$39</f>
        <v>0</v>
      </c>
      <c r="H39" s="421">
        <f>Неделя!H19/Анализ!$BE$39</f>
        <v>0</v>
      </c>
      <c r="I39" s="421">
        <f>Неделя!I19/Анализ!$BE$39</f>
        <v>0</v>
      </c>
      <c r="J39" s="421">
        <f>Неделя!J19/Анализ!$BE$39</f>
        <v>0</v>
      </c>
      <c r="K39" s="421">
        <f>Неделя!K19/Анализ!$BE$39</f>
        <v>0</v>
      </c>
      <c r="L39" s="421">
        <f>Неделя!L19/Анализ!$BE$39</f>
        <v>0</v>
      </c>
      <c r="M39" s="421">
        <f>Неделя!M19/Анализ!$BE$39</f>
        <v>0</v>
      </c>
      <c r="N39" s="421">
        <f>Неделя!N19/Анализ!$BE$39</f>
        <v>0</v>
      </c>
      <c r="O39" s="421">
        <f>Неделя!O19/Анализ!$BE$39</f>
        <v>0</v>
      </c>
      <c r="P39" s="421">
        <f>Неделя!P19/Анализ!$BE$39</f>
        <v>0</v>
      </c>
      <c r="Q39" s="421">
        <f>Неделя!Q19/Анализ!$BE$39</f>
        <v>0</v>
      </c>
      <c r="R39" s="421">
        <f>Неделя!R19/Анализ!$BE$39</f>
        <v>0</v>
      </c>
      <c r="S39" s="421">
        <f>Неделя!S19/Анализ!$BE$39</f>
        <v>0</v>
      </c>
      <c r="T39" s="421">
        <f>Неделя!T19/Анализ!$BE$39</f>
        <v>0</v>
      </c>
      <c r="U39" s="421">
        <f>Неделя!U19/Анализ!$BE$39</f>
        <v>0</v>
      </c>
      <c r="V39" s="421">
        <f>Неделя!V19/Анализ!$BE$39</f>
        <v>0</v>
      </c>
      <c r="W39" s="421">
        <f>Неделя!W19/Анализ!$BE$39</f>
        <v>0</v>
      </c>
      <c r="X39" s="421">
        <f>Неделя!X19/Анализ!$BE$39</f>
        <v>0</v>
      </c>
      <c r="Y39" s="421">
        <f>Неделя!Y19/Анализ!$BE$39</f>
        <v>0</v>
      </c>
      <c r="Z39" s="421">
        <f>Неделя!Z19/Анализ!$BE$39</f>
        <v>0</v>
      </c>
      <c r="AA39" s="421">
        <f>Неделя!AA19/Анализ!$BE$39</f>
        <v>0</v>
      </c>
      <c r="AB39" s="421">
        <f>Неделя!AB19/Анализ!$BE$39</f>
        <v>0</v>
      </c>
      <c r="AC39" s="421">
        <f>Неделя!AC19/Анализ!$BE$39</f>
        <v>0</v>
      </c>
      <c r="AD39" s="421">
        <f>Неделя!AD19/Анализ!$BE$39</f>
        <v>0</v>
      </c>
      <c r="AE39" s="421">
        <f>Неделя!AE19/Анализ!$BE$39</f>
        <v>0</v>
      </c>
      <c r="AF39" s="421">
        <f>Неделя!AF19/Анализ!$BE$39</f>
        <v>0</v>
      </c>
      <c r="AG39" s="421">
        <f>Неделя!AG19/Анализ!$BE$39</f>
        <v>0</v>
      </c>
      <c r="AH39" s="421">
        <f>Неделя!AH19/Анализ!$BE$39</f>
        <v>0</v>
      </c>
      <c r="AI39" s="421">
        <f>Неделя!AI19/Анализ!$BE$39</f>
        <v>0</v>
      </c>
      <c r="AJ39" s="421">
        <f>Неделя!AJ19/Анализ!$BE$39</f>
        <v>0</v>
      </c>
      <c r="AK39" s="421">
        <f>Неделя!AK19/Анализ!$BE$39</f>
        <v>0</v>
      </c>
      <c r="AL39" s="421">
        <f>Неделя!AL19/Анализ!$BE$39</f>
        <v>0</v>
      </c>
      <c r="AM39" s="421">
        <f>Неделя!AM19/Анализ!$BE$39</f>
        <v>0</v>
      </c>
      <c r="AN39" s="421">
        <f>Неделя!AN19/Анализ!$BE$39</f>
        <v>0</v>
      </c>
      <c r="AO39" s="421">
        <f>Неделя!AO19/Анализ!$BE$39</f>
        <v>0</v>
      </c>
      <c r="AP39" s="421">
        <f>Неделя!AP19/Анализ!$BE$39</f>
        <v>0</v>
      </c>
      <c r="AQ39" s="421">
        <f>Неделя!AQ19/Анализ!$BE$39</f>
        <v>0</v>
      </c>
      <c r="AR39" s="421">
        <f>Неделя!AR19/Анализ!$BE$39</f>
        <v>0</v>
      </c>
      <c r="AS39" s="421">
        <f>Неделя!AS19/Анализ!$BE$39</f>
        <v>0</v>
      </c>
      <c r="AT39" s="421">
        <f>Неделя!AT19/Анализ!$BE$39</f>
        <v>0</v>
      </c>
      <c r="AU39" s="421">
        <f>Неделя!AU19/Анализ!$BE$39</f>
        <v>0</v>
      </c>
      <c r="AV39" s="421">
        <f>Неделя!AV19/Анализ!$BE$39</f>
        <v>0</v>
      </c>
      <c r="AW39" s="421">
        <f>Неделя!AW19/Анализ!$BE$39</f>
        <v>0</v>
      </c>
      <c r="AX39" s="421">
        <f>Неделя!AX19/Анализ!$BE$39</f>
        <v>0</v>
      </c>
      <c r="AY39" s="421">
        <f>Неделя!AY19/Анализ!$BE$39</f>
        <v>0</v>
      </c>
      <c r="AZ39" s="421">
        <f>Неделя!AZ19/Анализ!$BE$39</f>
        <v>0</v>
      </c>
      <c r="BA39" s="421">
        <f>Неделя!BA19/Анализ!$BE$39</f>
        <v>0</v>
      </c>
      <c r="BB39" s="421">
        <f>Неделя!BB19/Анализ!$BE$39</f>
        <v>0</v>
      </c>
      <c r="BC39" s="421">
        <f>Неделя!BC19/Анализ!$BE$39</f>
        <v>0</v>
      </c>
      <c r="BD39" s="421">
        <f>Неделя!BD19/Анализ!$BE$39</f>
        <v>0</v>
      </c>
      <c r="BE39" s="417">
        <v>0.1875</v>
      </c>
      <c r="BG39" s="595">
        <f>MAX(Неделя!E19:BD19)</f>
        <v>0</v>
      </c>
    </row>
    <row r="40" spans="1:59" ht="15.6" x14ac:dyDescent="0.3">
      <c r="A40" s="1022"/>
      <c r="B40" s="958"/>
      <c r="C40" s="160" t="s">
        <v>143</v>
      </c>
      <c r="D40" s="159" t="s">
        <v>80</v>
      </c>
      <c r="E40" s="421">
        <f>Неделя!E20/Анализ!$BE$40</f>
        <v>0</v>
      </c>
      <c r="F40" s="421">
        <f>Неделя!F20/Анализ!$BE$40</f>
        <v>0</v>
      </c>
      <c r="G40" s="421">
        <f>Неделя!G20/Анализ!$BE$40</f>
        <v>0</v>
      </c>
      <c r="H40" s="421">
        <f>Неделя!H20/Анализ!$BE$40</f>
        <v>0</v>
      </c>
      <c r="I40" s="421">
        <f>Неделя!I20/Анализ!$BE$40</f>
        <v>0</v>
      </c>
      <c r="J40" s="421">
        <f>Неделя!J20/Анализ!$BE$40</f>
        <v>0</v>
      </c>
      <c r="K40" s="421">
        <f>Неделя!K20/Анализ!$BE$40</f>
        <v>0</v>
      </c>
      <c r="L40" s="421">
        <f>Неделя!L20/Анализ!$BE$40</f>
        <v>0</v>
      </c>
      <c r="M40" s="421">
        <f>Неделя!M20/Анализ!$BE$40</f>
        <v>0</v>
      </c>
      <c r="N40" s="421">
        <f>Неделя!N20/Анализ!$BE$40</f>
        <v>0</v>
      </c>
      <c r="O40" s="421">
        <f>Неделя!O20/Анализ!$BE$40</f>
        <v>0</v>
      </c>
      <c r="P40" s="421">
        <f>Неделя!P20/Анализ!$BE$40</f>
        <v>0</v>
      </c>
      <c r="Q40" s="421">
        <f>Неделя!Q20/Анализ!$BE$40</f>
        <v>0</v>
      </c>
      <c r="R40" s="421">
        <f>Неделя!R20/Анализ!$BE$40</f>
        <v>0</v>
      </c>
      <c r="S40" s="421">
        <f>Неделя!S20/Анализ!$BE$40</f>
        <v>0</v>
      </c>
      <c r="T40" s="421">
        <f>Неделя!T20/Анализ!$BE$40</f>
        <v>0</v>
      </c>
      <c r="U40" s="421">
        <f>Неделя!U20/Анализ!$BE$40</f>
        <v>0</v>
      </c>
      <c r="V40" s="421">
        <f>Неделя!V20/Анализ!$BE$40</f>
        <v>0</v>
      </c>
      <c r="W40" s="421">
        <f>Неделя!W20/Анализ!$BE$40</f>
        <v>0</v>
      </c>
      <c r="X40" s="421">
        <f>Неделя!X20/Анализ!$BE$40</f>
        <v>0</v>
      </c>
      <c r="Y40" s="421">
        <f>Неделя!Y20/Анализ!$BE$40</f>
        <v>0</v>
      </c>
      <c r="Z40" s="421">
        <f>Неделя!Z20/Анализ!$BE$40</f>
        <v>0</v>
      </c>
      <c r="AA40" s="421">
        <f>Неделя!AA20/Анализ!$BE$40</f>
        <v>0</v>
      </c>
      <c r="AB40" s="421">
        <f>Неделя!AB20/Анализ!$BE$40</f>
        <v>0</v>
      </c>
      <c r="AC40" s="421">
        <f>Неделя!AC20/Анализ!$BE$40</f>
        <v>0</v>
      </c>
      <c r="AD40" s="421">
        <f>Неделя!AD20/Анализ!$BE$40</f>
        <v>0</v>
      </c>
      <c r="AE40" s="421">
        <f>Неделя!AE20/Анализ!$BE$40</f>
        <v>0</v>
      </c>
      <c r="AF40" s="421">
        <f>Неделя!AF20/Анализ!$BE$40</f>
        <v>0</v>
      </c>
      <c r="AG40" s="421">
        <f>Неделя!AG20/Анализ!$BE$40</f>
        <v>0</v>
      </c>
      <c r="AH40" s="421">
        <f>Неделя!AH20/Анализ!$BE$40</f>
        <v>0</v>
      </c>
      <c r="AI40" s="421">
        <f>Неделя!AI20/Анализ!$BE$40</f>
        <v>0</v>
      </c>
      <c r="AJ40" s="421">
        <f>Неделя!AJ20/Анализ!$BE$40</f>
        <v>0</v>
      </c>
      <c r="AK40" s="421">
        <f>Неделя!AK20/Анализ!$BE$40</f>
        <v>0</v>
      </c>
      <c r="AL40" s="421">
        <f>Неделя!AL20/Анализ!$BE$40</f>
        <v>0</v>
      </c>
      <c r="AM40" s="421">
        <f>Неделя!AM20/Анализ!$BE$40</f>
        <v>0</v>
      </c>
      <c r="AN40" s="421">
        <f>Неделя!AN20/Анализ!$BE$40</f>
        <v>0</v>
      </c>
      <c r="AO40" s="421">
        <f>Неделя!AO20/Анализ!$BE$40</f>
        <v>0</v>
      </c>
      <c r="AP40" s="421">
        <f>Неделя!AP20/Анализ!$BE$40</f>
        <v>0</v>
      </c>
      <c r="AQ40" s="421">
        <f>Неделя!AQ20/Анализ!$BE$40</f>
        <v>0</v>
      </c>
      <c r="AR40" s="421">
        <f>Неделя!AR20/Анализ!$BE$40</f>
        <v>0</v>
      </c>
      <c r="AS40" s="421">
        <f>Неделя!AS20/Анализ!$BE$40</f>
        <v>0</v>
      </c>
      <c r="AT40" s="421">
        <f>Неделя!AT20/Анализ!$BE$40</f>
        <v>0</v>
      </c>
      <c r="AU40" s="421">
        <f>Неделя!AU20/Анализ!$BE$40</f>
        <v>0</v>
      </c>
      <c r="AV40" s="421">
        <f>Неделя!AV20/Анализ!$BE$40</f>
        <v>0</v>
      </c>
      <c r="AW40" s="421">
        <f>Неделя!AW20/Анализ!$BE$40</f>
        <v>0</v>
      </c>
      <c r="AX40" s="421">
        <f>Неделя!AX20/Анализ!$BE$40</f>
        <v>0</v>
      </c>
      <c r="AY40" s="421">
        <f>Неделя!AY20/Анализ!$BE$40</f>
        <v>0</v>
      </c>
      <c r="AZ40" s="421">
        <f>Неделя!AZ20/Анализ!$BE$40</f>
        <v>0</v>
      </c>
      <c r="BA40" s="421">
        <f>Неделя!BA20/Анализ!$BE$40</f>
        <v>0</v>
      </c>
      <c r="BB40" s="421">
        <f>Неделя!BB20/Анализ!$BE$40</f>
        <v>0</v>
      </c>
      <c r="BC40" s="421">
        <f>Неделя!BC20/Анализ!$BE$40</f>
        <v>0</v>
      </c>
      <c r="BD40" s="421">
        <f>Неделя!BD20/Анализ!$BE$40</f>
        <v>0</v>
      </c>
      <c r="BE40" s="417">
        <v>0.54166666666666663</v>
      </c>
      <c r="BG40" s="595">
        <f>MAX(Неделя!E20:BD20)</f>
        <v>0</v>
      </c>
    </row>
    <row r="41" spans="1:59" ht="15.6" x14ac:dyDescent="0.3">
      <c r="A41" s="1022"/>
      <c r="B41" s="958"/>
      <c r="C41" s="160" t="s">
        <v>144</v>
      </c>
      <c r="D41" s="159" t="s">
        <v>80</v>
      </c>
      <c r="E41" s="421">
        <f>Неделя!E21/Анализ!$BE$41</f>
        <v>0</v>
      </c>
      <c r="F41" s="421">
        <f>Неделя!F21/Анализ!$BE$41</f>
        <v>0</v>
      </c>
      <c r="G41" s="421">
        <f>Неделя!G21/Анализ!$BE$41</f>
        <v>0</v>
      </c>
      <c r="H41" s="421">
        <f>Неделя!H21/Анализ!$BE$41</f>
        <v>0</v>
      </c>
      <c r="I41" s="421">
        <f>Неделя!I21/Анализ!$BE$41</f>
        <v>0</v>
      </c>
      <c r="J41" s="421">
        <f>Неделя!J21/Анализ!$BE$41</f>
        <v>0</v>
      </c>
      <c r="K41" s="421">
        <f>Неделя!K21/Анализ!$BE$41</f>
        <v>0</v>
      </c>
      <c r="L41" s="421">
        <f>Неделя!L21/Анализ!$BE$41</f>
        <v>0</v>
      </c>
      <c r="M41" s="421">
        <f>Неделя!M21/Анализ!$BE$41</f>
        <v>0</v>
      </c>
      <c r="N41" s="421">
        <f>Неделя!N21/Анализ!$BE$41</f>
        <v>0</v>
      </c>
      <c r="O41" s="421">
        <f>Неделя!O21/Анализ!$BE$41</f>
        <v>0</v>
      </c>
      <c r="P41" s="421">
        <f>Неделя!P21/Анализ!$BE$41</f>
        <v>0</v>
      </c>
      <c r="Q41" s="421">
        <f>Неделя!Q21/Анализ!$BE$41</f>
        <v>0</v>
      </c>
      <c r="R41" s="421">
        <f>Неделя!R21/Анализ!$BE$41</f>
        <v>0</v>
      </c>
      <c r="S41" s="421">
        <f>Неделя!S21/Анализ!$BE$41</f>
        <v>0</v>
      </c>
      <c r="T41" s="421">
        <f>Неделя!T21/Анализ!$BE$41</f>
        <v>0</v>
      </c>
      <c r="U41" s="421">
        <f>Неделя!U21/Анализ!$BE$41</f>
        <v>0</v>
      </c>
      <c r="V41" s="421">
        <f>Неделя!V21/Анализ!$BE$41</f>
        <v>0</v>
      </c>
      <c r="W41" s="421">
        <f>Неделя!W21/Анализ!$BE$41</f>
        <v>0</v>
      </c>
      <c r="X41" s="421">
        <f>Неделя!X21/Анализ!$BE$41</f>
        <v>0</v>
      </c>
      <c r="Y41" s="421">
        <f>Неделя!Y21/Анализ!$BE$41</f>
        <v>0</v>
      </c>
      <c r="Z41" s="421">
        <f>Неделя!Z21/Анализ!$BE$41</f>
        <v>0</v>
      </c>
      <c r="AA41" s="421">
        <f>Неделя!AA21/Анализ!$BE$41</f>
        <v>0</v>
      </c>
      <c r="AB41" s="421">
        <f>Неделя!AB21/Анализ!$BE$41</f>
        <v>0</v>
      </c>
      <c r="AC41" s="421">
        <f>Неделя!AC21/Анализ!$BE$41</f>
        <v>0</v>
      </c>
      <c r="AD41" s="421">
        <f>Неделя!AD21/Анализ!$BE$41</f>
        <v>0</v>
      </c>
      <c r="AE41" s="421">
        <f>Неделя!AE21/Анализ!$BE$41</f>
        <v>0</v>
      </c>
      <c r="AF41" s="421">
        <f>Неделя!AF21/Анализ!$BE$41</f>
        <v>0</v>
      </c>
      <c r="AG41" s="421">
        <f>Неделя!AG21/Анализ!$BE$41</f>
        <v>0</v>
      </c>
      <c r="AH41" s="421">
        <f>Неделя!AH21/Анализ!$BE$41</f>
        <v>0</v>
      </c>
      <c r="AI41" s="421">
        <f>Неделя!AI21/Анализ!$BE$41</f>
        <v>0</v>
      </c>
      <c r="AJ41" s="421">
        <f>Неделя!AJ21/Анализ!$BE$41</f>
        <v>0</v>
      </c>
      <c r="AK41" s="421">
        <f>Неделя!AK21/Анализ!$BE$41</f>
        <v>0</v>
      </c>
      <c r="AL41" s="421">
        <f>Неделя!AL21/Анализ!$BE$41</f>
        <v>0</v>
      </c>
      <c r="AM41" s="421">
        <f>Неделя!AM21/Анализ!$BE$41</f>
        <v>0</v>
      </c>
      <c r="AN41" s="421">
        <f>Неделя!AN21/Анализ!$BE$41</f>
        <v>0</v>
      </c>
      <c r="AO41" s="421">
        <f>Неделя!AO21/Анализ!$BE$41</f>
        <v>0</v>
      </c>
      <c r="AP41" s="421">
        <f>Неделя!AP21/Анализ!$BE$41</f>
        <v>0</v>
      </c>
      <c r="AQ41" s="421">
        <f>Неделя!AQ21/Анализ!$BE$41</f>
        <v>0</v>
      </c>
      <c r="AR41" s="421">
        <f>Неделя!AR21/Анализ!$BE$41</f>
        <v>0</v>
      </c>
      <c r="AS41" s="421">
        <f>Неделя!AS21/Анализ!$BE$41</f>
        <v>0</v>
      </c>
      <c r="AT41" s="421">
        <f>Неделя!AT21/Анализ!$BE$41</f>
        <v>0</v>
      </c>
      <c r="AU41" s="421">
        <f>Неделя!AU21/Анализ!$BE$41</f>
        <v>0</v>
      </c>
      <c r="AV41" s="421">
        <f>Неделя!AV21/Анализ!$BE$41</f>
        <v>0</v>
      </c>
      <c r="AW41" s="421">
        <f>Неделя!AW21/Анализ!$BE$41</f>
        <v>0</v>
      </c>
      <c r="AX41" s="421">
        <f>Неделя!AX21/Анализ!$BE$41</f>
        <v>0</v>
      </c>
      <c r="AY41" s="421">
        <f>Неделя!AY21/Анализ!$BE$41</f>
        <v>0</v>
      </c>
      <c r="AZ41" s="421">
        <f>Неделя!AZ21/Анализ!$BE$41</f>
        <v>0</v>
      </c>
      <c r="BA41" s="421">
        <f>Неделя!BA21/Анализ!$BE$41</f>
        <v>0</v>
      </c>
      <c r="BB41" s="421">
        <f>Неделя!BB21/Анализ!$BE$41</f>
        <v>0</v>
      </c>
      <c r="BC41" s="421">
        <f>Неделя!BC21/Анализ!$BE$41</f>
        <v>0</v>
      </c>
      <c r="BD41" s="421">
        <f>Неделя!BD21/Анализ!$BE$41</f>
        <v>0</v>
      </c>
      <c r="BE41" s="417">
        <v>0.625</v>
      </c>
      <c r="BG41" s="595">
        <f>MAX(Неделя!E21:BD21)</f>
        <v>0</v>
      </c>
    </row>
    <row r="42" spans="1:59" ht="15.6" x14ac:dyDescent="0.3">
      <c r="A42" s="1022"/>
      <c r="B42" s="958"/>
      <c r="C42" s="160" t="s">
        <v>145</v>
      </c>
      <c r="D42" s="159" t="s">
        <v>80</v>
      </c>
      <c r="E42" s="421">
        <f>Неделя!E22/Анализ!$BE$42</f>
        <v>0</v>
      </c>
      <c r="F42" s="421">
        <f>Неделя!F22/Анализ!$BE$42</f>
        <v>0</v>
      </c>
      <c r="G42" s="421">
        <f>Неделя!G22/Анализ!$BE$42</f>
        <v>0</v>
      </c>
      <c r="H42" s="421">
        <f>Неделя!H22/Анализ!$BE$42</f>
        <v>0</v>
      </c>
      <c r="I42" s="421">
        <f>Неделя!I22/Анализ!$BE$42</f>
        <v>0</v>
      </c>
      <c r="J42" s="421">
        <f>Неделя!J22/Анализ!$BE$42</f>
        <v>0</v>
      </c>
      <c r="K42" s="421">
        <f>Неделя!K22/Анализ!$BE$42</f>
        <v>0</v>
      </c>
      <c r="L42" s="421">
        <f>Неделя!L22/Анализ!$BE$42</f>
        <v>0</v>
      </c>
      <c r="M42" s="421">
        <f>Неделя!M22/Анализ!$BE$42</f>
        <v>0</v>
      </c>
      <c r="N42" s="421">
        <f>Неделя!N22/Анализ!$BE$42</f>
        <v>0</v>
      </c>
      <c r="O42" s="421">
        <f>Неделя!O22/Анализ!$BE$42</f>
        <v>0</v>
      </c>
      <c r="P42" s="421">
        <f>Неделя!P22/Анализ!$BE$42</f>
        <v>0</v>
      </c>
      <c r="Q42" s="421">
        <f>Неделя!Q22/Анализ!$BE$42</f>
        <v>0</v>
      </c>
      <c r="R42" s="421">
        <f>Неделя!R22/Анализ!$BE$42</f>
        <v>0</v>
      </c>
      <c r="S42" s="421">
        <f>Неделя!S22/Анализ!$BE$42</f>
        <v>0</v>
      </c>
      <c r="T42" s="421">
        <f>Неделя!T22/Анализ!$BE$42</f>
        <v>0</v>
      </c>
      <c r="U42" s="421">
        <f>Неделя!U22/Анализ!$BE$42</f>
        <v>0</v>
      </c>
      <c r="V42" s="421">
        <f>Неделя!V22/Анализ!$BE$42</f>
        <v>0</v>
      </c>
      <c r="W42" s="421">
        <f>Неделя!W22/Анализ!$BE$42</f>
        <v>0</v>
      </c>
      <c r="X42" s="421">
        <f>Неделя!X22/Анализ!$BE$42</f>
        <v>0</v>
      </c>
      <c r="Y42" s="421">
        <f>Неделя!Y22/Анализ!$BE$42</f>
        <v>0</v>
      </c>
      <c r="Z42" s="421">
        <f>Неделя!Z22/Анализ!$BE$42</f>
        <v>0</v>
      </c>
      <c r="AA42" s="421">
        <f>Неделя!AA22/Анализ!$BE$42</f>
        <v>0</v>
      </c>
      <c r="AB42" s="421">
        <f>Неделя!AB22/Анализ!$BE$42</f>
        <v>0</v>
      </c>
      <c r="AC42" s="421">
        <f>Неделя!AC22/Анализ!$BE$42</f>
        <v>0</v>
      </c>
      <c r="AD42" s="421">
        <f>Неделя!AD22/Анализ!$BE$42</f>
        <v>0</v>
      </c>
      <c r="AE42" s="421">
        <f>Неделя!AE22/Анализ!$BE$42</f>
        <v>0</v>
      </c>
      <c r="AF42" s="421">
        <f>Неделя!AF22/Анализ!$BE$42</f>
        <v>0</v>
      </c>
      <c r="AG42" s="421">
        <f>Неделя!AG22/Анализ!$BE$42</f>
        <v>0</v>
      </c>
      <c r="AH42" s="421">
        <f>Неделя!AH22/Анализ!$BE$42</f>
        <v>0</v>
      </c>
      <c r="AI42" s="421">
        <f>Неделя!AI22/Анализ!$BE$42</f>
        <v>0</v>
      </c>
      <c r="AJ42" s="421">
        <f>Неделя!AJ22/Анализ!$BE$42</f>
        <v>0</v>
      </c>
      <c r="AK42" s="421">
        <f>Неделя!AK22/Анализ!$BE$42</f>
        <v>0</v>
      </c>
      <c r="AL42" s="421">
        <f>Неделя!AL22/Анализ!$BE$42</f>
        <v>0</v>
      </c>
      <c r="AM42" s="421">
        <f>Неделя!AM22/Анализ!$BE$42</f>
        <v>0</v>
      </c>
      <c r="AN42" s="421">
        <f>Неделя!AN22/Анализ!$BE$42</f>
        <v>0</v>
      </c>
      <c r="AO42" s="421">
        <f>Неделя!AO22/Анализ!$BE$42</f>
        <v>0</v>
      </c>
      <c r="AP42" s="421">
        <f>Неделя!AP22/Анализ!$BE$42</f>
        <v>0</v>
      </c>
      <c r="AQ42" s="421">
        <f>Неделя!AQ22/Анализ!$BE$42</f>
        <v>0</v>
      </c>
      <c r="AR42" s="421">
        <f>Неделя!AR22/Анализ!$BE$42</f>
        <v>0</v>
      </c>
      <c r="AS42" s="421">
        <f>Неделя!AS22/Анализ!$BE$42</f>
        <v>0</v>
      </c>
      <c r="AT42" s="421">
        <f>Неделя!AT22/Анализ!$BE$42</f>
        <v>0</v>
      </c>
      <c r="AU42" s="421">
        <f>Неделя!AU22/Анализ!$BE$42</f>
        <v>0</v>
      </c>
      <c r="AV42" s="421">
        <f>Неделя!AV22/Анализ!$BE$42</f>
        <v>0</v>
      </c>
      <c r="AW42" s="421">
        <f>Неделя!AW22/Анализ!$BE$42</f>
        <v>0</v>
      </c>
      <c r="AX42" s="421">
        <f>Неделя!AX22/Анализ!$BE$42</f>
        <v>0</v>
      </c>
      <c r="AY42" s="421">
        <f>Неделя!AY22/Анализ!$BE$42</f>
        <v>0</v>
      </c>
      <c r="AZ42" s="421">
        <f>Неделя!AZ22/Анализ!$BE$42</f>
        <v>0</v>
      </c>
      <c r="BA42" s="421">
        <f>Неделя!BA22/Анализ!$BE$42</f>
        <v>0</v>
      </c>
      <c r="BB42" s="421">
        <f>Неделя!BB22/Анализ!$BE$42</f>
        <v>0</v>
      </c>
      <c r="BC42" s="421">
        <f>Неделя!BC22/Анализ!$BE$42</f>
        <v>0</v>
      </c>
      <c r="BD42" s="421">
        <f>Неделя!BD22/Анализ!$BE$42</f>
        <v>0</v>
      </c>
      <c r="BE42" s="417">
        <v>8.3333333333333329E-2</v>
      </c>
      <c r="BG42" s="595">
        <f>MAX(Неделя!E22:BD22)</f>
        <v>0</v>
      </c>
    </row>
    <row r="43" spans="1:59" ht="15.6" x14ac:dyDescent="0.3">
      <c r="A43" s="1022"/>
      <c r="B43" s="958"/>
      <c r="C43" s="160" t="s">
        <v>146</v>
      </c>
      <c r="D43" s="159" t="s">
        <v>80</v>
      </c>
      <c r="E43" s="421">
        <f>Неделя!E23/Анализ!$BE$43</f>
        <v>0</v>
      </c>
      <c r="F43" s="421">
        <f>Неделя!F23/Анализ!$BE$43</f>
        <v>0</v>
      </c>
      <c r="G43" s="421">
        <f>Неделя!G23/Анализ!$BE$43</f>
        <v>0</v>
      </c>
      <c r="H43" s="421">
        <f>Неделя!H23/Анализ!$BE$43</f>
        <v>0</v>
      </c>
      <c r="I43" s="421">
        <f>Неделя!I23/Анализ!$BE$43</f>
        <v>0</v>
      </c>
      <c r="J43" s="421">
        <f>Неделя!J23/Анализ!$BE$43</f>
        <v>0</v>
      </c>
      <c r="K43" s="421">
        <f>Неделя!K23/Анализ!$BE$43</f>
        <v>0</v>
      </c>
      <c r="L43" s="421">
        <f>Неделя!L23/Анализ!$BE$43</f>
        <v>0</v>
      </c>
      <c r="M43" s="421">
        <f>Неделя!M23/Анализ!$BE$43</f>
        <v>0</v>
      </c>
      <c r="N43" s="421">
        <f>Неделя!N23/Анализ!$BE$43</f>
        <v>0</v>
      </c>
      <c r="O43" s="421">
        <f>Неделя!O23/Анализ!$BE$43</f>
        <v>0</v>
      </c>
      <c r="P43" s="421">
        <f>Неделя!P23/Анализ!$BE$43</f>
        <v>0</v>
      </c>
      <c r="Q43" s="421">
        <f>Неделя!Q23/Анализ!$BE$43</f>
        <v>0</v>
      </c>
      <c r="R43" s="421">
        <f>Неделя!R23/Анализ!$BE$43</f>
        <v>0</v>
      </c>
      <c r="S43" s="421">
        <f>Неделя!S23/Анализ!$BE$43</f>
        <v>0</v>
      </c>
      <c r="T43" s="421">
        <f>Неделя!T23/Анализ!$BE$43</f>
        <v>0</v>
      </c>
      <c r="U43" s="421">
        <f>Неделя!U23/Анализ!$BE$43</f>
        <v>0</v>
      </c>
      <c r="V43" s="421">
        <f>Неделя!V23/Анализ!$BE$43</f>
        <v>0</v>
      </c>
      <c r="W43" s="421">
        <f>Неделя!W23/Анализ!$BE$43</f>
        <v>0</v>
      </c>
      <c r="X43" s="421">
        <f>Неделя!X23/Анализ!$BE$43</f>
        <v>0</v>
      </c>
      <c r="Y43" s="421">
        <f>Неделя!Y23/Анализ!$BE$43</f>
        <v>0</v>
      </c>
      <c r="Z43" s="421">
        <f>Неделя!Z23/Анализ!$BE$43</f>
        <v>0</v>
      </c>
      <c r="AA43" s="421">
        <f>Неделя!AA23/Анализ!$BE$43</f>
        <v>0</v>
      </c>
      <c r="AB43" s="421">
        <f>Неделя!AB23/Анализ!$BE$43</f>
        <v>0</v>
      </c>
      <c r="AC43" s="421">
        <f>Неделя!AC23/Анализ!$BE$43</f>
        <v>0</v>
      </c>
      <c r="AD43" s="421">
        <f>Неделя!AD23/Анализ!$BE$43</f>
        <v>0</v>
      </c>
      <c r="AE43" s="421">
        <f>Неделя!AE23/Анализ!$BE$43</f>
        <v>0</v>
      </c>
      <c r="AF43" s="421">
        <f>Неделя!AF23/Анализ!$BE$43</f>
        <v>0</v>
      </c>
      <c r="AG43" s="421">
        <f>Неделя!AG23/Анализ!$BE$43</f>
        <v>0</v>
      </c>
      <c r="AH43" s="421">
        <f>Неделя!AH23/Анализ!$BE$43</f>
        <v>0</v>
      </c>
      <c r="AI43" s="421">
        <f>Неделя!AI23/Анализ!$BE$43</f>
        <v>0</v>
      </c>
      <c r="AJ43" s="421">
        <f>Неделя!AJ23/Анализ!$BE$43</f>
        <v>0</v>
      </c>
      <c r="AK43" s="421">
        <f>Неделя!AK23/Анализ!$BE$43</f>
        <v>0</v>
      </c>
      <c r="AL43" s="421">
        <f>Неделя!AL23/Анализ!$BE$43</f>
        <v>0</v>
      </c>
      <c r="AM43" s="421">
        <f>Неделя!AM23/Анализ!$BE$43</f>
        <v>0</v>
      </c>
      <c r="AN43" s="421">
        <f>Неделя!AN23/Анализ!$BE$43</f>
        <v>0</v>
      </c>
      <c r="AO43" s="421">
        <f>Неделя!AO23/Анализ!$BE$43</f>
        <v>0</v>
      </c>
      <c r="AP43" s="421">
        <f>Неделя!AP23/Анализ!$BE$43</f>
        <v>0</v>
      </c>
      <c r="AQ43" s="421">
        <f>Неделя!AQ23/Анализ!$BE$43</f>
        <v>0</v>
      </c>
      <c r="AR43" s="421">
        <f>Неделя!AR23/Анализ!$BE$43</f>
        <v>0</v>
      </c>
      <c r="AS43" s="421">
        <f>Неделя!AS23/Анализ!$BE$43</f>
        <v>0</v>
      </c>
      <c r="AT43" s="421">
        <f>Неделя!AT23/Анализ!$BE$43</f>
        <v>0</v>
      </c>
      <c r="AU43" s="421">
        <f>Неделя!AU23/Анализ!$BE$43</f>
        <v>0</v>
      </c>
      <c r="AV43" s="421">
        <f>Неделя!AV23/Анализ!$BE$43</f>
        <v>0</v>
      </c>
      <c r="AW43" s="421">
        <f>Неделя!AW23/Анализ!$BE$43</f>
        <v>0</v>
      </c>
      <c r="AX43" s="421">
        <f>Неделя!AX23/Анализ!$BE$43</f>
        <v>0</v>
      </c>
      <c r="AY43" s="421">
        <f>Неделя!AY23/Анализ!$BE$43</f>
        <v>0</v>
      </c>
      <c r="AZ43" s="421">
        <f>Неделя!AZ23/Анализ!$BE$43</f>
        <v>0</v>
      </c>
      <c r="BA43" s="421">
        <f>Неделя!BA23/Анализ!$BE$43</f>
        <v>0</v>
      </c>
      <c r="BB43" s="421">
        <f>Неделя!BB23/Анализ!$BE$43</f>
        <v>0</v>
      </c>
      <c r="BC43" s="421">
        <f>Неделя!BC23/Анализ!$BE$43</f>
        <v>0</v>
      </c>
      <c r="BD43" s="421">
        <f>Неделя!BD23/Анализ!$BE$43</f>
        <v>0</v>
      </c>
      <c r="BE43" s="417">
        <v>6.25E-2</v>
      </c>
      <c r="BG43" s="595">
        <f>MAX(Неделя!E23:BD23)</f>
        <v>0</v>
      </c>
    </row>
    <row r="44" spans="1:59" ht="15.6" x14ac:dyDescent="0.3">
      <c r="A44" s="1022"/>
      <c r="B44" s="958"/>
      <c r="C44" s="160" t="s">
        <v>147</v>
      </c>
      <c r="D44" s="159" t="s">
        <v>80</v>
      </c>
      <c r="E44" s="421">
        <f>Неделя!E24/Анализ!$BE$44</f>
        <v>0</v>
      </c>
      <c r="F44" s="421">
        <f>Неделя!F24/Анализ!$BE$44</f>
        <v>0</v>
      </c>
      <c r="G44" s="421">
        <f>Неделя!G24/Анализ!$BE$44</f>
        <v>0</v>
      </c>
      <c r="H44" s="421">
        <f>Неделя!H24/Анализ!$BE$44</f>
        <v>0</v>
      </c>
      <c r="I44" s="421">
        <f>Неделя!I24/Анализ!$BE$44</f>
        <v>0</v>
      </c>
      <c r="J44" s="421">
        <f>Неделя!J24/Анализ!$BE$44</f>
        <v>0</v>
      </c>
      <c r="K44" s="421">
        <f>Неделя!K24/Анализ!$BE$44</f>
        <v>0</v>
      </c>
      <c r="L44" s="421">
        <f>Неделя!L24/Анализ!$BE$44</f>
        <v>0</v>
      </c>
      <c r="M44" s="421">
        <f>Неделя!M24/Анализ!$BE$44</f>
        <v>0</v>
      </c>
      <c r="N44" s="421">
        <f>Неделя!N24/Анализ!$BE$44</f>
        <v>0</v>
      </c>
      <c r="O44" s="421">
        <f>Неделя!O24/Анализ!$BE$44</f>
        <v>0</v>
      </c>
      <c r="P44" s="421">
        <f>Неделя!P24/Анализ!$BE$44</f>
        <v>0</v>
      </c>
      <c r="Q44" s="421">
        <f>Неделя!Q24/Анализ!$BE$44</f>
        <v>0</v>
      </c>
      <c r="R44" s="421">
        <f>Неделя!R24/Анализ!$BE$44</f>
        <v>0</v>
      </c>
      <c r="S44" s="421">
        <f>Неделя!S24/Анализ!$BE$44</f>
        <v>0</v>
      </c>
      <c r="T44" s="421">
        <f>Неделя!T24/Анализ!$BE$44</f>
        <v>0</v>
      </c>
      <c r="U44" s="421">
        <f>Неделя!U24/Анализ!$BE$44</f>
        <v>0</v>
      </c>
      <c r="V44" s="421">
        <f>Неделя!V24/Анализ!$BE$44</f>
        <v>0</v>
      </c>
      <c r="W44" s="421">
        <f>Неделя!W24/Анализ!$BE$44</f>
        <v>0</v>
      </c>
      <c r="X44" s="421">
        <f>Неделя!X24/Анализ!$BE$44</f>
        <v>0</v>
      </c>
      <c r="Y44" s="421">
        <f>Неделя!Y24/Анализ!$BE$44</f>
        <v>0</v>
      </c>
      <c r="Z44" s="421">
        <f>Неделя!Z24/Анализ!$BE$44</f>
        <v>0</v>
      </c>
      <c r="AA44" s="421">
        <f>Неделя!AA24/Анализ!$BE$44</f>
        <v>0</v>
      </c>
      <c r="AB44" s="421">
        <f>Неделя!AB24/Анализ!$BE$44</f>
        <v>0</v>
      </c>
      <c r="AC44" s="421">
        <f>Неделя!AC24/Анализ!$BE$44</f>
        <v>0</v>
      </c>
      <c r="AD44" s="421">
        <f>Неделя!AD24/Анализ!$BE$44</f>
        <v>0</v>
      </c>
      <c r="AE44" s="421">
        <f>Неделя!AE24/Анализ!$BE$44</f>
        <v>0</v>
      </c>
      <c r="AF44" s="421">
        <f>Неделя!AF24/Анализ!$BE$44</f>
        <v>0</v>
      </c>
      <c r="AG44" s="421">
        <f>Неделя!AG24/Анализ!$BE$44</f>
        <v>0</v>
      </c>
      <c r="AH44" s="421">
        <f>Неделя!AH24/Анализ!$BE$44</f>
        <v>0</v>
      </c>
      <c r="AI44" s="421">
        <f>Неделя!AI24/Анализ!$BE$44</f>
        <v>0</v>
      </c>
      <c r="AJ44" s="421">
        <f>Неделя!AJ24/Анализ!$BE$44</f>
        <v>0</v>
      </c>
      <c r="AK44" s="421">
        <f>Неделя!AK24/Анализ!$BE$44</f>
        <v>0</v>
      </c>
      <c r="AL44" s="421">
        <f>Неделя!AL24/Анализ!$BE$44</f>
        <v>0</v>
      </c>
      <c r="AM44" s="421">
        <f>Неделя!AM24/Анализ!$BE$44</f>
        <v>0</v>
      </c>
      <c r="AN44" s="421">
        <f>Неделя!AN24/Анализ!$BE$44</f>
        <v>0</v>
      </c>
      <c r="AO44" s="421">
        <f>Неделя!AO24/Анализ!$BE$44</f>
        <v>0</v>
      </c>
      <c r="AP44" s="421">
        <f>Неделя!AP24/Анализ!$BE$44</f>
        <v>0</v>
      </c>
      <c r="AQ44" s="421">
        <f>Неделя!AQ24/Анализ!$BE$44</f>
        <v>0</v>
      </c>
      <c r="AR44" s="421">
        <f>Неделя!AR24/Анализ!$BE$44</f>
        <v>0</v>
      </c>
      <c r="AS44" s="421">
        <f>Неделя!AS24/Анализ!$BE$44</f>
        <v>0</v>
      </c>
      <c r="AT44" s="421">
        <f>Неделя!AT24/Анализ!$BE$44</f>
        <v>0</v>
      </c>
      <c r="AU44" s="421">
        <f>Неделя!AU24/Анализ!$BE$44</f>
        <v>0</v>
      </c>
      <c r="AV44" s="421">
        <f>Неделя!AV24/Анализ!$BE$44</f>
        <v>0</v>
      </c>
      <c r="AW44" s="421">
        <f>Неделя!AW24/Анализ!$BE$44</f>
        <v>0</v>
      </c>
      <c r="AX44" s="421">
        <f>Неделя!AX24/Анализ!$BE$44</f>
        <v>0</v>
      </c>
      <c r="AY44" s="421">
        <f>Неделя!AY24/Анализ!$BE$44</f>
        <v>0</v>
      </c>
      <c r="AZ44" s="421">
        <f>Неделя!AZ24/Анализ!$BE$44</f>
        <v>0</v>
      </c>
      <c r="BA44" s="421">
        <f>Неделя!BA24/Анализ!$BE$44</f>
        <v>0</v>
      </c>
      <c r="BB44" s="421">
        <f>Неделя!BB24/Анализ!$BE$44</f>
        <v>0</v>
      </c>
      <c r="BC44" s="421">
        <f>Неделя!BC24/Анализ!$BE$44</f>
        <v>0</v>
      </c>
      <c r="BD44" s="421">
        <f>Неделя!BD24/Анализ!$BE$44</f>
        <v>0</v>
      </c>
      <c r="BE44" s="417">
        <v>2.0833333333333332E-2</v>
      </c>
      <c r="BG44" s="595">
        <f>MAX(Неделя!E24:BD24)</f>
        <v>0</v>
      </c>
    </row>
    <row r="45" spans="1:59" ht="15.6" x14ac:dyDescent="0.3">
      <c r="A45" s="1022"/>
      <c r="B45" s="958"/>
      <c r="C45" s="160" t="s">
        <v>148</v>
      </c>
      <c r="D45" s="159" t="s">
        <v>80</v>
      </c>
      <c r="E45" s="421">
        <f>Неделя!E25/Анализ!$BE$45</f>
        <v>0</v>
      </c>
      <c r="F45" s="421">
        <f>Неделя!F25/Анализ!$BE$45</f>
        <v>0</v>
      </c>
      <c r="G45" s="421">
        <f>Неделя!G25/Анализ!$BE$45</f>
        <v>0</v>
      </c>
      <c r="H45" s="421">
        <f>Неделя!H25/Анализ!$BE$45</f>
        <v>0</v>
      </c>
      <c r="I45" s="421">
        <f>Неделя!I25/Анализ!$BE$45</f>
        <v>0</v>
      </c>
      <c r="J45" s="421">
        <f>Неделя!J25/Анализ!$BE$45</f>
        <v>0</v>
      </c>
      <c r="K45" s="421">
        <f>Неделя!K25/Анализ!$BE$45</f>
        <v>0</v>
      </c>
      <c r="L45" s="421">
        <f>Неделя!L25/Анализ!$BE$45</f>
        <v>0</v>
      </c>
      <c r="M45" s="421">
        <f>Неделя!M25/Анализ!$BE$45</f>
        <v>0</v>
      </c>
      <c r="N45" s="421">
        <f>Неделя!N25/Анализ!$BE$45</f>
        <v>0</v>
      </c>
      <c r="O45" s="421">
        <f>Неделя!O25/Анализ!$BE$45</f>
        <v>0</v>
      </c>
      <c r="P45" s="421">
        <f>Неделя!P25/Анализ!$BE$45</f>
        <v>0</v>
      </c>
      <c r="Q45" s="421">
        <f>Неделя!Q25/Анализ!$BE$45</f>
        <v>0</v>
      </c>
      <c r="R45" s="421">
        <f>Неделя!R25/Анализ!$BE$45</f>
        <v>0</v>
      </c>
      <c r="S45" s="421">
        <f>Неделя!S25/Анализ!$BE$45</f>
        <v>0</v>
      </c>
      <c r="T45" s="421">
        <f>Неделя!T25/Анализ!$BE$45</f>
        <v>0</v>
      </c>
      <c r="U45" s="421">
        <f>Неделя!U25/Анализ!$BE$45</f>
        <v>0</v>
      </c>
      <c r="V45" s="421">
        <f>Неделя!V25/Анализ!$BE$45</f>
        <v>0</v>
      </c>
      <c r="W45" s="421">
        <f>Неделя!W25/Анализ!$BE$45</f>
        <v>0</v>
      </c>
      <c r="X45" s="421">
        <f>Неделя!X25/Анализ!$BE$45</f>
        <v>0</v>
      </c>
      <c r="Y45" s="421">
        <f>Неделя!Y25/Анализ!$BE$45</f>
        <v>0</v>
      </c>
      <c r="Z45" s="421">
        <f>Неделя!Z25/Анализ!$BE$45</f>
        <v>0</v>
      </c>
      <c r="AA45" s="421">
        <f>Неделя!AA25/Анализ!$BE$45</f>
        <v>0</v>
      </c>
      <c r="AB45" s="421">
        <f>Неделя!AB25/Анализ!$BE$45</f>
        <v>0</v>
      </c>
      <c r="AC45" s="421">
        <f>Неделя!AC25/Анализ!$BE$45</f>
        <v>0</v>
      </c>
      <c r="AD45" s="421">
        <f>Неделя!AD25/Анализ!$BE$45</f>
        <v>0</v>
      </c>
      <c r="AE45" s="421">
        <f>Неделя!AE25/Анализ!$BE$45</f>
        <v>0</v>
      </c>
      <c r="AF45" s="421">
        <f>Неделя!AF25/Анализ!$BE$45</f>
        <v>0</v>
      </c>
      <c r="AG45" s="421">
        <f>Неделя!AG25/Анализ!$BE$45</f>
        <v>0</v>
      </c>
      <c r="AH45" s="421">
        <f>Неделя!AH25/Анализ!$BE$45</f>
        <v>0</v>
      </c>
      <c r="AI45" s="421">
        <f>Неделя!AI25/Анализ!$BE$45</f>
        <v>0</v>
      </c>
      <c r="AJ45" s="421">
        <f>Неделя!AJ25/Анализ!$BE$45</f>
        <v>0</v>
      </c>
      <c r="AK45" s="421">
        <f>Неделя!AK25/Анализ!$BE$45</f>
        <v>0</v>
      </c>
      <c r="AL45" s="421">
        <f>Неделя!AL25/Анализ!$BE$45</f>
        <v>0</v>
      </c>
      <c r="AM45" s="421">
        <f>Неделя!AM25/Анализ!$BE$45</f>
        <v>0</v>
      </c>
      <c r="AN45" s="421">
        <f>Неделя!AN25/Анализ!$BE$45</f>
        <v>0</v>
      </c>
      <c r="AO45" s="421">
        <f>Неделя!AO25/Анализ!$BE$45</f>
        <v>0</v>
      </c>
      <c r="AP45" s="421">
        <f>Неделя!AP25/Анализ!$BE$45</f>
        <v>0</v>
      </c>
      <c r="AQ45" s="421">
        <f>Неделя!AQ25/Анализ!$BE$45</f>
        <v>0</v>
      </c>
      <c r="AR45" s="421">
        <f>Неделя!AR25/Анализ!$BE$45</f>
        <v>0</v>
      </c>
      <c r="AS45" s="421">
        <f>Неделя!AS25/Анализ!$BE$45</f>
        <v>0</v>
      </c>
      <c r="AT45" s="421">
        <f>Неделя!AT25/Анализ!$BE$45</f>
        <v>0</v>
      </c>
      <c r="AU45" s="421">
        <f>Неделя!AU25/Анализ!$BE$45</f>
        <v>0</v>
      </c>
      <c r="AV45" s="421">
        <f>Неделя!AV25/Анализ!$BE$45</f>
        <v>0</v>
      </c>
      <c r="AW45" s="421">
        <f>Неделя!AW25/Анализ!$BE$45</f>
        <v>0</v>
      </c>
      <c r="AX45" s="421">
        <f>Неделя!AX25/Анализ!$BE$45</f>
        <v>0</v>
      </c>
      <c r="AY45" s="421">
        <f>Неделя!AY25/Анализ!$BE$45</f>
        <v>0</v>
      </c>
      <c r="AZ45" s="421">
        <f>Неделя!AZ25/Анализ!$BE$45</f>
        <v>0</v>
      </c>
      <c r="BA45" s="421">
        <f>Неделя!BA25/Анализ!$BE$45</f>
        <v>0</v>
      </c>
      <c r="BB45" s="421">
        <f>Неделя!BB25/Анализ!$BE$45</f>
        <v>0</v>
      </c>
      <c r="BC45" s="421">
        <f>Неделя!BC25/Анализ!$BE$45</f>
        <v>0</v>
      </c>
      <c r="BD45" s="421">
        <f>Неделя!BD25/Анализ!$BE$45</f>
        <v>0</v>
      </c>
      <c r="BE45" s="417">
        <v>0.14583333333333334</v>
      </c>
      <c r="BG45" s="595">
        <f>MAX(Неделя!E25:BD25)</f>
        <v>0</v>
      </c>
    </row>
    <row r="46" spans="1:59" ht="15.6" x14ac:dyDescent="0.3">
      <c r="A46" s="1022"/>
      <c r="B46" s="958"/>
      <c r="C46" s="160" t="s">
        <v>149</v>
      </c>
      <c r="D46" s="159" t="s">
        <v>80</v>
      </c>
      <c r="E46" s="421">
        <f>Неделя!E26/Анализ!$BE$46</f>
        <v>0</v>
      </c>
      <c r="F46" s="421">
        <f>Неделя!F26/Анализ!$BE$46</f>
        <v>0</v>
      </c>
      <c r="G46" s="421">
        <f>Неделя!G26/Анализ!$BE$46</f>
        <v>0</v>
      </c>
      <c r="H46" s="421">
        <f>Неделя!H26/Анализ!$BE$46</f>
        <v>0</v>
      </c>
      <c r="I46" s="421">
        <f>Неделя!I26/Анализ!$BE$46</f>
        <v>0</v>
      </c>
      <c r="J46" s="421">
        <f>Неделя!J26/Анализ!$BE$46</f>
        <v>0</v>
      </c>
      <c r="K46" s="421">
        <f>Неделя!K26/Анализ!$BE$46</f>
        <v>0</v>
      </c>
      <c r="L46" s="421">
        <f>Неделя!L26/Анализ!$BE$46</f>
        <v>0</v>
      </c>
      <c r="M46" s="421">
        <f>Неделя!M26/Анализ!$BE$46</f>
        <v>0</v>
      </c>
      <c r="N46" s="421">
        <f>Неделя!N26/Анализ!$BE$46</f>
        <v>0</v>
      </c>
      <c r="O46" s="421">
        <f>Неделя!O26/Анализ!$BE$46</f>
        <v>0</v>
      </c>
      <c r="P46" s="421">
        <f>Неделя!P26/Анализ!$BE$46</f>
        <v>0</v>
      </c>
      <c r="Q46" s="421">
        <f>Неделя!Q26/Анализ!$BE$46</f>
        <v>0</v>
      </c>
      <c r="R46" s="421">
        <f>Неделя!R26/Анализ!$BE$46</f>
        <v>0</v>
      </c>
      <c r="S46" s="421">
        <f>Неделя!S26/Анализ!$BE$46</f>
        <v>0</v>
      </c>
      <c r="T46" s="421">
        <f>Неделя!T26/Анализ!$BE$46</f>
        <v>0</v>
      </c>
      <c r="U46" s="421">
        <f>Неделя!U26/Анализ!$BE$46</f>
        <v>0</v>
      </c>
      <c r="V46" s="421">
        <f>Неделя!V26/Анализ!$BE$46</f>
        <v>0</v>
      </c>
      <c r="W46" s="421">
        <f>Неделя!W26/Анализ!$BE$46</f>
        <v>0</v>
      </c>
      <c r="X46" s="421">
        <f>Неделя!X26/Анализ!$BE$46</f>
        <v>0</v>
      </c>
      <c r="Y46" s="421">
        <f>Неделя!Y26/Анализ!$BE$46</f>
        <v>0</v>
      </c>
      <c r="Z46" s="421">
        <f>Неделя!Z26/Анализ!$BE$46</f>
        <v>0</v>
      </c>
      <c r="AA46" s="421">
        <f>Неделя!AA26/Анализ!$BE$46</f>
        <v>0</v>
      </c>
      <c r="AB46" s="421">
        <f>Неделя!AB26/Анализ!$BE$46</f>
        <v>0</v>
      </c>
      <c r="AC46" s="421">
        <f>Неделя!AC26/Анализ!$BE$46</f>
        <v>0</v>
      </c>
      <c r="AD46" s="421">
        <f>Неделя!AD26/Анализ!$BE$46</f>
        <v>0</v>
      </c>
      <c r="AE46" s="421">
        <f>Неделя!AE26/Анализ!$BE$46</f>
        <v>0</v>
      </c>
      <c r="AF46" s="421">
        <f>Неделя!AF26/Анализ!$BE$46</f>
        <v>0</v>
      </c>
      <c r="AG46" s="421">
        <f>Неделя!AG26/Анализ!$BE$46</f>
        <v>0</v>
      </c>
      <c r="AH46" s="421">
        <f>Неделя!AH26/Анализ!$BE$46</f>
        <v>0</v>
      </c>
      <c r="AI46" s="421">
        <f>Неделя!AI26/Анализ!$BE$46</f>
        <v>0</v>
      </c>
      <c r="AJ46" s="421">
        <f>Неделя!AJ26/Анализ!$BE$46</f>
        <v>0</v>
      </c>
      <c r="AK46" s="421">
        <f>Неделя!AK26/Анализ!$BE$46</f>
        <v>0</v>
      </c>
      <c r="AL46" s="421">
        <f>Неделя!AL26/Анализ!$BE$46</f>
        <v>0</v>
      </c>
      <c r="AM46" s="421">
        <f>Неделя!AM26/Анализ!$BE$46</f>
        <v>0</v>
      </c>
      <c r="AN46" s="421">
        <f>Неделя!AN26/Анализ!$BE$46</f>
        <v>0</v>
      </c>
      <c r="AO46" s="421">
        <f>Неделя!AO26/Анализ!$BE$46</f>
        <v>0</v>
      </c>
      <c r="AP46" s="421">
        <f>Неделя!AP26/Анализ!$BE$46</f>
        <v>0</v>
      </c>
      <c r="AQ46" s="421">
        <f>Неделя!AQ26/Анализ!$BE$46</f>
        <v>0</v>
      </c>
      <c r="AR46" s="421">
        <f>Неделя!AR26/Анализ!$BE$46</f>
        <v>0</v>
      </c>
      <c r="AS46" s="421">
        <f>Неделя!AS26/Анализ!$BE$46</f>
        <v>0</v>
      </c>
      <c r="AT46" s="421">
        <f>Неделя!AT26/Анализ!$BE$46</f>
        <v>0</v>
      </c>
      <c r="AU46" s="421">
        <f>Неделя!AU26/Анализ!$BE$46</f>
        <v>0</v>
      </c>
      <c r="AV46" s="421">
        <f>Неделя!AV26/Анализ!$BE$46</f>
        <v>0</v>
      </c>
      <c r="AW46" s="421">
        <f>Неделя!AW26/Анализ!$BE$46</f>
        <v>0</v>
      </c>
      <c r="AX46" s="421">
        <f>Неделя!AX26/Анализ!$BE$46</f>
        <v>0</v>
      </c>
      <c r="AY46" s="421">
        <f>Неделя!AY26/Анализ!$BE$46</f>
        <v>0</v>
      </c>
      <c r="AZ46" s="421">
        <f>Неделя!AZ26/Анализ!$BE$46</f>
        <v>0</v>
      </c>
      <c r="BA46" s="421">
        <f>Неделя!BA26/Анализ!$BE$46</f>
        <v>0</v>
      </c>
      <c r="BB46" s="421">
        <f>Неделя!BB26/Анализ!$BE$46</f>
        <v>0</v>
      </c>
      <c r="BC46" s="421">
        <f>Неделя!BC26/Анализ!$BE$46</f>
        <v>0</v>
      </c>
      <c r="BD46" s="421">
        <f>Неделя!BD26/Анализ!$BE$46</f>
        <v>0</v>
      </c>
      <c r="BE46" s="417">
        <v>8.3333333333333329E-2</v>
      </c>
      <c r="BG46" s="595">
        <f>MAX(Неделя!E26:BD26)</f>
        <v>0</v>
      </c>
    </row>
    <row r="47" spans="1:59" ht="15.6" x14ac:dyDescent="0.3">
      <c r="A47" s="1022"/>
      <c r="B47" s="958"/>
      <c r="C47" s="160" t="s">
        <v>150</v>
      </c>
      <c r="D47" s="159" t="s">
        <v>80</v>
      </c>
      <c r="E47" s="421">
        <f>Неделя!E27/Анализ!$BE$47</f>
        <v>0</v>
      </c>
      <c r="F47" s="421">
        <f>Неделя!F27/Анализ!$BE$47</f>
        <v>0</v>
      </c>
      <c r="G47" s="421">
        <f>Неделя!G27/Анализ!$BE$47</f>
        <v>0</v>
      </c>
      <c r="H47" s="421">
        <f>Неделя!H27/Анализ!$BE$47</f>
        <v>0</v>
      </c>
      <c r="I47" s="421">
        <f>Неделя!I27/Анализ!$BE$47</f>
        <v>0</v>
      </c>
      <c r="J47" s="421">
        <f>Неделя!J27/Анализ!$BE$47</f>
        <v>0</v>
      </c>
      <c r="K47" s="421">
        <f>Неделя!K27/Анализ!$BE$47</f>
        <v>0</v>
      </c>
      <c r="L47" s="421">
        <f>Неделя!L27/Анализ!$BE$47</f>
        <v>0</v>
      </c>
      <c r="M47" s="421">
        <f>Неделя!M27/Анализ!$BE$47</f>
        <v>0</v>
      </c>
      <c r="N47" s="421">
        <f>Неделя!N27/Анализ!$BE$47</f>
        <v>0</v>
      </c>
      <c r="O47" s="421">
        <f>Неделя!O27/Анализ!$BE$47</f>
        <v>0</v>
      </c>
      <c r="P47" s="421">
        <f>Неделя!P27/Анализ!$BE$47</f>
        <v>0</v>
      </c>
      <c r="Q47" s="421">
        <f>Неделя!Q27/Анализ!$BE$47</f>
        <v>0</v>
      </c>
      <c r="R47" s="421">
        <f>Неделя!R27/Анализ!$BE$47</f>
        <v>0</v>
      </c>
      <c r="S47" s="421">
        <f>Неделя!S27/Анализ!$BE$47</f>
        <v>0</v>
      </c>
      <c r="T47" s="421">
        <f>Неделя!T27/Анализ!$BE$47</f>
        <v>0</v>
      </c>
      <c r="U47" s="421">
        <f>Неделя!U27/Анализ!$BE$47</f>
        <v>0</v>
      </c>
      <c r="V47" s="421">
        <f>Неделя!V27/Анализ!$BE$47</f>
        <v>0</v>
      </c>
      <c r="W47" s="421">
        <f>Неделя!W27/Анализ!$BE$47</f>
        <v>0</v>
      </c>
      <c r="X47" s="421">
        <f>Неделя!X27/Анализ!$BE$47</f>
        <v>0</v>
      </c>
      <c r="Y47" s="421">
        <f>Неделя!Y27/Анализ!$BE$47</f>
        <v>0</v>
      </c>
      <c r="Z47" s="421">
        <f>Неделя!Z27/Анализ!$BE$47</f>
        <v>0</v>
      </c>
      <c r="AA47" s="421">
        <f>Неделя!AA27/Анализ!$BE$47</f>
        <v>0</v>
      </c>
      <c r="AB47" s="421">
        <f>Неделя!AB27/Анализ!$BE$47</f>
        <v>0</v>
      </c>
      <c r="AC47" s="421">
        <f>Неделя!AC27/Анализ!$BE$47</f>
        <v>0</v>
      </c>
      <c r="AD47" s="421">
        <f>Неделя!AD27/Анализ!$BE$47</f>
        <v>0</v>
      </c>
      <c r="AE47" s="421">
        <f>Неделя!AE27/Анализ!$BE$47</f>
        <v>0</v>
      </c>
      <c r="AF47" s="421">
        <f>Неделя!AF27/Анализ!$BE$47</f>
        <v>0</v>
      </c>
      <c r="AG47" s="421">
        <f>Неделя!AG27/Анализ!$BE$47</f>
        <v>0</v>
      </c>
      <c r="AH47" s="421">
        <f>Неделя!AH27/Анализ!$BE$47</f>
        <v>0</v>
      </c>
      <c r="AI47" s="421">
        <f>Неделя!AI27/Анализ!$BE$47</f>
        <v>0</v>
      </c>
      <c r="AJ47" s="421">
        <f>Неделя!AJ27/Анализ!$BE$47</f>
        <v>0</v>
      </c>
      <c r="AK47" s="421">
        <f>Неделя!AK27/Анализ!$BE$47</f>
        <v>0</v>
      </c>
      <c r="AL47" s="421">
        <f>Неделя!AL27/Анализ!$BE$47</f>
        <v>0</v>
      </c>
      <c r="AM47" s="421">
        <f>Неделя!AM27/Анализ!$BE$47</f>
        <v>0</v>
      </c>
      <c r="AN47" s="421">
        <f>Неделя!AN27/Анализ!$BE$47</f>
        <v>0</v>
      </c>
      <c r="AO47" s="421">
        <f>Неделя!AO27/Анализ!$BE$47</f>
        <v>0</v>
      </c>
      <c r="AP47" s="421">
        <f>Неделя!AP27/Анализ!$BE$47</f>
        <v>0</v>
      </c>
      <c r="AQ47" s="421">
        <f>Неделя!AQ27/Анализ!$BE$47</f>
        <v>0</v>
      </c>
      <c r="AR47" s="421">
        <f>Неделя!AR27/Анализ!$BE$47</f>
        <v>0</v>
      </c>
      <c r="AS47" s="421">
        <f>Неделя!AS27/Анализ!$BE$47</f>
        <v>0</v>
      </c>
      <c r="AT47" s="421">
        <f>Неделя!AT27/Анализ!$BE$47</f>
        <v>0</v>
      </c>
      <c r="AU47" s="421">
        <f>Неделя!AU27/Анализ!$BE$47</f>
        <v>0</v>
      </c>
      <c r="AV47" s="421">
        <f>Неделя!AV27/Анализ!$BE$47</f>
        <v>0</v>
      </c>
      <c r="AW47" s="421">
        <f>Неделя!AW27/Анализ!$BE$47</f>
        <v>0</v>
      </c>
      <c r="AX47" s="421">
        <f>Неделя!AX27/Анализ!$BE$47</f>
        <v>0</v>
      </c>
      <c r="AY47" s="421">
        <f>Неделя!AY27/Анализ!$BE$47</f>
        <v>0</v>
      </c>
      <c r="AZ47" s="421">
        <f>Неделя!AZ27/Анализ!$BE$47</f>
        <v>0</v>
      </c>
      <c r="BA47" s="421">
        <f>Неделя!BA27/Анализ!$BE$47</f>
        <v>0</v>
      </c>
      <c r="BB47" s="421">
        <f>Неделя!BB27/Анализ!$BE$47</f>
        <v>0</v>
      </c>
      <c r="BC47" s="421">
        <f>Неделя!BC27/Анализ!$BE$47</f>
        <v>0</v>
      </c>
      <c r="BD47" s="421">
        <f>Неделя!BD27/Анализ!$BE$47</f>
        <v>0</v>
      </c>
      <c r="BE47" s="417">
        <v>3.125E-2</v>
      </c>
      <c r="BG47" s="595">
        <f>MAX(Неделя!E27:BD27)</f>
        <v>0</v>
      </c>
    </row>
    <row r="48" spans="1:59" ht="15.6" x14ac:dyDescent="0.3">
      <c r="A48" s="1022"/>
      <c r="B48" s="958"/>
      <c r="C48" s="160" t="s">
        <v>7</v>
      </c>
      <c r="D48" s="159" t="s">
        <v>80</v>
      </c>
      <c r="E48" s="421">
        <f>Неделя!E28/Анализ!$BE$48</f>
        <v>0</v>
      </c>
      <c r="F48" s="421">
        <f>Неделя!F28/Анализ!$BE$48</f>
        <v>0</v>
      </c>
      <c r="G48" s="421">
        <f>Неделя!G28/Анализ!$BE$48</f>
        <v>0</v>
      </c>
      <c r="H48" s="421">
        <f>Неделя!H28/Анализ!$BE$48</f>
        <v>0</v>
      </c>
      <c r="I48" s="421">
        <f>Неделя!I28/Анализ!$BE$48</f>
        <v>0</v>
      </c>
      <c r="J48" s="421">
        <f>Неделя!J28/Анализ!$BE$48</f>
        <v>0</v>
      </c>
      <c r="K48" s="421">
        <f>Неделя!K28/Анализ!$BE$48</f>
        <v>0</v>
      </c>
      <c r="L48" s="421">
        <f>Неделя!L28/Анализ!$BE$48</f>
        <v>0</v>
      </c>
      <c r="M48" s="421">
        <f>Неделя!M28/Анализ!$BE$48</f>
        <v>0</v>
      </c>
      <c r="N48" s="421">
        <f>Неделя!N28/Анализ!$BE$48</f>
        <v>0</v>
      </c>
      <c r="O48" s="421">
        <f>Неделя!O28/Анализ!$BE$48</f>
        <v>0</v>
      </c>
      <c r="P48" s="421">
        <f>Неделя!P28/Анализ!$BE$48</f>
        <v>0</v>
      </c>
      <c r="Q48" s="421">
        <f>Неделя!Q28/Анализ!$BE$48</f>
        <v>0</v>
      </c>
      <c r="R48" s="421">
        <f>Неделя!R28/Анализ!$BE$48</f>
        <v>0</v>
      </c>
      <c r="S48" s="421">
        <f>Неделя!S28/Анализ!$BE$48</f>
        <v>0</v>
      </c>
      <c r="T48" s="421">
        <f>Неделя!T28/Анализ!$BE$48</f>
        <v>0</v>
      </c>
      <c r="U48" s="421">
        <f>Неделя!U28/Анализ!$BE$48</f>
        <v>0</v>
      </c>
      <c r="V48" s="421">
        <f>Неделя!V28/Анализ!$BE$48</f>
        <v>0</v>
      </c>
      <c r="W48" s="421">
        <f>Неделя!W28/Анализ!$BE$48</f>
        <v>0</v>
      </c>
      <c r="X48" s="421">
        <f>Неделя!X28/Анализ!$BE$48</f>
        <v>0</v>
      </c>
      <c r="Y48" s="421">
        <f>Неделя!Y28/Анализ!$BE$48</f>
        <v>0</v>
      </c>
      <c r="Z48" s="421">
        <f>Неделя!Z28/Анализ!$BE$48</f>
        <v>0</v>
      </c>
      <c r="AA48" s="421">
        <f>Неделя!AA28/Анализ!$BE$48</f>
        <v>0</v>
      </c>
      <c r="AB48" s="421">
        <f>Неделя!AB28/Анализ!$BE$48</f>
        <v>0</v>
      </c>
      <c r="AC48" s="421">
        <f>Неделя!AC28/Анализ!$BE$48</f>
        <v>0</v>
      </c>
      <c r="AD48" s="421">
        <f>Неделя!AD28/Анализ!$BE$48</f>
        <v>0</v>
      </c>
      <c r="AE48" s="421">
        <f>Неделя!AE28/Анализ!$BE$48</f>
        <v>0</v>
      </c>
      <c r="AF48" s="421">
        <f>Неделя!AF28/Анализ!$BE$48</f>
        <v>0</v>
      </c>
      <c r="AG48" s="421">
        <f>Неделя!AG28/Анализ!$BE$48</f>
        <v>0</v>
      </c>
      <c r="AH48" s="421">
        <f>Неделя!AH28/Анализ!$BE$48</f>
        <v>0</v>
      </c>
      <c r="AI48" s="421">
        <f>Неделя!AI28/Анализ!$BE$48</f>
        <v>0</v>
      </c>
      <c r="AJ48" s="421">
        <f>Неделя!AJ28/Анализ!$BE$48</f>
        <v>0</v>
      </c>
      <c r="AK48" s="421">
        <f>Неделя!AK28/Анализ!$BE$48</f>
        <v>0</v>
      </c>
      <c r="AL48" s="421">
        <f>Неделя!AL28/Анализ!$BE$48</f>
        <v>0</v>
      </c>
      <c r="AM48" s="421">
        <f>Неделя!AM28/Анализ!$BE$48</f>
        <v>0</v>
      </c>
      <c r="AN48" s="421">
        <f>Неделя!AN28/Анализ!$BE$48</f>
        <v>0</v>
      </c>
      <c r="AO48" s="421">
        <f>Неделя!AO28/Анализ!$BE$48</f>
        <v>0</v>
      </c>
      <c r="AP48" s="421">
        <f>Неделя!AP28/Анализ!$BE$48</f>
        <v>0</v>
      </c>
      <c r="AQ48" s="421">
        <f>Неделя!AQ28/Анализ!$BE$48</f>
        <v>0</v>
      </c>
      <c r="AR48" s="421">
        <f>Неделя!AR28/Анализ!$BE$48</f>
        <v>0</v>
      </c>
      <c r="AS48" s="421">
        <f>Неделя!AS28/Анализ!$BE$48</f>
        <v>0</v>
      </c>
      <c r="AT48" s="421">
        <f>Неделя!AT28/Анализ!$BE$48</f>
        <v>0</v>
      </c>
      <c r="AU48" s="421">
        <f>Неделя!AU28/Анализ!$BE$48</f>
        <v>0</v>
      </c>
      <c r="AV48" s="421">
        <f>Неделя!AV28/Анализ!$BE$48</f>
        <v>0</v>
      </c>
      <c r="AW48" s="421">
        <f>Неделя!AW28/Анализ!$BE$48</f>
        <v>0</v>
      </c>
      <c r="AX48" s="421">
        <f>Неделя!AX28/Анализ!$BE$48</f>
        <v>0</v>
      </c>
      <c r="AY48" s="421">
        <f>Неделя!AY28/Анализ!$BE$48</f>
        <v>0</v>
      </c>
      <c r="AZ48" s="421">
        <f>Неделя!AZ28/Анализ!$BE$48</f>
        <v>0</v>
      </c>
      <c r="BA48" s="421">
        <f>Неделя!BA28/Анализ!$BE$48</f>
        <v>0</v>
      </c>
      <c r="BB48" s="421">
        <f>Неделя!BB28/Анализ!$BE$48</f>
        <v>0</v>
      </c>
      <c r="BC48" s="421">
        <f>Неделя!BC28/Анализ!$BE$48</f>
        <v>0</v>
      </c>
      <c r="BD48" s="421">
        <f>Неделя!BD28/Анализ!$BE$48</f>
        <v>0</v>
      </c>
      <c r="BE48" s="417">
        <v>0.1875</v>
      </c>
      <c r="BG48" s="595">
        <f>MAX(Неделя!E28:BD28)</f>
        <v>0</v>
      </c>
    </row>
    <row r="49" spans="1:59" ht="15.6" x14ac:dyDescent="0.3">
      <c r="A49" s="1022"/>
      <c r="B49" s="958"/>
      <c r="C49" s="160" t="s">
        <v>256</v>
      </c>
      <c r="D49" s="159" t="s">
        <v>80</v>
      </c>
      <c r="E49" s="421">
        <f>Неделя!E29/Анализ!$BE$49</f>
        <v>0</v>
      </c>
      <c r="F49" s="421">
        <f>Неделя!F29/Анализ!$BE$49</f>
        <v>0</v>
      </c>
      <c r="G49" s="421">
        <f>Неделя!G29/Анализ!$BE$49</f>
        <v>0</v>
      </c>
      <c r="H49" s="421">
        <f>Неделя!H29/Анализ!$BE$49</f>
        <v>0</v>
      </c>
      <c r="I49" s="421">
        <f>Неделя!I29/Анализ!$BE$49</f>
        <v>0</v>
      </c>
      <c r="J49" s="421">
        <f>Неделя!J29/Анализ!$BE$49</f>
        <v>0</v>
      </c>
      <c r="K49" s="421">
        <f>Неделя!K29/Анализ!$BE$49</f>
        <v>0</v>
      </c>
      <c r="L49" s="421">
        <f>Неделя!L29/Анализ!$BE$49</f>
        <v>0</v>
      </c>
      <c r="M49" s="421">
        <f>Неделя!M29/Анализ!$BE$49</f>
        <v>0</v>
      </c>
      <c r="N49" s="421">
        <f>Неделя!N29/Анализ!$BE$49</f>
        <v>0</v>
      </c>
      <c r="O49" s="421">
        <f>Неделя!O29/Анализ!$BE$49</f>
        <v>0</v>
      </c>
      <c r="P49" s="421">
        <f>Неделя!P29/Анализ!$BE$49</f>
        <v>0</v>
      </c>
      <c r="Q49" s="421">
        <f>Неделя!Q29/Анализ!$BE$49</f>
        <v>0</v>
      </c>
      <c r="R49" s="421">
        <f>Неделя!R29/Анализ!$BE$49</f>
        <v>0</v>
      </c>
      <c r="S49" s="421">
        <f>Неделя!S29/Анализ!$BE$49</f>
        <v>0</v>
      </c>
      <c r="T49" s="421">
        <f>Неделя!T29/Анализ!$BE$49</f>
        <v>0</v>
      </c>
      <c r="U49" s="421">
        <f>Неделя!U29/Анализ!$BE$49</f>
        <v>0</v>
      </c>
      <c r="V49" s="421">
        <f>Неделя!V29/Анализ!$BE$49</f>
        <v>0</v>
      </c>
      <c r="W49" s="421">
        <f>Неделя!W29/Анализ!$BE$49</f>
        <v>0</v>
      </c>
      <c r="X49" s="421">
        <f>Неделя!X29/Анализ!$BE$49</f>
        <v>0</v>
      </c>
      <c r="Y49" s="421">
        <f>Неделя!Y29/Анализ!$BE$49</f>
        <v>0</v>
      </c>
      <c r="Z49" s="421">
        <f>Неделя!Z29/Анализ!$BE$49</f>
        <v>0</v>
      </c>
      <c r="AA49" s="421">
        <f>Неделя!AA29/Анализ!$BE$49</f>
        <v>0</v>
      </c>
      <c r="AB49" s="421">
        <f>Неделя!AB29/Анализ!$BE$49</f>
        <v>0</v>
      </c>
      <c r="AC49" s="421">
        <f>Неделя!AC29/Анализ!$BE$49</f>
        <v>0</v>
      </c>
      <c r="AD49" s="421">
        <f>Неделя!AD29/Анализ!$BE$49</f>
        <v>0</v>
      </c>
      <c r="AE49" s="421">
        <f>Неделя!AE29/Анализ!$BE$49</f>
        <v>0</v>
      </c>
      <c r="AF49" s="421">
        <f>Неделя!AF29/Анализ!$BE$49</f>
        <v>0</v>
      </c>
      <c r="AG49" s="421">
        <f>Неделя!AG29/Анализ!$BE$49</f>
        <v>0</v>
      </c>
      <c r="AH49" s="421">
        <f>Неделя!AH29/Анализ!$BE$49</f>
        <v>0</v>
      </c>
      <c r="AI49" s="421">
        <f>Неделя!AI29/Анализ!$BE$49</f>
        <v>0</v>
      </c>
      <c r="AJ49" s="421">
        <f>Неделя!AJ29/Анализ!$BE$49</f>
        <v>0</v>
      </c>
      <c r="AK49" s="421">
        <f>Неделя!AK29/Анализ!$BE$49</f>
        <v>0</v>
      </c>
      <c r="AL49" s="421">
        <f>Неделя!AL29/Анализ!$BE$49</f>
        <v>0</v>
      </c>
      <c r="AM49" s="421">
        <f>Неделя!AM29/Анализ!$BE$49</f>
        <v>0</v>
      </c>
      <c r="AN49" s="421">
        <f>Неделя!AN29/Анализ!$BE$49</f>
        <v>0</v>
      </c>
      <c r="AO49" s="421">
        <f>Неделя!AO29/Анализ!$BE$49</f>
        <v>0</v>
      </c>
      <c r="AP49" s="421">
        <f>Неделя!AP29/Анализ!$BE$49</f>
        <v>0</v>
      </c>
      <c r="AQ49" s="421">
        <f>Неделя!AQ29/Анализ!$BE$49</f>
        <v>0</v>
      </c>
      <c r="AR49" s="421">
        <f>Неделя!AR29/Анализ!$BE$49</f>
        <v>0</v>
      </c>
      <c r="AS49" s="421">
        <f>Неделя!AS29/Анализ!$BE$49</f>
        <v>0</v>
      </c>
      <c r="AT49" s="421">
        <f>Неделя!AT29/Анализ!$BE$49</f>
        <v>0</v>
      </c>
      <c r="AU49" s="421">
        <f>Неделя!AU29/Анализ!$BE$49</f>
        <v>0</v>
      </c>
      <c r="AV49" s="421">
        <f>Неделя!AV29/Анализ!$BE$49</f>
        <v>0</v>
      </c>
      <c r="AW49" s="421">
        <f>Неделя!AW29/Анализ!$BE$49</f>
        <v>0</v>
      </c>
      <c r="AX49" s="421">
        <f>Неделя!AX29/Анализ!$BE$49</f>
        <v>0</v>
      </c>
      <c r="AY49" s="421">
        <f>Неделя!AY29/Анализ!$BE$49</f>
        <v>0</v>
      </c>
      <c r="AZ49" s="421">
        <f>Неделя!AZ29/Анализ!$BE$49</f>
        <v>0</v>
      </c>
      <c r="BA49" s="421">
        <f>Неделя!BA29/Анализ!$BE$49</f>
        <v>0</v>
      </c>
      <c r="BB49" s="421">
        <f>Неделя!BB29/Анализ!$BE$49</f>
        <v>0</v>
      </c>
      <c r="BC49" s="421">
        <f>Неделя!BC29/Анализ!$BE$49</f>
        <v>0</v>
      </c>
      <c r="BD49" s="421">
        <f>Неделя!BD29/Анализ!$BE$49</f>
        <v>0</v>
      </c>
      <c r="BE49" s="417">
        <v>6.25E-2</v>
      </c>
      <c r="BG49" s="595">
        <f>MAX(Неделя!E29:BD29)</f>
        <v>0</v>
      </c>
    </row>
    <row r="50" spans="1:59" ht="15.75" customHeight="1" x14ac:dyDescent="0.3">
      <c r="A50" s="971" t="s">
        <v>322</v>
      </c>
      <c r="B50" s="972"/>
      <c r="C50" s="161" t="s">
        <v>152</v>
      </c>
      <c r="D50" s="162" t="s">
        <v>160</v>
      </c>
      <c r="E50" s="421">
        <f>Неделя!E30/Анализ!$BE$50</f>
        <v>0</v>
      </c>
      <c r="F50" s="421">
        <f>Неделя!F30/Анализ!$BE$50</f>
        <v>0</v>
      </c>
      <c r="G50" s="421">
        <f>Неделя!G30/Анализ!$BE$50</f>
        <v>0</v>
      </c>
      <c r="H50" s="421">
        <f>Неделя!H30/Анализ!$BE$50</f>
        <v>0</v>
      </c>
      <c r="I50" s="421">
        <f>Неделя!I30/Анализ!$BE$50</f>
        <v>0</v>
      </c>
      <c r="J50" s="421">
        <f>Неделя!J30/Анализ!$BE$50</f>
        <v>0</v>
      </c>
      <c r="K50" s="421">
        <f>Неделя!K30/Анализ!$BE$50</f>
        <v>0</v>
      </c>
      <c r="L50" s="421">
        <f>Неделя!L30/Анализ!$BE$50</f>
        <v>0</v>
      </c>
      <c r="M50" s="421">
        <f>Неделя!M30/Анализ!$BE$50</f>
        <v>0</v>
      </c>
      <c r="N50" s="421">
        <f>Неделя!N30/Анализ!$BE$50</f>
        <v>0</v>
      </c>
      <c r="O50" s="421">
        <f>Неделя!O30/Анализ!$BE$50</f>
        <v>0</v>
      </c>
      <c r="P50" s="421">
        <f>Неделя!P30/Анализ!$BE$50</f>
        <v>0</v>
      </c>
      <c r="Q50" s="421">
        <f>Неделя!Q30/Анализ!$BE$50</f>
        <v>0</v>
      </c>
      <c r="R50" s="421">
        <f>Неделя!R30/Анализ!$BE$50</f>
        <v>0</v>
      </c>
      <c r="S50" s="421">
        <f>Неделя!S30/Анализ!$BE$50</f>
        <v>0</v>
      </c>
      <c r="T50" s="421">
        <f>Неделя!T30/Анализ!$BE$50</f>
        <v>0</v>
      </c>
      <c r="U50" s="421">
        <f>Неделя!U30/Анализ!$BE$50</f>
        <v>0</v>
      </c>
      <c r="V50" s="421">
        <f>Неделя!V30/Анализ!$BE$50</f>
        <v>0</v>
      </c>
      <c r="W50" s="421">
        <f>Неделя!W30/Анализ!$BE$50</f>
        <v>0</v>
      </c>
      <c r="X50" s="421">
        <f>Неделя!X30/Анализ!$BE$50</f>
        <v>0</v>
      </c>
      <c r="Y50" s="421">
        <f>Неделя!Y30/Анализ!$BE$50</f>
        <v>0</v>
      </c>
      <c r="Z50" s="421">
        <f>Неделя!Z30/Анализ!$BE$50</f>
        <v>0</v>
      </c>
      <c r="AA50" s="421">
        <f>Неделя!AA30/Анализ!$BE$50</f>
        <v>0</v>
      </c>
      <c r="AB50" s="421">
        <f>Неделя!AB30/Анализ!$BE$50</f>
        <v>0</v>
      </c>
      <c r="AC50" s="421">
        <f>Неделя!AC30/Анализ!$BE$50</f>
        <v>0</v>
      </c>
      <c r="AD50" s="421">
        <f>Неделя!AD30/Анализ!$BE$50</f>
        <v>0</v>
      </c>
      <c r="AE50" s="421">
        <f>Неделя!AE30/Анализ!$BE$50</f>
        <v>0</v>
      </c>
      <c r="AF50" s="421">
        <f>Неделя!AF30/Анализ!$BE$50</f>
        <v>0</v>
      </c>
      <c r="AG50" s="421">
        <f>Неделя!AG30/Анализ!$BE$50</f>
        <v>0</v>
      </c>
      <c r="AH50" s="421">
        <f>Неделя!AH30/Анализ!$BE$50</f>
        <v>0</v>
      </c>
      <c r="AI50" s="421">
        <f>Неделя!AI30/Анализ!$BE$50</f>
        <v>0</v>
      </c>
      <c r="AJ50" s="421">
        <f>Неделя!AJ30/Анализ!$BE$50</f>
        <v>0</v>
      </c>
      <c r="AK50" s="421">
        <f>Неделя!AK30/Анализ!$BE$50</f>
        <v>0</v>
      </c>
      <c r="AL50" s="421">
        <f>Неделя!AL30/Анализ!$BE$50</f>
        <v>0</v>
      </c>
      <c r="AM50" s="421">
        <f>Неделя!AM30/Анализ!$BE$50</f>
        <v>0</v>
      </c>
      <c r="AN50" s="421">
        <f>Неделя!AN30/Анализ!$BE$50</f>
        <v>0</v>
      </c>
      <c r="AO50" s="421">
        <f>Неделя!AO30/Анализ!$BE$50</f>
        <v>0</v>
      </c>
      <c r="AP50" s="421">
        <f>Неделя!AP30/Анализ!$BE$50</f>
        <v>0</v>
      </c>
      <c r="AQ50" s="421">
        <f>Неделя!AQ30/Анализ!$BE$50</f>
        <v>0</v>
      </c>
      <c r="AR50" s="421">
        <f>Неделя!AR30/Анализ!$BE$50</f>
        <v>0</v>
      </c>
      <c r="AS50" s="421">
        <f>Неделя!AS30/Анализ!$BE$50</f>
        <v>0</v>
      </c>
      <c r="AT50" s="421">
        <f>Неделя!AT30/Анализ!$BE$50</f>
        <v>0</v>
      </c>
      <c r="AU50" s="421">
        <f>Неделя!AU30/Анализ!$BE$50</f>
        <v>0</v>
      </c>
      <c r="AV50" s="421">
        <f>Неделя!AV30/Анализ!$BE$50</f>
        <v>0</v>
      </c>
      <c r="AW50" s="421">
        <f>Неделя!AW30/Анализ!$BE$50</f>
        <v>0</v>
      </c>
      <c r="AX50" s="421">
        <f>Неделя!AX30/Анализ!$BE$50</f>
        <v>0</v>
      </c>
      <c r="AY50" s="421">
        <f>Неделя!AY30/Анализ!$BE$50</f>
        <v>0</v>
      </c>
      <c r="AZ50" s="421">
        <f>Неделя!AZ30/Анализ!$BE$50</f>
        <v>0</v>
      </c>
      <c r="BA50" s="421">
        <f>Неделя!BA30/Анализ!$BE$50</f>
        <v>0</v>
      </c>
      <c r="BB50" s="421">
        <f>Неделя!BB30/Анализ!$BE$50</f>
        <v>0</v>
      </c>
      <c r="BC50" s="421">
        <f>Неделя!BC30/Анализ!$BE$50</f>
        <v>0</v>
      </c>
      <c r="BD50" s="421">
        <f>Неделя!BD30/Анализ!$BE$50</f>
        <v>0</v>
      </c>
      <c r="BE50" s="415">
        <v>12</v>
      </c>
      <c r="BG50" s="596">
        <f>MAX(Неделя!E30:BD30)</f>
        <v>0</v>
      </c>
    </row>
    <row r="51" spans="1:59" ht="15.6" x14ac:dyDescent="0.3">
      <c r="A51" s="973"/>
      <c r="B51" s="974"/>
      <c r="C51" s="161" t="s">
        <v>153</v>
      </c>
      <c r="D51" s="162" t="s">
        <v>160</v>
      </c>
      <c r="E51" s="421">
        <f>Неделя!E31/Анализ!$BE$51</f>
        <v>0</v>
      </c>
      <c r="F51" s="421">
        <f>Неделя!F31/Анализ!$BE$51</f>
        <v>0</v>
      </c>
      <c r="G51" s="421">
        <f>Неделя!G31/Анализ!$BE$51</f>
        <v>0</v>
      </c>
      <c r="H51" s="421">
        <f>Неделя!H31/Анализ!$BE$51</f>
        <v>0</v>
      </c>
      <c r="I51" s="421">
        <f>Неделя!I31/Анализ!$BE$51</f>
        <v>0</v>
      </c>
      <c r="J51" s="421">
        <f>Неделя!J31/Анализ!$BE$51</f>
        <v>0</v>
      </c>
      <c r="K51" s="421">
        <f>Неделя!K31/Анализ!$BE$51</f>
        <v>0</v>
      </c>
      <c r="L51" s="421">
        <f>Неделя!L31/Анализ!$BE$51</f>
        <v>0</v>
      </c>
      <c r="M51" s="421">
        <f>Неделя!M31/Анализ!$BE$51</f>
        <v>0</v>
      </c>
      <c r="N51" s="421">
        <f>Неделя!N31/Анализ!$BE$51</f>
        <v>0</v>
      </c>
      <c r="O51" s="421">
        <f>Неделя!O31/Анализ!$BE$51</f>
        <v>0</v>
      </c>
      <c r="P51" s="421">
        <f>Неделя!P31/Анализ!$BE$51</f>
        <v>0</v>
      </c>
      <c r="Q51" s="421">
        <f>Неделя!Q31/Анализ!$BE$51</f>
        <v>0</v>
      </c>
      <c r="R51" s="421">
        <f>Неделя!R31/Анализ!$BE$51</f>
        <v>0</v>
      </c>
      <c r="S51" s="421">
        <f>Неделя!S31/Анализ!$BE$51</f>
        <v>0</v>
      </c>
      <c r="T51" s="421">
        <f>Неделя!T31/Анализ!$BE$51</f>
        <v>0</v>
      </c>
      <c r="U51" s="421">
        <f>Неделя!U31/Анализ!$BE$51</f>
        <v>0</v>
      </c>
      <c r="V51" s="421">
        <f>Неделя!V31/Анализ!$BE$51</f>
        <v>0</v>
      </c>
      <c r="W51" s="421">
        <f>Неделя!W31/Анализ!$BE$51</f>
        <v>0</v>
      </c>
      <c r="X51" s="421">
        <f>Неделя!X31/Анализ!$BE$51</f>
        <v>0</v>
      </c>
      <c r="Y51" s="421">
        <f>Неделя!Y31/Анализ!$BE$51</f>
        <v>0</v>
      </c>
      <c r="Z51" s="421">
        <f>Неделя!Z31/Анализ!$BE$51</f>
        <v>0</v>
      </c>
      <c r="AA51" s="421">
        <f>Неделя!AA31/Анализ!$BE$51</f>
        <v>0</v>
      </c>
      <c r="AB51" s="421">
        <f>Неделя!AB31/Анализ!$BE$51</f>
        <v>0</v>
      </c>
      <c r="AC51" s="421">
        <f>Неделя!AC31/Анализ!$BE$51</f>
        <v>0</v>
      </c>
      <c r="AD51" s="421">
        <f>Неделя!AD31/Анализ!$BE$51</f>
        <v>0</v>
      </c>
      <c r="AE51" s="421">
        <f>Неделя!AE31/Анализ!$BE$51</f>
        <v>0</v>
      </c>
      <c r="AF51" s="421">
        <f>Неделя!AF31/Анализ!$BE$51</f>
        <v>0</v>
      </c>
      <c r="AG51" s="421">
        <f>Неделя!AG31/Анализ!$BE$51</f>
        <v>0</v>
      </c>
      <c r="AH51" s="421">
        <f>Неделя!AH31/Анализ!$BE$51</f>
        <v>0</v>
      </c>
      <c r="AI51" s="421">
        <f>Неделя!AI31/Анализ!$BE$51</f>
        <v>0</v>
      </c>
      <c r="AJ51" s="421">
        <f>Неделя!AJ31/Анализ!$BE$51</f>
        <v>0</v>
      </c>
      <c r="AK51" s="421">
        <f>Неделя!AK31/Анализ!$BE$51</f>
        <v>0</v>
      </c>
      <c r="AL51" s="421">
        <f>Неделя!AL31/Анализ!$BE$51</f>
        <v>0</v>
      </c>
      <c r="AM51" s="421">
        <f>Неделя!AM31/Анализ!$BE$51</f>
        <v>0</v>
      </c>
      <c r="AN51" s="421">
        <f>Неделя!AN31/Анализ!$BE$51</f>
        <v>0</v>
      </c>
      <c r="AO51" s="421">
        <f>Неделя!AO31/Анализ!$BE$51</f>
        <v>0</v>
      </c>
      <c r="AP51" s="421">
        <f>Неделя!AP31/Анализ!$BE$51</f>
        <v>0</v>
      </c>
      <c r="AQ51" s="421">
        <f>Неделя!AQ31/Анализ!$BE$51</f>
        <v>0</v>
      </c>
      <c r="AR51" s="421">
        <f>Неделя!AR31/Анализ!$BE$51</f>
        <v>0</v>
      </c>
      <c r="AS51" s="421">
        <f>Неделя!AS31/Анализ!$BE$51</f>
        <v>0</v>
      </c>
      <c r="AT51" s="421">
        <f>Неделя!AT31/Анализ!$BE$51</f>
        <v>0</v>
      </c>
      <c r="AU51" s="421">
        <f>Неделя!AU31/Анализ!$BE$51</f>
        <v>0</v>
      </c>
      <c r="AV51" s="421">
        <f>Неделя!AV31/Анализ!$BE$51</f>
        <v>0</v>
      </c>
      <c r="AW51" s="421">
        <f>Неделя!AW31/Анализ!$BE$51</f>
        <v>0</v>
      </c>
      <c r="AX51" s="421">
        <f>Неделя!AX31/Анализ!$BE$51</f>
        <v>0</v>
      </c>
      <c r="AY51" s="421">
        <f>Неделя!AY31/Анализ!$BE$51</f>
        <v>0</v>
      </c>
      <c r="AZ51" s="421">
        <f>Неделя!AZ31/Анализ!$BE$51</f>
        <v>0</v>
      </c>
      <c r="BA51" s="421">
        <f>Неделя!BA31/Анализ!$BE$51</f>
        <v>0</v>
      </c>
      <c r="BB51" s="421">
        <f>Неделя!BB31/Анализ!$BE$51</f>
        <v>0</v>
      </c>
      <c r="BC51" s="421">
        <f>Неделя!BC31/Анализ!$BE$51</f>
        <v>0</v>
      </c>
      <c r="BD51" s="421">
        <f>Неделя!BD31/Анализ!$BE$51</f>
        <v>0</v>
      </c>
      <c r="BE51" s="415">
        <v>15</v>
      </c>
      <c r="BG51" s="596">
        <f>MAX(Неделя!E31:BD31)</f>
        <v>0</v>
      </c>
    </row>
    <row r="52" spans="1:59" ht="15.6" x14ac:dyDescent="0.3">
      <c r="A52" s="973"/>
      <c r="B52" s="974"/>
      <c r="C52" s="161" t="s">
        <v>217</v>
      </c>
      <c r="D52" s="162" t="s">
        <v>160</v>
      </c>
      <c r="E52" s="421">
        <f>Неделя!E32/Анализ!$BE$52</f>
        <v>0</v>
      </c>
      <c r="F52" s="421">
        <f>Неделя!F32/Анализ!$BE$52</f>
        <v>0</v>
      </c>
      <c r="G52" s="421">
        <f>Неделя!G32/Анализ!$BE$52</f>
        <v>0</v>
      </c>
      <c r="H52" s="421">
        <f>Неделя!H32/Анализ!$BE$52</f>
        <v>0</v>
      </c>
      <c r="I52" s="421">
        <f>Неделя!I32/Анализ!$BE$52</f>
        <v>0</v>
      </c>
      <c r="J52" s="421">
        <f>Неделя!J32/Анализ!$BE$52</f>
        <v>0</v>
      </c>
      <c r="K52" s="421">
        <f>Неделя!K32/Анализ!$BE$52</f>
        <v>0</v>
      </c>
      <c r="L52" s="421">
        <f>Неделя!L32/Анализ!$BE$52</f>
        <v>0</v>
      </c>
      <c r="M52" s="421">
        <f>Неделя!M32/Анализ!$BE$52</f>
        <v>0</v>
      </c>
      <c r="N52" s="421">
        <f>Неделя!N32/Анализ!$BE$52</f>
        <v>0</v>
      </c>
      <c r="O52" s="421">
        <f>Неделя!O32/Анализ!$BE$52</f>
        <v>0</v>
      </c>
      <c r="P52" s="421">
        <f>Неделя!P32/Анализ!$BE$52</f>
        <v>0</v>
      </c>
      <c r="Q52" s="421">
        <f>Неделя!Q32/Анализ!$BE$52</f>
        <v>0</v>
      </c>
      <c r="R52" s="421">
        <f>Неделя!R32/Анализ!$BE$52</f>
        <v>0</v>
      </c>
      <c r="S52" s="421">
        <f>Неделя!S32/Анализ!$BE$52</f>
        <v>0</v>
      </c>
      <c r="T52" s="421">
        <f>Неделя!T32/Анализ!$BE$52</f>
        <v>0</v>
      </c>
      <c r="U52" s="421">
        <f>Неделя!U32/Анализ!$BE$52</f>
        <v>0</v>
      </c>
      <c r="V52" s="421">
        <f>Неделя!V32/Анализ!$BE$52</f>
        <v>0</v>
      </c>
      <c r="W52" s="421">
        <f>Неделя!W32/Анализ!$BE$52</f>
        <v>0</v>
      </c>
      <c r="X52" s="421">
        <f>Неделя!X32/Анализ!$BE$52</f>
        <v>0</v>
      </c>
      <c r="Y52" s="421">
        <f>Неделя!Y32/Анализ!$BE$52</f>
        <v>0</v>
      </c>
      <c r="Z52" s="421">
        <f>Неделя!Z32/Анализ!$BE$52</f>
        <v>0</v>
      </c>
      <c r="AA52" s="421">
        <f>Неделя!AA32/Анализ!$BE$52</f>
        <v>0</v>
      </c>
      <c r="AB52" s="421">
        <f>Неделя!AB32/Анализ!$BE$52</f>
        <v>0</v>
      </c>
      <c r="AC52" s="421">
        <f>Неделя!AC32/Анализ!$BE$52</f>
        <v>0</v>
      </c>
      <c r="AD52" s="421">
        <f>Неделя!AD32/Анализ!$BE$52</f>
        <v>0</v>
      </c>
      <c r="AE52" s="421">
        <f>Неделя!AE32/Анализ!$BE$52</f>
        <v>0</v>
      </c>
      <c r="AF52" s="421">
        <f>Неделя!AF32/Анализ!$BE$52</f>
        <v>0</v>
      </c>
      <c r="AG52" s="421">
        <f>Неделя!AG32/Анализ!$BE$52</f>
        <v>0</v>
      </c>
      <c r="AH52" s="421">
        <f>Неделя!AH32/Анализ!$BE$52</f>
        <v>0</v>
      </c>
      <c r="AI52" s="421">
        <f>Неделя!AI32/Анализ!$BE$52</f>
        <v>0</v>
      </c>
      <c r="AJ52" s="421">
        <f>Неделя!AJ32/Анализ!$BE$52</f>
        <v>0</v>
      </c>
      <c r="AK52" s="421">
        <f>Неделя!AK32/Анализ!$BE$52</f>
        <v>0</v>
      </c>
      <c r="AL52" s="421">
        <f>Неделя!AL32/Анализ!$BE$52</f>
        <v>0</v>
      </c>
      <c r="AM52" s="421">
        <f>Неделя!AM32/Анализ!$BE$52</f>
        <v>0</v>
      </c>
      <c r="AN52" s="421">
        <f>Неделя!AN32/Анализ!$BE$52</f>
        <v>0</v>
      </c>
      <c r="AO52" s="421">
        <f>Неделя!AO32/Анализ!$BE$52</f>
        <v>0</v>
      </c>
      <c r="AP52" s="421">
        <f>Неделя!AP32/Анализ!$BE$52</f>
        <v>0</v>
      </c>
      <c r="AQ52" s="421">
        <f>Неделя!AQ32/Анализ!$BE$52</f>
        <v>0</v>
      </c>
      <c r="AR52" s="421">
        <f>Неделя!AR32/Анализ!$BE$52</f>
        <v>0</v>
      </c>
      <c r="AS52" s="421">
        <f>Неделя!AS32/Анализ!$BE$52</f>
        <v>0</v>
      </c>
      <c r="AT52" s="421">
        <f>Неделя!AT32/Анализ!$BE$52</f>
        <v>0</v>
      </c>
      <c r="AU52" s="421">
        <f>Неделя!AU32/Анализ!$BE$52</f>
        <v>0</v>
      </c>
      <c r="AV52" s="421">
        <f>Неделя!AV32/Анализ!$BE$52</f>
        <v>0</v>
      </c>
      <c r="AW52" s="421">
        <f>Неделя!AW32/Анализ!$BE$52</f>
        <v>0</v>
      </c>
      <c r="AX52" s="421">
        <f>Неделя!AX32/Анализ!$BE$52</f>
        <v>0</v>
      </c>
      <c r="AY52" s="421">
        <f>Неделя!AY32/Анализ!$BE$52</f>
        <v>0</v>
      </c>
      <c r="AZ52" s="421">
        <f>Неделя!AZ32/Анализ!$BE$52</f>
        <v>0</v>
      </c>
      <c r="BA52" s="421">
        <f>Неделя!BA32/Анализ!$BE$52</f>
        <v>0</v>
      </c>
      <c r="BB52" s="421">
        <f>Неделя!BB32/Анализ!$BE$52</f>
        <v>0</v>
      </c>
      <c r="BC52" s="421">
        <f>Неделя!BC32/Анализ!$BE$52</f>
        <v>0</v>
      </c>
      <c r="BD52" s="421">
        <f>Неделя!BD32/Анализ!$BE$52</f>
        <v>0</v>
      </c>
      <c r="BE52" s="415">
        <v>12</v>
      </c>
      <c r="BG52" s="596">
        <f>MAX(Неделя!E32:BD32)</f>
        <v>0</v>
      </c>
    </row>
    <row r="53" spans="1:59" ht="15.6" x14ac:dyDescent="0.3">
      <c r="A53" s="975"/>
      <c r="B53" s="976"/>
      <c r="C53" s="163" t="s">
        <v>216</v>
      </c>
      <c r="D53" s="162" t="s">
        <v>160</v>
      </c>
      <c r="E53" s="421">
        <f>Неделя!E33/Анализ!$BE$53</f>
        <v>0</v>
      </c>
      <c r="F53" s="421">
        <f>Неделя!F33/Анализ!$BE$53</f>
        <v>0</v>
      </c>
      <c r="G53" s="421">
        <f>Неделя!G33/Анализ!$BE$53</f>
        <v>0</v>
      </c>
      <c r="H53" s="421">
        <f>Неделя!H33/Анализ!$BE$53</f>
        <v>0</v>
      </c>
      <c r="I53" s="421">
        <f>Неделя!I33/Анализ!$BE$53</f>
        <v>0</v>
      </c>
      <c r="J53" s="421">
        <f>Неделя!J33/Анализ!$BE$53</f>
        <v>0</v>
      </c>
      <c r="K53" s="421">
        <f>Неделя!K33/Анализ!$BE$53</f>
        <v>0</v>
      </c>
      <c r="L53" s="421">
        <f>Неделя!L33/Анализ!$BE$53</f>
        <v>0</v>
      </c>
      <c r="M53" s="421">
        <f>Неделя!M33/Анализ!$BE$53</f>
        <v>0</v>
      </c>
      <c r="N53" s="421">
        <f>Неделя!N33/Анализ!$BE$53</f>
        <v>0</v>
      </c>
      <c r="O53" s="421">
        <f>Неделя!O33/Анализ!$BE$53</f>
        <v>0</v>
      </c>
      <c r="P53" s="421">
        <f>Неделя!P33/Анализ!$BE$53</f>
        <v>0</v>
      </c>
      <c r="Q53" s="421">
        <f>Неделя!Q33/Анализ!$BE$53</f>
        <v>0</v>
      </c>
      <c r="R53" s="421">
        <f>Неделя!R33/Анализ!$BE$53</f>
        <v>0</v>
      </c>
      <c r="S53" s="421">
        <f>Неделя!S33/Анализ!$BE$53</f>
        <v>0</v>
      </c>
      <c r="T53" s="421">
        <f>Неделя!T33/Анализ!$BE$53</f>
        <v>0</v>
      </c>
      <c r="U53" s="421">
        <f>Неделя!U33/Анализ!$BE$53</f>
        <v>0</v>
      </c>
      <c r="V53" s="421">
        <f>Неделя!V33/Анализ!$BE$53</f>
        <v>0</v>
      </c>
      <c r="W53" s="421">
        <f>Неделя!W33/Анализ!$BE$53</f>
        <v>0</v>
      </c>
      <c r="X53" s="421">
        <f>Неделя!X33/Анализ!$BE$53</f>
        <v>0</v>
      </c>
      <c r="Y53" s="421">
        <f>Неделя!Y33/Анализ!$BE$53</f>
        <v>0</v>
      </c>
      <c r="Z53" s="421">
        <f>Неделя!Z33/Анализ!$BE$53</f>
        <v>0</v>
      </c>
      <c r="AA53" s="421">
        <f>Неделя!AA33/Анализ!$BE$53</f>
        <v>0</v>
      </c>
      <c r="AB53" s="421">
        <f>Неделя!AB33/Анализ!$BE$53</f>
        <v>0</v>
      </c>
      <c r="AC53" s="421">
        <f>Неделя!AC33/Анализ!$BE$53</f>
        <v>0</v>
      </c>
      <c r="AD53" s="421">
        <f>Неделя!AD33/Анализ!$BE$53</f>
        <v>0</v>
      </c>
      <c r="AE53" s="421">
        <f>Неделя!AE33/Анализ!$BE$53</f>
        <v>0</v>
      </c>
      <c r="AF53" s="421">
        <f>Неделя!AF33/Анализ!$BE$53</f>
        <v>0</v>
      </c>
      <c r="AG53" s="421">
        <f>Неделя!AG33/Анализ!$BE$53</f>
        <v>0</v>
      </c>
      <c r="AH53" s="421">
        <f>Неделя!AH33/Анализ!$BE$53</f>
        <v>0</v>
      </c>
      <c r="AI53" s="421">
        <f>Неделя!AI33/Анализ!$BE$53</f>
        <v>0</v>
      </c>
      <c r="AJ53" s="421">
        <f>Неделя!AJ33/Анализ!$BE$53</f>
        <v>0</v>
      </c>
      <c r="AK53" s="421">
        <f>Неделя!AK33/Анализ!$BE$53</f>
        <v>0</v>
      </c>
      <c r="AL53" s="421">
        <f>Неделя!AL33/Анализ!$BE$53</f>
        <v>0</v>
      </c>
      <c r="AM53" s="421">
        <f>Неделя!AM33/Анализ!$BE$53</f>
        <v>0</v>
      </c>
      <c r="AN53" s="421">
        <f>Неделя!AN33/Анализ!$BE$53</f>
        <v>0</v>
      </c>
      <c r="AO53" s="421">
        <f>Неделя!AO33/Анализ!$BE$53</f>
        <v>0</v>
      </c>
      <c r="AP53" s="421">
        <f>Неделя!AP33/Анализ!$BE$53</f>
        <v>0</v>
      </c>
      <c r="AQ53" s="421">
        <f>Неделя!AQ33/Анализ!$BE$53</f>
        <v>0</v>
      </c>
      <c r="AR53" s="421">
        <f>Неделя!AR33/Анализ!$BE$53</f>
        <v>0</v>
      </c>
      <c r="AS53" s="421">
        <f>Неделя!AS33/Анализ!$BE$53</f>
        <v>0</v>
      </c>
      <c r="AT53" s="421">
        <f>Неделя!AT33/Анализ!$BE$53</f>
        <v>0</v>
      </c>
      <c r="AU53" s="421">
        <f>Неделя!AU33/Анализ!$BE$53</f>
        <v>0</v>
      </c>
      <c r="AV53" s="421">
        <f>Неделя!AV33/Анализ!$BE$53</f>
        <v>0</v>
      </c>
      <c r="AW53" s="421">
        <f>Неделя!AW33/Анализ!$BE$53</f>
        <v>0</v>
      </c>
      <c r="AX53" s="421">
        <f>Неделя!AX33/Анализ!$BE$53</f>
        <v>0</v>
      </c>
      <c r="AY53" s="421">
        <f>Неделя!AY33/Анализ!$BE$53</f>
        <v>0</v>
      </c>
      <c r="AZ53" s="421">
        <f>Неделя!AZ33/Анализ!$BE$53</f>
        <v>0</v>
      </c>
      <c r="BA53" s="421">
        <f>Неделя!BA33/Анализ!$BE$53</f>
        <v>0</v>
      </c>
      <c r="BB53" s="421">
        <f>Неделя!BB33/Анализ!$BE$53</f>
        <v>0</v>
      </c>
      <c r="BC53" s="421">
        <f>Неделя!BC33/Анализ!$BE$53</f>
        <v>0</v>
      </c>
      <c r="BD53" s="421">
        <f>Неделя!BD33/Анализ!$BE$53</f>
        <v>0</v>
      </c>
      <c r="BE53" s="415">
        <v>30</v>
      </c>
      <c r="BG53" s="596">
        <f>MAX(Неделя!E33:BD33)</f>
        <v>0</v>
      </c>
    </row>
    <row r="54" spans="1:59" ht="16.5" customHeight="1" x14ac:dyDescent="0.3">
      <c r="A54" s="977" t="s">
        <v>154</v>
      </c>
      <c r="B54" s="978"/>
      <c r="C54" s="164" t="s">
        <v>187</v>
      </c>
      <c r="D54" s="165" t="s">
        <v>80</v>
      </c>
      <c r="E54" s="421">
        <f>Неделя!E34/Анализ!$BE$54</f>
        <v>0</v>
      </c>
      <c r="F54" s="421">
        <f>Неделя!F34/Анализ!$BE$54</f>
        <v>0</v>
      </c>
      <c r="G54" s="421">
        <f>Неделя!G34/Анализ!$BE$54</f>
        <v>0</v>
      </c>
      <c r="H54" s="421">
        <f>Неделя!H34/Анализ!$BE$54</f>
        <v>0</v>
      </c>
      <c r="I54" s="421">
        <f>Неделя!I34/Анализ!$BE$54</f>
        <v>0</v>
      </c>
      <c r="J54" s="421">
        <f>Неделя!J34/Анализ!$BE$54</f>
        <v>0</v>
      </c>
      <c r="K54" s="421">
        <f>Неделя!K34/Анализ!$BE$54</f>
        <v>0</v>
      </c>
      <c r="L54" s="421">
        <f>Неделя!L34/Анализ!$BE$54</f>
        <v>0</v>
      </c>
      <c r="M54" s="421">
        <f>Неделя!M34/Анализ!$BE$54</f>
        <v>0</v>
      </c>
      <c r="N54" s="421">
        <f>Неделя!N34/Анализ!$BE$54</f>
        <v>0</v>
      </c>
      <c r="O54" s="421">
        <f>Неделя!O34/Анализ!$BE$54</f>
        <v>0</v>
      </c>
      <c r="P54" s="421">
        <f>Неделя!P34/Анализ!$BE$54</f>
        <v>0</v>
      </c>
      <c r="Q54" s="421">
        <f>Неделя!Q34/Анализ!$BE$54</f>
        <v>0</v>
      </c>
      <c r="R54" s="421">
        <f>Неделя!R34/Анализ!$BE$54</f>
        <v>0</v>
      </c>
      <c r="S54" s="421">
        <f>Неделя!S34/Анализ!$BE$54</f>
        <v>0</v>
      </c>
      <c r="T54" s="421">
        <f>Неделя!T34/Анализ!$BE$54</f>
        <v>0</v>
      </c>
      <c r="U54" s="421">
        <f>Неделя!U34/Анализ!$BE$54</f>
        <v>0</v>
      </c>
      <c r="V54" s="421">
        <f>Неделя!V34/Анализ!$BE$54</f>
        <v>0</v>
      </c>
      <c r="W54" s="421">
        <f>Неделя!W34/Анализ!$BE$54</f>
        <v>0</v>
      </c>
      <c r="X54" s="421">
        <f>Неделя!X34/Анализ!$BE$54</f>
        <v>0</v>
      </c>
      <c r="Y54" s="421">
        <f>Неделя!Y34/Анализ!$BE$54</f>
        <v>0</v>
      </c>
      <c r="Z54" s="421">
        <f>Неделя!Z34/Анализ!$BE$54</f>
        <v>0</v>
      </c>
      <c r="AA54" s="421">
        <f>Неделя!AA34/Анализ!$BE$54</f>
        <v>0</v>
      </c>
      <c r="AB54" s="421">
        <f>Неделя!AB34/Анализ!$BE$54</f>
        <v>0</v>
      </c>
      <c r="AC54" s="421">
        <f>Неделя!AC34/Анализ!$BE$54</f>
        <v>0</v>
      </c>
      <c r="AD54" s="421">
        <f>Неделя!AD34/Анализ!$BE$54</f>
        <v>0</v>
      </c>
      <c r="AE54" s="421">
        <f>Неделя!AE34/Анализ!$BE$54</f>
        <v>0</v>
      </c>
      <c r="AF54" s="421">
        <f>Неделя!AF34/Анализ!$BE$54</f>
        <v>0</v>
      </c>
      <c r="AG54" s="421">
        <f>Неделя!AG34/Анализ!$BE$54</f>
        <v>0</v>
      </c>
      <c r="AH54" s="421">
        <f>Неделя!AH34/Анализ!$BE$54</f>
        <v>0</v>
      </c>
      <c r="AI54" s="421">
        <f>Неделя!AI34/Анализ!$BE$54</f>
        <v>0</v>
      </c>
      <c r="AJ54" s="421">
        <f>Неделя!AJ34/Анализ!$BE$54</f>
        <v>0</v>
      </c>
      <c r="AK54" s="421">
        <f>Неделя!AK34/Анализ!$BE$54</f>
        <v>0</v>
      </c>
      <c r="AL54" s="421">
        <f>Неделя!AL34/Анализ!$BE$54</f>
        <v>0</v>
      </c>
      <c r="AM54" s="421">
        <f>Неделя!AM34/Анализ!$BE$54</f>
        <v>0</v>
      </c>
      <c r="AN54" s="421">
        <f>Неделя!AN34/Анализ!$BE$54</f>
        <v>0</v>
      </c>
      <c r="AO54" s="421">
        <f>Неделя!AO34/Анализ!$BE$54</f>
        <v>0</v>
      </c>
      <c r="AP54" s="421">
        <f>Неделя!AP34/Анализ!$BE$54</f>
        <v>0</v>
      </c>
      <c r="AQ54" s="421">
        <f>Неделя!AQ34/Анализ!$BE$54</f>
        <v>0</v>
      </c>
      <c r="AR54" s="421">
        <f>Неделя!AR34/Анализ!$BE$54</f>
        <v>0</v>
      </c>
      <c r="AS54" s="421">
        <f>Неделя!AS34/Анализ!$BE$54</f>
        <v>0</v>
      </c>
      <c r="AT54" s="421">
        <f>Неделя!AT34/Анализ!$BE$54</f>
        <v>0</v>
      </c>
      <c r="AU54" s="421">
        <f>Неделя!AU34/Анализ!$BE$54</f>
        <v>0</v>
      </c>
      <c r="AV54" s="421">
        <f>Неделя!AV34/Анализ!$BE$54</f>
        <v>0</v>
      </c>
      <c r="AW54" s="421">
        <f>Неделя!AW34/Анализ!$BE$54</f>
        <v>0</v>
      </c>
      <c r="AX54" s="421">
        <f>Неделя!AX34/Анализ!$BE$54</f>
        <v>0</v>
      </c>
      <c r="AY54" s="421">
        <f>Неделя!AY34/Анализ!$BE$54</f>
        <v>0</v>
      </c>
      <c r="AZ54" s="421">
        <f>Неделя!AZ34/Анализ!$BE$54</f>
        <v>0</v>
      </c>
      <c r="BA54" s="421">
        <f>Неделя!BA34/Анализ!$BE$54</f>
        <v>0</v>
      </c>
      <c r="BB54" s="421">
        <f>Неделя!BB34/Анализ!$BE$54</f>
        <v>0</v>
      </c>
      <c r="BC54" s="421">
        <f>Неделя!BC34/Анализ!$BE$54</f>
        <v>0</v>
      </c>
      <c r="BD54" s="421">
        <f>Неделя!BD34/Анализ!$BE$54</f>
        <v>0</v>
      </c>
      <c r="BE54" s="417">
        <v>0.20833333333333334</v>
      </c>
      <c r="BG54" s="595">
        <f>MAX(Неделя!E34:BD34)</f>
        <v>0</v>
      </c>
    </row>
    <row r="55" spans="1:59" s="597" customFormat="1" ht="15.6" x14ac:dyDescent="0.3">
      <c r="A55" s="979"/>
      <c r="B55" s="980"/>
      <c r="C55" s="164" t="s">
        <v>155</v>
      </c>
      <c r="D55" s="165" t="s">
        <v>80</v>
      </c>
      <c r="E55" s="421">
        <f>Неделя!E35/Анализ!$BE$55</f>
        <v>0</v>
      </c>
      <c r="F55" s="421">
        <f>Неделя!F35/Анализ!$BE$55</f>
        <v>0</v>
      </c>
      <c r="G55" s="421">
        <f>Неделя!G35/Анализ!$BE$55</f>
        <v>0</v>
      </c>
      <c r="H55" s="421">
        <f>Неделя!H35/Анализ!$BE$55</f>
        <v>0</v>
      </c>
      <c r="I55" s="421">
        <f>Неделя!I35/Анализ!$BE$55</f>
        <v>0</v>
      </c>
      <c r="J55" s="421">
        <f>Неделя!J35/Анализ!$BE$55</f>
        <v>0</v>
      </c>
      <c r="K55" s="421">
        <f>Неделя!K35/Анализ!$BE$55</f>
        <v>0</v>
      </c>
      <c r="L55" s="421">
        <f>Неделя!L35/Анализ!$BE$55</f>
        <v>0</v>
      </c>
      <c r="M55" s="421">
        <f>Неделя!M35/Анализ!$BE$55</f>
        <v>0</v>
      </c>
      <c r="N55" s="421">
        <f>Неделя!N35/Анализ!$BE$55</f>
        <v>0</v>
      </c>
      <c r="O55" s="421">
        <f>Неделя!O35/Анализ!$BE$55</f>
        <v>0</v>
      </c>
      <c r="P55" s="421">
        <f>Неделя!P35/Анализ!$BE$55</f>
        <v>0</v>
      </c>
      <c r="Q55" s="421">
        <f>Неделя!Q35/Анализ!$BE$55</f>
        <v>0</v>
      </c>
      <c r="R55" s="421">
        <f>Неделя!R35/Анализ!$BE$55</f>
        <v>0</v>
      </c>
      <c r="S55" s="421">
        <f>Неделя!S35/Анализ!$BE$55</f>
        <v>0</v>
      </c>
      <c r="T55" s="421">
        <f>Неделя!T35/Анализ!$BE$55</f>
        <v>0</v>
      </c>
      <c r="U55" s="421">
        <f>Неделя!U35/Анализ!$BE$55</f>
        <v>0</v>
      </c>
      <c r="V55" s="421">
        <f>Неделя!V35/Анализ!$BE$55</f>
        <v>0</v>
      </c>
      <c r="W55" s="421">
        <f>Неделя!W35/Анализ!$BE$55</f>
        <v>0</v>
      </c>
      <c r="X55" s="421">
        <f>Неделя!X35/Анализ!$BE$55</f>
        <v>0</v>
      </c>
      <c r="Y55" s="421">
        <f>Неделя!Y35/Анализ!$BE$55</f>
        <v>0</v>
      </c>
      <c r="Z55" s="421">
        <f>Неделя!Z35/Анализ!$BE$55</f>
        <v>0</v>
      </c>
      <c r="AA55" s="421">
        <f>Неделя!AA35/Анализ!$BE$55</f>
        <v>0</v>
      </c>
      <c r="AB55" s="421">
        <f>Неделя!AB35/Анализ!$BE$55</f>
        <v>0</v>
      </c>
      <c r="AC55" s="421">
        <f>Неделя!AC35/Анализ!$BE$55</f>
        <v>0</v>
      </c>
      <c r="AD55" s="421">
        <f>Неделя!AD35/Анализ!$BE$55</f>
        <v>0</v>
      </c>
      <c r="AE55" s="421">
        <f>Неделя!AE35/Анализ!$BE$55</f>
        <v>0</v>
      </c>
      <c r="AF55" s="421">
        <f>Неделя!AF35/Анализ!$BE$55</f>
        <v>0</v>
      </c>
      <c r="AG55" s="421">
        <f>Неделя!AG35/Анализ!$BE$55</f>
        <v>0</v>
      </c>
      <c r="AH55" s="421">
        <f>Неделя!AH35/Анализ!$BE$55</f>
        <v>0</v>
      </c>
      <c r="AI55" s="421">
        <f>Неделя!AI35/Анализ!$BE$55</f>
        <v>0</v>
      </c>
      <c r="AJ55" s="421">
        <f>Неделя!AJ35/Анализ!$BE$55</f>
        <v>0</v>
      </c>
      <c r="AK55" s="421">
        <f>Неделя!AK35/Анализ!$BE$55</f>
        <v>0</v>
      </c>
      <c r="AL55" s="421">
        <f>Неделя!AL35/Анализ!$BE$55</f>
        <v>0</v>
      </c>
      <c r="AM55" s="421">
        <f>Неделя!AM35/Анализ!$BE$55</f>
        <v>0</v>
      </c>
      <c r="AN55" s="421">
        <f>Неделя!AN35/Анализ!$BE$55</f>
        <v>0</v>
      </c>
      <c r="AO55" s="421">
        <f>Неделя!AO35/Анализ!$BE$55</f>
        <v>0</v>
      </c>
      <c r="AP55" s="421">
        <f>Неделя!AP35/Анализ!$BE$55</f>
        <v>0</v>
      </c>
      <c r="AQ55" s="421">
        <f>Неделя!AQ35/Анализ!$BE$55</f>
        <v>0</v>
      </c>
      <c r="AR55" s="421">
        <f>Неделя!AR35/Анализ!$BE$55</f>
        <v>0</v>
      </c>
      <c r="AS55" s="421">
        <f>Неделя!AS35/Анализ!$BE$55</f>
        <v>0</v>
      </c>
      <c r="AT55" s="421">
        <f>Неделя!AT35/Анализ!$BE$55</f>
        <v>0</v>
      </c>
      <c r="AU55" s="421">
        <f>Неделя!AU35/Анализ!$BE$55</f>
        <v>0</v>
      </c>
      <c r="AV55" s="421">
        <f>Неделя!AV35/Анализ!$BE$55</f>
        <v>0</v>
      </c>
      <c r="AW55" s="421">
        <f>Неделя!AW35/Анализ!$BE$55</f>
        <v>0</v>
      </c>
      <c r="AX55" s="421">
        <f>Неделя!AX35/Анализ!$BE$55</f>
        <v>0</v>
      </c>
      <c r="AY55" s="421">
        <f>Неделя!AY35/Анализ!$BE$55</f>
        <v>0</v>
      </c>
      <c r="AZ55" s="421">
        <f>Неделя!AZ35/Анализ!$BE$55</f>
        <v>0</v>
      </c>
      <c r="BA55" s="421">
        <f>Неделя!BA35/Анализ!$BE$55</f>
        <v>0</v>
      </c>
      <c r="BB55" s="421">
        <f>Неделя!BB35/Анализ!$BE$55</f>
        <v>0</v>
      </c>
      <c r="BC55" s="421">
        <f>Неделя!BC35/Анализ!$BE$55</f>
        <v>0</v>
      </c>
      <c r="BD55" s="421">
        <f>Неделя!BD35/Анализ!$BE$55</f>
        <v>0</v>
      </c>
      <c r="BE55" s="417">
        <v>8.3333333333333329E-2</v>
      </c>
      <c r="BG55" s="595">
        <f>MAX(Неделя!E35:BD35)</f>
        <v>0</v>
      </c>
    </row>
    <row r="56" spans="1:59" s="597" customFormat="1" ht="15.6" x14ac:dyDescent="0.3">
      <c r="A56" s="979"/>
      <c r="B56" s="981"/>
      <c r="C56" s="598" t="s">
        <v>284</v>
      </c>
      <c r="D56" s="167" t="s">
        <v>178</v>
      </c>
      <c r="E56" s="421">
        <f>Неделя!E36/Анализ!$BE$56</f>
        <v>0</v>
      </c>
      <c r="F56" s="421">
        <f>Неделя!F36/Анализ!$BE$56</f>
        <v>0</v>
      </c>
      <c r="G56" s="421">
        <f>Неделя!G36/Анализ!$BE$56</f>
        <v>0</v>
      </c>
      <c r="H56" s="421">
        <f>Неделя!H36/Анализ!$BE$56</f>
        <v>0</v>
      </c>
      <c r="I56" s="421">
        <f>Неделя!I36/Анализ!$BE$56</f>
        <v>0</v>
      </c>
      <c r="J56" s="421">
        <f>Неделя!J36/Анализ!$BE$56</f>
        <v>0</v>
      </c>
      <c r="K56" s="421">
        <f>Неделя!K36/Анализ!$BE$56</f>
        <v>0</v>
      </c>
      <c r="L56" s="421">
        <f>Неделя!L36/Анализ!$BE$56</f>
        <v>0</v>
      </c>
      <c r="M56" s="421">
        <f>Неделя!M36/Анализ!$BE$56</f>
        <v>0</v>
      </c>
      <c r="N56" s="421">
        <f>Неделя!N36/Анализ!$BE$56</f>
        <v>0</v>
      </c>
      <c r="O56" s="421">
        <f>Неделя!O36/Анализ!$BE$56</f>
        <v>0</v>
      </c>
      <c r="P56" s="421">
        <f>Неделя!P36/Анализ!$BE$56</f>
        <v>0</v>
      </c>
      <c r="Q56" s="421">
        <f>Неделя!Q36/Анализ!$BE$56</f>
        <v>0</v>
      </c>
      <c r="R56" s="421">
        <f>Неделя!R36/Анализ!$BE$56</f>
        <v>0</v>
      </c>
      <c r="S56" s="421">
        <f>Неделя!S36/Анализ!$BE$56</f>
        <v>0</v>
      </c>
      <c r="T56" s="421">
        <f>Неделя!T36/Анализ!$BE$56</f>
        <v>0</v>
      </c>
      <c r="U56" s="421">
        <f>Неделя!U36/Анализ!$BE$56</f>
        <v>0</v>
      </c>
      <c r="V56" s="421">
        <f>Неделя!V36/Анализ!$BE$56</f>
        <v>0</v>
      </c>
      <c r="W56" s="421">
        <f>Неделя!W36/Анализ!$BE$56</f>
        <v>0</v>
      </c>
      <c r="X56" s="421">
        <f>Неделя!X36/Анализ!$BE$56</f>
        <v>0</v>
      </c>
      <c r="Y56" s="421">
        <f>Неделя!Y36/Анализ!$BE$56</f>
        <v>0</v>
      </c>
      <c r="Z56" s="421">
        <f>Неделя!Z36/Анализ!$BE$56</f>
        <v>0</v>
      </c>
      <c r="AA56" s="421">
        <f>Неделя!AA36/Анализ!$BE$56</f>
        <v>0</v>
      </c>
      <c r="AB56" s="421">
        <f>Неделя!AB36/Анализ!$BE$56</f>
        <v>0</v>
      </c>
      <c r="AC56" s="421">
        <f>Неделя!AC36/Анализ!$BE$56</f>
        <v>0</v>
      </c>
      <c r="AD56" s="421">
        <f>Неделя!AD36/Анализ!$BE$56</f>
        <v>0</v>
      </c>
      <c r="AE56" s="421">
        <f>Неделя!AE36/Анализ!$BE$56</f>
        <v>0</v>
      </c>
      <c r="AF56" s="421">
        <f>Неделя!AF36/Анализ!$BE$56</f>
        <v>0</v>
      </c>
      <c r="AG56" s="421">
        <f>Неделя!AG36/Анализ!$BE$56</f>
        <v>0</v>
      </c>
      <c r="AH56" s="421">
        <f>Неделя!AH36/Анализ!$BE$56</f>
        <v>0</v>
      </c>
      <c r="AI56" s="421">
        <f>Неделя!AI36/Анализ!$BE$56</f>
        <v>0</v>
      </c>
      <c r="AJ56" s="421">
        <f>Неделя!AJ36/Анализ!$BE$56</f>
        <v>0</v>
      </c>
      <c r="AK56" s="421">
        <f>Неделя!AK36/Анализ!$BE$56</f>
        <v>0</v>
      </c>
      <c r="AL56" s="421">
        <f>Неделя!AL36/Анализ!$BE$56</f>
        <v>0</v>
      </c>
      <c r="AM56" s="421">
        <f>Неделя!AM36/Анализ!$BE$56</f>
        <v>0</v>
      </c>
      <c r="AN56" s="421">
        <f>Неделя!AN36/Анализ!$BE$56</f>
        <v>0</v>
      </c>
      <c r="AO56" s="421">
        <f>Неделя!AO36/Анализ!$BE$56</f>
        <v>0</v>
      </c>
      <c r="AP56" s="421">
        <f>Неделя!AP36/Анализ!$BE$56</f>
        <v>0</v>
      </c>
      <c r="AQ56" s="421">
        <f>Неделя!AQ36/Анализ!$BE$56</f>
        <v>0</v>
      </c>
      <c r="AR56" s="421">
        <f>Неделя!AR36/Анализ!$BE$56</f>
        <v>0</v>
      </c>
      <c r="AS56" s="421">
        <f>Неделя!AS36/Анализ!$BE$56</f>
        <v>0</v>
      </c>
      <c r="AT56" s="421">
        <f>Неделя!AT36/Анализ!$BE$56</f>
        <v>0</v>
      </c>
      <c r="AU56" s="421">
        <f>Неделя!AU36/Анализ!$BE$56</f>
        <v>0</v>
      </c>
      <c r="AV56" s="421">
        <f>Неделя!AV36/Анализ!$BE$56</f>
        <v>0</v>
      </c>
      <c r="AW56" s="421">
        <f>Неделя!AW36/Анализ!$BE$56</f>
        <v>0</v>
      </c>
      <c r="AX56" s="421">
        <f>Неделя!AX36/Анализ!$BE$56</f>
        <v>0</v>
      </c>
      <c r="AY56" s="421">
        <f>Неделя!AY36/Анализ!$BE$56</f>
        <v>0</v>
      </c>
      <c r="AZ56" s="421">
        <f>Неделя!AZ36/Анализ!$BE$56</f>
        <v>0</v>
      </c>
      <c r="BA56" s="421">
        <f>Неделя!BA36/Анализ!$BE$56</f>
        <v>0</v>
      </c>
      <c r="BB56" s="421">
        <f>Неделя!BB36/Анализ!$BE$56</f>
        <v>0</v>
      </c>
      <c r="BC56" s="421">
        <f>Неделя!BC36/Анализ!$BE$56</f>
        <v>0</v>
      </c>
      <c r="BD56" s="421">
        <f>Неделя!BD36/Анализ!$BE$56</f>
        <v>0</v>
      </c>
      <c r="BE56" s="415">
        <v>20</v>
      </c>
      <c r="BG56" s="596">
        <f>MAX(Неделя!E36:BD36)</f>
        <v>0</v>
      </c>
    </row>
    <row r="57" spans="1:59" s="597" customFormat="1" ht="16.5" customHeight="1" x14ac:dyDescent="0.3">
      <c r="A57" s="979"/>
      <c r="B57" s="981"/>
      <c r="C57" s="598" t="s">
        <v>285</v>
      </c>
      <c r="D57" s="167" t="s">
        <v>178</v>
      </c>
      <c r="E57" s="421">
        <f>Неделя!E37/Анализ!$BE$57</f>
        <v>0</v>
      </c>
      <c r="F57" s="421">
        <f>Неделя!F37/Анализ!$BE$57</f>
        <v>0</v>
      </c>
      <c r="G57" s="421">
        <f>Неделя!G37/Анализ!$BE$57</f>
        <v>0</v>
      </c>
      <c r="H57" s="421">
        <f>Неделя!H37/Анализ!$BE$57</f>
        <v>0</v>
      </c>
      <c r="I57" s="421">
        <f>Неделя!I37/Анализ!$BE$57</f>
        <v>0</v>
      </c>
      <c r="J57" s="421">
        <f>Неделя!J37/Анализ!$BE$57</f>
        <v>0</v>
      </c>
      <c r="K57" s="421">
        <f>Неделя!K37/Анализ!$BE$57</f>
        <v>0</v>
      </c>
      <c r="L57" s="421">
        <f>Неделя!L37/Анализ!$BE$57</f>
        <v>0</v>
      </c>
      <c r="M57" s="421">
        <f>Неделя!M37/Анализ!$BE$57</f>
        <v>0</v>
      </c>
      <c r="N57" s="421">
        <f>Неделя!N37/Анализ!$BE$57</f>
        <v>0</v>
      </c>
      <c r="O57" s="421">
        <f>Неделя!O37/Анализ!$BE$57</f>
        <v>0</v>
      </c>
      <c r="P57" s="421">
        <f>Неделя!P37/Анализ!$BE$57</f>
        <v>0</v>
      </c>
      <c r="Q57" s="421">
        <f>Неделя!Q37/Анализ!$BE$57</f>
        <v>0</v>
      </c>
      <c r="R57" s="421">
        <f>Неделя!R37/Анализ!$BE$57</f>
        <v>0</v>
      </c>
      <c r="S57" s="421">
        <f>Неделя!S37/Анализ!$BE$57</f>
        <v>0</v>
      </c>
      <c r="T57" s="421">
        <f>Неделя!T37/Анализ!$BE$57</f>
        <v>0</v>
      </c>
      <c r="U57" s="421">
        <f>Неделя!U37/Анализ!$BE$57</f>
        <v>0</v>
      </c>
      <c r="V57" s="421">
        <f>Неделя!V37/Анализ!$BE$57</f>
        <v>0</v>
      </c>
      <c r="W57" s="421">
        <f>Неделя!W37/Анализ!$BE$57</f>
        <v>0</v>
      </c>
      <c r="X57" s="421">
        <f>Неделя!X37/Анализ!$BE$57</f>
        <v>0</v>
      </c>
      <c r="Y57" s="421">
        <f>Неделя!Y37/Анализ!$BE$57</f>
        <v>0</v>
      </c>
      <c r="Z57" s="421">
        <f>Неделя!Z37/Анализ!$BE$57</f>
        <v>0</v>
      </c>
      <c r="AA57" s="421">
        <f>Неделя!AA37/Анализ!$BE$57</f>
        <v>0</v>
      </c>
      <c r="AB57" s="421">
        <f>Неделя!AB37/Анализ!$BE$57</f>
        <v>0</v>
      </c>
      <c r="AC57" s="421">
        <f>Неделя!AC37/Анализ!$BE$57</f>
        <v>0</v>
      </c>
      <c r="AD57" s="421">
        <f>Неделя!AD37/Анализ!$BE$57</f>
        <v>0</v>
      </c>
      <c r="AE57" s="421">
        <f>Неделя!AE37/Анализ!$BE$57</f>
        <v>0</v>
      </c>
      <c r="AF57" s="421">
        <f>Неделя!AF37/Анализ!$BE$57</f>
        <v>0</v>
      </c>
      <c r="AG57" s="421">
        <f>Неделя!AG37/Анализ!$BE$57</f>
        <v>0</v>
      </c>
      <c r="AH57" s="421">
        <f>Неделя!AH37/Анализ!$BE$57</f>
        <v>0</v>
      </c>
      <c r="AI57" s="421">
        <f>Неделя!AI37/Анализ!$BE$57</f>
        <v>0</v>
      </c>
      <c r="AJ57" s="421">
        <f>Неделя!AJ37/Анализ!$BE$57</f>
        <v>0</v>
      </c>
      <c r="AK57" s="421">
        <f>Неделя!AK37/Анализ!$BE$57</f>
        <v>0</v>
      </c>
      <c r="AL57" s="421">
        <f>Неделя!AL37/Анализ!$BE$57</f>
        <v>0</v>
      </c>
      <c r="AM57" s="421">
        <f>Неделя!AM37/Анализ!$BE$57</f>
        <v>0</v>
      </c>
      <c r="AN57" s="421">
        <f>Неделя!AN37/Анализ!$BE$57</f>
        <v>0</v>
      </c>
      <c r="AO57" s="421">
        <f>Неделя!AO37/Анализ!$BE$57</f>
        <v>0</v>
      </c>
      <c r="AP57" s="421">
        <f>Неделя!AP37/Анализ!$BE$57</f>
        <v>0</v>
      </c>
      <c r="AQ57" s="421">
        <f>Неделя!AQ37/Анализ!$BE$57</f>
        <v>0</v>
      </c>
      <c r="AR57" s="421">
        <f>Неделя!AR37/Анализ!$BE$57</f>
        <v>0</v>
      </c>
      <c r="AS57" s="421">
        <f>Неделя!AS37/Анализ!$BE$57</f>
        <v>0</v>
      </c>
      <c r="AT57" s="421">
        <f>Неделя!AT37/Анализ!$BE$57</f>
        <v>0</v>
      </c>
      <c r="AU57" s="421">
        <f>Неделя!AU37/Анализ!$BE$57</f>
        <v>0</v>
      </c>
      <c r="AV57" s="421">
        <f>Неделя!AV37/Анализ!$BE$57</f>
        <v>0</v>
      </c>
      <c r="AW57" s="421">
        <f>Неделя!AW37/Анализ!$BE$57</f>
        <v>0</v>
      </c>
      <c r="AX57" s="421">
        <f>Неделя!AX37/Анализ!$BE$57</f>
        <v>0</v>
      </c>
      <c r="AY57" s="421">
        <f>Неделя!AY37/Анализ!$BE$57</f>
        <v>0</v>
      </c>
      <c r="AZ57" s="421">
        <f>Неделя!AZ37/Анализ!$BE$57</f>
        <v>0</v>
      </c>
      <c r="BA57" s="421">
        <f>Неделя!BA37/Анализ!$BE$57</f>
        <v>0</v>
      </c>
      <c r="BB57" s="421">
        <f>Неделя!BB37/Анализ!$BE$57</f>
        <v>0</v>
      </c>
      <c r="BC57" s="421">
        <f>Неделя!BC37/Анализ!$BE$57</f>
        <v>0</v>
      </c>
      <c r="BD57" s="421">
        <f>Неделя!BD37/Анализ!$BE$57</f>
        <v>0</v>
      </c>
      <c r="BE57" s="415">
        <v>20</v>
      </c>
      <c r="BG57" s="596">
        <f>MAX(Неделя!E37:BD37)</f>
        <v>0</v>
      </c>
    </row>
    <row r="58" spans="1:59" s="597" customFormat="1" ht="15.6" x14ac:dyDescent="0.3">
      <c r="A58" s="979"/>
      <c r="B58" s="981"/>
      <c r="C58" s="598" t="s">
        <v>323</v>
      </c>
      <c r="D58" s="167" t="s">
        <v>178</v>
      </c>
      <c r="E58" s="421">
        <f>Неделя!E38/Анализ!$BE$58</f>
        <v>0</v>
      </c>
      <c r="F58" s="421">
        <f>Неделя!F38/Анализ!$BE$58</f>
        <v>0</v>
      </c>
      <c r="G58" s="421">
        <f>Неделя!G38/Анализ!$BE$58</f>
        <v>0</v>
      </c>
      <c r="H58" s="421">
        <f>Неделя!H38/Анализ!$BE$58</f>
        <v>0</v>
      </c>
      <c r="I58" s="421">
        <f>Неделя!I38/Анализ!$BE$58</f>
        <v>0</v>
      </c>
      <c r="J58" s="421">
        <f>Неделя!J38/Анализ!$BE$58</f>
        <v>0</v>
      </c>
      <c r="K58" s="421">
        <f>Неделя!K38/Анализ!$BE$58</f>
        <v>0</v>
      </c>
      <c r="L58" s="421">
        <f>Неделя!L38/Анализ!$BE$58</f>
        <v>0</v>
      </c>
      <c r="M58" s="421">
        <f>Неделя!M38/Анализ!$BE$58</f>
        <v>0</v>
      </c>
      <c r="N58" s="421">
        <f>Неделя!N38/Анализ!$BE$58</f>
        <v>0</v>
      </c>
      <c r="O58" s="421">
        <f>Неделя!O38/Анализ!$BE$58</f>
        <v>0</v>
      </c>
      <c r="P58" s="421">
        <f>Неделя!P38/Анализ!$BE$58</f>
        <v>0</v>
      </c>
      <c r="Q58" s="421">
        <f>Неделя!Q38/Анализ!$BE$58</f>
        <v>0</v>
      </c>
      <c r="R58" s="421">
        <f>Неделя!R38/Анализ!$BE$58</f>
        <v>0</v>
      </c>
      <c r="S58" s="421">
        <f>Неделя!S38/Анализ!$BE$58</f>
        <v>0</v>
      </c>
      <c r="T58" s="421">
        <f>Неделя!T38/Анализ!$BE$58</f>
        <v>0</v>
      </c>
      <c r="U58" s="421">
        <f>Неделя!U38/Анализ!$BE$58</f>
        <v>0</v>
      </c>
      <c r="V58" s="421">
        <f>Неделя!V38/Анализ!$BE$58</f>
        <v>0</v>
      </c>
      <c r="W58" s="421">
        <f>Неделя!W38/Анализ!$BE$58</f>
        <v>0</v>
      </c>
      <c r="X58" s="421">
        <f>Неделя!X38/Анализ!$BE$58</f>
        <v>0</v>
      </c>
      <c r="Y58" s="421">
        <f>Неделя!Y38/Анализ!$BE$58</f>
        <v>0</v>
      </c>
      <c r="Z58" s="421">
        <f>Неделя!Z38/Анализ!$BE$58</f>
        <v>0</v>
      </c>
      <c r="AA58" s="421">
        <f>Неделя!AA38/Анализ!$BE$58</f>
        <v>0</v>
      </c>
      <c r="AB58" s="421">
        <f>Неделя!AB38/Анализ!$BE$58</f>
        <v>0</v>
      </c>
      <c r="AC58" s="421">
        <f>Неделя!AC38/Анализ!$BE$58</f>
        <v>0</v>
      </c>
      <c r="AD58" s="421">
        <f>Неделя!AD38/Анализ!$BE$58</f>
        <v>0</v>
      </c>
      <c r="AE58" s="421">
        <f>Неделя!AE38/Анализ!$BE$58</f>
        <v>0</v>
      </c>
      <c r="AF58" s="421">
        <f>Неделя!AF38/Анализ!$BE$58</f>
        <v>0</v>
      </c>
      <c r="AG58" s="421">
        <f>Неделя!AG38/Анализ!$BE$58</f>
        <v>0</v>
      </c>
      <c r="AH58" s="421">
        <f>Неделя!AH38/Анализ!$BE$58</f>
        <v>0</v>
      </c>
      <c r="AI58" s="421">
        <f>Неделя!AI38/Анализ!$BE$58</f>
        <v>0</v>
      </c>
      <c r="AJ58" s="421">
        <f>Неделя!AJ38/Анализ!$BE$58</f>
        <v>0</v>
      </c>
      <c r="AK58" s="421">
        <f>Неделя!AK38/Анализ!$BE$58</f>
        <v>0</v>
      </c>
      <c r="AL58" s="421">
        <f>Неделя!AL38/Анализ!$BE$58</f>
        <v>0</v>
      </c>
      <c r="AM58" s="421">
        <f>Неделя!AM38/Анализ!$BE$58</f>
        <v>0</v>
      </c>
      <c r="AN58" s="421">
        <f>Неделя!AN38/Анализ!$BE$58</f>
        <v>0</v>
      </c>
      <c r="AO58" s="421">
        <f>Неделя!AO38/Анализ!$BE$58</f>
        <v>0</v>
      </c>
      <c r="AP58" s="421">
        <f>Неделя!AP38/Анализ!$BE$58</f>
        <v>0</v>
      </c>
      <c r="AQ58" s="421">
        <f>Неделя!AQ38/Анализ!$BE$58</f>
        <v>0</v>
      </c>
      <c r="AR58" s="421">
        <f>Неделя!AR38/Анализ!$BE$58</f>
        <v>0</v>
      </c>
      <c r="AS58" s="421">
        <f>Неделя!AS38/Анализ!$BE$58</f>
        <v>0</v>
      </c>
      <c r="AT58" s="421">
        <f>Неделя!AT38/Анализ!$BE$58</f>
        <v>0</v>
      </c>
      <c r="AU58" s="421">
        <f>Неделя!AU38/Анализ!$BE$58</f>
        <v>0</v>
      </c>
      <c r="AV58" s="421">
        <f>Неделя!AV38/Анализ!$BE$58</f>
        <v>0</v>
      </c>
      <c r="AW58" s="421">
        <f>Неделя!AW38/Анализ!$BE$58</f>
        <v>0</v>
      </c>
      <c r="AX58" s="421">
        <f>Неделя!AX38/Анализ!$BE$58</f>
        <v>0</v>
      </c>
      <c r="AY58" s="421">
        <f>Неделя!AY38/Анализ!$BE$58</f>
        <v>0</v>
      </c>
      <c r="AZ58" s="421">
        <f>Неделя!AZ38/Анализ!$BE$58</f>
        <v>0</v>
      </c>
      <c r="BA58" s="421">
        <f>Неделя!BA38/Анализ!$BE$58</f>
        <v>0</v>
      </c>
      <c r="BB58" s="421">
        <f>Неделя!BB38/Анализ!$BE$58</f>
        <v>0</v>
      </c>
      <c r="BC58" s="421">
        <f>Неделя!BC38/Анализ!$BE$58</f>
        <v>0</v>
      </c>
      <c r="BD58" s="421">
        <f>Неделя!BD38/Анализ!$BE$58</f>
        <v>0</v>
      </c>
      <c r="BE58" s="415">
        <v>30</v>
      </c>
      <c r="BG58" s="596">
        <f>MAX(Неделя!E38:BD38)</f>
        <v>0</v>
      </c>
    </row>
    <row r="59" spans="1:59" s="597" customFormat="1" ht="15.6" x14ac:dyDescent="0.3">
      <c r="A59" s="979"/>
      <c r="B59" s="981"/>
      <c r="C59" s="793" t="s">
        <v>286</v>
      </c>
      <c r="D59" s="167" t="s">
        <v>178</v>
      </c>
      <c r="E59" s="421">
        <f>Неделя!E39/Анализ!$BE$59</f>
        <v>0</v>
      </c>
      <c r="F59" s="421">
        <f>Неделя!F39/Анализ!$BE$59</f>
        <v>0</v>
      </c>
      <c r="G59" s="421">
        <f>Неделя!G39/Анализ!$BE$59</f>
        <v>0</v>
      </c>
      <c r="H59" s="421">
        <f>Неделя!H39/Анализ!$BE$59</f>
        <v>0</v>
      </c>
      <c r="I59" s="421">
        <f>Неделя!I39/Анализ!$BE$59</f>
        <v>0</v>
      </c>
      <c r="J59" s="421">
        <f>Неделя!J39/Анализ!$BE$59</f>
        <v>0</v>
      </c>
      <c r="K59" s="421">
        <f>Неделя!K39/Анализ!$BE$59</f>
        <v>0</v>
      </c>
      <c r="L59" s="421">
        <f>Неделя!L39/Анализ!$BE$59</f>
        <v>0</v>
      </c>
      <c r="M59" s="421">
        <f>Неделя!M39/Анализ!$BE$59</f>
        <v>0</v>
      </c>
      <c r="N59" s="421">
        <f>Неделя!N39/Анализ!$BE$59</f>
        <v>0</v>
      </c>
      <c r="O59" s="421">
        <f>Неделя!O39/Анализ!$BE$59</f>
        <v>0</v>
      </c>
      <c r="P59" s="421">
        <f>Неделя!P39/Анализ!$BE$59</f>
        <v>0</v>
      </c>
      <c r="Q59" s="421">
        <f>Неделя!Q39/Анализ!$BE$59</f>
        <v>0</v>
      </c>
      <c r="R59" s="421">
        <f>Неделя!R39/Анализ!$BE$59</f>
        <v>0</v>
      </c>
      <c r="S59" s="421">
        <f>Неделя!S39/Анализ!$BE$59</f>
        <v>0</v>
      </c>
      <c r="T59" s="421">
        <f>Неделя!T39/Анализ!$BE$59</f>
        <v>0</v>
      </c>
      <c r="U59" s="421">
        <f>Неделя!U39/Анализ!$BE$59</f>
        <v>0</v>
      </c>
      <c r="V59" s="421">
        <f>Неделя!V39/Анализ!$BE$59</f>
        <v>0</v>
      </c>
      <c r="W59" s="421">
        <f>Неделя!W39/Анализ!$BE$59</f>
        <v>0</v>
      </c>
      <c r="X59" s="421">
        <f>Неделя!X39/Анализ!$BE$59</f>
        <v>0</v>
      </c>
      <c r="Y59" s="421">
        <f>Неделя!Y39/Анализ!$BE$59</f>
        <v>0</v>
      </c>
      <c r="Z59" s="421">
        <f>Неделя!Z39/Анализ!$BE$59</f>
        <v>0</v>
      </c>
      <c r="AA59" s="421">
        <f>Неделя!AA39/Анализ!$BE$59</f>
        <v>0</v>
      </c>
      <c r="AB59" s="421">
        <f>Неделя!AB39/Анализ!$BE$59</f>
        <v>0</v>
      </c>
      <c r="AC59" s="421">
        <f>Неделя!AC39/Анализ!$BE$59</f>
        <v>0</v>
      </c>
      <c r="AD59" s="421">
        <f>Неделя!AD39/Анализ!$BE$59</f>
        <v>0</v>
      </c>
      <c r="AE59" s="421">
        <f>Неделя!AE39/Анализ!$BE$59</f>
        <v>0</v>
      </c>
      <c r="AF59" s="421">
        <f>Неделя!AF39/Анализ!$BE$59</f>
        <v>0</v>
      </c>
      <c r="AG59" s="421">
        <f>Неделя!AG39/Анализ!$BE$59</f>
        <v>0</v>
      </c>
      <c r="AH59" s="421">
        <f>Неделя!AH39/Анализ!$BE$59</f>
        <v>0</v>
      </c>
      <c r="AI59" s="421">
        <f>Неделя!AI39/Анализ!$BE$59</f>
        <v>0</v>
      </c>
      <c r="AJ59" s="421">
        <f>Неделя!AJ39/Анализ!$BE$59</f>
        <v>0</v>
      </c>
      <c r="AK59" s="421">
        <f>Неделя!AK39/Анализ!$BE$59</f>
        <v>0</v>
      </c>
      <c r="AL59" s="421">
        <f>Неделя!AL39/Анализ!$BE$59</f>
        <v>0</v>
      </c>
      <c r="AM59" s="421">
        <f>Неделя!AM39/Анализ!$BE$59</f>
        <v>0</v>
      </c>
      <c r="AN59" s="421">
        <f>Неделя!AN39/Анализ!$BE$59</f>
        <v>0</v>
      </c>
      <c r="AO59" s="421">
        <f>Неделя!AO39/Анализ!$BE$59</f>
        <v>0</v>
      </c>
      <c r="AP59" s="421">
        <f>Неделя!AP39/Анализ!$BE$59</f>
        <v>0</v>
      </c>
      <c r="AQ59" s="421">
        <f>Неделя!AQ39/Анализ!$BE$59</f>
        <v>0</v>
      </c>
      <c r="AR59" s="421">
        <f>Неделя!AR39/Анализ!$BE$59</f>
        <v>0</v>
      </c>
      <c r="AS59" s="421">
        <f>Неделя!AS39/Анализ!$BE$59</f>
        <v>0</v>
      </c>
      <c r="AT59" s="421">
        <f>Неделя!AT39/Анализ!$BE$59</f>
        <v>0</v>
      </c>
      <c r="AU59" s="421">
        <f>Неделя!AU39/Анализ!$BE$59</f>
        <v>0</v>
      </c>
      <c r="AV59" s="421">
        <f>Неделя!AV39/Анализ!$BE$59</f>
        <v>0</v>
      </c>
      <c r="AW59" s="421">
        <f>Неделя!AW39/Анализ!$BE$59</f>
        <v>0</v>
      </c>
      <c r="AX59" s="421">
        <f>Неделя!AX39/Анализ!$BE$59</f>
        <v>0</v>
      </c>
      <c r="AY59" s="421">
        <f>Неделя!AY39/Анализ!$BE$59</f>
        <v>0</v>
      </c>
      <c r="AZ59" s="421">
        <f>Неделя!AZ39/Анализ!$BE$59</f>
        <v>0</v>
      </c>
      <c r="BA59" s="421">
        <f>Неделя!BA39/Анализ!$BE$59</f>
        <v>0</v>
      </c>
      <c r="BB59" s="421">
        <f>Неделя!BB39/Анализ!$BE$59</f>
        <v>0</v>
      </c>
      <c r="BC59" s="421">
        <f>Неделя!BC39/Анализ!$BE$59</f>
        <v>0</v>
      </c>
      <c r="BD59" s="421">
        <f>Неделя!BD39/Анализ!$BE$59</f>
        <v>0</v>
      </c>
      <c r="BE59" s="415">
        <v>24</v>
      </c>
      <c r="BG59" s="596">
        <f>MAX(Неделя!E39:BD39)</f>
        <v>0</v>
      </c>
    </row>
    <row r="60" spans="1:59" s="597" customFormat="1" ht="15.6" x14ac:dyDescent="0.3">
      <c r="A60" s="979"/>
      <c r="B60" s="981"/>
      <c r="C60" s="598" t="s">
        <v>287</v>
      </c>
      <c r="D60" s="167" t="s">
        <v>178</v>
      </c>
      <c r="E60" s="421">
        <f>Неделя!E40/Анализ!$BE$60</f>
        <v>0</v>
      </c>
      <c r="F60" s="421">
        <f>Неделя!F40/Анализ!$BE$60</f>
        <v>0</v>
      </c>
      <c r="G60" s="421">
        <f>Неделя!G40/Анализ!$BE$60</f>
        <v>0</v>
      </c>
      <c r="H60" s="421">
        <f>Неделя!H40/Анализ!$BE$60</f>
        <v>0</v>
      </c>
      <c r="I60" s="421">
        <f>Неделя!I40/Анализ!$BE$60</f>
        <v>0</v>
      </c>
      <c r="J60" s="421">
        <f>Неделя!J40/Анализ!$BE$60</f>
        <v>0</v>
      </c>
      <c r="K60" s="421">
        <f>Неделя!K40/Анализ!$BE$60</f>
        <v>0</v>
      </c>
      <c r="L60" s="421">
        <f>Неделя!L40/Анализ!$BE$60</f>
        <v>0</v>
      </c>
      <c r="M60" s="421">
        <f>Неделя!M40/Анализ!$BE$60</f>
        <v>0</v>
      </c>
      <c r="N60" s="421">
        <f>Неделя!N40/Анализ!$BE$60</f>
        <v>0</v>
      </c>
      <c r="O60" s="421">
        <f>Неделя!O40/Анализ!$BE$60</f>
        <v>0</v>
      </c>
      <c r="P60" s="421">
        <f>Неделя!P40/Анализ!$BE$60</f>
        <v>0</v>
      </c>
      <c r="Q60" s="421">
        <f>Неделя!Q40/Анализ!$BE$60</f>
        <v>0</v>
      </c>
      <c r="R60" s="421">
        <f>Неделя!R40/Анализ!$BE$60</f>
        <v>0</v>
      </c>
      <c r="S60" s="421">
        <f>Неделя!S40/Анализ!$BE$60</f>
        <v>0</v>
      </c>
      <c r="T60" s="421">
        <f>Неделя!T40/Анализ!$BE$60</f>
        <v>0</v>
      </c>
      <c r="U60" s="421">
        <f>Неделя!U40/Анализ!$BE$60</f>
        <v>0</v>
      </c>
      <c r="V60" s="421">
        <f>Неделя!V40/Анализ!$BE$60</f>
        <v>0</v>
      </c>
      <c r="W60" s="421">
        <f>Неделя!W40/Анализ!$BE$60</f>
        <v>0</v>
      </c>
      <c r="X60" s="421">
        <f>Неделя!X40/Анализ!$BE$60</f>
        <v>0</v>
      </c>
      <c r="Y60" s="421">
        <f>Неделя!Y40/Анализ!$BE$60</f>
        <v>0</v>
      </c>
      <c r="Z60" s="421">
        <f>Неделя!Z40/Анализ!$BE$60</f>
        <v>0</v>
      </c>
      <c r="AA60" s="421">
        <f>Неделя!AA40/Анализ!$BE$60</f>
        <v>0</v>
      </c>
      <c r="AB60" s="421">
        <f>Неделя!AB40/Анализ!$BE$60</f>
        <v>0</v>
      </c>
      <c r="AC60" s="421">
        <f>Неделя!AC40/Анализ!$BE$60</f>
        <v>0</v>
      </c>
      <c r="AD60" s="421">
        <f>Неделя!AD40/Анализ!$BE$60</f>
        <v>0</v>
      </c>
      <c r="AE60" s="421">
        <f>Неделя!AE40/Анализ!$BE$60</f>
        <v>0</v>
      </c>
      <c r="AF60" s="421">
        <f>Неделя!AF40/Анализ!$BE$60</f>
        <v>0</v>
      </c>
      <c r="AG60" s="421">
        <f>Неделя!AG40/Анализ!$BE$60</f>
        <v>0</v>
      </c>
      <c r="AH60" s="421">
        <f>Неделя!AH40/Анализ!$BE$60</f>
        <v>0</v>
      </c>
      <c r="AI60" s="421">
        <f>Неделя!AI40/Анализ!$BE$60</f>
        <v>0</v>
      </c>
      <c r="AJ60" s="421">
        <f>Неделя!AJ40/Анализ!$BE$60</f>
        <v>0</v>
      </c>
      <c r="AK60" s="421">
        <f>Неделя!AK40/Анализ!$BE$60</f>
        <v>0</v>
      </c>
      <c r="AL60" s="421">
        <f>Неделя!AL40/Анализ!$BE$60</f>
        <v>0</v>
      </c>
      <c r="AM60" s="421">
        <f>Неделя!AM40/Анализ!$BE$60</f>
        <v>0</v>
      </c>
      <c r="AN60" s="421">
        <f>Неделя!AN40/Анализ!$BE$60</f>
        <v>0</v>
      </c>
      <c r="AO60" s="421">
        <f>Неделя!AO40/Анализ!$BE$60</f>
        <v>0</v>
      </c>
      <c r="AP60" s="421">
        <f>Неделя!AP40/Анализ!$BE$60</f>
        <v>0</v>
      </c>
      <c r="AQ60" s="421">
        <f>Неделя!AQ40/Анализ!$BE$60</f>
        <v>0</v>
      </c>
      <c r="AR60" s="421">
        <f>Неделя!AR40/Анализ!$BE$60</f>
        <v>0</v>
      </c>
      <c r="AS60" s="421">
        <f>Неделя!AS40/Анализ!$BE$60</f>
        <v>0</v>
      </c>
      <c r="AT60" s="421">
        <f>Неделя!AT40/Анализ!$BE$60</f>
        <v>0</v>
      </c>
      <c r="AU60" s="421">
        <f>Неделя!AU40/Анализ!$BE$60</f>
        <v>0</v>
      </c>
      <c r="AV60" s="421">
        <f>Неделя!AV40/Анализ!$BE$60</f>
        <v>0</v>
      </c>
      <c r="AW60" s="421">
        <f>Неделя!AW40/Анализ!$BE$60</f>
        <v>0</v>
      </c>
      <c r="AX60" s="421">
        <f>Неделя!AX40/Анализ!$BE$60</f>
        <v>0</v>
      </c>
      <c r="AY60" s="421">
        <f>Неделя!AY40/Анализ!$BE$60</f>
        <v>0</v>
      </c>
      <c r="AZ60" s="421">
        <f>Неделя!AZ40/Анализ!$BE$60</f>
        <v>0</v>
      </c>
      <c r="BA60" s="421">
        <f>Неделя!BA40/Анализ!$BE$60</f>
        <v>0</v>
      </c>
      <c r="BB60" s="421">
        <f>Неделя!BB40/Анализ!$BE$60</f>
        <v>0</v>
      </c>
      <c r="BC60" s="421">
        <f>Неделя!BC40/Анализ!$BE$60</f>
        <v>0</v>
      </c>
      <c r="BD60" s="421">
        <f>Неделя!BD40/Анализ!$BE$60</f>
        <v>0</v>
      </c>
      <c r="BE60" s="415">
        <v>90</v>
      </c>
      <c r="BG60" s="596">
        <f>MAX(Неделя!E40:BD40)</f>
        <v>0</v>
      </c>
    </row>
    <row r="61" spans="1:59" ht="27.6" x14ac:dyDescent="0.3">
      <c r="A61" s="979"/>
      <c r="B61" s="981"/>
      <c r="C61" s="471" t="s">
        <v>288</v>
      </c>
      <c r="D61" s="167" t="s">
        <v>178</v>
      </c>
      <c r="E61" s="421">
        <f>Неделя!E41/Анализ!$BE$61</f>
        <v>0</v>
      </c>
      <c r="F61" s="421">
        <f>Неделя!F41/Анализ!$BE$61</f>
        <v>0</v>
      </c>
      <c r="G61" s="421">
        <f>Неделя!G41/Анализ!$BE$61</f>
        <v>0</v>
      </c>
      <c r="H61" s="421">
        <f>Неделя!H41/Анализ!$BE$61</f>
        <v>0</v>
      </c>
      <c r="I61" s="421">
        <f>Неделя!I41/Анализ!$BE$61</f>
        <v>0</v>
      </c>
      <c r="J61" s="421">
        <f>Неделя!J41/Анализ!$BE$61</f>
        <v>0</v>
      </c>
      <c r="K61" s="421">
        <f>Неделя!K41/Анализ!$BE$61</f>
        <v>0</v>
      </c>
      <c r="L61" s="421">
        <f>Неделя!L41/Анализ!$BE$61</f>
        <v>0</v>
      </c>
      <c r="M61" s="421">
        <f>Неделя!M41/Анализ!$BE$61</f>
        <v>0</v>
      </c>
      <c r="N61" s="421">
        <f>Неделя!N41/Анализ!$BE$61</f>
        <v>0</v>
      </c>
      <c r="O61" s="421">
        <f>Неделя!O41/Анализ!$BE$61</f>
        <v>0</v>
      </c>
      <c r="P61" s="421">
        <f>Неделя!P41/Анализ!$BE$61</f>
        <v>0</v>
      </c>
      <c r="Q61" s="421">
        <f>Неделя!Q41/Анализ!$BE$61</f>
        <v>0</v>
      </c>
      <c r="R61" s="421">
        <f>Неделя!R41/Анализ!$BE$61</f>
        <v>0</v>
      </c>
      <c r="S61" s="421">
        <f>Неделя!S41/Анализ!$BE$61</f>
        <v>0</v>
      </c>
      <c r="T61" s="421">
        <f>Неделя!T41/Анализ!$BE$61</f>
        <v>0</v>
      </c>
      <c r="U61" s="421">
        <f>Неделя!U41/Анализ!$BE$61</f>
        <v>0</v>
      </c>
      <c r="V61" s="421">
        <f>Неделя!V41/Анализ!$BE$61</f>
        <v>0</v>
      </c>
      <c r="W61" s="421">
        <f>Неделя!W41/Анализ!$BE$61</f>
        <v>0</v>
      </c>
      <c r="X61" s="421">
        <f>Неделя!X41/Анализ!$BE$61</f>
        <v>0</v>
      </c>
      <c r="Y61" s="421">
        <f>Неделя!Y41/Анализ!$BE$61</f>
        <v>0</v>
      </c>
      <c r="Z61" s="421">
        <f>Неделя!Z41/Анализ!$BE$61</f>
        <v>0</v>
      </c>
      <c r="AA61" s="421">
        <f>Неделя!AA41/Анализ!$BE$61</f>
        <v>0</v>
      </c>
      <c r="AB61" s="421">
        <f>Неделя!AB41/Анализ!$BE$61</f>
        <v>0</v>
      </c>
      <c r="AC61" s="421">
        <f>Неделя!AC41/Анализ!$BE$61</f>
        <v>0</v>
      </c>
      <c r="AD61" s="421">
        <f>Неделя!AD41/Анализ!$BE$61</f>
        <v>0</v>
      </c>
      <c r="AE61" s="421">
        <f>Неделя!AE41/Анализ!$BE$61</f>
        <v>0</v>
      </c>
      <c r="AF61" s="421">
        <f>Неделя!AF41/Анализ!$BE$61</f>
        <v>0</v>
      </c>
      <c r="AG61" s="421">
        <f>Неделя!AG41/Анализ!$BE$61</f>
        <v>0</v>
      </c>
      <c r="AH61" s="421">
        <f>Неделя!AH41/Анализ!$BE$61</f>
        <v>0</v>
      </c>
      <c r="AI61" s="421">
        <f>Неделя!AI41/Анализ!$BE$61</f>
        <v>0</v>
      </c>
      <c r="AJ61" s="421">
        <f>Неделя!AJ41/Анализ!$BE$61</f>
        <v>0</v>
      </c>
      <c r="AK61" s="421">
        <f>Неделя!AK41/Анализ!$BE$61</f>
        <v>0</v>
      </c>
      <c r="AL61" s="421">
        <f>Неделя!AL41/Анализ!$BE$61</f>
        <v>0</v>
      </c>
      <c r="AM61" s="421">
        <f>Неделя!AM41/Анализ!$BE$61</f>
        <v>0</v>
      </c>
      <c r="AN61" s="421">
        <f>Неделя!AN41/Анализ!$BE$61</f>
        <v>0</v>
      </c>
      <c r="AO61" s="421">
        <f>Неделя!AO41/Анализ!$BE$61</f>
        <v>0</v>
      </c>
      <c r="AP61" s="421">
        <f>Неделя!AP41/Анализ!$BE$61</f>
        <v>0</v>
      </c>
      <c r="AQ61" s="421">
        <f>Неделя!AQ41/Анализ!$BE$61</f>
        <v>0</v>
      </c>
      <c r="AR61" s="421">
        <f>Неделя!AR41/Анализ!$BE$61</f>
        <v>0</v>
      </c>
      <c r="AS61" s="421">
        <f>Неделя!AS41/Анализ!$BE$61</f>
        <v>0</v>
      </c>
      <c r="AT61" s="421">
        <f>Неделя!AT41/Анализ!$BE$61</f>
        <v>0</v>
      </c>
      <c r="AU61" s="421">
        <f>Неделя!AU41/Анализ!$BE$61</f>
        <v>0</v>
      </c>
      <c r="AV61" s="421">
        <f>Неделя!AV41/Анализ!$BE$61</f>
        <v>0</v>
      </c>
      <c r="AW61" s="421">
        <f>Неделя!AW41/Анализ!$BE$61</f>
        <v>0</v>
      </c>
      <c r="AX61" s="421">
        <f>Неделя!AX41/Анализ!$BE$61</f>
        <v>0</v>
      </c>
      <c r="AY61" s="421">
        <f>Неделя!AY41/Анализ!$BE$61</f>
        <v>0</v>
      </c>
      <c r="AZ61" s="421">
        <f>Неделя!AZ41/Анализ!$BE$61</f>
        <v>0</v>
      </c>
      <c r="BA61" s="421">
        <f>Неделя!BA41/Анализ!$BE$61</f>
        <v>0</v>
      </c>
      <c r="BB61" s="421">
        <f>Неделя!BB41/Анализ!$BE$61</f>
        <v>0</v>
      </c>
      <c r="BC61" s="421">
        <f>Неделя!BC41/Анализ!$BE$61</f>
        <v>0</v>
      </c>
      <c r="BD61" s="421">
        <f>Неделя!BD41/Анализ!$BE$61</f>
        <v>0</v>
      </c>
      <c r="BE61" s="415">
        <v>60</v>
      </c>
      <c r="BG61" s="596">
        <f>MAX(Неделя!E41:BD41)</f>
        <v>0</v>
      </c>
    </row>
    <row r="62" spans="1:59" ht="15.6" x14ac:dyDescent="0.3">
      <c r="A62" s="982"/>
      <c r="B62" s="983"/>
      <c r="C62" s="471" t="s">
        <v>289</v>
      </c>
      <c r="D62" s="167" t="s">
        <v>178</v>
      </c>
      <c r="E62" s="421">
        <f>Неделя!E42/Анализ!$BE$62</f>
        <v>0</v>
      </c>
      <c r="F62" s="421">
        <f>Неделя!F42/Анализ!$BE$62</f>
        <v>0</v>
      </c>
      <c r="G62" s="421">
        <f>Неделя!G42/Анализ!$BE$62</f>
        <v>0</v>
      </c>
      <c r="H62" s="421">
        <f>Неделя!H42/Анализ!$BE$62</f>
        <v>0</v>
      </c>
      <c r="I62" s="421">
        <f>Неделя!I42/Анализ!$BE$62</f>
        <v>0</v>
      </c>
      <c r="J62" s="421">
        <f>Неделя!J42/Анализ!$BE$62</f>
        <v>0</v>
      </c>
      <c r="K62" s="421">
        <f>Неделя!K42/Анализ!$BE$62</f>
        <v>0</v>
      </c>
      <c r="L62" s="421">
        <f>Неделя!L42/Анализ!$BE$62</f>
        <v>0</v>
      </c>
      <c r="M62" s="421">
        <f>Неделя!M42/Анализ!$BE$62</f>
        <v>0</v>
      </c>
      <c r="N62" s="421">
        <f>Неделя!N42/Анализ!$BE$62</f>
        <v>0</v>
      </c>
      <c r="O62" s="421">
        <f>Неделя!O42/Анализ!$BE$62</f>
        <v>0</v>
      </c>
      <c r="P62" s="421">
        <f>Неделя!P42/Анализ!$BE$62</f>
        <v>0</v>
      </c>
      <c r="Q62" s="421">
        <f>Неделя!Q42/Анализ!$BE$62</f>
        <v>0</v>
      </c>
      <c r="R62" s="421">
        <f>Неделя!R42/Анализ!$BE$62</f>
        <v>0</v>
      </c>
      <c r="S62" s="421">
        <f>Неделя!S42/Анализ!$BE$62</f>
        <v>0</v>
      </c>
      <c r="T62" s="421">
        <f>Неделя!T42/Анализ!$BE$62</f>
        <v>0</v>
      </c>
      <c r="U62" s="421">
        <f>Неделя!U42/Анализ!$BE$62</f>
        <v>0</v>
      </c>
      <c r="V62" s="421">
        <f>Неделя!V42/Анализ!$BE$62</f>
        <v>0</v>
      </c>
      <c r="W62" s="421">
        <f>Неделя!W42/Анализ!$BE$62</f>
        <v>0</v>
      </c>
      <c r="X62" s="421">
        <f>Неделя!X42/Анализ!$BE$62</f>
        <v>0</v>
      </c>
      <c r="Y62" s="421">
        <f>Неделя!Y42/Анализ!$BE$62</f>
        <v>0</v>
      </c>
      <c r="Z62" s="421">
        <f>Неделя!Z42/Анализ!$BE$62</f>
        <v>0</v>
      </c>
      <c r="AA62" s="421">
        <f>Неделя!AA42/Анализ!$BE$62</f>
        <v>0</v>
      </c>
      <c r="AB62" s="421">
        <f>Неделя!AB42/Анализ!$BE$62</f>
        <v>0</v>
      </c>
      <c r="AC62" s="421">
        <f>Неделя!AC42/Анализ!$BE$62</f>
        <v>0</v>
      </c>
      <c r="AD62" s="421">
        <f>Неделя!AD42/Анализ!$BE$62</f>
        <v>0</v>
      </c>
      <c r="AE62" s="421">
        <f>Неделя!AE42/Анализ!$BE$62</f>
        <v>0</v>
      </c>
      <c r="AF62" s="421">
        <f>Неделя!AF42/Анализ!$BE$62</f>
        <v>0</v>
      </c>
      <c r="AG62" s="421">
        <f>Неделя!AG42/Анализ!$BE$62</f>
        <v>0</v>
      </c>
      <c r="AH62" s="421">
        <f>Неделя!AH42/Анализ!$BE$62</f>
        <v>0</v>
      </c>
      <c r="AI62" s="421">
        <f>Неделя!AI42/Анализ!$BE$62</f>
        <v>0</v>
      </c>
      <c r="AJ62" s="421">
        <f>Неделя!AJ42/Анализ!$BE$62</f>
        <v>0</v>
      </c>
      <c r="AK62" s="421">
        <f>Неделя!AK42/Анализ!$BE$62</f>
        <v>0</v>
      </c>
      <c r="AL62" s="421">
        <f>Неделя!AL42/Анализ!$BE$62</f>
        <v>0</v>
      </c>
      <c r="AM62" s="421">
        <f>Неделя!AM42/Анализ!$BE$62</f>
        <v>0</v>
      </c>
      <c r="AN62" s="421">
        <f>Неделя!AN42/Анализ!$BE$62</f>
        <v>0</v>
      </c>
      <c r="AO62" s="421">
        <f>Неделя!AO42/Анализ!$BE$62</f>
        <v>0</v>
      </c>
      <c r="AP62" s="421">
        <f>Неделя!AP42/Анализ!$BE$62</f>
        <v>0</v>
      </c>
      <c r="AQ62" s="421">
        <f>Неделя!AQ42/Анализ!$BE$62</f>
        <v>0</v>
      </c>
      <c r="AR62" s="421">
        <f>Неделя!AR42/Анализ!$BE$62</f>
        <v>0</v>
      </c>
      <c r="AS62" s="421">
        <f>Неделя!AS42/Анализ!$BE$62</f>
        <v>0</v>
      </c>
      <c r="AT62" s="421">
        <f>Неделя!AT42/Анализ!$BE$62</f>
        <v>0</v>
      </c>
      <c r="AU62" s="421">
        <f>Неделя!AU42/Анализ!$BE$62</f>
        <v>0</v>
      </c>
      <c r="AV62" s="421">
        <f>Неделя!AV42/Анализ!$BE$62</f>
        <v>0</v>
      </c>
      <c r="AW62" s="421">
        <f>Неделя!AW42/Анализ!$BE$62</f>
        <v>0</v>
      </c>
      <c r="AX62" s="421">
        <f>Неделя!AX42/Анализ!$BE$62</f>
        <v>0</v>
      </c>
      <c r="AY62" s="421">
        <f>Неделя!AY42/Анализ!$BE$62</f>
        <v>0</v>
      </c>
      <c r="AZ62" s="421">
        <f>Неделя!AZ42/Анализ!$BE$62</f>
        <v>0</v>
      </c>
      <c r="BA62" s="421">
        <f>Неделя!BA42/Анализ!$BE$62</f>
        <v>0</v>
      </c>
      <c r="BB62" s="421">
        <f>Неделя!BB42/Анализ!$BE$62</f>
        <v>0</v>
      </c>
      <c r="BC62" s="421">
        <f>Неделя!BC42/Анализ!$BE$62</f>
        <v>0</v>
      </c>
      <c r="BD62" s="421">
        <f>Неделя!BD42/Анализ!$BE$62</f>
        <v>0</v>
      </c>
      <c r="BE62" s="415">
        <v>30</v>
      </c>
      <c r="BG62" s="596">
        <f>MAX(Неделя!E42:BD42)</f>
        <v>0</v>
      </c>
    </row>
    <row r="63" spans="1:59" ht="15.75" customHeight="1" x14ac:dyDescent="0.3">
      <c r="A63" s="984" t="s">
        <v>183</v>
      </c>
      <c r="B63" s="985"/>
      <c r="C63" s="813" t="s">
        <v>320</v>
      </c>
      <c r="D63" s="814" t="s">
        <v>178</v>
      </c>
      <c r="E63" s="421">
        <f>Неделя!E43/Анализ!$BE$63</f>
        <v>0</v>
      </c>
      <c r="F63" s="421">
        <f>Неделя!F43/Анализ!$BE$63</f>
        <v>0</v>
      </c>
      <c r="G63" s="421">
        <f>Неделя!G43/Анализ!$BE$63</f>
        <v>0</v>
      </c>
      <c r="H63" s="421">
        <f>Неделя!H43/Анализ!$BE$63</f>
        <v>0</v>
      </c>
      <c r="I63" s="421">
        <f>Неделя!I43/Анализ!$BE$63</f>
        <v>0</v>
      </c>
      <c r="J63" s="421">
        <f>Неделя!J43/Анализ!$BE$63</f>
        <v>0</v>
      </c>
      <c r="K63" s="421">
        <f>Неделя!K43/Анализ!$BE$63</f>
        <v>0</v>
      </c>
      <c r="L63" s="421">
        <f>Неделя!L43/Анализ!$BE$63</f>
        <v>0</v>
      </c>
      <c r="M63" s="421">
        <f>Неделя!M43/Анализ!$BE$63</f>
        <v>0</v>
      </c>
      <c r="N63" s="421">
        <f>Неделя!N43/Анализ!$BE$63</f>
        <v>0</v>
      </c>
      <c r="O63" s="421">
        <f>Неделя!O43/Анализ!$BE$63</f>
        <v>0</v>
      </c>
      <c r="P63" s="421">
        <f>Неделя!P43/Анализ!$BE$63</f>
        <v>0</v>
      </c>
      <c r="Q63" s="421">
        <f>Неделя!Q43/Анализ!$BE$63</f>
        <v>0</v>
      </c>
      <c r="R63" s="421">
        <f>Неделя!R43/Анализ!$BE$63</f>
        <v>0</v>
      </c>
      <c r="S63" s="421">
        <f>Неделя!S43/Анализ!$BE$63</f>
        <v>0</v>
      </c>
      <c r="T63" s="421">
        <f>Неделя!T43/Анализ!$BE$63</f>
        <v>0</v>
      </c>
      <c r="U63" s="421">
        <f>Неделя!U43/Анализ!$BE$63</f>
        <v>0</v>
      </c>
      <c r="V63" s="421">
        <f>Неделя!V43/Анализ!$BE$63</f>
        <v>0</v>
      </c>
      <c r="W63" s="421">
        <f>Неделя!W43/Анализ!$BE$63</f>
        <v>0</v>
      </c>
      <c r="X63" s="421">
        <f>Неделя!X43/Анализ!$BE$63</f>
        <v>0</v>
      </c>
      <c r="Y63" s="421">
        <f>Неделя!Y43/Анализ!$BE$63</f>
        <v>0</v>
      </c>
      <c r="Z63" s="421">
        <f>Неделя!Z43/Анализ!$BE$63</f>
        <v>0</v>
      </c>
      <c r="AA63" s="421">
        <f>Неделя!AA43/Анализ!$BE$63</f>
        <v>0</v>
      </c>
      <c r="AB63" s="421">
        <f>Неделя!AB43/Анализ!$BE$63</f>
        <v>0</v>
      </c>
      <c r="AC63" s="421">
        <f>Неделя!AC43/Анализ!$BE$63</f>
        <v>0</v>
      </c>
      <c r="AD63" s="421">
        <f>Неделя!AD43/Анализ!$BE$63</f>
        <v>0</v>
      </c>
      <c r="AE63" s="421">
        <f>Неделя!AE43/Анализ!$BE$63</f>
        <v>0</v>
      </c>
      <c r="AF63" s="421">
        <f>Неделя!AF43/Анализ!$BE$63</f>
        <v>0</v>
      </c>
      <c r="AG63" s="421">
        <f>Неделя!AG43/Анализ!$BE$63</f>
        <v>0</v>
      </c>
      <c r="AH63" s="421">
        <f>Неделя!AH43/Анализ!$BE$63</f>
        <v>0</v>
      </c>
      <c r="AI63" s="421">
        <f>Неделя!AI43/Анализ!$BE$63</f>
        <v>0</v>
      </c>
      <c r="AJ63" s="421">
        <f>Неделя!AJ43/Анализ!$BE$63</f>
        <v>0</v>
      </c>
      <c r="AK63" s="421">
        <f>Неделя!AK43/Анализ!$BE$63</f>
        <v>0</v>
      </c>
      <c r="AL63" s="421">
        <f>Неделя!AL43/Анализ!$BE$63</f>
        <v>0</v>
      </c>
      <c r="AM63" s="421">
        <f>Неделя!AM43/Анализ!$BE$63</f>
        <v>0</v>
      </c>
      <c r="AN63" s="421">
        <f>Неделя!AN43/Анализ!$BE$63</f>
        <v>0</v>
      </c>
      <c r="AO63" s="421">
        <f>Неделя!AO43/Анализ!$BE$63</f>
        <v>0</v>
      </c>
      <c r="AP63" s="421">
        <f>Неделя!AP43/Анализ!$BE$63</f>
        <v>0</v>
      </c>
      <c r="AQ63" s="421">
        <f>Неделя!AQ43/Анализ!$BE$63</f>
        <v>0</v>
      </c>
      <c r="AR63" s="421">
        <f>Неделя!AR43/Анализ!$BE$63</f>
        <v>0</v>
      </c>
      <c r="AS63" s="421">
        <f>Неделя!AS43/Анализ!$BE$63</f>
        <v>0</v>
      </c>
      <c r="AT63" s="421">
        <f>Неделя!AT43/Анализ!$BE$63</f>
        <v>0</v>
      </c>
      <c r="AU63" s="421">
        <f>Неделя!AU43/Анализ!$BE$63</f>
        <v>0</v>
      </c>
      <c r="AV63" s="421">
        <f>Неделя!AV43/Анализ!$BE$63</f>
        <v>0</v>
      </c>
      <c r="AW63" s="421">
        <f>Неделя!AW43/Анализ!$BE$63</f>
        <v>0</v>
      </c>
      <c r="AX63" s="421">
        <f>Неделя!AX43/Анализ!$BE$63</f>
        <v>0</v>
      </c>
      <c r="AY63" s="421">
        <f>Неделя!AY43/Анализ!$BE$63</f>
        <v>0</v>
      </c>
      <c r="AZ63" s="421">
        <f>Неделя!AZ43/Анализ!$BE$63</f>
        <v>0</v>
      </c>
      <c r="BA63" s="421">
        <f>Неделя!BA43/Анализ!$BE$63</f>
        <v>0</v>
      </c>
      <c r="BB63" s="421">
        <f>Неделя!BB43/Анализ!$BE$63</f>
        <v>0</v>
      </c>
      <c r="BC63" s="421">
        <f>Неделя!BC43/Анализ!$BE$63</f>
        <v>0</v>
      </c>
      <c r="BD63" s="421">
        <f>Неделя!BD43/Анализ!$BE$63</f>
        <v>0</v>
      </c>
      <c r="BE63" s="415">
        <v>50</v>
      </c>
      <c r="BG63" s="596">
        <f>MAX(Неделя!E43:BD43)</f>
        <v>0</v>
      </c>
    </row>
    <row r="64" spans="1:59" ht="18" customHeight="1" x14ac:dyDescent="0.3">
      <c r="A64" s="986"/>
      <c r="B64" s="987"/>
      <c r="C64" s="813" t="s">
        <v>321</v>
      </c>
      <c r="D64" s="814" t="s">
        <v>178</v>
      </c>
      <c r="E64" s="421">
        <f>Неделя!E44/Анализ!$BE$64</f>
        <v>0</v>
      </c>
      <c r="F64" s="421">
        <f>Неделя!F44/Анализ!$BE$64</f>
        <v>0</v>
      </c>
      <c r="G64" s="421">
        <f>Неделя!G44/Анализ!$BE$64</f>
        <v>0</v>
      </c>
      <c r="H64" s="421">
        <f>Неделя!H44/Анализ!$BE$64</f>
        <v>0</v>
      </c>
      <c r="I64" s="421">
        <f>Неделя!I44/Анализ!$BE$64</f>
        <v>0</v>
      </c>
      <c r="J64" s="421">
        <f>Неделя!J44/Анализ!$BE$64</f>
        <v>0</v>
      </c>
      <c r="K64" s="421">
        <f>Неделя!K44/Анализ!$BE$64</f>
        <v>0</v>
      </c>
      <c r="L64" s="421">
        <f>Неделя!L44/Анализ!$BE$64</f>
        <v>0</v>
      </c>
      <c r="M64" s="421">
        <f>Неделя!M44/Анализ!$BE$64</f>
        <v>0</v>
      </c>
      <c r="N64" s="421">
        <f>Неделя!N44/Анализ!$BE$64</f>
        <v>0</v>
      </c>
      <c r="O64" s="421">
        <f>Неделя!O44/Анализ!$BE$64</f>
        <v>0</v>
      </c>
      <c r="P64" s="421">
        <f>Неделя!P44/Анализ!$BE$64</f>
        <v>0</v>
      </c>
      <c r="Q64" s="421">
        <f>Неделя!Q44/Анализ!$BE$64</f>
        <v>0</v>
      </c>
      <c r="R64" s="421">
        <f>Неделя!R44/Анализ!$BE$64</f>
        <v>0</v>
      </c>
      <c r="S64" s="421">
        <f>Неделя!S44/Анализ!$BE$64</f>
        <v>0</v>
      </c>
      <c r="T64" s="421">
        <f>Неделя!T44/Анализ!$BE$64</f>
        <v>0</v>
      </c>
      <c r="U64" s="421">
        <f>Неделя!U44/Анализ!$BE$64</f>
        <v>0</v>
      </c>
      <c r="V64" s="421">
        <f>Неделя!V44/Анализ!$BE$64</f>
        <v>0</v>
      </c>
      <c r="W64" s="421">
        <f>Неделя!W44/Анализ!$BE$64</f>
        <v>0</v>
      </c>
      <c r="X64" s="421">
        <f>Неделя!X44/Анализ!$BE$64</f>
        <v>0</v>
      </c>
      <c r="Y64" s="421">
        <f>Неделя!Y44/Анализ!$BE$64</f>
        <v>0</v>
      </c>
      <c r="Z64" s="421">
        <f>Неделя!Z44/Анализ!$BE$64</f>
        <v>0</v>
      </c>
      <c r="AA64" s="421">
        <f>Неделя!AA44/Анализ!$BE$64</f>
        <v>0</v>
      </c>
      <c r="AB64" s="421">
        <f>Неделя!AB44/Анализ!$BE$64</f>
        <v>0</v>
      </c>
      <c r="AC64" s="421">
        <f>Неделя!AC44/Анализ!$BE$64</f>
        <v>0</v>
      </c>
      <c r="AD64" s="421">
        <f>Неделя!AD44/Анализ!$BE$64</f>
        <v>0</v>
      </c>
      <c r="AE64" s="421">
        <f>Неделя!AE44/Анализ!$BE$64</f>
        <v>0</v>
      </c>
      <c r="AF64" s="421">
        <f>Неделя!AF44/Анализ!$BE$64</f>
        <v>0</v>
      </c>
      <c r="AG64" s="421">
        <f>Неделя!AG44/Анализ!$BE$64</f>
        <v>0</v>
      </c>
      <c r="AH64" s="421">
        <f>Неделя!AH44/Анализ!$BE$64</f>
        <v>0</v>
      </c>
      <c r="AI64" s="421">
        <f>Неделя!AI44/Анализ!$BE$64</f>
        <v>0</v>
      </c>
      <c r="AJ64" s="421">
        <f>Неделя!AJ44/Анализ!$BE$64</f>
        <v>0</v>
      </c>
      <c r="AK64" s="421">
        <f>Неделя!AK44/Анализ!$BE$64</f>
        <v>0</v>
      </c>
      <c r="AL64" s="421">
        <f>Неделя!AL44/Анализ!$BE$64</f>
        <v>0</v>
      </c>
      <c r="AM64" s="421">
        <f>Неделя!AM44/Анализ!$BE$64</f>
        <v>0</v>
      </c>
      <c r="AN64" s="421">
        <f>Неделя!AN44/Анализ!$BE$64</f>
        <v>0</v>
      </c>
      <c r="AO64" s="421">
        <f>Неделя!AO44/Анализ!$BE$64</f>
        <v>0</v>
      </c>
      <c r="AP64" s="421">
        <f>Неделя!AP44/Анализ!$BE$64</f>
        <v>0</v>
      </c>
      <c r="AQ64" s="421">
        <f>Неделя!AQ44/Анализ!$BE$64</f>
        <v>0</v>
      </c>
      <c r="AR64" s="421">
        <f>Неделя!AR44/Анализ!$BE$64</f>
        <v>0</v>
      </c>
      <c r="AS64" s="421">
        <f>Неделя!AS44/Анализ!$BE$64</f>
        <v>0</v>
      </c>
      <c r="AT64" s="421">
        <f>Неделя!AT44/Анализ!$BE$64</f>
        <v>0</v>
      </c>
      <c r="AU64" s="421">
        <f>Неделя!AU44/Анализ!$BE$64</f>
        <v>0</v>
      </c>
      <c r="AV64" s="421">
        <f>Неделя!AV44/Анализ!$BE$64</f>
        <v>0</v>
      </c>
      <c r="AW64" s="421">
        <f>Неделя!AW44/Анализ!$BE$64</f>
        <v>0</v>
      </c>
      <c r="AX64" s="421">
        <f>Неделя!AX44/Анализ!$BE$64</f>
        <v>0</v>
      </c>
      <c r="AY64" s="421">
        <f>Неделя!AY44/Анализ!$BE$64</f>
        <v>0</v>
      </c>
      <c r="AZ64" s="421">
        <f>Неделя!AZ44/Анализ!$BE$64</f>
        <v>0</v>
      </c>
      <c r="BA64" s="421">
        <f>Неделя!BA44/Анализ!$BE$64</f>
        <v>0</v>
      </c>
      <c r="BB64" s="421">
        <f>Неделя!BB44/Анализ!$BE$64</f>
        <v>0</v>
      </c>
      <c r="BC64" s="421">
        <f>Неделя!BC44/Анализ!$BE$64</f>
        <v>0</v>
      </c>
      <c r="BD64" s="421">
        <f>Неделя!BD44/Анализ!$BE$64</f>
        <v>0</v>
      </c>
      <c r="BE64" s="417">
        <v>3.4722222222222224E-2</v>
      </c>
      <c r="BG64" s="595">
        <f>MAX(Неделя!E44:BD44)</f>
        <v>0</v>
      </c>
    </row>
    <row r="65" spans="1:59" ht="20.25" customHeight="1" x14ac:dyDescent="0.3">
      <c r="A65" s="988" t="s">
        <v>180</v>
      </c>
      <c r="B65" s="989"/>
      <c r="C65" s="379" t="s">
        <v>246</v>
      </c>
      <c r="D65" s="268" t="s">
        <v>80</v>
      </c>
      <c r="E65" s="421">
        <f>Неделя!E45/Анализ!$BE$65</f>
        <v>0</v>
      </c>
      <c r="F65" s="421">
        <f>Неделя!F45/Анализ!$BE$65</f>
        <v>0</v>
      </c>
      <c r="G65" s="421">
        <f>Неделя!G45/Анализ!$BE$65</f>
        <v>0</v>
      </c>
      <c r="H65" s="421">
        <f>Неделя!H45/Анализ!$BE$65</f>
        <v>0</v>
      </c>
      <c r="I65" s="421">
        <f>Неделя!I45/Анализ!$BE$65</f>
        <v>0</v>
      </c>
      <c r="J65" s="421">
        <f>Неделя!J45/Анализ!$BE$65</f>
        <v>0</v>
      </c>
      <c r="K65" s="421">
        <f>Неделя!K45/Анализ!$BE$65</f>
        <v>0</v>
      </c>
      <c r="L65" s="421">
        <f>Неделя!L45/Анализ!$BE$65</f>
        <v>0</v>
      </c>
      <c r="M65" s="421">
        <f>Неделя!M45/Анализ!$BE$65</f>
        <v>0</v>
      </c>
      <c r="N65" s="421">
        <f>Неделя!N45/Анализ!$BE$65</f>
        <v>0</v>
      </c>
      <c r="O65" s="421">
        <f>Неделя!O45/Анализ!$BE$65</f>
        <v>0</v>
      </c>
      <c r="P65" s="421">
        <f>Неделя!P45/Анализ!$BE$65</f>
        <v>0</v>
      </c>
      <c r="Q65" s="421">
        <f>Неделя!Q45/Анализ!$BE$65</f>
        <v>0</v>
      </c>
      <c r="R65" s="421">
        <f>Неделя!R45/Анализ!$BE$65</f>
        <v>0</v>
      </c>
      <c r="S65" s="421">
        <f>Неделя!S45/Анализ!$BE$65</f>
        <v>0</v>
      </c>
      <c r="T65" s="421">
        <f>Неделя!T45/Анализ!$BE$65</f>
        <v>0</v>
      </c>
      <c r="U65" s="421">
        <f>Неделя!U45/Анализ!$BE$65</f>
        <v>0</v>
      </c>
      <c r="V65" s="421">
        <f>Неделя!V45/Анализ!$BE$65</f>
        <v>0</v>
      </c>
      <c r="W65" s="421">
        <f>Неделя!W45/Анализ!$BE$65</f>
        <v>0</v>
      </c>
      <c r="X65" s="421">
        <f>Неделя!X45/Анализ!$BE$65</f>
        <v>0</v>
      </c>
      <c r="Y65" s="421">
        <f>Неделя!Y45/Анализ!$BE$65</f>
        <v>0</v>
      </c>
      <c r="Z65" s="421">
        <f>Неделя!Z45/Анализ!$BE$65</f>
        <v>0</v>
      </c>
      <c r="AA65" s="421">
        <f>Неделя!AA45/Анализ!$BE$65</f>
        <v>0</v>
      </c>
      <c r="AB65" s="421">
        <f>Неделя!AB45/Анализ!$BE$65</f>
        <v>0</v>
      </c>
      <c r="AC65" s="421">
        <f>Неделя!AC45/Анализ!$BE$65</f>
        <v>0</v>
      </c>
      <c r="AD65" s="421">
        <f>Неделя!AD45/Анализ!$BE$65</f>
        <v>0</v>
      </c>
      <c r="AE65" s="421">
        <f>Неделя!AE45/Анализ!$BE$65</f>
        <v>0</v>
      </c>
      <c r="AF65" s="421">
        <f>Неделя!AF45/Анализ!$BE$65</f>
        <v>0</v>
      </c>
      <c r="AG65" s="421">
        <f>Неделя!AG45/Анализ!$BE$65</f>
        <v>0</v>
      </c>
      <c r="AH65" s="421">
        <f>Неделя!AH45/Анализ!$BE$65</f>
        <v>0</v>
      </c>
      <c r="AI65" s="421">
        <f>Неделя!AI45/Анализ!$BE$65</f>
        <v>0</v>
      </c>
      <c r="AJ65" s="421">
        <f>Неделя!AJ45/Анализ!$BE$65</f>
        <v>0</v>
      </c>
      <c r="AK65" s="421">
        <f>Неделя!AK45/Анализ!$BE$65</f>
        <v>0</v>
      </c>
      <c r="AL65" s="421">
        <f>Неделя!AL45/Анализ!$BE$65</f>
        <v>0</v>
      </c>
      <c r="AM65" s="421">
        <f>Неделя!AM45/Анализ!$BE$65</f>
        <v>0</v>
      </c>
      <c r="AN65" s="421">
        <f>Неделя!AN45/Анализ!$BE$65</f>
        <v>0</v>
      </c>
      <c r="AO65" s="421">
        <f>Неделя!AO45/Анализ!$BE$65</f>
        <v>0</v>
      </c>
      <c r="AP65" s="421">
        <f>Неделя!AP45/Анализ!$BE$65</f>
        <v>0</v>
      </c>
      <c r="AQ65" s="421">
        <f>Неделя!AQ45/Анализ!$BE$65</f>
        <v>0</v>
      </c>
      <c r="AR65" s="421">
        <f>Неделя!AR45/Анализ!$BE$65</f>
        <v>0</v>
      </c>
      <c r="AS65" s="421">
        <f>Неделя!AS45/Анализ!$BE$65</f>
        <v>0</v>
      </c>
      <c r="AT65" s="421">
        <f>Неделя!AT45/Анализ!$BE$65</f>
        <v>0</v>
      </c>
      <c r="AU65" s="421">
        <f>Неделя!AU45/Анализ!$BE$65</f>
        <v>0</v>
      </c>
      <c r="AV65" s="421">
        <f>Неделя!AV45/Анализ!$BE$65</f>
        <v>0</v>
      </c>
      <c r="AW65" s="421">
        <f>Неделя!AW45/Анализ!$BE$65</f>
        <v>0</v>
      </c>
      <c r="AX65" s="421">
        <f>Неделя!AX45/Анализ!$BE$65</f>
        <v>0</v>
      </c>
      <c r="AY65" s="421">
        <f>Неделя!AY45/Анализ!$BE$65</f>
        <v>0</v>
      </c>
      <c r="AZ65" s="421">
        <f>Неделя!AZ45/Анализ!$BE$65</f>
        <v>0</v>
      </c>
      <c r="BA65" s="421">
        <f>Неделя!BA45/Анализ!$BE$65</f>
        <v>0</v>
      </c>
      <c r="BB65" s="421">
        <f>Неделя!BB45/Анализ!$BE$65</f>
        <v>0</v>
      </c>
      <c r="BC65" s="421">
        <f>Неделя!BC45/Анализ!$BE$65</f>
        <v>0</v>
      </c>
      <c r="BD65" s="421">
        <f>Неделя!BD45/Анализ!$BE$65</f>
        <v>0</v>
      </c>
      <c r="BE65" s="417">
        <v>0.14583333333333334</v>
      </c>
      <c r="BG65" s="595">
        <f>MAX(Неделя!E45:BD45)</f>
        <v>0</v>
      </c>
    </row>
    <row r="66" spans="1:59" ht="15.6" x14ac:dyDescent="0.3">
      <c r="A66" s="990"/>
      <c r="B66" s="991"/>
      <c r="C66" s="269" t="s">
        <v>186</v>
      </c>
      <c r="D66" s="268" t="s">
        <v>80</v>
      </c>
      <c r="E66" s="421">
        <f>Неделя!E46/Анализ!$BE$66</f>
        <v>0</v>
      </c>
      <c r="F66" s="421">
        <f>Неделя!F46/Анализ!$BE$66</f>
        <v>0</v>
      </c>
      <c r="G66" s="421">
        <f>Неделя!G46/Анализ!$BE$66</f>
        <v>0</v>
      </c>
      <c r="H66" s="421">
        <f>Неделя!H46/Анализ!$BE$66</f>
        <v>0</v>
      </c>
      <c r="I66" s="421">
        <f>Неделя!I46/Анализ!$BE$66</f>
        <v>0</v>
      </c>
      <c r="J66" s="421">
        <f>Неделя!J46/Анализ!$BE$66</f>
        <v>0</v>
      </c>
      <c r="K66" s="421">
        <f>Неделя!K46/Анализ!$BE$66</f>
        <v>0</v>
      </c>
      <c r="L66" s="421">
        <f>Неделя!L46/Анализ!$BE$66</f>
        <v>0</v>
      </c>
      <c r="M66" s="421">
        <f>Неделя!M46/Анализ!$BE$66</f>
        <v>0</v>
      </c>
      <c r="N66" s="421">
        <f>Неделя!N46/Анализ!$BE$66</f>
        <v>0</v>
      </c>
      <c r="O66" s="421">
        <f>Неделя!O46/Анализ!$BE$66</f>
        <v>0</v>
      </c>
      <c r="P66" s="421">
        <f>Неделя!P46/Анализ!$BE$66</f>
        <v>0</v>
      </c>
      <c r="Q66" s="421">
        <f>Неделя!Q46/Анализ!$BE$66</f>
        <v>0</v>
      </c>
      <c r="R66" s="421">
        <f>Неделя!R46/Анализ!$BE$66</f>
        <v>0</v>
      </c>
      <c r="S66" s="421">
        <f>Неделя!S46/Анализ!$BE$66</f>
        <v>0</v>
      </c>
      <c r="T66" s="421">
        <f>Неделя!T46/Анализ!$BE$66</f>
        <v>0</v>
      </c>
      <c r="U66" s="421">
        <f>Неделя!U46/Анализ!$BE$66</f>
        <v>0</v>
      </c>
      <c r="V66" s="421">
        <f>Неделя!V46/Анализ!$BE$66</f>
        <v>0</v>
      </c>
      <c r="W66" s="421">
        <f>Неделя!W46/Анализ!$BE$66</f>
        <v>0</v>
      </c>
      <c r="X66" s="421">
        <f>Неделя!X46/Анализ!$BE$66</f>
        <v>0</v>
      </c>
      <c r="Y66" s="421">
        <f>Неделя!Y46/Анализ!$BE$66</f>
        <v>0</v>
      </c>
      <c r="Z66" s="421">
        <f>Неделя!Z46/Анализ!$BE$66</f>
        <v>0</v>
      </c>
      <c r="AA66" s="421">
        <f>Неделя!AA46/Анализ!$BE$66</f>
        <v>0</v>
      </c>
      <c r="AB66" s="421">
        <f>Неделя!AB46/Анализ!$BE$66</f>
        <v>0</v>
      </c>
      <c r="AC66" s="421">
        <f>Неделя!AC46/Анализ!$BE$66</f>
        <v>0</v>
      </c>
      <c r="AD66" s="421">
        <f>Неделя!AD46/Анализ!$BE$66</f>
        <v>0</v>
      </c>
      <c r="AE66" s="421">
        <f>Неделя!AE46/Анализ!$BE$66</f>
        <v>0</v>
      </c>
      <c r="AF66" s="421">
        <f>Неделя!AF46/Анализ!$BE$66</f>
        <v>0</v>
      </c>
      <c r="AG66" s="421">
        <f>Неделя!AG46/Анализ!$BE$66</f>
        <v>0</v>
      </c>
      <c r="AH66" s="421">
        <f>Неделя!AH46/Анализ!$BE$66</f>
        <v>0</v>
      </c>
      <c r="AI66" s="421">
        <f>Неделя!AI46/Анализ!$BE$66</f>
        <v>0</v>
      </c>
      <c r="AJ66" s="421">
        <f>Неделя!AJ46/Анализ!$BE$66</f>
        <v>0</v>
      </c>
      <c r="AK66" s="421">
        <f>Неделя!AK46/Анализ!$BE$66</f>
        <v>0</v>
      </c>
      <c r="AL66" s="421">
        <f>Неделя!AL46/Анализ!$BE$66</f>
        <v>0</v>
      </c>
      <c r="AM66" s="421">
        <f>Неделя!AM46/Анализ!$BE$66</f>
        <v>0</v>
      </c>
      <c r="AN66" s="421">
        <f>Неделя!AN46/Анализ!$BE$66</f>
        <v>0</v>
      </c>
      <c r="AO66" s="421">
        <f>Неделя!AO46/Анализ!$BE$66</f>
        <v>0</v>
      </c>
      <c r="AP66" s="421">
        <f>Неделя!AP46/Анализ!$BE$66</f>
        <v>0</v>
      </c>
      <c r="AQ66" s="421">
        <f>Неделя!AQ46/Анализ!$BE$66</f>
        <v>0</v>
      </c>
      <c r="AR66" s="421">
        <f>Неделя!AR46/Анализ!$BE$66</f>
        <v>0</v>
      </c>
      <c r="AS66" s="421">
        <f>Неделя!AS46/Анализ!$BE$66</f>
        <v>0</v>
      </c>
      <c r="AT66" s="421">
        <f>Неделя!AT46/Анализ!$BE$66</f>
        <v>0</v>
      </c>
      <c r="AU66" s="421">
        <f>Неделя!AU46/Анализ!$BE$66</f>
        <v>0</v>
      </c>
      <c r="AV66" s="421">
        <f>Неделя!AV46/Анализ!$BE$66</f>
        <v>0</v>
      </c>
      <c r="AW66" s="421">
        <f>Неделя!AW46/Анализ!$BE$66</f>
        <v>0</v>
      </c>
      <c r="AX66" s="421">
        <f>Неделя!AX46/Анализ!$BE$66</f>
        <v>0</v>
      </c>
      <c r="AY66" s="421">
        <f>Неделя!AY46/Анализ!$BE$66</f>
        <v>0</v>
      </c>
      <c r="AZ66" s="421">
        <f>Неделя!AZ46/Анализ!$BE$66</f>
        <v>0</v>
      </c>
      <c r="BA66" s="421">
        <f>Неделя!BA46/Анализ!$BE$66</f>
        <v>0</v>
      </c>
      <c r="BB66" s="421">
        <f>Неделя!BB46/Анализ!$BE$66</f>
        <v>0</v>
      </c>
      <c r="BC66" s="421">
        <f>Неделя!BC46/Анализ!$BE$66</f>
        <v>0</v>
      </c>
      <c r="BD66" s="421">
        <f>Неделя!BD46/Анализ!$BE$66</f>
        <v>0</v>
      </c>
      <c r="BE66" s="417">
        <v>0.16666666666666666</v>
      </c>
      <c r="BG66" s="595">
        <f>MAX(Неделя!E46:BD46)</f>
        <v>0</v>
      </c>
    </row>
    <row r="67" spans="1:59" ht="15.75" customHeight="1" x14ac:dyDescent="0.3">
      <c r="A67" s="963" t="s">
        <v>156</v>
      </c>
      <c r="B67" s="964"/>
      <c r="C67" s="584" t="s">
        <v>19</v>
      </c>
      <c r="D67" s="169" t="s">
        <v>80</v>
      </c>
      <c r="E67" s="421">
        <f>Неделя!E47/Анализ!$BE$67</f>
        <v>0</v>
      </c>
      <c r="F67" s="421">
        <f>Неделя!F47/Анализ!$BE$67</f>
        <v>0</v>
      </c>
      <c r="G67" s="421">
        <f>Неделя!G47/Анализ!$BE$67</f>
        <v>0</v>
      </c>
      <c r="H67" s="421">
        <f>Неделя!H47/Анализ!$BE$67</f>
        <v>0</v>
      </c>
      <c r="I67" s="421">
        <f>Неделя!I47/Анализ!$BE$67</f>
        <v>0</v>
      </c>
      <c r="J67" s="421">
        <f>Неделя!J47/Анализ!$BE$67</f>
        <v>0</v>
      </c>
      <c r="K67" s="421">
        <f>Неделя!K47/Анализ!$BE$67</f>
        <v>0</v>
      </c>
      <c r="L67" s="421">
        <f>Неделя!L47/Анализ!$BE$67</f>
        <v>0</v>
      </c>
      <c r="M67" s="421">
        <f>Неделя!M47/Анализ!$BE$67</f>
        <v>0</v>
      </c>
      <c r="N67" s="421">
        <f>Неделя!N47/Анализ!$BE$67</f>
        <v>0</v>
      </c>
      <c r="O67" s="421">
        <f>Неделя!O47/Анализ!$BE$67</f>
        <v>0</v>
      </c>
      <c r="P67" s="421">
        <f>Неделя!P47/Анализ!$BE$67</f>
        <v>0</v>
      </c>
      <c r="Q67" s="421">
        <f>Неделя!Q47/Анализ!$BE$67</f>
        <v>0</v>
      </c>
      <c r="R67" s="421">
        <f>Неделя!R47/Анализ!$BE$67</f>
        <v>0</v>
      </c>
      <c r="S67" s="421">
        <f>Неделя!S47/Анализ!$BE$67</f>
        <v>0</v>
      </c>
      <c r="T67" s="421">
        <f>Неделя!T47/Анализ!$BE$67</f>
        <v>0</v>
      </c>
      <c r="U67" s="421">
        <f>Неделя!U47/Анализ!$BE$67</f>
        <v>0</v>
      </c>
      <c r="V67" s="421">
        <f>Неделя!V47/Анализ!$BE$67</f>
        <v>0</v>
      </c>
      <c r="W67" s="421">
        <f>Неделя!W47/Анализ!$BE$67</f>
        <v>0</v>
      </c>
      <c r="X67" s="421">
        <f>Неделя!X47/Анализ!$BE$67</f>
        <v>0</v>
      </c>
      <c r="Y67" s="421">
        <f>Неделя!Y47/Анализ!$BE$67</f>
        <v>0</v>
      </c>
      <c r="Z67" s="421">
        <f>Неделя!Z47/Анализ!$BE$67</f>
        <v>0</v>
      </c>
      <c r="AA67" s="421">
        <f>Неделя!AA47/Анализ!$BE$67</f>
        <v>0</v>
      </c>
      <c r="AB67" s="421">
        <f>Неделя!AB47/Анализ!$BE$67</f>
        <v>0</v>
      </c>
      <c r="AC67" s="421">
        <f>Неделя!AC47/Анализ!$BE$67</f>
        <v>0</v>
      </c>
      <c r="AD67" s="421">
        <f>Неделя!AD47/Анализ!$BE$67</f>
        <v>0</v>
      </c>
      <c r="AE67" s="421">
        <f>Неделя!AE47/Анализ!$BE$67</f>
        <v>0</v>
      </c>
      <c r="AF67" s="421">
        <f>Неделя!AF47/Анализ!$BE$67</f>
        <v>0</v>
      </c>
      <c r="AG67" s="421">
        <f>Неделя!AG47/Анализ!$BE$67</f>
        <v>0</v>
      </c>
      <c r="AH67" s="421">
        <f>Неделя!AH47/Анализ!$BE$67</f>
        <v>0</v>
      </c>
      <c r="AI67" s="421">
        <f>Неделя!AI47/Анализ!$BE$67</f>
        <v>0</v>
      </c>
      <c r="AJ67" s="421">
        <f>Неделя!AJ47/Анализ!$BE$67</f>
        <v>0</v>
      </c>
      <c r="AK67" s="421">
        <f>Неделя!AK47/Анализ!$BE$67</f>
        <v>0</v>
      </c>
      <c r="AL67" s="421">
        <f>Неделя!AL47/Анализ!$BE$67</f>
        <v>0</v>
      </c>
      <c r="AM67" s="421">
        <f>Неделя!AM47/Анализ!$BE$67</f>
        <v>0</v>
      </c>
      <c r="AN67" s="421">
        <f>Неделя!AN47/Анализ!$BE$67</f>
        <v>0</v>
      </c>
      <c r="AO67" s="421">
        <f>Неделя!AO47/Анализ!$BE$67</f>
        <v>0</v>
      </c>
      <c r="AP67" s="421">
        <f>Неделя!AP47/Анализ!$BE$67</f>
        <v>0</v>
      </c>
      <c r="AQ67" s="421">
        <f>Неделя!AQ47/Анализ!$BE$67</f>
        <v>0</v>
      </c>
      <c r="AR67" s="421">
        <f>Неделя!AR47/Анализ!$BE$67</f>
        <v>0</v>
      </c>
      <c r="AS67" s="421">
        <f>Неделя!AS47/Анализ!$BE$67</f>
        <v>0</v>
      </c>
      <c r="AT67" s="421">
        <f>Неделя!AT47/Анализ!$BE$67</f>
        <v>0</v>
      </c>
      <c r="AU67" s="421">
        <f>Неделя!AU47/Анализ!$BE$67</f>
        <v>0</v>
      </c>
      <c r="AV67" s="421">
        <f>Неделя!AV47/Анализ!$BE$67</f>
        <v>0</v>
      </c>
      <c r="AW67" s="421">
        <f>Неделя!AW47/Анализ!$BE$67</f>
        <v>0</v>
      </c>
      <c r="AX67" s="421">
        <f>Неделя!AX47/Анализ!$BE$67</f>
        <v>0</v>
      </c>
      <c r="AY67" s="421">
        <f>Неделя!AY47/Анализ!$BE$67</f>
        <v>0</v>
      </c>
      <c r="AZ67" s="421">
        <f>Неделя!AZ47/Анализ!$BE$67</f>
        <v>0</v>
      </c>
      <c r="BA67" s="421">
        <f>Неделя!BA47/Анализ!$BE$67</f>
        <v>0</v>
      </c>
      <c r="BB67" s="421">
        <f>Неделя!BB47/Анализ!$BE$67</f>
        <v>0</v>
      </c>
      <c r="BC67" s="421">
        <f>Неделя!BC47/Анализ!$BE$67</f>
        <v>0</v>
      </c>
      <c r="BD67" s="421">
        <f>Неделя!BD47/Анализ!$BE$67</f>
        <v>0</v>
      </c>
      <c r="BE67" s="417">
        <v>6.25E-2</v>
      </c>
      <c r="BG67" s="595">
        <f>MAX(Неделя!E47:BD47)</f>
        <v>0</v>
      </c>
    </row>
    <row r="68" spans="1:59" s="597" customFormat="1" ht="15.75" customHeight="1" x14ac:dyDescent="0.3">
      <c r="A68" s="942" t="s">
        <v>290</v>
      </c>
      <c r="B68" s="943"/>
      <c r="C68" s="794" t="s">
        <v>291</v>
      </c>
      <c r="D68" s="472" t="s">
        <v>80</v>
      </c>
      <c r="E68" s="422">
        <f>Неделя!E48/Анализ!$BE$68</f>
        <v>0</v>
      </c>
      <c r="F68" s="422">
        <f>Неделя!F48/Анализ!$BE$68</f>
        <v>0</v>
      </c>
      <c r="G68" s="422">
        <f>Неделя!G48/Анализ!$BE$68</f>
        <v>0</v>
      </c>
      <c r="H68" s="422">
        <f>Неделя!H48/Анализ!$BE$68</f>
        <v>0</v>
      </c>
      <c r="I68" s="422">
        <f>Неделя!I48/Анализ!$BE$68</f>
        <v>0</v>
      </c>
      <c r="J68" s="422">
        <f>Неделя!J48/Анализ!$BE$68</f>
        <v>0</v>
      </c>
      <c r="K68" s="422">
        <f>Неделя!K48/Анализ!$BE$68</f>
        <v>0</v>
      </c>
      <c r="L68" s="422">
        <f>Неделя!L48/Анализ!$BE$68</f>
        <v>0</v>
      </c>
      <c r="M68" s="422">
        <f>Неделя!M48/Анализ!$BE$68</f>
        <v>0</v>
      </c>
      <c r="N68" s="422">
        <f>Неделя!N48/Анализ!$BE$68</f>
        <v>0</v>
      </c>
      <c r="O68" s="422">
        <f>Неделя!O48/Анализ!$BE$68</f>
        <v>0</v>
      </c>
      <c r="P68" s="422">
        <f>Неделя!P48/Анализ!$BE$68</f>
        <v>0</v>
      </c>
      <c r="Q68" s="422">
        <f>Неделя!Q48/Анализ!$BE$68</f>
        <v>0</v>
      </c>
      <c r="R68" s="422">
        <f>Неделя!R48/Анализ!$BE$68</f>
        <v>0</v>
      </c>
      <c r="S68" s="422">
        <f>Неделя!S48/Анализ!$BE$68</f>
        <v>0</v>
      </c>
      <c r="T68" s="422">
        <f>Неделя!T48/Анализ!$BE$68</f>
        <v>0</v>
      </c>
      <c r="U68" s="422">
        <f>Неделя!U48/Анализ!$BE$68</f>
        <v>0</v>
      </c>
      <c r="V68" s="422">
        <f>Неделя!V48/Анализ!$BE$68</f>
        <v>0</v>
      </c>
      <c r="W68" s="422">
        <f>Неделя!W48/Анализ!$BE$68</f>
        <v>0</v>
      </c>
      <c r="X68" s="422">
        <f>Неделя!X48/Анализ!$BE$68</f>
        <v>0</v>
      </c>
      <c r="Y68" s="422">
        <f>Неделя!Y48/Анализ!$BE$68</f>
        <v>0</v>
      </c>
      <c r="Z68" s="422">
        <f>Неделя!Z48/Анализ!$BE$68</f>
        <v>0</v>
      </c>
      <c r="AA68" s="422">
        <f>Неделя!AA48/Анализ!$BE$68</f>
        <v>0</v>
      </c>
      <c r="AB68" s="422">
        <f>Неделя!AB48/Анализ!$BE$68</f>
        <v>0</v>
      </c>
      <c r="AC68" s="422">
        <f>Неделя!AC48/Анализ!$BE$68</f>
        <v>0</v>
      </c>
      <c r="AD68" s="422">
        <f>Неделя!AD48/Анализ!$BE$68</f>
        <v>0</v>
      </c>
      <c r="AE68" s="422">
        <f>Неделя!AE48/Анализ!$BE$68</f>
        <v>0</v>
      </c>
      <c r="AF68" s="422">
        <f>Неделя!AF48/Анализ!$BE$68</f>
        <v>0</v>
      </c>
      <c r="AG68" s="422">
        <f>Неделя!AG48/Анализ!$BE$68</f>
        <v>0</v>
      </c>
      <c r="AH68" s="422">
        <f>Неделя!AH48/Анализ!$BE$68</f>
        <v>0</v>
      </c>
      <c r="AI68" s="422">
        <f>Неделя!AI48/Анализ!$BE$68</f>
        <v>0</v>
      </c>
      <c r="AJ68" s="422">
        <f>Неделя!AJ48/Анализ!$BE$68</f>
        <v>0</v>
      </c>
      <c r="AK68" s="422">
        <f>Неделя!AK48/Анализ!$BE$68</f>
        <v>0</v>
      </c>
      <c r="AL68" s="422">
        <f>Неделя!AL48/Анализ!$BE$68</f>
        <v>0</v>
      </c>
      <c r="AM68" s="422">
        <f>Неделя!AM48/Анализ!$BE$68</f>
        <v>0</v>
      </c>
      <c r="AN68" s="422">
        <f>Неделя!AN48/Анализ!$BE$68</f>
        <v>0</v>
      </c>
      <c r="AO68" s="422">
        <f>Неделя!AO48/Анализ!$BE$68</f>
        <v>0</v>
      </c>
      <c r="AP68" s="422">
        <f>Неделя!AP48/Анализ!$BE$68</f>
        <v>0</v>
      </c>
      <c r="AQ68" s="422">
        <f>Неделя!AQ48/Анализ!$BE$68</f>
        <v>0</v>
      </c>
      <c r="AR68" s="422">
        <f>Неделя!AR48/Анализ!$BE$68</f>
        <v>0</v>
      </c>
      <c r="AS68" s="422">
        <f>Неделя!AS48/Анализ!$BE$68</f>
        <v>0</v>
      </c>
      <c r="AT68" s="422">
        <f>Неделя!AT48/Анализ!$BE$68</f>
        <v>0</v>
      </c>
      <c r="AU68" s="422">
        <f>Неделя!AU48/Анализ!$BE$68</f>
        <v>0</v>
      </c>
      <c r="AV68" s="422">
        <f>Неделя!AV48/Анализ!$BE$68</f>
        <v>0</v>
      </c>
      <c r="AW68" s="422">
        <f>Неделя!AW48/Анализ!$BE$68</f>
        <v>0</v>
      </c>
      <c r="AX68" s="422">
        <f>Неделя!AX48/Анализ!$BE$68</f>
        <v>0</v>
      </c>
      <c r="AY68" s="422">
        <f>Неделя!AY48/Анализ!$BE$68</f>
        <v>0</v>
      </c>
      <c r="AZ68" s="422">
        <f>Неделя!AZ48/Анализ!$BE$68</f>
        <v>0</v>
      </c>
      <c r="BA68" s="422">
        <f>Неделя!BA48/Анализ!$BE$68</f>
        <v>0</v>
      </c>
      <c r="BB68" s="422">
        <f>Неделя!BB48/Анализ!$BE$68</f>
        <v>0</v>
      </c>
      <c r="BC68" s="422">
        <f>Неделя!BC48/Анализ!$BE$68</f>
        <v>0</v>
      </c>
      <c r="BD68" s="558">
        <f>Неделя!BD48/Анализ!$BE$68</f>
        <v>0</v>
      </c>
      <c r="BE68" s="417">
        <v>0.54166666666666663</v>
      </c>
      <c r="BG68" s="595">
        <f>MAX(Неделя!E48:BD48)</f>
        <v>0</v>
      </c>
    </row>
    <row r="69" spans="1:59" s="597" customFormat="1" ht="15.75" customHeight="1" x14ac:dyDescent="0.3">
      <c r="A69" s="944"/>
      <c r="B69" s="945"/>
      <c r="C69" s="473" t="s">
        <v>292</v>
      </c>
      <c r="D69" s="472" t="s">
        <v>80</v>
      </c>
      <c r="E69" s="422">
        <f>Неделя!E49/Анализ!$BE$69</f>
        <v>0</v>
      </c>
      <c r="F69" s="422">
        <f>Неделя!F49/Анализ!$BE$69</f>
        <v>0</v>
      </c>
      <c r="G69" s="422">
        <f>Неделя!G49/Анализ!$BE$69</f>
        <v>0</v>
      </c>
      <c r="H69" s="422">
        <f>Неделя!H49/Анализ!$BE$69</f>
        <v>0</v>
      </c>
      <c r="I69" s="422">
        <f>Неделя!I49/Анализ!$BE$69</f>
        <v>0</v>
      </c>
      <c r="J69" s="422">
        <f>Неделя!J49/Анализ!$BE$69</f>
        <v>0</v>
      </c>
      <c r="K69" s="422">
        <f>Неделя!K49/Анализ!$BE$69</f>
        <v>0</v>
      </c>
      <c r="L69" s="422">
        <f>Неделя!L49/Анализ!$BE$69</f>
        <v>0</v>
      </c>
      <c r="M69" s="422">
        <f>Неделя!M49/Анализ!$BE$69</f>
        <v>0</v>
      </c>
      <c r="N69" s="422">
        <f>Неделя!N49/Анализ!$BE$69</f>
        <v>0</v>
      </c>
      <c r="O69" s="422">
        <f>Неделя!O49/Анализ!$BE$69</f>
        <v>0</v>
      </c>
      <c r="P69" s="422">
        <f>Неделя!P49/Анализ!$BE$69</f>
        <v>0</v>
      </c>
      <c r="Q69" s="422">
        <f>Неделя!Q49/Анализ!$BE$69</f>
        <v>0</v>
      </c>
      <c r="R69" s="422">
        <f>Неделя!R49/Анализ!$BE$69</f>
        <v>0</v>
      </c>
      <c r="S69" s="422">
        <f>Неделя!S49/Анализ!$BE$69</f>
        <v>0</v>
      </c>
      <c r="T69" s="422">
        <f>Неделя!T49/Анализ!$BE$69</f>
        <v>0</v>
      </c>
      <c r="U69" s="422">
        <f>Неделя!U49/Анализ!$BE$69</f>
        <v>0</v>
      </c>
      <c r="V69" s="422">
        <f>Неделя!V49/Анализ!$BE$69</f>
        <v>0</v>
      </c>
      <c r="W69" s="422">
        <f>Неделя!W49/Анализ!$BE$69</f>
        <v>0</v>
      </c>
      <c r="X69" s="422">
        <f>Неделя!X49/Анализ!$BE$69</f>
        <v>0</v>
      </c>
      <c r="Y69" s="422">
        <f>Неделя!Y49/Анализ!$BE$69</f>
        <v>0</v>
      </c>
      <c r="Z69" s="422">
        <f>Неделя!Z49/Анализ!$BE$69</f>
        <v>0</v>
      </c>
      <c r="AA69" s="422">
        <f>Неделя!AA49/Анализ!$BE$69</f>
        <v>0</v>
      </c>
      <c r="AB69" s="422">
        <f>Неделя!AB49/Анализ!$BE$69</f>
        <v>0</v>
      </c>
      <c r="AC69" s="422">
        <f>Неделя!AC49/Анализ!$BE$69</f>
        <v>0</v>
      </c>
      <c r="AD69" s="422">
        <f>Неделя!AD49/Анализ!$BE$69</f>
        <v>0</v>
      </c>
      <c r="AE69" s="422">
        <f>Неделя!AE49/Анализ!$BE$69</f>
        <v>0</v>
      </c>
      <c r="AF69" s="422">
        <f>Неделя!AF49/Анализ!$BE$69</f>
        <v>0</v>
      </c>
      <c r="AG69" s="422">
        <f>Неделя!AG49/Анализ!$BE$69</f>
        <v>0</v>
      </c>
      <c r="AH69" s="422">
        <f>Неделя!AH49/Анализ!$BE$69</f>
        <v>0</v>
      </c>
      <c r="AI69" s="422">
        <f>Неделя!AI49/Анализ!$BE$69</f>
        <v>0</v>
      </c>
      <c r="AJ69" s="422">
        <f>Неделя!AJ49/Анализ!$BE$69</f>
        <v>0</v>
      </c>
      <c r="AK69" s="422">
        <f>Неделя!AK49/Анализ!$BE$69</f>
        <v>0</v>
      </c>
      <c r="AL69" s="422">
        <f>Неделя!AL49/Анализ!$BE$69</f>
        <v>0</v>
      </c>
      <c r="AM69" s="422">
        <f>Неделя!AM49/Анализ!$BE$69</f>
        <v>0</v>
      </c>
      <c r="AN69" s="422">
        <f>Неделя!AN49/Анализ!$BE$69</f>
        <v>0</v>
      </c>
      <c r="AO69" s="422">
        <f>Неделя!AO49/Анализ!$BE$69</f>
        <v>0</v>
      </c>
      <c r="AP69" s="422">
        <f>Неделя!AP49/Анализ!$BE$69</f>
        <v>0</v>
      </c>
      <c r="AQ69" s="422">
        <f>Неделя!AQ49/Анализ!$BE$69</f>
        <v>0</v>
      </c>
      <c r="AR69" s="422">
        <f>Неделя!AR49/Анализ!$BE$69</f>
        <v>0</v>
      </c>
      <c r="AS69" s="422">
        <f>Неделя!AS49/Анализ!$BE$69</f>
        <v>0</v>
      </c>
      <c r="AT69" s="422">
        <f>Неделя!AT49/Анализ!$BE$69</f>
        <v>0</v>
      </c>
      <c r="AU69" s="422">
        <f>Неделя!AU49/Анализ!$BE$69</f>
        <v>0</v>
      </c>
      <c r="AV69" s="422">
        <f>Неделя!AV49/Анализ!$BE$69</f>
        <v>0</v>
      </c>
      <c r="AW69" s="422">
        <f>Неделя!AW49/Анализ!$BE$69</f>
        <v>0</v>
      </c>
      <c r="AX69" s="422">
        <f>Неделя!AX49/Анализ!$BE$69</f>
        <v>0</v>
      </c>
      <c r="AY69" s="422">
        <f>Неделя!AY49/Анализ!$BE$69</f>
        <v>0</v>
      </c>
      <c r="AZ69" s="422">
        <f>Неделя!AZ49/Анализ!$BE$69</f>
        <v>0</v>
      </c>
      <c r="BA69" s="422">
        <f>Неделя!BA49/Анализ!$BE$69</f>
        <v>0</v>
      </c>
      <c r="BB69" s="422">
        <f>Неделя!BB49/Анализ!$BE$69</f>
        <v>0</v>
      </c>
      <c r="BC69" s="422">
        <f>Неделя!BC49/Анализ!$BE$69</f>
        <v>0</v>
      </c>
      <c r="BD69" s="558">
        <f>Неделя!BD49/Анализ!$BE$69</f>
        <v>0</v>
      </c>
      <c r="BE69" s="417">
        <v>8.3333333333333329E-2</v>
      </c>
      <c r="BG69" s="595">
        <f>MAX(Неделя!E49:BD49)</f>
        <v>0</v>
      </c>
    </row>
    <row r="70" spans="1:59" ht="15.75" customHeight="1" x14ac:dyDescent="0.3">
      <c r="A70" s="1147" t="s">
        <v>157</v>
      </c>
      <c r="B70" s="1148"/>
      <c r="C70" s="174" t="s">
        <v>162</v>
      </c>
      <c r="D70" s="267" t="s">
        <v>160</v>
      </c>
      <c r="E70" s="422">
        <f>стрельба!E36/Анализ!$BE$70</f>
        <v>0</v>
      </c>
      <c r="F70" s="422">
        <f>стрельба!F36/Анализ!$BE$70</f>
        <v>0</v>
      </c>
      <c r="G70" s="422">
        <f>стрельба!G36/Анализ!$BE$70</f>
        <v>0</v>
      </c>
      <c r="H70" s="422">
        <f>стрельба!H36/Анализ!$BE$70</f>
        <v>0</v>
      </c>
      <c r="I70" s="422">
        <f>стрельба!I36/Анализ!$BE$70</f>
        <v>0</v>
      </c>
      <c r="J70" s="422">
        <f>стрельба!J36/Анализ!$BE$70</f>
        <v>0</v>
      </c>
      <c r="K70" s="422">
        <f>стрельба!K36/Анализ!$BE$70</f>
        <v>0</v>
      </c>
      <c r="L70" s="422">
        <f>стрельба!L36/Анализ!$BE$70</f>
        <v>0</v>
      </c>
      <c r="M70" s="422">
        <f>стрельба!M36/Анализ!$BE$70</f>
        <v>0</v>
      </c>
      <c r="N70" s="422">
        <f>стрельба!N36/Анализ!$BE$70</f>
        <v>0</v>
      </c>
      <c r="O70" s="422">
        <f>стрельба!O36/Анализ!$BE$70</f>
        <v>0</v>
      </c>
      <c r="P70" s="422">
        <f>стрельба!P36/Анализ!$BE$70</f>
        <v>0</v>
      </c>
      <c r="Q70" s="422">
        <f>стрельба!Q36/Анализ!$BE$70</f>
        <v>0</v>
      </c>
      <c r="R70" s="422">
        <f>стрельба!R36/Анализ!$BE$70</f>
        <v>0</v>
      </c>
      <c r="S70" s="422">
        <f>стрельба!S36/Анализ!$BE$70</f>
        <v>0</v>
      </c>
      <c r="T70" s="422">
        <f>стрельба!T36/Анализ!$BE$70</f>
        <v>0</v>
      </c>
      <c r="U70" s="422">
        <f>стрельба!U36/Анализ!$BE$70</f>
        <v>0</v>
      </c>
      <c r="V70" s="422">
        <f>стрельба!V36/Анализ!$BE$70</f>
        <v>0</v>
      </c>
      <c r="W70" s="422">
        <f>стрельба!W36/Анализ!$BE$70</f>
        <v>0</v>
      </c>
      <c r="X70" s="422">
        <f>стрельба!X36/Анализ!$BE$70</f>
        <v>0</v>
      </c>
      <c r="Y70" s="422">
        <f>стрельба!Y36/Анализ!$BE$70</f>
        <v>0</v>
      </c>
      <c r="Z70" s="422">
        <f>стрельба!Z36/Анализ!$BE$70</f>
        <v>0</v>
      </c>
      <c r="AA70" s="422">
        <f>стрельба!AA36/Анализ!$BE$70</f>
        <v>0</v>
      </c>
      <c r="AB70" s="422">
        <f>стрельба!AB36/Анализ!$BE$70</f>
        <v>0</v>
      </c>
      <c r="AC70" s="422">
        <f>стрельба!AC36/Анализ!$BE$70</f>
        <v>0</v>
      </c>
      <c r="AD70" s="422">
        <f>стрельба!AD36/Анализ!$BE$70</f>
        <v>0</v>
      </c>
      <c r="AE70" s="422">
        <f>стрельба!AE36/Анализ!$BE$70</f>
        <v>0</v>
      </c>
      <c r="AF70" s="422">
        <f>стрельба!AF36/Анализ!$BE$70</f>
        <v>0</v>
      </c>
      <c r="AG70" s="422">
        <f>стрельба!AG36/Анализ!$BE$70</f>
        <v>0</v>
      </c>
      <c r="AH70" s="422">
        <f>стрельба!AH36/Анализ!$BE$70</f>
        <v>0</v>
      </c>
      <c r="AI70" s="422">
        <f>стрельба!AI36/Анализ!$BE$70</f>
        <v>0</v>
      </c>
      <c r="AJ70" s="422">
        <f>стрельба!AJ36/Анализ!$BE$70</f>
        <v>0</v>
      </c>
      <c r="AK70" s="422">
        <f>стрельба!AK36/Анализ!$BE$70</f>
        <v>0</v>
      </c>
      <c r="AL70" s="422">
        <f>стрельба!AL36/Анализ!$BE$70</f>
        <v>0</v>
      </c>
      <c r="AM70" s="422">
        <f>стрельба!AM36/Анализ!$BE$70</f>
        <v>0</v>
      </c>
      <c r="AN70" s="422">
        <f>стрельба!AN36/Анализ!$BE$70</f>
        <v>0</v>
      </c>
      <c r="AO70" s="422">
        <f>стрельба!AO36/Анализ!$BE$70</f>
        <v>0</v>
      </c>
      <c r="AP70" s="422">
        <f>стрельба!AP36/Анализ!$BE$70</f>
        <v>0</v>
      </c>
      <c r="AQ70" s="422">
        <f>стрельба!AQ36/Анализ!$BE$70</f>
        <v>0</v>
      </c>
      <c r="AR70" s="422">
        <f>стрельба!AR36/Анализ!$BE$70</f>
        <v>0</v>
      </c>
      <c r="AS70" s="422">
        <f>стрельба!AS36/Анализ!$BE$70</f>
        <v>0</v>
      </c>
      <c r="AT70" s="422">
        <f>стрельба!AT36/Анализ!$BE$70</f>
        <v>0</v>
      </c>
      <c r="AU70" s="422">
        <f>стрельба!AU36/Анализ!$BE$70</f>
        <v>0</v>
      </c>
      <c r="AV70" s="422">
        <f>стрельба!AV36/Анализ!$BE$70</f>
        <v>0</v>
      </c>
      <c r="AW70" s="422">
        <f>стрельба!AW36/Анализ!$BE$70</f>
        <v>0</v>
      </c>
      <c r="AX70" s="422">
        <f>стрельба!AX36/Анализ!$BE$70</f>
        <v>0</v>
      </c>
      <c r="AY70" s="422">
        <f>стрельба!AY36/Анализ!$BE$70</f>
        <v>0</v>
      </c>
      <c r="AZ70" s="422">
        <f>стрельба!AZ36/Анализ!$BE$70</f>
        <v>0</v>
      </c>
      <c r="BA70" s="422">
        <f>стрельба!BA36/Анализ!$BE$70</f>
        <v>0</v>
      </c>
      <c r="BB70" s="422">
        <f>стрельба!BB36/Анализ!$BE$70</f>
        <v>0</v>
      </c>
      <c r="BC70" s="422">
        <f>стрельба!BC36/Анализ!$BE$70</f>
        <v>0</v>
      </c>
      <c r="BD70" s="422">
        <f>стрельба!BD36/Анализ!$BE$70</f>
        <v>0</v>
      </c>
      <c r="BE70" s="415">
        <v>600</v>
      </c>
      <c r="BG70" s="596">
        <f>MAX(Неделя!E50:BD50)</f>
        <v>0</v>
      </c>
    </row>
    <row r="71" spans="1:59" ht="15.75" customHeight="1" x14ac:dyDescent="0.3">
      <c r="A71" s="1149"/>
      <c r="B71" s="1150"/>
      <c r="C71" s="174" t="s">
        <v>192</v>
      </c>
      <c r="D71" s="267" t="s">
        <v>160</v>
      </c>
      <c r="E71" s="422">
        <f>стрельба!E37/Анализ!$BE$71</f>
        <v>0</v>
      </c>
      <c r="F71" s="422">
        <f>стрельба!F37/Анализ!$BE$71</f>
        <v>0</v>
      </c>
      <c r="G71" s="422">
        <f>стрельба!G37/Анализ!$BE$71</f>
        <v>0</v>
      </c>
      <c r="H71" s="422">
        <f>стрельба!H37/Анализ!$BE$71</f>
        <v>0</v>
      </c>
      <c r="I71" s="422">
        <f>стрельба!I37/Анализ!$BE$71</f>
        <v>0</v>
      </c>
      <c r="J71" s="422">
        <f>стрельба!J37/Анализ!$BE$71</f>
        <v>0</v>
      </c>
      <c r="K71" s="422">
        <f>стрельба!K37/Анализ!$BE$71</f>
        <v>0</v>
      </c>
      <c r="L71" s="422">
        <f>стрельба!L37/Анализ!$BE$71</f>
        <v>0</v>
      </c>
      <c r="M71" s="422">
        <f>стрельба!M37/Анализ!$BE$71</f>
        <v>0</v>
      </c>
      <c r="N71" s="422">
        <f>стрельба!N37/Анализ!$BE$71</f>
        <v>0</v>
      </c>
      <c r="O71" s="422">
        <f>стрельба!O37/Анализ!$BE$71</f>
        <v>0</v>
      </c>
      <c r="P71" s="422">
        <f>стрельба!P37/Анализ!$BE$71</f>
        <v>0</v>
      </c>
      <c r="Q71" s="422">
        <f>стрельба!Q37/Анализ!$BE$71</f>
        <v>0</v>
      </c>
      <c r="R71" s="422">
        <f>стрельба!R37/Анализ!$BE$71</f>
        <v>0</v>
      </c>
      <c r="S71" s="422">
        <f>стрельба!S37/Анализ!$BE$71</f>
        <v>0</v>
      </c>
      <c r="T71" s="422">
        <f>стрельба!T37/Анализ!$BE$71</f>
        <v>0</v>
      </c>
      <c r="U71" s="422">
        <f>стрельба!U37/Анализ!$BE$71</f>
        <v>0</v>
      </c>
      <c r="V71" s="422">
        <f>стрельба!V37/Анализ!$BE$71</f>
        <v>0</v>
      </c>
      <c r="W71" s="422">
        <f>стрельба!W37/Анализ!$BE$71</f>
        <v>0</v>
      </c>
      <c r="X71" s="422">
        <f>стрельба!X37/Анализ!$BE$71</f>
        <v>0</v>
      </c>
      <c r="Y71" s="422">
        <f>стрельба!Y37/Анализ!$BE$71</f>
        <v>0</v>
      </c>
      <c r="Z71" s="422">
        <f>стрельба!Z37/Анализ!$BE$71</f>
        <v>0</v>
      </c>
      <c r="AA71" s="422">
        <f>стрельба!AA37/Анализ!$BE$71</f>
        <v>0</v>
      </c>
      <c r="AB71" s="422">
        <f>стрельба!AB37/Анализ!$BE$71</f>
        <v>0</v>
      </c>
      <c r="AC71" s="422">
        <f>стрельба!AC37/Анализ!$BE$71</f>
        <v>0</v>
      </c>
      <c r="AD71" s="422">
        <f>стрельба!AD37/Анализ!$BE$71</f>
        <v>0</v>
      </c>
      <c r="AE71" s="422">
        <f>стрельба!AE37/Анализ!$BE$71</f>
        <v>0</v>
      </c>
      <c r="AF71" s="422">
        <f>стрельба!AF37/Анализ!$BE$71</f>
        <v>0</v>
      </c>
      <c r="AG71" s="422">
        <f>стрельба!AG37/Анализ!$BE$71</f>
        <v>0</v>
      </c>
      <c r="AH71" s="422">
        <f>стрельба!AH37/Анализ!$BE$71</f>
        <v>0</v>
      </c>
      <c r="AI71" s="422">
        <f>стрельба!AI37/Анализ!$BE$71</f>
        <v>0</v>
      </c>
      <c r="AJ71" s="422">
        <f>стрельба!AJ37/Анализ!$BE$71</f>
        <v>0</v>
      </c>
      <c r="AK71" s="422">
        <f>стрельба!AK37/Анализ!$BE$71</f>
        <v>0</v>
      </c>
      <c r="AL71" s="422">
        <f>стрельба!AL37/Анализ!$BE$71</f>
        <v>0</v>
      </c>
      <c r="AM71" s="422">
        <f>стрельба!AM37/Анализ!$BE$71</f>
        <v>0</v>
      </c>
      <c r="AN71" s="422">
        <f>стрельба!AN37/Анализ!$BE$71</f>
        <v>0</v>
      </c>
      <c r="AO71" s="422">
        <f>стрельба!AO37/Анализ!$BE$71</f>
        <v>0</v>
      </c>
      <c r="AP71" s="422">
        <f>стрельба!AP37/Анализ!$BE$71</f>
        <v>0</v>
      </c>
      <c r="AQ71" s="422">
        <f>стрельба!AQ37/Анализ!$BE$71</f>
        <v>0</v>
      </c>
      <c r="AR71" s="422">
        <f>стрельба!AR37/Анализ!$BE$71</f>
        <v>0</v>
      </c>
      <c r="AS71" s="422">
        <f>стрельба!AS37/Анализ!$BE$71</f>
        <v>0</v>
      </c>
      <c r="AT71" s="422">
        <f>стрельба!AT37/Анализ!$BE$71</f>
        <v>0</v>
      </c>
      <c r="AU71" s="422">
        <f>стрельба!AU37/Анализ!$BE$71</f>
        <v>0</v>
      </c>
      <c r="AV71" s="422">
        <f>стрельба!AV37/Анализ!$BE$71</f>
        <v>0</v>
      </c>
      <c r="AW71" s="422">
        <f>стрельба!AW37/Анализ!$BE$71</f>
        <v>0</v>
      </c>
      <c r="AX71" s="422">
        <f>стрельба!AX37/Анализ!$BE$71</f>
        <v>0</v>
      </c>
      <c r="AY71" s="422">
        <f>стрельба!AY37/Анализ!$BE$71</f>
        <v>0</v>
      </c>
      <c r="AZ71" s="422">
        <f>стрельба!AZ37/Анализ!$BE$71</f>
        <v>0</v>
      </c>
      <c r="BA71" s="422">
        <f>стрельба!BA37/Анализ!$BE$71</f>
        <v>0</v>
      </c>
      <c r="BB71" s="422">
        <f>стрельба!BB37/Анализ!$BE$71</f>
        <v>0</v>
      </c>
      <c r="BC71" s="422">
        <f>стрельба!BC37/Анализ!$BE$71</f>
        <v>0</v>
      </c>
      <c r="BD71" s="422">
        <f>стрельба!BD37/Анализ!$BE$71</f>
        <v>0</v>
      </c>
      <c r="BE71" s="415">
        <v>600</v>
      </c>
      <c r="BG71" s="596">
        <f>MAX(Неделя!E51:BD51)</f>
        <v>0</v>
      </c>
    </row>
    <row r="72" spans="1:59" ht="15.75" customHeight="1" x14ac:dyDescent="0.3">
      <c r="A72" s="1149"/>
      <c r="B72" s="1150"/>
      <c r="C72" s="174" t="s">
        <v>158</v>
      </c>
      <c r="D72" s="175" t="s">
        <v>80</v>
      </c>
      <c r="E72" s="421">
        <f>Неделя!E57/Анализ!$BE$72</f>
        <v>0</v>
      </c>
      <c r="F72" s="421">
        <f>Неделя!F57/Анализ!$BE$72</f>
        <v>0</v>
      </c>
      <c r="G72" s="421">
        <f>Неделя!G57/Анализ!$BE$72</f>
        <v>0</v>
      </c>
      <c r="H72" s="421">
        <f>Неделя!H57/Анализ!$BE$72</f>
        <v>0</v>
      </c>
      <c r="I72" s="421">
        <f>Неделя!I57/Анализ!$BE$72</f>
        <v>0</v>
      </c>
      <c r="J72" s="421">
        <f>Неделя!J57/Анализ!$BE$72</f>
        <v>0</v>
      </c>
      <c r="K72" s="421">
        <f>Неделя!K57/Анализ!$BE$72</f>
        <v>0</v>
      </c>
      <c r="L72" s="421">
        <f>Неделя!L57/Анализ!$BE$72</f>
        <v>0</v>
      </c>
      <c r="M72" s="421">
        <f>Неделя!M57/Анализ!$BE$72</f>
        <v>0</v>
      </c>
      <c r="N72" s="421">
        <f>Неделя!N57/Анализ!$BE$72</f>
        <v>0</v>
      </c>
      <c r="O72" s="421">
        <f>Неделя!O57/Анализ!$BE$72</f>
        <v>0</v>
      </c>
      <c r="P72" s="421">
        <f>Неделя!P57/Анализ!$BE$72</f>
        <v>0</v>
      </c>
      <c r="Q72" s="421">
        <f>Неделя!Q57/Анализ!$BE$72</f>
        <v>0</v>
      </c>
      <c r="R72" s="421">
        <f>Неделя!R57/Анализ!$BE$72</f>
        <v>0</v>
      </c>
      <c r="S72" s="421">
        <f>Неделя!S57/Анализ!$BE$72</f>
        <v>0</v>
      </c>
      <c r="T72" s="421">
        <f>Неделя!T57/Анализ!$BE$72</f>
        <v>0</v>
      </c>
      <c r="U72" s="421">
        <f>Неделя!U57/Анализ!$BE$72</f>
        <v>0</v>
      </c>
      <c r="V72" s="421">
        <f>Неделя!V57/Анализ!$BE$72</f>
        <v>0</v>
      </c>
      <c r="W72" s="421">
        <f>Неделя!W57/Анализ!$BE$72</f>
        <v>0</v>
      </c>
      <c r="X72" s="421">
        <f>Неделя!X57/Анализ!$BE$72</f>
        <v>0</v>
      </c>
      <c r="Y72" s="421">
        <f>Неделя!Y57/Анализ!$BE$72</f>
        <v>0</v>
      </c>
      <c r="Z72" s="421">
        <f>Неделя!Z57/Анализ!$BE$72</f>
        <v>0</v>
      </c>
      <c r="AA72" s="421">
        <f>Неделя!AA57/Анализ!$BE$72</f>
        <v>0</v>
      </c>
      <c r="AB72" s="421">
        <f>Неделя!AB57/Анализ!$BE$72</f>
        <v>0</v>
      </c>
      <c r="AC72" s="421">
        <f>Неделя!AC57/Анализ!$BE$72</f>
        <v>0</v>
      </c>
      <c r="AD72" s="421">
        <f>Неделя!AD57/Анализ!$BE$72</f>
        <v>0</v>
      </c>
      <c r="AE72" s="421">
        <f>Неделя!AE57/Анализ!$BE$72</f>
        <v>0</v>
      </c>
      <c r="AF72" s="421">
        <f>Неделя!AF57/Анализ!$BE$72</f>
        <v>0</v>
      </c>
      <c r="AG72" s="421">
        <f>Неделя!AG57/Анализ!$BE$72</f>
        <v>0</v>
      </c>
      <c r="AH72" s="421">
        <f>Неделя!AH57/Анализ!$BE$72</f>
        <v>0</v>
      </c>
      <c r="AI72" s="421">
        <f>Неделя!AI57/Анализ!$BE$72</f>
        <v>0</v>
      </c>
      <c r="AJ72" s="421">
        <f>Неделя!AJ57/Анализ!$BE$72</f>
        <v>0</v>
      </c>
      <c r="AK72" s="421">
        <f>Неделя!AK57/Анализ!$BE$72</f>
        <v>0</v>
      </c>
      <c r="AL72" s="421">
        <f>Неделя!AL57/Анализ!$BE$72</f>
        <v>0</v>
      </c>
      <c r="AM72" s="421">
        <f>Неделя!AM57/Анализ!$BE$72</f>
        <v>0</v>
      </c>
      <c r="AN72" s="421">
        <f>Неделя!AN57/Анализ!$BE$72</f>
        <v>0</v>
      </c>
      <c r="AO72" s="421">
        <f>Неделя!AO57/Анализ!$BE$72</f>
        <v>0</v>
      </c>
      <c r="AP72" s="421">
        <f>Неделя!AP57/Анализ!$BE$72</f>
        <v>0</v>
      </c>
      <c r="AQ72" s="421">
        <f>Неделя!AQ57/Анализ!$BE$72</f>
        <v>0</v>
      </c>
      <c r="AR72" s="421">
        <f>Неделя!AR57/Анализ!$BE$72</f>
        <v>0</v>
      </c>
      <c r="AS72" s="421">
        <f>Неделя!AS57/Анализ!$BE$72</f>
        <v>0</v>
      </c>
      <c r="AT72" s="421">
        <f>Неделя!AT57/Анализ!$BE$72</f>
        <v>0</v>
      </c>
      <c r="AU72" s="421">
        <f>Неделя!AU57/Анализ!$BE$72</f>
        <v>0</v>
      </c>
      <c r="AV72" s="421">
        <f>Неделя!AV57/Анализ!$BE$72</f>
        <v>0</v>
      </c>
      <c r="AW72" s="421">
        <f>Неделя!AW57/Анализ!$BE$72</f>
        <v>0</v>
      </c>
      <c r="AX72" s="421">
        <f>Неделя!AX57/Анализ!$BE$72</f>
        <v>0</v>
      </c>
      <c r="AY72" s="421">
        <f>Неделя!AY57/Анализ!$BE$72</f>
        <v>0</v>
      </c>
      <c r="AZ72" s="421">
        <f>Неделя!AZ57/Анализ!$BE$72</f>
        <v>0</v>
      </c>
      <c r="BA72" s="421">
        <f>Неделя!BA57/Анализ!$BE$72</f>
        <v>0</v>
      </c>
      <c r="BB72" s="421">
        <f>Неделя!BB57/Анализ!$BE$72</f>
        <v>0</v>
      </c>
      <c r="BC72" s="421">
        <f>Неделя!BC57/Анализ!$BE$72</f>
        <v>0</v>
      </c>
      <c r="BD72" s="421">
        <f>Неделя!BD57/Анализ!$BE$72</f>
        <v>0</v>
      </c>
      <c r="BE72" s="417">
        <v>0.16666666666666666</v>
      </c>
      <c r="BG72" s="595">
        <f>MAX(Неделя!E57:BD57)</f>
        <v>0</v>
      </c>
    </row>
    <row r="73" spans="1:59" ht="15.75" customHeight="1" x14ac:dyDescent="0.3">
      <c r="A73" s="1151"/>
      <c r="B73" s="1152"/>
      <c r="C73" s="174" t="s">
        <v>188</v>
      </c>
      <c r="D73" s="175" t="s">
        <v>80</v>
      </c>
      <c r="E73" s="421">
        <f>Неделя!E58/Анализ!$BE$73</f>
        <v>0</v>
      </c>
      <c r="F73" s="421">
        <f>Неделя!F58/Анализ!$BE$73</f>
        <v>0</v>
      </c>
      <c r="G73" s="421">
        <f>Неделя!G58/Анализ!$BE$73</f>
        <v>0</v>
      </c>
      <c r="H73" s="421">
        <f>Неделя!H58/Анализ!$BE$73</f>
        <v>0</v>
      </c>
      <c r="I73" s="421">
        <f>Неделя!I58/Анализ!$BE$73</f>
        <v>0</v>
      </c>
      <c r="J73" s="421">
        <f>Неделя!J58/Анализ!$BE$73</f>
        <v>0</v>
      </c>
      <c r="K73" s="421">
        <f>Неделя!K58/Анализ!$BE$73</f>
        <v>0</v>
      </c>
      <c r="L73" s="421">
        <f>Неделя!L58/Анализ!$BE$73</f>
        <v>0</v>
      </c>
      <c r="M73" s="421">
        <f>Неделя!M58/Анализ!$BE$73</f>
        <v>0</v>
      </c>
      <c r="N73" s="421">
        <f>Неделя!N58/Анализ!$BE$73</f>
        <v>0</v>
      </c>
      <c r="O73" s="421">
        <f>Неделя!O58/Анализ!$BE$73</f>
        <v>0</v>
      </c>
      <c r="P73" s="421">
        <f>Неделя!P58/Анализ!$BE$73</f>
        <v>0</v>
      </c>
      <c r="Q73" s="421">
        <f>Неделя!Q58/Анализ!$BE$73</f>
        <v>0</v>
      </c>
      <c r="R73" s="421">
        <f>Неделя!R58/Анализ!$BE$73</f>
        <v>0</v>
      </c>
      <c r="S73" s="421">
        <f>Неделя!S58/Анализ!$BE$73</f>
        <v>0</v>
      </c>
      <c r="T73" s="421">
        <f>Неделя!T58/Анализ!$BE$73</f>
        <v>0</v>
      </c>
      <c r="U73" s="421">
        <f>Неделя!U58/Анализ!$BE$73</f>
        <v>0</v>
      </c>
      <c r="V73" s="421">
        <f>Неделя!V58/Анализ!$BE$73</f>
        <v>0</v>
      </c>
      <c r="W73" s="421">
        <f>Неделя!W58/Анализ!$BE$73</f>
        <v>0</v>
      </c>
      <c r="X73" s="421">
        <f>Неделя!X58/Анализ!$BE$73</f>
        <v>0</v>
      </c>
      <c r="Y73" s="421">
        <f>Неделя!Y58/Анализ!$BE$73</f>
        <v>0</v>
      </c>
      <c r="Z73" s="421">
        <f>Неделя!Z58/Анализ!$BE$73</f>
        <v>0</v>
      </c>
      <c r="AA73" s="421">
        <f>Неделя!AA58/Анализ!$BE$73</f>
        <v>0</v>
      </c>
      <c r="AB73" s="421">
        <f>Неделя!AB58/Анализ!$BE$73</f>
        <v>0</v>
      </c>
      <c r="AC73" s="421">
        <f>Неделя!AC58/Анализ!$BE$73</f>
        <v>0</v>
      </c>
      <c r="AD73" s="421">
        <f>Неделя!AD58/Анализ!$BE$73</f>
        <v>0</v>
      </c>
      <c r="AE73" s="421">
        <f>Неделя!AE58/Анализ!$BE$73</f>
        <v>0</v>
      </c>
      <c r="AF73" s="421">
        <f>Неделя!AF58/Анализ!$BE$73</f>
        <v>0</v>
      </c>
      <c r="AG73" s="421">
        <f>Неделя!AG58/Анализ!$BE$73</f>
        <v>0</v>
      </c>
      <c r="AH73" s="421">
        <f>Неделя!AH58/Анализ!$BE$73</f>
        <v>0</v>
      </c>
      <c r="AI73" s="421">
        <f>Неделя!AI58/Анализ!$BE$73</f>
        <v>0</v>
      </c>
      <c r="AJ73" s="421">
        <f>Неделя!AJ58/Анализ!$BE$73</f>
        <v>0</v>
      </c>
      <c r="AK73" s="421">
        <f>Неделя!AK58/Анализ!$BE$73</f>
        <v>0</v>
      </c>
      <c r="AL73" s="421">
        <f>Неделя!AL58/Анализ!$BE$73</f>
        <v>0</v>
      </c>
      <c r="AM73" s="421">
        <f>Неделя!AM58/Анализ!$BE$73</f>
        <v>0</v>
      </c>
      <c r="AN73" s="421">
        <f>Неделя!AN58/Анализ!$BE$73</f>
        <v>0</v>
      </c>
      <c r="AO73" s="421">
        <f>Неделя!AO58/Анализ!$BE$73</f>
        <v>0</v>
      </c>
      <c r="AP73" s="421">
        <f>Неделя!AP58/Анализ!$BE$73</f>
        <v>0</v>
      </c>
      <c r="AQ73" s="421">
        <f>Неделя!AQ58/Анализ!$BE$73</f>
        <v>0</v>
      </c>
      <c r="AR73" s="421">
        <f>Неделя!AR58/Анализ!$BE$73</f>
        <v>0</v>
      </c>
      <c r="AS73" s="421">
        <f>Неделя!AS58/Анализ!$BE$73</f>
        <v>0</v>
      </c>
      <c r="AT73" s="421">
        <f>Неделя!AT58/Анализ!$BE$73</f>
        <v>0</v>
      </c>
      <c r="AU73" s="421">
        <f>Неделя!AU58/Анализ!$BE$73</f>
        <v>0</v>
      </c>
      <c r="AV73" s="421">
        <f>Неделя!AV58/Анализ!$BE$73</f>
        <v>0</v>
      </c>
      <c r="AW73" s="421">
        <f>Неделя!AW58/Анализ!$BE$73</f>
        <v>0</v>
      </c>
      <c r="AX73" s="421">
        <f>Неделя!AX58/Анализ!$BE$73</f>
        <v>0</v>
      </c>
      <c r="AY73" s="421">
        <f>Неделя!AY58/Анализ!$BE$73</f>
        <v>0</v>
      </c>
      <c r="AZ73" s="421">
        <f>Неделя!AZ58/Анализ!$BE$73</f>
        <v>0</v>
      </c>
      <c r="BA73" s="421">
        <f>Неделя!BA58/Анализ!$BE$73</f>
        <v>0</v>
      </c>
      <c r="BB73" s="421">
        <f>Неделя!BB58/Анализ!$BE$73</f>
        <v>0</v>
      </c>
      <c r="BC73" s="421">
        <f>Неделя!BC58/Анализ!$BE$73</f>
        <v>0</v>
      </c>
      <c r="BD73" s="421">
        <f>Неделя!BD58/Анализ!$BE$73</f>
        <v>0</v>
      </c>
      <c r="BE73" s="417">
        <v>6.25E-2</v>
      </c>
      <c r="BG73" s="595">
        <f>MAX(Неделя!E58:BD58)</f>
        <v>0</v>
      </c>
    </row>
    <row r="74" spans="1:59" ht="16.5" customHeight="1" x14ac:dyDescent="0.3">
      <c r="A74" s="1153" t="s">
        <v>243</v>
      </c>
      <c r="B74" s="1154"/>
      <c r="C74" s="338" t="s">
        <v>245</v>
      </c>
      <c r="D74" s="339" t="s">
        <v>185</v>
      </c>
      <c r="E74" s="421">
        <f>Неделя!E59/Анализ!$BE$74</f>
        <v>0</v>
      </c>
      <c r="F74" s="421">
        <f>Неделя!F59/Анализ!$BE$74</f>
        <v>0</v>
      </c>
      <c r="G74" s="421">
        <f>Неделя!G59/Анализ!$BE$74</f>
        <v>0</v>
      </c>
      <c r="H74" s="421">
        <f>Неделя!H59/Анализ!$BE$74</f>
        <v>0</v>
      </c>
      <c r="I74" s="421">
        <f>Неделя!I59/Анализ!$BE$74</f>
        <v>0</v>
      </c>
      <c r="J74" s="421">
        <f>Неделя!J59/Анализ!$BE$74</f>
        <v>0</v>
      </c>
      <c r="K74" s="421">
        <f>Неделя!K59/Анализ!$BE$74</f>
        <v>0</v>
      </c>
      <c r="L74" s="421">
        <f>Неделя!L59/Анализ!$BE$74</f>
        <v>0</v>
      </c>
      <c r="M74" s="421">
        <f>Неделя!M59/Анализ!$BE$74</f>
        <v>0</v>
      </c>
      <c r="N74" s="421">
        <f>Неделя!N59/Анализ!$BE$74</f>
        <v>0</v>
      </c>
      <c r="O74" s="421">
        <f>Неделя!O59/Анализ!$BE$74</f>
        <v>0</v>
      </c>
      <c r="P74" s="421">
        <f>Неделя!P59/Анализ!$BE$74</f>
        <v>0</v>
      </c>
      <c r="Q74" s="421">
        <f>Неделя!Q59/Анализ!$BE$74</f>
        <v>0</v>
      </c>
      <c r="R74" s="421">
        <f>Неделя!R59/Анализ!$BE$74</f>
        <v>0</v>
      </c>
      <c r="S74" s="421">
        <f>Неделя!S59/Анализ!$BE$74</f>
        <v>0</v>
      </c>
      <c r="T74" s="421">
        <f>Неделя!T59/Анализ!$BE$74</f>
        <v>0</v>
      </c>
      <c r="U74" s="421">
        <f>Неделя!U59/Анализ!$BE$74</f>
        <v>0</v>
      </c>
      <c r="V74" s="421">
        <f>Неделя!V59/Анализ!$BE$74</f>
        <v>0</v>
      </c>
      <c r="W74" s="421">
        <f>Неделя!W59/Анализ!$BE$74</f>
        <v>0</v>
      </c>
      <c r="X74" s="421">
        <f>Неделя!X59/Анализ!$BE$74</f>
        <v>0</v>
      </c>
      <c r="Y74" s="421">
        <f>Неделя!Y59/Анализ!$BE$74</f>
        <v>0</v>
      </c>
      <c r="Z74" s="421">
        <f>Неделя!Z59/Анализ!$BE$74</f>
        <v>0</v>
      </c>
      <c r="AA74" s="421">
        <f>Неделя!AA59/Анализ!$BE$74</f>
        <v>0</v>
      </c>
      <c r="AB74" s="421">
        <f>Неделя!AB59/Анализ!$BE$74</f>
        <v>0</v>
      </c>
      <c r="AC74" s="421">
        <f>Неделя!AC59/Анализ!$BE$74</f>
        <v>0</v>
      </c>
      <c r="AD74" s="421">
        <f>Неделя!AD59/Анализ!$BE$74</f>
        <v>0</v>
      </c>
      <c r="AE74" s="421">
        <f>Неделя!AE59/Анализ!$BE$74</f>
        <v>0</v>
      </c>
      <c r="AF74" s="421">
        <f>Неделя!AF59/Анализ!$BE$74</f>
        <v>0</v>
      </c>
      <c r="AG74" s="421">
        <f>Неделя!AG59/Анализ!$BE$74</f>
        <v>0</v>
      </c>
      <c r="AH74" s="421">
        <f>Неделя!AH59/Анализ!$BE$74</f>
        <v>0</v>
      </c>
      <c r="AI74" s="421">
        <f>Неделя!AI59/Анализ!$BE$74</f>
        <v>0</v>
      </c>
      <c r="AJ74" s="421">
        <f>Неделя!AJ59/Анализ!$BE$74</f>
        <v>0</v>
      </c>
      <c r="AK74" s="421">
        <f>Неделя!AK59/Анализ!$BE$74</f>
        <v>0</v>
      </c>
      <c r="AL74" s="421">
        <f>Неделя!AL59/Анализ!$BE$74</f>
        <v>0</v>
      </c>
      <c r="AM74" s="421">
        <f>Неделя!AM59/Анализ!$BE$74</f>
        <v>0</v>
      </c>
      <c r="AN74" s="421">
        <f>Неделя!AN59/Анализ!$BE$74</f>
        <v>0</v>
      </c>
      <c r="AO74" s="421">
        <f>Неделя!AO59/Анализ!$BE$74</f>
        <v>0</v>
      </c>
      <c r="AP74" s="421">
        <f>Неделя!AP59/Анализ!$BE$74</f>
        <v>0</v>
      </c>
      <c r="AQ74" s="421">
        <f>Неделя!AQ59/Анализ!$BE$74</f>
        <v>0</v>
      </c>
      <c r="AR74" s="421">
        <f>Неделя!AR59/Анализ!$BE$74</f>
        <v>0</v>
      </c>
      <c r="AS74" s="421">
        <f>Неделя!AS59/Анализ!$BE$74</f>
        <v>0</v>
      </c>
      <c r="AT74" s="421">
        <f>Неделя!AT59/Анализ!$BE$74</f>
        <v>0</v>
      </c>
      <c r="AU74" s="421">
        <f>Неделя!AU59/Анализ!$BE$74</f>
        <v>0</v>
      </c>
      <c r="AV74" s="421">
        <f>Неделя!AV59/Анализ!$BE$74</f>
        <v>0</v>
      </c>
      <c r="AW74" s="421">
        <f>Неделя!AW59/Анализ!$BE$74</f>
        <v>0</v>
      </c>
      <c r="AX74" s="421">
        <f>Неделя!AX59/Анализ!$BE$74</f>
        <v>0</v>
      </c>
      <c r="AY74" s="421">
        <f>Неделя!AY59/Анализ!$BE$74</f>
        <v>0</v>
      </c>
      <c r="AZ74" s="421">
        <f>Неделя!AZ59/Анализ!$BE$74</f>
        <v>0</v>
      </c>
      <c r="BA74" s="421">
        <f>Неделя!BA59/Анализ!$BE$74</f>
        <v>0</v>
      </c>
      <c r="BB74" s="421">
        <f>Неделя!BB59/Анализ!$BE$74</f>
        <v>0</v>
      </c>
      <c r="BC74" s="421">
        <f>Неделя!BC59/Анализ!$BE$74</f>
        <v>0</v>
      </c>
      <c r="BD74" s="421">
        <f>Неделя!BD59/Анализ!$BE$74</f>
        <v>0</v>
      </c>
      <c r="BE74" s="415">
        <v>45</v>
      </c>
      <c r="BG74" s="596">
        <f>MAX(Неделя!E59:BD59)</f>
        <v>0</v>
      </c>
    </row>
    <row r="75" spans="1:59" ht="15" customHeight="1" x14ac:dyDescent="0.3">
      <c r="A75" s="81"/>
      <c r="B75" s="81"/>
      <c r="C75" s="81"/>
      <c r="D75" s="98"/>
    </row>
    <row r="77" spans="1:59" ht="46.2" x14ac:dyDescent="0.3">
      <c r="A77" s="1141" t="s">
        <v>293</v>
      </c>
      <c r="B77" s="1142"/>
      <c r="C77" s="496" t="s">
        <v>294</v>
      </c>
      <c r="D77" s="445"/>
      <c r="E77" s="433"/>
      <c r="F77" s="426"/>
      <c r="G77" s="426"/>
      <c r="H77" s="426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6"/>
      <c r="AD77" s="426"/>
      <c r="AE77" s="426"/>
      <c r="AF77" s="426"/>
      <c r="AG77" s="426"/>
      <c r="AH77" s="426"/>
      <c r="AI77" s="426"/>
      <c r="AJ77" s="426"/>
      <c r="AK77" s="426"/>
      <c r="AL77" s="426"/>
      <c r="AM77" s="426"/>
      <c r="AN77" s="426"/>
      <c r="AO77" s="426"/>
      <c r="AP77" s="426"/>
      <c r="AQ77" s="426"/>
      <c r="AR77" s="426"/>
      <c r="AS77" s="426"/>
      <c r="AT77" s="426"/>
      <c r="AU77" s="426"/>
      <c r="AV77" s="426"/>
      <c r="AW77" s="426"/>
      <c r="AX77" s="426"/>
      <c r="AY77" s="426"/>
      <c r="AZ77" s="426"/>
      <c r="BA77" s="426"/>
      <c r="BB77" s="426"/>
      <c r="BC77" s="426"/>
      <c r="BD77" s="427"/>
    </row>
    <row r="78" spans="1:59" ht="22.8" x14ac:dyDescent="0.3">
      <c r="A78" s="497"/>
      <c r="B78" s="498"/>
      <c r="C78" s="499"/>
      <c r="D78" s="500" t="s">
        <v>276</v>
      </c>
      <c r="E78" s="1046" t="s">
        <v>110</v>
      </c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  <c r="V78" s="1047"/>
      <c r="W78" s="1047"/>
      <c r="X78" s="1047"/>
      <c r="Y78" s="1047"/>
      <c r="Z78" s="1047"/>
      <c r="AA78" s="1047"/>
      <c r="AB78" s="1047"/>
      <c r="AC78" s="1047"/>
      <c r="AD78" s="1047"/>
      <c r="AE78" s="1048"/>
      <c r="AF78" s="849" t="s">
        <v>111</v>
      </c>
      <c r="AG78" s="850"/>
      <c r="AH78" s="850"/>
      <c r="AI78" s="850"/>
      <c r="AJ78" s="850"/>
      <c r="AK78" s="850"/>
      <c r="AL78" s="850"/>
      <c r="AM78" s="850"/>
      <c r="AN78" s="850"/>
      <c r="AO78" s="850"/>
      <c r="AP78" s="850"/>
      <c r="AQ78" s="850"/>
      <c r="AR78" s="850"/>
      <c r="AS78" s="850"/>
      <c r="AT78" s="850"/>
      <c r="AU78" s="850"/>
      <c r="AV78" s="850"/>
      <c r="AW78" s="850"/>
      <c r="AX78" s="850"/>
      <c r="AY78" s="850"/>
      <c r="AZ78" s="850"/>
      <c r="BA78" s="850"/>
      <c r="BB78" s="850"/>
      <c r="BC78" s="850"/>
      <c r="BD78" s="851"/>
    </row>
    <row r="79" spans="1:59" ht="19.8" x14ac:dyDescent="0.3">
      <c r="A79" s="501"/>
      <c r="B79" s="454" t="s">
        <v>295</v>
      </c>
      <c r="C79" s="342"/>
      <c r="D79" s="593" t="s">
        <v>115</v>
      </c>
      <c r="E79" s="1050" t="s">
        <v>98</v>
      </c>
      <c r="F79" s="1050"/>
      <c r="G79" s="1050"/>
      <c r="H79" s="1050"/>
      <c r="I79" s="1051"/>
      <c r="J79" s="1049" t="s">
        <v>99</v>
      </c>
      <c r="K79" s="1050"/>
      <c r="L79" s="1050"/>
      <c r="M79" s="1051"/>
      <c r="N79" s="1049" t="s">
        <v>100</v>
      </c>
      <c r="O79" s="1050"/>
      <c r="P79" s="1050"/>
      <c r="Q79" s="1050"/>
      <c r="R79" s="1051"/>
      <c r="S79" s="1049" t="s">
        <v>101</v>
      </c>
      <c r="T79" s="1050"/>
      <c r="U79" s="1050"/>
      <c r="V79" s="1051"/>
      <c r="W79" s="1025" t="s">
        <v>102</v>
      </c>
      <c r="X79" s="1025"/>
      <c r="Y79" s="1025"/>
      <c r="Z79" s="1025"/>
      <c r="AA79" s="1049" t="s">
        <v>103</v>
      </c>
      <c r="AB79" s="1050"/>
      <c r="AC79" s="1050"/>
      <c r="AD79" s="1050"/>
      <c r="AE79" s="1051"/>
      <c r="AF79" s="1049" t="s">
        <v>104</v>
      </c>
      <c r="AG79" s="1050"/>
      <c r="AH79" s="1050"/>
      <c r="AI79" s="1051"/>
      <c r="AJ79" s="1049" t="s">
        <v>105</v>
      </c>
      <c r="AK79" s="1050"/>
      <c r="AL79" s="1050"/>
      <c r="AM79" s="1050"/>
      <c r="AN79" s="1051"/>
      <c r="AO79" s="1049" t="s">
        <v>106</v>
      </c>
      <c r="AP79" s="1050"/>
      <c r="AQ79" s="1050"/>
      <c r="AR79" s="1051"/>
      <c r="AS79" s="1049" t="s">
        <v>107</v>
      </c>
      <c r="AT79" s="1050"/>
      <c r="AU79" s="1050"/>
      <c r="AV79" s="1051"/>
      <c r="AW79" s="1049" t="s">
        <v>108</v>
      </c>
      <c r="AX79" s="1050"/>
      <c r="AY79" s="1050"/>
      <c r="AZ79" s="1051"/>
      <c r="BA79" s="1025" t="s">
        <v>109</v>
      </c>
      <c r="BB79" s="1025"/>
      <c r="BC79" s="1025"/>
      <c r="BD79" s="1025"/>
    </row>
    <row r="80" spans="1:59" ht="25.2" x14ac:dyDescent="0.3">
      <c r="A80" s="502"/>
      <c r="B80" s="454" t="s">
        <v>296</v>
      </c>
      <c r="C80" s="342"/>
      <c r="D80" s="420" t="s">
        <v>277</v>
      </c>
      <c r="E80" s="418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336"/>
      <c r="AG80" s="336"/>
      <c r="AH80" s="336"/>
      <c r="AI80" s="336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  <c r="AT80" s="336"/>
      <c r="AU80" s="336"/>
      <c r="AV80" s="336"/>
      <c r="AW80" s="336"/>
      <c r="AX80" s="336"/>
      <c r="AY80" s="336"/>
      <c r="AZ80" s="336"/>
      <c r="BA80" s="336"/>
      <c r="BB80" s="336"/>
      <c r="BC80" s="336"/>
      <c r="BD80" s="337"/>
    </row>
    <row r="81" spans="1:56" ht="23.4" x14ac:dyDescent="0.3">
      <c r="A81" s="634"/>
      <c r="B81" s="454" t="s">
        <v>297</v>
      </c>
      <c r="C81" s="342"/>
      <c r="D81" s="503" t="s">
        <v>97</v>
      </c>
      <c r="E81" s="312">
        <v>1</v>
      </c>
      <c r="F81" s="313">
        <v>2</v>
      </c>
      <c r="G81" s="313">
        <v>3</v>
      </c>
      <c r="H81" s="313">
        <v>4</v>
      </c>
      <c r="I81" s="313">
        <v>5</v>
      </c>
      <c r="J81" s="313">
        <v>6</v>
      </c>
      <c r="K81" s="313">
        <v>7</v>
      </c>
      <c r="L81" s="313">
        <v>8</v>
      </c>
      <c r="M81" s="313">
        <v>9</v>
      </c>
      <c r="N81" s="523">
        <v>10</v>
      </c>
      <c r="O81" s="523">
        <v>11</v>
      </c>
      <c r="P81" s="523">
        <v>12</v>
      </c>
      <c r="Q81" s="523">
        <v>13</v>
      </c>
      <c r="R81" s="523">
        <v>14</v>
      </c>
      <c r="S81" s="523">
        <v>15</v>
      </c>
      <c r="T81" s="523">
        <v>16</v>
      </c>
      <c r="U81" s="523">
        <v>17</v>
      </c>
      <c r="V81" s="523">
        <v>18</v>
      </c>
      <c r="W81" s="523">
        <v>19</v>
      </c>
      <c r="X81" s="523">
        <v>20</v>
      </c>
      <c r="Y81" s="523">
        <v>21</v>
      </c>
      <c r="Z81" s="523">
        <v>22</v>
      </c>
      <c r="AA81" s="523">
        <v>23</v>
      </c>
      <c r="AB81" s="523">
        <v>24</v>
      </c>
      <c r="AC81" s="523">
        <v>25</v>
      </c>
      <c r="AD81" s="523">
        <v>26</v>
      </c>
      <c r="AE81" s="523">
        <v>27</v>
      </c>
      <c r="AF81" s="523">
        <v>28</v>
      </c>
      <c r="AG81" s="523">
        <v>29</v>
      </c>
      <c r="AH81" s="523">
        <v>30</v>
      </c>
      <c r="AI81" s="523">
        <v>31</v>
      </c>
      <c r="AJ81" s="523">
        <v>32</v>
      </c>
      <c r="AK81" s="523">
        <v>33</v>
      </c>
      <c r="AL81" s="523">
        <v>34</v>
      </c>
      <c r="AM81" s="523">
        <v>35</v>
      </c>
      <c r="AN81" s="523">
        <v>36</v>
      </c>
      <c r="AO81" s="523">
        <v>37</v>
      </c>
      <c r="AP81" s="523">
        <v>38</v>
      </c>
      <c r="AQ81" s="523">
        <v>39</v>
      </c>
      <c r="AR81" s="523">
        <v>40</v>
      </c>
      <c r="AS81" s="523">
        <v>41</v>
      </c>
      <c r="AT81" s="523">
        <v>42</v>
      </c>
      <c r="AU81" s="523">
        <v>43</v>
      </c>
      <c r="AV81" s="523">
        <v>44</v>
      </c>
      <c r="AW81" s="523">
        <v>45</v>
      </c>
      <c r="AX81" s="523">
        <v>46</v>
      </c>
      <c r="AY81" s="523">
        <v>47</v>
      </c>
      <c r="AZ81" s="523">
        <v>48</v>
      </c>
      <c r="BA81" s="523">
        <v>49</v>
      </c>
      <c r="BB81" s="523">
        <v>50</v>
      </c>
      <c r="BC81" s="523">
        <v>51</v>
      </c>
      <c r="BD81" s="524">
        <v>52</v>
      </c>
    </row>
    <row r="82" spans="1:56" ht="23.4" x14ac:dyDescent="0.3">
      <c r="A82" s="635"/>
      <c r="B82" s="454" t="s">
        <v>310</v>
      </c>
      <c r="C82" s="504"/>
      <c r="D82" s="503" t="s">
        <v>125</v>
      </c>
      <c r="E82" s="505" t="str">
        <f>навигатор!J4</f>
        <v>01-07.05</v>
      </c>
      <c r="F82" s="505" t="str">
        <f>навигатор!K4</f>
        <v>08-14.05</v>
      </c>
      <c r="G82" s="505" t="str">
        <f>навигатор!L4</f>
        <v>15-21.05</v>
      </c>
      <c r="H82" s="505" t="str">
        <f>навигатор!M4</f>
        <v>22-28.05</v>
      </c>
      <c r="I82" s="505" t="str">
        <f>навигатор!N4</f>
        <v>29-04.06</v>
      </c>
      <c r="J82" s="505" t="str">
        <f>навигатор!O4</f>
        <v>05-11.06</v>
      </c>
      <c r="K82" s="505" t="str">
        <f>навигатор!P4</f>
        <v>12-18.06</v>
      </c>
      <c r="L82" s="505" t="str">
        <f>навигатор!Q4</f>
        <v>19-25.06</v>
      </c>
      <c r="M82" s="505" t="str">
        <f>навигатор!R4</f>
        <v>26-02.07</v>
      </c>
      <c r="N82" s="505" t="str">
        <f>навигатор!S4</f>
        <v>03-09.07</v>
      </c>
      <c r="O82" s="505" t="str">
        <f>навигатор!T4</f>
        <v>10-16.07</v>
      </c>
      <c r="P82" s="505" t="str">
        <f>навигатор!U4</f>
        <v>17-23.07</v>
      </c>
      <c r="Q82" s="505" t="str">
        <f>навигатор!V4</f>
        <v>24-30.07</v>
      </c>
      <c r="R82" s="505" t="str">
        <f>навигатор!W4</f>
        <v>31-06.08</v>
      </c>
      <c r="S82" s="505" t="str">
        <f>навигатор!X4</f>
        <v>07-13.08</v>
      </c>
      <c r="T82" s="505" t="str">
        <f>навигатор!Y4</f>
        <v>14-20.08</v>
      </c>
      <c r="U82" s="505" t="str">
        <f>навигатор!Z4</f>
        <v>21-27.08</v>
      </c>
      <c r="V82" s="505" t="str">
        <f>навигатор!AA4</f>
        <v>28-03.09</v>
      </c>
      <c r="W82" s="505" t="str">
        <f>навигатор!AB4</f>
        <v>04-10.09</v>
      </c>
      <c r="X82" s="505" t="str">
        <f>навигатор!AC4</f>
        <v>11-17.09</v>
      </c>
      <c r="Y82" s="505" t="str">
        <f>навигатор!AD4</f>
        <v>18-24.09</v>
      </c>
      <c r="Z82" s="505" t="str">
        <f>навигатор!AE4</f>
        <v>25-01.10</v>
      </c>
      <c r="AA82" s="505" t="str">
        <f>навигатор!AF4</f>
        <v>02-08.10</v>
      </c>
      <c r="AB82" s="505" t="str">
        <f>навигатор!AG4</f>
        <v>09-15.10</v>
      </c>
      <c r="AC82" s="505" t="str">
        <f>навигатор!AH4</f>
        <v>16-22.10</v>
      </c>
      <c r="AD82" s="505" t="str">
        <f>навигатор!AI4</f>
        <v>23-29.10</v>
      </c>
      <c r="AE82" s="505" t="str">
        <f>навигатор!AJ4</f>
        <v>30-05.11</v>
      </c>
      <c r="AF82" s="505" t="str">
        <f>навигатор!AK4</f>
        <v>06-12.11</v>
      </c>
      <c r="AG82" s="505" t="str">
        <f>навигатор!AL4</f>
        <v>13-19.11</v>
      </c>
      <c r="AH82" s="505" t="str">
        <f>навигатор!AM4</f>
        <v>20-26.11</v>
      </c>
      <c r="AI82" s="505" t="str">
        <f>навигатор!AN4</f>
        <v>27-03.12</v>
      </c>
      <c r="AJ82" s="505" t="str">
        <f>навигатор!AO4</f>
        <v>04-10.12</v>
      </c>
      <c r="AK82" s="505" t="str">
        <f>навигатор!AP4</f>
        <v>11-17.12</v>
      </c>
      <c r="AL82" s="505" t="str">
        <f>навигатор!AQ4</f>
        <v>18-24.12</v>
      </c>
      <c r="AM82" s="505" t="str">
        <f>навигатор!AR4</f>
        <v>25-31.12</v>
      </c>
      <c r="AN82" s="505" t="str">
        <f>навигатор!AS4</f>
        <v>01-07.01</v>
      </c>
      <c r="AO82" s="505" t="str">
        <f>навигатор!AT4</f>
        <v>08-14.01</v>
      </c>
      <c r="AP82" s="505" t="str">
        <f>навигатор!AU4</f>
        <v>15-21.01</v>
      </c>
      <c r="AQ82" s="505" t="str">
        <f>навигатор!AV4</f>
        <v>22-28.01</v>
      </c>
      <c r="AR82" s="505" t="str">
        <f>навигатор!AW4</f>
        <v>29-04.02</v>
      </c>
      <c r="AS82" s="505" t="str">
        <f>навигатор!AX4</f>
        <v>05-11.02</v>
      </c>
      <c r="AT82" s="505" t="str">
        <f>навигатор!AY4</f>
        <v>12-18.02</v>
      </c>
      <c r="AU82" s="505" t="str">
        <f>навигатор!AZ4</f>
        <v>19-25.02</v>
      </c>
      <c r="AV82" s="505" t="str">
        <f>навигатор!BA4</f>
        <v>26-03.03</v>
      </c>
      <c r="AW82" s="505" t="str">
        <f>навигатор!BB4</f>
        <v>04-10.03</v>
      </c>
      <c r="AX82" s="505" t="str">
        <f>навигатор!BC4</f>
        <v>11-17.03</v>
      </c>
      <c r="AY82" s="505" t="str">
        <f>навигатор!BD4</f>
        <v>18-24.03</v>
      </c>
      <c r="AZ82" s="505" t="str">
        <f>навигатор!BE4</f>
        <v>25-31.03</v>
      </c>
      <c r="BA82" s="505" t="str">
        <f>навигатор!BF4</f>
        <v>01-07.04</v>
      </c>
      <c r="BB82" s="505" t="str">
        <f>навигатор!BG4</f>
        <v>08-14.04</v>
      </c>
      <c r="BC82" s="505" t="str">
        <f>навигатор!BH4</f>
        <v>15-21.04</v>
      </c>
      <c r="BD82" s="505" t="str">
        <f>навигатор!BI4</f>
        <v>22-28.04</v>
      </c>
    </row>
    <row r="83" spans="1:56" ht="15.6" x14ac:dyDescent="0.3">
      <c r="A83" s="1004" t="s">
        <v>163</v>
      </c>
      <c r="B83" s="1005"/>
      <c r="C83" s="1155" t="s">
        <v>130</v>
      </c>
      <c r="D83" s="1156"/>
      <c r="E83" s="459" t="e">
        <f>IF(AND(Неделя!E6&gt;0,План!E67=0),"НЗН",Неделя!E6/План!E67)</f>
        <v>#DIV/0!</v>
      </c>
      <c r="F83" s="459" t="e">
        <f>IF(AND(Неделя!F6&gt;0,План!F67=0),"НЗН",Неделя!F6/План!F67)</f>
        <v>#DIV/0!</v>
      </c>
      <c r="G83" s="459" t="e">
        <f>IF(AND(Неделя!G6&gt;0,План!G67=0),"НЗН",Неделя!G6/План!G67)</f>
        <v>#DIV/0!</v>
      </c>
      <c r="H83" s="459" t="e">
        <f>IF(AND(Неделя!H6&gt;0,План!H67=0),"НЗН",Неделя!H6/План!H67)</f>
        <v>#DIV/0!</v>
      </c>
      <c r="I83" s="459" t="e">
        <f>IF(AND(Неделя!I6&gt;0,План!I67=0),"НЗН",Неделя!I6/План!I67)</f>
        <v>#DIV/0!</v>
      </c>
      <c r="J83" s="459" t="e">
        <f>IF(AND(Неделя!J6&gt;0,План!J67=0),"НЗН",Неделя!J6/План!J67)</f>
        <v>#DIV/0!</v>
      </c>
      <c r="K83" s="459" t="e">
        <f>IF(AND(Неделя!K6&gt;0,План!K67=0),"НЗН",Неделя!K6/План!K67)</f>
        <v>#DIV/0!</v>
      </c>
      <c r="L83" s="459" t="e">
        <f>IF(AND(Неделя!L6&gt;0,План!L67=0),"НЗН",Неделя!L6/План!L67)</f>
        <v>#DIV/0!</v>
      </c>
      <c r="M83" s="459" t="e">
        <f>IF(AND(Неделя!M6&gt;0,План!M67=0),"НЗН",Неделя!M6/План!M67)</f>
        <v>#DIV/0!</v>
      </c>
      <c r="N83" s="459" t="e">
        <f>IF(AND(Неделя!N6&gt;0,План!N67=0),"НЗН",Неделя!N6/План!N67)</f>
        <v>#DIV/0!</v>
      </c>
      <c r="O83" s="459" t="e">
        <f>IF(AND(Неделя!O6&gt;0,План!O67=0),"НЗН",Неделя!O6/План!O67)</f>
        <v>#DIV/0!</v>
      </c>
      <c r="P83" s="459" t="e">
        <f>IF(AND(Неделя!P6&gt;0,План!P67=0),"НЗН",Неделя!P6/План!P67)</f>
        <v>#DIV/0!</v>
      </c>
      <c r="Q83" s="459" t="e">
        <f>IF(AND(Неделя!Q6&gt;0,План!Q67=0),"НЗН",Неделя!Q6/План!Q67)</f>
        <v>#DIV/0!</v>
      </c>
      <c r="R83" s="459" t="e">
        <f>IF(AND(Неделя!R6&gt;0,План!R67=0),"НЗН",Неделя!R6/План!R67)</f>
        <v>#DIV/0!</v>
      </c>
      <c r="S83" s="459" t="e">
        <f>IF(AND(Неделя!S6&gt;0,План!S67=0),"НЗН",Неделя!S6/План!S67)</f>
        <v>#DIV/0!</v>
      </c>
      <c r="T83" s="459" t="e">
        <f>IF(AND(Неделя!T6&gt;0,План!T67=0),"НЗН",Неделя!T6/План!T67)</f>
        <v>#DIV/0!</v>
      </c>
      <c r="U83" s="459" t="e">
        <f>IF(AND(Неделя!U6&gt;0,План!U67=0),"НЗН",Неделя!U6/План!U67)</f>
        <v>#DIV/0!</v>
      </c>
      <c r="V83" s="459" t="e">
        <f>IF(AND(Неделя!V6&gt;0,План!V67=0),"НЗН",Неделя!V6/План!V67)</f>
        <v>#DIV/0!</v>
      </c>
      <c r="W83" s="459" t="e">
        <f>IF(AND(Неделя!W6&gt;0,План!W67=0),"НЗН",Неделя!W6/План!W67)</f>
        <v>#DIV/0!</v>
      </c>
      <c r="X83" s="459" t="e">
        <f>IF(AND(Неделя!X6&gt;0,План!X67=0),"НЗН",Неделя!X6/План!X67)</f>
        <v>#DIV/0!</v>
      </c>
      <c r="Y83" s="459" t="e">
        <f>IF(AND(Неделя!Y6&gt;0,План!Y67=0),"НЗН",Неделя!Y6/План!Y67)</f>
        <v>#DIV/0!</v>
      </c>
      <c r="Z83" s="459" t="e">
        <f>IF(AND(Неделя!Z6&gt;0,План!Z67=0),"НЗН",Неделя!Z6/План!Z67)</f>
        <v>#DIV/0!</v>
      </c>
      <c r="AA83" s="459" t="e">
        <f>IF(AND(Неделя!AA6&gt;0,План!AA67=0),"НЗН",Неделя!AA6/План!AA67)</f>
        <v>#DIV/0!</v>
      </c>
      <c r="AB83" s="459" t="e">
        <f>IF(AND(Неделя!AB6&gt;0,План!AB67=0),"НЗН",Неделя!AB6/План!AB67)</f>
        <v>#DIV/0!</v>
      </c>
      <c r="AC83" s="459" t="e">
        <f>IF(AND(Неделя!AC6&gt;0,План!AC67=0),"НЗН",Неделя!AC6/План!AC67)</f>
        <v>#DIV/0!</v>
      </c>
      <c r="AD83" s="459" t="e">
        <f>IF(AND(Неделя!AD6&gt;0,План!AD67=0),"НЗН",Неделя!AD6/План!AD67)</f>
        <v>#DIV/0!</v>
      </c>
      <c r="AE83" s="459" t="e">
        <f>IF(AND(Неделя!AE6&gt;0,План!AE67=0),"НЗН",Неделя!AE6/План!AE67)</f>
        <v>#DIV/0!</v>
      </c>
      <c r="AF83" s="459" t="e">
        <f>IF(AND(Неделя!AF6&gt;0,План!AF67=0),"НЗН",Неделя!AF6/План!AF67)</f>
        <v>#DIV/0!</v>
      </c>
      <c r="AG83" s="459" t="e">
        <f>IF(AND(Неделя!AG6&gt;0,План!AG67=0),"НЗН",Неделя!AG6/План!AG67)</f>
        <v>#DIV/0!</v>
      </c>
      <c r="AH83" s="459" t="e">
        <f>IF(AND(Неделя!AH6&gt;0,План!AH67=0),"НЗН",Неделя!AH6/План!AH67)</f>
        <v>#DIV/0!</v>
      </c>
      <c r="AI83" s="459" t="e">
        <f>IF(AND(Неделя!AI6&gt;0,План!AI67=0),"НЗН",Неделя!AI6/План!AI67)</f>
        <v>#DIV/0!</v>
      </c>
      <c r="AJ83" s="459" t="e">
        <f>IF(AND(Неделя!AJ6&gt;0,План!AJ67=0),"НЗН",Неделя!AJ6/План!AJ67)</f>
        <v>#DIV/0!</v>
      </c>
      <c r="AK83" s="459" t="e">
        <f>IF(AND(Неделя!AK6&gt;0,План!AK67=0),"НЗН",Неделя!AK6/План!AK67)</f>
        <v>#DIV/0!</v>
      </c>
      <c r="AL83" s="459" t="e">
        <f>IF(AND(Неделя!AL6&gt;0,План!AL67=0),"НЗН",Неделя!AL6/План!AL67)</f>
        <v>#DIV/0!</v>
      </c>
      <c r="AM83" s="459" t="e">
        <f>IF(AND(Неделя!AM6&gt;0,План!AM67=0),"НЗН",Неделя!AM6/План!AM67)</f>
        <v>#DIV/0!</v>
      </c>
      <c r="AN83" s="459" t="e">
        <f>IF(AND(Неделя!AN6&gt;0,План!AN67=0),"НЗН",Неделя!AN6/План!AN67)</f>
        <v>#DIV/0!</v>
      </c>
      <c r="AO83" s="459" t="e">
        <f>IF(AND(Неделя!AO6&gt;0,План!AO67=0),"НЗН",Неделя!AO6/План!AO67)</f>
        <v>#DIV/0!</v>
      </c>
      <c r="AP83" s="459" t="e">
        <f>IF(AND(Неделя!AP6&gt;0,План!AP67=0),"НЗН",Неделя!AP6/План!AP67)</f>
        <v>#DIV/0!</v>
      </c>
      <c r="AQ83" s="459" t="e">
        <f>IF(AND(Неделя!AQ6&gt;0,План!AQ67=0),"НЗН",Неделя!AQ6/План!AQ67)</f>
        <v>#DIV/0!</v>
      </c>
      <c r="AR83" s="459" t="e">
        <f>IF(AND(Неделя!AR6&gt;0,План!AR67=0),"НЗН",Неделя!AR6/План!AR67)</f>
        <v>#DIV/0!</v>
      </c>
      <c r="AS83" s="459" t="e">
        <f>IF(AND(Неделя!AS6&gt;0,План!AS67=0),"НЗН",Неделя!AS6/План!AS67)</f>
        <v>#DIV/0!</v>
      </c>
      <c r="AT83" s="459" t="e">
        <f>IF(AND(Неделя!AT6&gt;0,План!AT67=0),"НЗН",Неделя!AT6/План!AT67)</f>
        <v>#DIV/0!</v>
      </c>
      <c r="AU83" s="459" t="e">
        <f>IF(AND(Неделя!AU6&gt;0,План!AU67=0),"НЗН",Неделя!AU6/План!AU67)</f>
        <v>#DIV/0!</v>
      </c>
      <c r="AV83" s="459" t="e">
        <f>IF(AND(Неделя!AV6&gt;0,План!AV67=0),"НЗН",Неделя!AV6/План!AV67)</f>
        <v>#DIV/0!</v>
      </c>
      <c r="AW83" s="459" t="e">
        <f>IF(AND(Неделя!AW6&gt;0,План!AW67=0),"НЗН",Неделя!AW6/План!AW67)</f>
        <v>#DIV/0!</v>
      </c>
      <c r="AX83" s="459" t="e">
        <f>IF(AND(Неделя!AX6&gt;0,План!AX67=0),"НЗН",Неделя!AX6/План!AX67)</f>
        <v>#DIV/0!</v>
      </c>
      <c r="AY83" s="459" t="e">
        <f>IF(AND(Неделя!AY6&gt;0,План!AY67=0),"НЗН",Неделя!AY6/План!AY67)</f>
        <v>#DIV/0!</v>
      </c>
      <c r="AZ83" s="459" t="e">
        <f>IF(AND(Неделя!AZ6&gt;0,План!AZ67=0),"НЗН",Неделя!AZ6/План!AZ67)</f>
        <v>#DIV/0!</v>
      </c>
      <c r="BA83" s="459" t="e">
        <f>IF(AND(Неделя!BA6&gt;0,План!BA67=0),"НЗН",Неделя!BA6/План!BA67)</f>
        <v>#DIV/0!</v>
      </c>
      <c r="BB83" s="459" t="e">
        <f>IF(AND(Неделя!BB6&gt;0,План!BB67=0),"НЗН",Неделя!BB6/План!BB67)</f>
        <v>#DIV/0!</v>
      </c>
      <c r="BC83" s="459" t="e">
        <f>IF(AND(Неделя!BC6&gt;0,План!BC67=0),"НЗН",Неделя!BC6/План!BC67)</f>
        <v>#DIV/0!</v>
      </c>
      <c r="BD83" s="459" t="e">
        <f>IF(AND(Неделя!BD6&gt;0,План!BD67=0),"НЗН",Неделя!BD6/План!BD67)</f>
        <v>#DIV/0!</v>
      </c>
    </row>
    <row r="84" spans="1:56" ht="15" customHeight="1" x14ac:dyDescent="0.3">
      <c r="A84" s="1006"/>
      <c r="B84" s="1007"/>
      <c r="C84" s="1157" t="s">
        <v>131</v>
      </c>
      <c r="D84" s="1158"/>
      <c r="E84" s="459" t="e">
        <f>IF(AND(Неделя!E7&gt;0,План!E68=0),"НЗН",Неделя!E7/План!E68)</f>
        <v>#DIV/0!</v>
      </c>
      <c r="F84" s="459" t="e">
        <f>IF(AND(Неделя!F7&gt;0,План!F68=0),"НЗН",Неделя!F7/План!F68)</f>
        <v>#DIV/0!</v>
      </c>
      <c r="G84" s="459" t="e">
        <f>IF(AND(Неделя!G7&gt;0,План!G68=0),"НЗН",Неделя!G7/План!G68)</f>
        <v>#DIV/0!</v>
      </c>
      <c r="H84" s="459" t="e">
        <f>IF(AND(Неделя!H7&gt;0,План!H68=0),"НЗН",Неделя!H7/План!H68)</f>
        <v>#DIV/0!</v>
      </c>
      <c r="I84" s="459" t="e">
        <f>IF(AND(Неделя!I7&gt;0,План!I68=0),"НЗН",Неделя!I7/План!I68)</f>
        <v>#DIV/0!</v>
      </c>
      <c r="J84" s="459" t="e">
        <f>IF(AND(Неделя!J7&gt;0,План!J68=0),"НЗН",Неделя!J7/План!J68)</f>
        <v>#DIV/0!</v>
      </c>
      <c r="K84" s="459" t="e">
        <f>IF(AND(Неделя!K7&gt;0,План!K68=0),"НЗН",Неделя!K7/План!K68)</f>
        <v>#DIV/0!</v>
      </c>
      <c r="L84" s="459" t="e">
        <f>IF(AND(Неделя!L7&gt;0,План!L68=0),"НЗН",Неделя!L7/План!L68)</f>
        <v>#DIV/0!</v>
      </c>
      <c r="M84" s="459" t="e">
        <f>IF(AND(Неделя!M7&gt;0,План!M68=0),"НЗН",Неделя!M7/План!M68)</f>
        <v>#DIV/0!</v>
      </c>
      <c r="N84" s="459" t="e">
        <f>IF(AND(Неделя!N7&gt;0,План!N68=0),"НЗН",Неделя!N7/План!N68)</f>
        <v>#DIV/0!</v>
      </c>
      <c r="O84" s="459" t="e">
        <f>IF(AND(Неделя!O7&gt;0,План!O68=0),"НЗН",Неделя!O7/План!O68)</f>
        <v>#DIV/0!</v>
      </c>
      <c r="P84" s="459" t="e">
        <f>IF(AND(Неделя!P7&gt;0,План!P68=0),"НЗН",Неделя!P7/План!P68)</f>
        <v>#DIV/0!</v>
      </c>
      <c r="Q84" s="459" t="e">
        <f>IF(AND(Неделя!Q7&gt;0,План!Q68=0),"НЗН",Неделя!Q7/План!Q68)</f>
        <v>#DIV/0!</v>
      </c>
      <c r="R84" s="459" t="e">
        <f>IF(AND(Неделя!R7&gt;0,План!R68=0),"НЗН",Неделя!R7/План!R68)</f>
        <v>#DIV/0!</v>
      </c>
      <c r="S84" s="459" t="e">
        <f>IF(AND(Неделя!S7&gt;0,План!S68=0),"НЗН",Неделя!S7/План!S68)</f>
        <v>#DIV/0!</v>
      </c>
      <c r="T84" s="459" t="e">
        <f>IF(AND(Неделя!T7&gt;0,План!T68=0),"НЗН",Неделя!T7/План!T68)</f>
        <v>#DIV/0!</v>
      </c>
      <c r="U84" s="459" t="e">
        <f>IF(AND(Неделя!U7&gt;0,План!U68=0),"НЗН",Неделя!U7/План!U68)</f>
        <v>#DIV/0!</v>
      </c>
      <c r="V84" s="459" t="e">
        <f>IF(AND(Неделя!V7&gt;0,План!V68=0),"НЗН",Неделя!V7/План!V68)</f>
        <v>#DIV/0!</v>
      </c>
      <c r="W84" s="459" t="e">
        <f>IF(AND(Неделя!W7&gt;0,План!W68=0),"НЗН",Неделя!W7/План!W68)</f>
        <v>#DIV/0!</v>
      </c>
      <c r="X84" s="459" t="e">
        <f>IF(AND(Неделя!X7&gt;0,План!X68=0),"НЗН",Неделя!X7/План!X68)</f>
        <v>#DIV/0!</v>
      </c>
      <c r="Y84" s="459" t="e">
        <f>IF(AND(Неделя!Y7&gt;0,План!Y68=0),"НЗН",Неделя!Y7/План!Y68)</f>
        <v>#DIV/0!</v>
      </c>
      <c r="Z84" s="459" t="e">
        <f>IF(AND(Неделя!Z7&gt;0,План!Z68=0),"НЗН",Неделя!Z7/План!Z68)</f>
        <v>#DIV/0!</v>
      </c>
      <c r="AA84" s="459" t="e">
        <f>IF(AND(Неделя!AA7&gt;0,План!AA68=0),"НЗН",Неделя!AA7/План!AA68)</f>
        <v>#DIV/0!</v>
      </c>
      <c r="AB84" s="459" t="e">
        <f>IF(AND(Неделя!AB7&gt;0,План!AB68=0),"НЗН",Неделя!AB7/План!AB68)</f>
        <v>#DIV/0!</v>
      </c>
      <c r="AC84" s="459" t="e">
        <f>IF(AND(Неделя!AC7&gt;0,План!AC68=0),"НЗН",Неделя!AC7/План!AC68)</f>
        <v>#DIV/0!</v>
      </c>
      <c r="AD84" s="459" t="e">
        <f>IF(AND(Неделя!AD7&gt;0,План!AD68=0),"НЗН",Неделя!AD7/План!AD68)</f>
        <v>#DIV/0!</v>
      </c>
      <c r="AE84" s="459" t="e">
        <f>IF(AND(Неделя!AE7&gt;0,План!AE68=0),"НЗН",Неделя!AE7/План!AE68)</f>
        <v>#DIV/0!</v>
      </c>
      <c r="AF84" s="459" t="e">
        <f>IF(AND(Неделя!AF7&gt;0,План!AF68=0),"НЗН",Неделя!AF7/План!AF68)</f>
        <v>#DIV/0!</v>
      </c>
      <c r="AG84" s="459" t="e">
        <f>IF(AND(Неделя!AG7&gt;0,План!AG68=0),"НЗН",Неделя!AG7/План!AG68)</f>
        <v>#DIV/0!</v>
      </c>
      <c r="AH84" s="459" t="e">
        <f>IF(AND(Неделя!AH7&gt;0,План!AH68=0),"НЗН",Неделя!AH7/План!AH68)</f>
        <v>#DIV/0!</v>
      </c>
      <c r="AI84" s="459" t="e">
        <f>IF(AND(Неделя!AI7&gt;0,План!AI68=0),"НЗН",Неделя!AI7/План!AI68)</f>
        <v>#DIV/0!</v>
      </c>
      <c r="AJ84" s="459" t="e">
        <f>IF(AND(Неделя!AJ7&gt;0,План!AJ68=0),"НЗН",Неделя!AJ7/План!AJ68)</f>
        <v>#DIV/0!</v>
      </c>
      <c r="AK84" s="459" t="e">
        <f>IF(AND(Неделя!AK7&gt;0,План!AK68=0),"НЗН",Неделя!AK7/План!AK68)</f>
        <v>#DIV/0!</v>
      </c>
      <c r="AL84" s="459" t="e">
        <f>IF(AND(Неделя!AL7&gt;0,План!AL68=0),"НЗН",Неделя!AL7/План!AL68)</f>
        <v>#DIV/0!</v>
      </c>
      <c r="AM84" s="459" t="e">
        <f>IF(AND(Неделя!AM7&gt;0,План!AM68=0),"НЗН",Неделя!AM7/План!AM68)</f>
        <v>#DIV/0!</v>
      </c>
      <c r="AN84" s="459" t="e">
        <f>IF(AND(Неделя!AN7&gt;0,План!AN68=0),"НЗН",Неделя!AN7/План!AN68)</f>
        <v>#DIV/0!</v>
      </c>
      <c r="AO84" s="459" t="e">
        <f>IF(AND(Неделя!AO7&gt;0,План!AO68=0),"НЗН",Неделя!AO7/План!AO68)</f>
        <v>#DIV/0!</v>
      </c>
      <c r="AP84" s="459" t="e">
        <f>IF(AND(Неделя!AP7&gt;0,План!AP68=0),"НЗН",Неделя!AP7/План!AP68)</f>
        <v>#DIV/0!</v>
      </c>
      <c r="AQ84" s="459" t="e">
        <f>IF(AND(Неделя!AQ7&gt;0,План!AQ68=0),"НЗН",Неделя!AQ7/План!AQ68)</f>
        <v>#DIV/0!</v>
      </c>
      <c r="AR84" s="459" t="e">
        <f>IF(AND(Неделя!AR7&gt;0,План!AR68=0),"НЗН",Неделя!AR7/План!AR68)</f>
        <v>#DIV/0!</v>
      </c>
      <c r="AS84" s="459" t="e">
        <f>IF(AND(Неделя!AS7&gt;0,План!AS68=0),"НЗН",Неделя!AS7/План!AS68)</f>
        <v>#DIV/0!</v>
      </c>
      <c r="AT84" s="459" t="e">
        <f>IF(AND(Неделя!AT7&gt;0,План!AT68=0),"НЗН",Неделя!AT7/План!AT68)</f>
        <v>#DIV/0!</v>
      </c>
      <c r="AU84" s="459" t="e">
        <f>IF(AND(Неделя!AU7&gt;0,План!AU68=0),"НЗН",Неделя!AU7/План!AU68)</f>
        <v>#DIV/0!</v>
      </c>
      <c r="AV84" s="459" t="e">
        <f>IF(AND(Неделя!AV7&gt;0,План!AV68=0),"НЗН",Неделя!AV7/План!AV68)</f>
        <v>#DIV/0!</v>
      </c>
      <c r="AW84" s="459" t="e">
        <f>IF(AND(Неделя!AW7&gt;0,План!AW68=0),"НЗН",Неделя!AW7/План!AW68)</f>
        <v>#DIV/0!</v>
      </c>
      <c r="AX84" s="459" t="e">
        <f>IF(AND(Неделя!AX7&gt;0,План!AX68=0),"НЗН",Неделя!AX7/План!AX68)</f>
        <v>#DIV/0!</v>
      </c>
      <c r="AY84" s="459" t="e">
        <f>IF(AND(Неделя!AY7&gt;0,План!AY68=0),"НЗН",Неделя!AY7/План!AY68)</f>
        <v>#DIV/0!</v>
      </c>
      <c r="AZ84" s="459" t="e">
        <f>IF(AND(Неделя!AZ7&gt;0,План!AZ68=0),"НЗН",Неделя!AZ7/План!AZ68)</f>
        <v>#DIV/0!</v>
      </c>
      <c r="BA84" s="459" t="e">
        <f>IF(AND(Неделя!BA7&gt;0,План!BA68=0),"НЗН",Неделя!BA7/План!BA68)</f>
        <v>#DIV/0!</v>
      </c>
      <c r="BB84" s="459" t="e">
        <f>IF(AND(Неделя!BB7&gt;0,План!BB68=0),"НЗН",Неделя!BB7/План!BB68)</f>
        <v>#DIV/0!</v>
      </c>
      <c r="BC84" s="459" t="e">
        <f>IF(AND(Неделя!BC7&gt;0,План!BC68=0),"НЗН",Неделя!BC7/План!BC68)</f>
        <v>#DIV/0!</v>
      </c>
      <c r="BD84" s="459" t="e">
        <f>IF(AND(Неделя!BD7&gt;0,План!BD68=0),"НЗН",Неделя!BD7/План!BD68)</f>
        <v>#DIV/0!</v>
      </c>
    </row>
    <row r="85" spans="1:56" ht="15" customHeight="1" x14ac:dyDescent="0.3">
      <c r="A85" s="1006"/>
      <c r="B85" s="1007"/>
      <c r="C85" s="636"/>
      <c r="D85" s="637" t="s">
        <v>132</v>
      </c>
      <c r="E85" s="459" t="e">
        <f>IF(AND(Неделя!E8&gt;0,План!E69=0),"НЗН",Неделя!E8/План!E69)</f>
        <v>#DIV/0!</v>
      </c>
      <c r="F85" s="459" t="e">
        <f>IF(AND(Неделя!F8&gt;0,План!F69=0),"НЗН",Неделя!F8/План!F69)</f>
        <v>#DIV/0!</v>
      </c>
      <c r="G85" s="459" t="e">
        <f>IF(AND(Неделя!G8&gt;0,План!G69=0),"НЗН",Неделя!G8/План!G69)</f>
        <v>#DIV/0!</v>
      </c>
      <c r="H85" s="459" t="e">
        <f>IF(AND(Неделя!H8&gt;0,План!H69=0),"НЗН",Неделя!H8/План!H69)</f>
        <v>#DIV/0!</v>
      </c>
      <c r="I85" s="459" t="e">
        <f>IF(AND(Неделя!I8&gt;0,План!I69=0),"НЗН",Неделя!I8/План!I69)</f>
        <v>#DIV/0!</v>
      </c>
      <c r="J85" s="459" t="e">
        <f>IF(AND(Неделя!J8&gt;0,План!J69=0),"НЗН",Неделя!J8/План!J69)</f>
        <v>#DIV/0!</v>
      </c>
      <c r="K85" s="459" t="e">
        <f>IF(AND(Неделя!K8&gt;0,План!K69=0),"НЗН",Неделя!K8/План!K69)</f>
        <v>#DIV/0!</v>
      </c>
      <c r="L85" s="459" t="e">
        <f>IF(AND(Неделя!L8&gt;0,План!L69=0),"НЗН",Неделя!L8/План!L69)</f>
        <v>#DIV/0!</v>
      </c>
      <c r="M85" s="459" t="e">
        <f>IF(AND(Неделя!M8&gt;0,План!M69=0),"НЗН",Неделя!M8/План!M69)</f>
        <v>#DIV/0!</v>
      </c>
      <c r="N85" s="459" t="e">
        <f>IF(AND(Неделя!N8&gt;0,План!N69=0),"НЗН",Неделя!N8/План!N69)</f>
        <v>#DIV/0!</v>
      </c>
      <c r="O85" s="459" t="e">
        <f>IF(AND(Неделя!O8&gt;0,План!O69=0),"НЗН",Неделя!O8/План!O69)</f>
        <v>#DIV/0!</v>
      </c>
      <c r="P85" s="459" t="e">
        <f>IF(AND(Неделя!P8&gt;0,План!P69=0),"НЗН",Неделя!P8/План!P69)</f>
        <v>#DIV/0!</v>
      </c>
      <c r="Q85" s="459" t="e">
        <f>IF(AND(Неделя!Q8&gt;0,План!Q69=0),"НЗН",Неделя!Q8/План!Q69)</f>
        <v>#DIV/0!</v>
      </c>
      <c r="R85" s="459" t="e">
        <f>IF(AND(Неделя!R8&gt;0,План!R69=0),"НЗН",Неделя!R8/План!R69)</f>
        <v>#DIV/0!</v>
      </c>
      <c r="S85" s="459" t="e">
        <f>IF(AND(Неделя!S8&gt;0,План!S69=0),"НЗН",Неделя!S8/План!S69)</f>
        <v>#DIV/0!</v>
      </c>
      <c r="T85" s="459" t="e">
        <f>IF(AND(Неделя!T8&gt;0,План!T69=0),"НЗН",Неделя!T8/План!T69)</f>
        <v>#DIV/0!</v>
      </c>
      <c r="U85" s="459" t="e">
        <f>IF(AND(Неделя!U8&gt;0,План!U69=0),"НЗН",Неделя!U8/План!U69)</f>
        <v>#DIV/0!</v>
      </c>
      <c r="V85" s="459" t="e">
        <f>IF(AND(Неделя!V8&gt;0,План!V69=0),"НЗН",Неделя!V8/План!V69)</f>
        <v>#DIV/0!</v>
      </c>
      <c r="W85" s="459" t="e">
        <f>IF(AND(Неделя!W8&gt;0,План!W69=0),"НЗН",Неделя!W8/План!W69)</f>
        <v>#DIV/0!</v>
      </c>
      <c r="X85" s="459" t="e">
        <f>IF(AND(Неделя!X8&gt;0,План!X69=0),"НЗН",Неделя!X8/План!X69)</f>
        <v>#DIV/0!</v>
      </c>
      <c r="Y85" s="459" t="e">
        <f>IF(AND(Неделя!Y8&gt;0,План!Y69=0),"НЗН",Неделя!Y8/План!Y69)</f>
        <v>#DIV/0!</v>
      </c>
      <c r="Z85" s="459" t="e">
        <f>IF(AND(Неделя!Z8&gt;0,План!Z69=0),"НЗН",Неделя!Z8/План!Z69)</f>
        <v>#DIV/0!</v>
      </c>
      <c r="AA85" s="459" t="e">
        <f>IF(AND(Неделя!AA8&gt;0,План!AA69=0),"НЗН",Неделя!AA8/План!AA69)</f>
        <v>#DIV/0!</v>
      </c>
      <c r="AB85" s="459" t="e">
        <f>IF(AND(Неделя!AB8&gt;0,План!AB69=0),"НЗН",Неделя!AB8/План!AB69)</f>
        <v>#DIV/0!</v>
      </c>
      <c r="AC85" s="459" t="e">
        <f>IF(AND(Неделя!AC8&gt;0,План!AC69=0),"НЗН",Неделя!AC8/План!AC69)</f>
        <v>#DIV/0!</v>
      </c>
      <c r="AD85" s="459" t="e">
        <f>IF(AND(Неделя!AD8&gt;0,План!AD69=0),"НЗН",Неделя!AD8/План!AD69)</f>
        <v>#DIV/0!</v>
      </c>
      <c r="AE85" s="459" t="e">
        <f>IF(AND(Неделя!AE8&gt;0,План!AE69=0),"НЗН",Неделя!AE8/План!AE69)</f>
        <v>#DIV/0!</v>
      </c>
      <c r="AF85" s="459" t="e">
        <f>IF(AND(Неделя!AF8&gt;0,План!AF69=0),"НЗН",Неделя!AF8/План!AF69)</f>
        <v>#DIV/0!</v>
      </c>
      <c r="AG85" s="459" t="e">
        <f>IF(AND(Неделя!AG8&gt;0,План!AG69=0),"НЗН",Неделя!AG8/План!AG69)</f>
        <v>#DIV/0!</v>
      </c>
      <c r="AH85" s="459" t="e">
        <f>IF(AND(Неделя!AH8&gt;0,План!AH69=0),"НЗН",Неделя!AH8/План!AH69)</f>
        <v>#DIV/0!</v>
      </c>
      <c r="AI85" s="459" t="e">
        <f>IF(AND(Неделя!AI8&gt;0,План!AI69=0),"НЗН",Неделя!AI8/План!AI69)</f>
        <v>#DIV/0!</v>
      </c>
      <c r="AJ85" s="459" t="e">
        <f>IF(AND(Неделя!AJ8&gt;0,План!AJ69=0),"НЗН",Неделя!AJ8/План!AJ69)</f>
        <v>#DIV/0!</v>
      </c>
      <c r="AK85" s="459" t="e">
        <f>IF(AND(Неделя!AK8&gt;0,План!AK69=0),"НЗН",Неделя!AK8/План!AK69)</f>
        <v>#DIV/0!</v>
      </c>
      <c r="AL85" s="459" t="e">
        <f>IF(AND(Неделя!AL8&gt;0,План!AL69=0),"НЗН",Неделя!AL8/План!AL69)</f>
        <v>#DIV/0!</v>
      </c>
      <c r="AM85" s="459" t="e">
        <f>IF(AND(Неделя!AM8&gt;0,План!AM69=0),"НЗН",Неделя!AM8/План!AM69)</f>
        <v>#DIV/0!</v>
      </c>
      <c r="AN85" s="459" t="e">
        <f>IF(AND(Неделя!AN8&gt;0,План!AN69=0),"НЗН",Неделя!AN8/План!AN69)</f>
        <v>#DIV/0!</v>
      </c>
      <c r="AO85" s="459" t="e">
        <f>IF(AND(Неделя!AO8&gt;0,План!AO69=0),"НЗН",Неделя!AO8/План!AO69)</f>
        <v>#DIV/0!</v>
      </c>
      <c r="AP85" s="459" t="e">
        <f>IF(AND(Неделя!AP8&gt;0,План!AP69=0),"НЗН",Неделя!AP8/План!AP69)</f>
        <v>#DIV/0!</v>
      </c>
      <c r="AQ85" s="459" t="e">
        <f>IF(AND(Неделя!AQ8&gt;0,План!AQ69=0),"НЗН",Неделя!AQ8/План!AQ69)</f>
        <v>#DIV/0!</v>
      </c>
      <c r="AR85" s="459" t="e">
        <f>IF(AND(Неделя!AR8&gt;0,План!AR69=0),"НЗН",Неделя!AR8/План!AR69)</f>
        <v>#DIV/0!</v>
      </c>
      <c r="AS85" s="459" t="e">
        <f>IF(AND(Неделя!AS8&gt;0,План!AS69=0),"НЗН",Неделя!AS8/План!AS69)</f>
        <v>#DIV/0!</v>
      </c>
      <c r="AT85" s="459" t="e">
        <f>IF(AND(Неделя!AT8&gt;0,План!AT69=0),"НЗН",Неделя!AT8/План!AT69)</f>
        <v>#DIV/0!</v>
      </c>
      <c r="AU85" s="459" t="e">
        <f>IF(AND(Неделя!AU8&gt;0,План!AU69=0),"НЗН",Неделя!AU8/План!AU69)</f>
        <v>#DIV/0!</v>
      </c>
      <c r="AV85" s="459" t="e">
        <f>IF(AND(Неделя!AV8&gt;0,План!AV69=0),"НЗН",Неделя!AV8/План!AV69)</f>
        <v>#DIV/0!</v>
      </c>
      <c r="AW85" s="459" t="e">
        <f>IF(AND(Неделя!AW8&gt;0,План!AW69=0),"НЗН",Неделя!AW8/План!AW69)</f>
        <v>#DIV/0!</v>
      </c>
      <c r="AX85" s="459" t="e">
        <f>IF(AND(Неделя!AX8&gt;0,План!AX69=0),"НЗН",Неделя!AX8/План!AX69)</f>
        <v>#DIV/0!</v>
      </c>
      <c r="AY85" s="459" t="e">
        <f>IF(AND(Неделя!AY8&gt;0,План!AY69=0),"НЗН",Неделя!AY8/План!AY69)</f>
        <v>#DIV/0!</v>
      </c>
      <c r="AZ85" s="459" t="e">
        <f>IF(AND(Неделя!AZ8&gt;0,План!AZ69=0),"НЗН",Неделя!AZ8/План!AZ69)</f>
        <v>#DIV/0!</v>
      </c>
      <c r="BA85" s="459" t="e">
        <f>IF(AND(Неделя!BA8&gt;0,План!BA69=0),"НЗН",Неделя!BA8/План!BA69)</f>
        <v>#DIV/0!</v>
      </c>
      <c r="BB85" s="459" t="e">
        <f>IF(AND(Неделя!BB8&gt;0,План!BB69=0),"НЗН",Неделя!BB8/План!BB69)</f>
        <v>#DIV/0!</v>
      </c>
      <c r="BC85" s="459" t="e">
        <f>IF(AND(Неделя!BC8&gt;0,План!BC69=0),"НЗН",Неделя!BC8/План!BC69)</f>
        <v>#DIV/0!</v>
      </c>
      <c r="BD85" s="459" t="e">
        <f>IF(AND(Неделя!BD8&gt;0,План!BD69=0),"НЗН",Неделя!BD8/План!BD69)</f>
        <v>#DIV/0!</v>
      </c>
    </row>
    <row r="86" spans="1:56" ht="15" customHeight="1" x14ac:dyDescent="0.3">
      <c r="A86" s="1006"/>
      <c r="B86" s="1007"/>
      <c r="C86" s="1159" t="s">
        <v>127</v>
      </c>
      <c r="D86" s="1160"/>
      <c r="E86" s="459" t="e">
        <f>IF(AND(Неделя!E9&gt;0,План!E70=0),"НЗН",Неделя!E9/План!E70)</f>
        <v>#DIV/0!</v>
      </c>
      <c r="F86" s="459" t="e">
        <f>IF(AND(Неделя!F9&gt;0,План!F70=0),"НЗН",Неделя!F9/План!F70)</f>
        <v>#DIV/0!</v>
      </c>
      <c r="G86" s="459" t="e">
        <f>IF(AND(Неделя!G9&gt;0,План!G70=0),"НЗН",Неделя!G9/План!G70)</f>
        <v>#DIV/0!</v>
      </c>
      <c r="H86" s="459" t="e">
        <f>IF(AND(Неделя!H9&gt;0,План!H70=0),"НЗН",Неделя!H9/План!H70)</f>
        <v>#DIV/0!</v>
      </c>
      <c r="I86" s="459" t="e">
        <f>IF(AND(Неделя!I9&gt;0,План!I70=0),"НЗН",Неделя!I9/План!I70)</f>
        <v>#DIV/0!</v>
      </c>
      <c r="J86" s="459" t="e">
        <f>IF(AND(Неделя!J9&gt;0,План!J70=0),"НЗН",Неделя!J9/План!J70)</f>
        <v>#DIV/0!</v>
      </c>
      <c r="K86" s="459" t="e">
        <f>IF(AND(Неделя!K9&gt;0,План!K70=0),"НЗН",Неделя!K9/План!K70)</f>
        <v>#DIV/0!</v>
      </c>
      <c r="L86" s="459" t="e">
        <f>IF(AND(Неделя!L9&gt;0,План!L70=0),"НЗН",Неделя!L9/План!L70)</f>
        <v>#DIV/0!</v>
      </c>
      <c r="M86" s="459" t="e">
        <f>IF(AND(Неделя!M9&gt;0,План!M70=0),"НЗН",Неделя!M9/План!M70)</f>
        <v>#DIV/0!</v>
      </c>
      <c r="N86" s="459" t="e">
        <f>IF(AND(Неделя!N9&gt;0,План!N70=0),"НЗН",Неделя!N9/План!N70)</f>
        <v>#DIV/0!</v>
      </c>
      <c r="O86" s="459" t="e">
        <f>IF(AND(Неделя!O9&gt;0,План!O70=0),"НЗН",Неделя!O9/План!O70)</f>
        <v>#DIV/0!</v>
      </c>
      <c r="P86" s="459" t="e">
        <f>IF(AND(Неделя!P9&gt;0,План!P70=0),"НЗН",Неделя!P9/План!P70)</f>
        <v>#DIV/0!</v>
      </c>
      <c r="Q86" s="459" t="e">
        <f>IF(AND(Неделя!Q9&gt;0,План!Q70=0),"НЗН",Неделя!Q9/План!Q70)</f>
        <v>#DIV/0!</v>
      </c>
      <c r="R86" s="459" t="e">
        <f>IF(AND(Неделя!R9&gt;0,План!R70=0),"НЗН",Неделя!R9/План!R70)</f>
        <v>#DIV/0!</v>
      </c>
      <c r="S86" s="459" t="e">
        <f>IF(AND(Неделя!S9&gt;0,План!S70=0),"НЗН",Неделя!S9/План!S70)</f>
        <v>#DIV/0!</v>
      </c>
      <c r="T86" s="459" t="e">
        <f>IF(AND(Неделя!T9&gt;0,План!T70=0),"НЗН",Неделя!T9/План!T70)</f>
        <v>#DIV/0!</v>
      </c>
      <c r="U86" s="459" t="e">
        <f>IF(AND(Неделя!U9&gt;0,План!U70=0),"НЗН",Неделя!U9/План!U70)</f>
        <v>#DIV/0!</v>
      </c>
      <c r="V86" s="459" t="e">
        <f>IF(AND(Неделя!V9&gt;0,План!V70=0),"НЗН",Неделя!V9/План!V70)</f>
        <v>#DIV/0!</v>
      </c>
      <c r="W86" s="459" t="e">
        <f>IF(AND(Неделя!W9&gt;0,План!W70=0),"НЗН",Неделя!W9/План!W70)</f>
        <v>#DIV/0!</v>
      </c>
      <c r="X86" s="459" t="e">
        <f>IF(AND(Неделя!X9&gt;0,План!X70=0),"НЗН",Неделя!X9/План!X70)</f>
        <v>#DIV/0!</v>
      </c>
      <c r="Y86" s="459" t="e">
        <f>IF(AND(Неделя!Y9&gt;0,План!Y70=0),"НЗН",Неделя!Y9/План!Y70)</f>
        <v>#DIV/0!</v>
      </c>
      <c r="Z86" s="459" t="e">
        <f>IF(AND(Неделя!Z9&gt;0,План!Z70=0),"НЗН",Неделя!Z9/План!Z70)</f>
        <v>#DIV/0!</v>
      </c>
      <c r="AA86" s="459" t="e">
        <f>IF(AND(Неделя!AA9&gt;0,План!AA70=0),"НЗН",Неделя!AA9/План!AA70)</f>
        <v>#DIV/0!</v>
      </c>
      <c r="AB86" s="459" t="e">
        <f>IF(AND(Неделя!AB9&gt;0,План!AB70=0),"НЗН",Неделя!AB9/План!AB70)</f>
        <v>#DIV/0!</v>
      </c>
      <c r="AC86" s="459" t="e">
        <f>IF(AND(Неделя!AC9&gt;0,План!AC70=0),"НЗН",Неделя!AC9/План!AC70)</f>
        <v>#DIV/0!</v>
      </c>
      <c r="AD86" s="459" t="e">
        <f>IF(AND(Неделя!AD9&gt;0,План!AD70=0),"НЗН",Неделя!AD9/План!AD70)</f>
        <v>#DIV/0!</v>
      </c>
      <c r="AE86" s="459" t="e">
        <f>IF(AND(Неделя!AE9&gt;0,План!AE70=0),"НЗН",Неделя!AE9/План!AE70)</f>
        <v>#DIV/0!</v>
      </c>
      <c r="AF86" s="459" t="e">
        <f>IF(AND(Неделя!AF9&gt;0,План!AF70=0),"НЗН",Неделя!AF9/План!AF70)</f>
        <v>#DIV/0!</v>
      </c>
      <c r="AG86" s="459" t="e">
        <f>IF(AND(Неделя!AG9&gt;0,План!AG70=0),"НЗН",Неделя!AG9/План!AG70)</f>
        <v>#DIV/0!</v>
      </c>
      <c r="AH86" s="459" t="e">
        <f>IF(AND(Неделя!AH9&gt;0,План!AH70=0),"НЗН",Неделя!AH9/План!AH70)</f>
        <v>#DIV/0!</v>
      </c>
      <c r="AI86" s="459" t="e">
        <f>IF(AND(Неделя!AI9&gt;0,План!AI70=0),"НЗН",Неделя!AI9/План!AI70)</f>
        <v>#DIV/0!</v>
      </c>
      <c r="AJ86" s="459" t="e">
        <f>IF(AND(Неделя!AJ9&gt;0,План!AJ70=0),"НЗН",Неделя!AJ9/План!AJ70)</f>
        <v>#DIV/0!</v>
      </c>
      <c r="AK86" s="459" t="e">
        <f>IF(AND(Неделя!AK9&gt;0,План!AK70=0),"НЗН",Неделя!AK9/План!AK70)</f>
        <v>#DIV/0!</v>
      </c>
      <c r="AL86" s="459" t="e">
        <f>IF(AND(Неделя!AL9&gt;0,План!AL70=0),"НЗН",Неделя!AL9/План!AL70)</f>
        <v>#DIV/0!</v>
      </c>
      <c r="AM86" s="459" t="e">
        <f>IF(AND(Неделя!AM9&gt;0,План!AM70=0),"НЗН",Неделя!AM9/План!AM70)</f>
        <v>#DIV/0!</v>
      </c>
      <c r="AN86" s="459" t="e">
        <f>IF(AND(Неделя!AN9&gt;0,План!AN70=0),"НЗН",Неделя!AN9/План!AN70)</f>
        <v>#DIV/0!</v>
      </c>
      <c r="AO86" s="459" t="e">
        <f>IF(AND(Неделя!AO9&gt;0,План!AO70=0),"НЗН",Неделя!AO9/План!AO70)</f>
        <v>#DIV/0!</v>
      </c>
      <c r="AP86" s="459" t="e">
        <f>IF(AND(Неделя!AP9&gt;0,План!AP70=0),"НЗН",Неделя!AP9/План!AP70)</f>
        <v>#DIV/0!</v>
      </c>
      <c r="AQ86" s="459" t="e">
        <f>IF(AND(Неделя!AQ9&gt;0,План!AQ70=0),"НЗН",Неделя!AQ9/План!AQ70)</f>
        <v>#DIV/0!</v>
      </c>
      <c r="AR86" s="459" t="e">
        <f>IF(AND(Неделя!AR9&gt;0,План!AR70=0),"НЗН",Неделя!AR9/План!AR70)</f>
        <v>#DIV/0!</v>
      </c>
      <c r="AS86" s="459" t="e">
        <f>IF(AND(Неделя!AS9&gt;0,План!AS70=0),"НЗН",Неделя!AS9/План!AS70)</f>
        <v>#DIV/0!</v>
      </c>
      <c r="AT86" s="459" t="e">
        <f>IF(AND(Неделя!AT9&gt;0,План!AT70=0),"НЗН",Неделя!AT9/План!AT70)</f>
        <v>#DIV/0!</v>
      </c>
      <c r="AU86" s="459" t="e">
        <f>IF(AND(Неделя!AU9&gt;0,План!AU70=0),"НЗН",Неделя!AU9/План!AU70)</f>
        <v>#DIV/0!</v>
      </c>
      <c r="AV86" s="459" t="e">
        <f>IF(AND(Неделя!AV9&gt;0,План!AV70=0),"НЗН",Неделя!AV9/План!AV70)</f>
        <v>#DIV/0!</v>
      </c>
      <c r="AW86" s="459" t="e">
        <f>IF(AND(Неделя!AW9&gt;0,План!AW70=0),"НЗН",Неделя!AW9/План!AW70)</f>
        <v>#DIV/0!</v>
      </c>
      <c r="AX86" s="459" t="e">
        <f>IF(AND(Неделя!AX9&gt;0,План!AX70=0),"НЗН",Неделя!AX9/План!AX70)</f>
        <v>#DIV/0!</v>
      </c>
      <c r="AY86" s="459" t="e">
        <f>IF(AND(Неделя!AY9&gt;0,План!AY70=0),"НЗН",Неделя!AY9/План!AY70)</f>
        <v>#DIV/0!</v>
      </c>
      <c r="AZ86" s="459" t="e">
        <f>IF(AND(Неделя!AZ9&gt;0,План!AZ70=0),"НЗН",Неделя!AZ9/План!AZ70)</f>
        <v>#DIV/0!</v>
      </c>
      <c r="BA86" s="459" t="e">
        <f>IF(AND(Неделя!BA9&gt;0,План!BA70=0),"НЗН",Неделя!BA9/План!BA70)</f>
        <v>#DIV/0!</v>
      </c>
      <c r="BB86" s="459" t="e">
        <f>IF(AND(Неделя!BB9&gt;0,План!BB70=0),"НЗН",Неделя!BB9/План!BB70)</f>
        <v>#DIV/0!</v>
      </c>
      <c r="BC86" s="459" t="e">
        <f>IF(AND(Неделя!BC9&gt;0,План!BC70=0),"НЗН",Неделя!BC9/План!BC70)</f>
        <v>#DIV/0!</v>
      </c>
      <c r="BD86" s="459" t="e">
        <f>IF(AND(Неделя!BD9&gt;0,План!BD70=0),"НЗН",Неделя!BD9/План!BD70)</f>
        <v>#DIV/0!</v>
      </c>
    </row>
    <row r="87" spans="1:56" ht="15" customHeight="1" x14ac:dyDescent="0.3">
      <c r="A87" s="1008"/>
      <c r="B87" s="1009"/>
      <c r="C87" s="1016" t="s">
        <v>128</v>
      </c>
      <c r="D87" s="1017"/>
      <c r="E87" s="459" t="e">
        <f>IF(AND(Неделя!E10&gt;0,План!E71=0),"НЗН",Неделя!E10/План!E71)</f>
        <v>#DIV/0!</v>
      </c>
      <c r="F87" s="459" t="e">
        <f>IF(AND(Неделя!F10&gt;0,План!F71=0),"НЗН",Неделя!F10/План!F71)</f>
        <v>#DIV/0!</v>
      </c>
      <c r="G87" s="459" t="e">
        <f>IF(AND(Неделя!G10&gt;0,План!G71=0),"НЗН",Неделя!G10/План!G71)</f>
        <v>#DIV/0!</v>
      </c>
      <c r="H87" s="459" t="e">
        <f>IF(AND(Неделя!H10&gt;0,План!H71=0),"НЗН",Неделя!H10/План!H71)</f>
        <v>#DIV/0!</v>
      </c>
      <c r="I87" s="459" t="e">
        <f>IF(AND(Неделя!I10&gt;0,План!I71=0),"НЗН",Неделя!I10/План!I71)</f>
        <v>#DIV/0!</v>
      </c>
      <c r="J87" s="459" t="e">
        <f>IF(AND(Неделя!J10&gt;0,План!J71=0),"НЗН",Неделя!J10/План!J71)</f>
        <v>#DIV/0!</v>
      </c>
      <c r="K87" s="459" t="e">
        <f>IF(AND(Неделя!K10&gt;0,План!K71=0),"НЗН",Неделя!K10/План!K71)</f>
        <v>#DIV/0!</v>
      </c>
      <c r="L87" s="459" t="e">
        <f>IF(AND(Неделя!L10&gt;0,План!L71=0),"НЗН",Неделя!L10/План!L71)</f>
        <v>#DIV/0!</v>
      </c>
      <c r="M87" s="459" t="e">
        <f>IF(AND(Неделя!M10&gt;0,План!M71=0),"НЗН",Неделя!M10/План!M71)</f>
        <v>#DIV/0!</v>
      </c>
      <c r="N87" s="459" t="e">
        <f>IF(AND(Неделя!N10&gt;0,План!N71=0),"НЗН",Неделя!N10/План!N71)</f>
        <v>#DIV/0!</v>
      </c>
      <c r="O87" s="459" t="e">
        <f>IF(AND(Неделя!O10&gt;0,План!O71=0),"НЗН",Неделя!O10/План!O71)</f>
        <v>#DIV/0!</v>
      </c>
      <c r="P87" s="459" t="e">
        <f>IF(AND(Неделя!P10&gt;0,План!P71=0),"НЗН",Неделя!P10/План!P71)</f>
        <v>#DIV/0!</v>
      </c>
      <c r="Q87" s="459" t="e">
        <f>IF(AND(Неделя!Q10&gt;0,План!Q71=0),"НЗН",Неделя!Q10/План!Q71)</f>
        <v>#DIV/0!</v>
      </c>
      <c r="R87" s="459" t="e">
        <f>IF(AND(Неделя!R10&gt;0,План!R71=0),"НЗН",Неделя!R10/План!R71)</f>
        <v>#DIV/0!</v>
      </c>
      <c r="S87" s="459" t="e">
        <f>IF(AND(Неделя!S10&gt;0,План!S71=0),"НЗН",Неделя!S10/План!S71)</f>
        <v>#DIV/0!</v>
      </c>
      <c r="T87" s="459" t="e">
        <f>IF(AND(Неделя!T10&gt;0,План!T71=0),"НЗН",Неделя!T10/План!T71)</f>
        <v>#DIV/0!</v>
      </c>
      <c r="U87" s="459" t="e">
        <f>IF(AND(Неделя!U10&gt;0,План!U71=0),"НЗН",Неделя!U10/План!U71)</f>
        <v>#DIV/0!</v>
      </c>
      <c r="V87" s="459" t="e">
        <f>IF(AND(Неделя!V10&gt;0,План!V71=0),"НЗН",Неделя!V10/План!V71)</f>
        <v>#DIV/0!</v>
      </c>
      <c r="W87" s="459" t="e">
        <f>IF(AND(Неделя!W10&gt;0,План!W71=0),"НЗН",Неделя!W10/План!W71)</f>
        <v>#DIV/0!</v>
      </c>
      <c r="X87" s="459" t="e">
        <f>IF(AND(Неделя!X10&gt;0,План!X71=0),"НЗН",Неделя!X10/План!X71)</f>
        <v>#DIV/0!</v>
      </c>
      <c r="Y87" s="459" t="e">
        <f>IF(AND(Неделя!Y10&gt;0,План!Y71=0),"НЗН",Неделя!Y10/План!Y71)</f>
        <v>#DIV/0!</v>
      </c>
      <c r="Z87" s="459" t="e">
        <f>IF(AND(Неделя!Z10&gt;0,План!Z71=0),"НЗН",Неделя!Z10/План!Z71)</f>
        <v>#DIV/0!</v>
      </c>
      <c r="AA87" s="459" t="e">
        <f>IF(AND(Неделя!AA10&gt;0,План!AA71=0),"НЗН",Неделя!AA10/План!AA71)</f>
        <v>#DIV/0!</v>
      </c>
      <c r="AB87" s="459" t="e">
        <f>IF(AND(Неделя!AB10&gt;0,План!AB71=0),"НЗН",Неделя!AB10/План!AB71)</f>
        <v>#DIV/0!</v>
      </c>
      <c r="AC87" s="459" t="e">
        <f>IF(AND(Неделя!AC10&gt;0,План!AC71=0),"НЗН",Неделя!AC10/План!AC71)</f>
        <v>#DIV/0!</v>
      </c>
      <c r="AD87" s="459" t="e">
        <f>IF(AND(Неделя!AD10&gt;0,План!AD71=0),"НЗН",Неделя!AD10/План!AD71)</f>
        <v>#DIV/0!</v>
      </c>
      <c r="AE87" s="459" t="e">
        <f>IF(AND(Неделя!AE10&gt;0,План!AE71=0),"НЗН",Неделя!AE10/План!AE71)</f>
        <v>#DIV/0!</v>
      </c>
      <c r="AF87" s="459" t="e">
        <f>IF(AND(Неделя!AF10&gt;0,План!AF71=0),"НЗН",Неделя!AF10/План!AF71)</f>
        <v>#DIV/0!</v>
      </c>
      <c r="AG87" s="459" t="e">
        <f>IF(AND(Неделя!AG10&gt;0,План!AG71=0),"НЗН",Неделя!AG10/План!AG71)</f>
        <v>#DIV/0!</v>
      </c>
      <c r="AH87" s="459" t="e">
        <f>IF(AND(Неделя!AH10&gt;0,План!AH71=0),"НЗН",Неделя!AH10/План!AH71)</f>
        <v>#DIV/0!</v>
      </c>
      <c r="AI87" s="459" t="e">
        <f>IF(AND(Неделя!AI10&gt;0,План!AI71=0),"НЗН",Неделя!AI10/План!AI71)</f>
        <v>#DIV/0!</v>
      </c>
      <c r="AJ87" s="459" t="e">
        <f>IF(AND(Неделя!AJ10&gt;0,План!AJ71=0),"НЗН",Неделя!AJ10/План!AJ71)</f>
        <v>#DIV/0!</v>
      </c>
      <c r="AK87" s="459" t="e">
        <f>IF(AND(Неделя!AK10&gt;0,План!AK71=0),"НЗН",Неделя!AK10/План!AK71)</f>
        <v>#DIV/0!</v>
      </c>
      <c r="AL87" s="459" t="e">
        <f>IF(AND(Неделя!AL10&gt;0,План!AL71=0),"НЗН",Неделя!AL10/План!AL71)</f>
        <v>#DIV/0!</v>
      </c>
      <c r="AM87" s="459" t="e">
        <f>IF(AND(Неделя!AM10&gt;0,План!AM71=0),"НЗН",Неделя!AM10/План!AM71)</f>
        <v>#DIV/0!</v>
      </c>
      <c r="AN87" s="459" t="e">
        <f>IF(AND(Неделя!AN10&gt;0,План!AN71=0),"НЗН",Неделя!AN10/План!AN71)</f>
        <v>#DIV/0!</v>
      </c>
      <c r="AO87" s="459" t="e">
        <f>IF(AND(Неделя!AO10&gt;0,План!AO71=0),"НЗН",Неделя!AO10/План!AO71)</f>
        <v>#DIV/0!</v>
      </c>
      <c r="AP87" s="459" t="e">
        <f>IF(AND(Неделя!AP10&gt;0,План!AP71=0),"НЗН",Неделя!AP10/План!AP71)</f>
        <v>#DIV/0!</v>
      </c>
      <c r="AQ87" s="459" t="e">
        <f>IF(AND(Неделя!AQ10&gt;0,План!AQ71=0),"НЗН",Неделя!AQ10/План!AQ71)</f>
        <v>#DIV/0!</v>
      </c>
      <c r="AR87" s="459" t="e">
        <f>IF(AND(Неделя!AR10&gt;0,План!AR71=0),"НЗН",Неделя!AR10/План!AR71)</f>
        <v>#DIV/0!</v>
      </c>
      <c r="AS87" s="459" t="e">
        <f>IF(AND(Неделя!AS10&gt;0,План!AS71=0),"НЗН",Неделя!AS10/План!AS71)</f>
        <v>#DIV/0!</v>
      </c>
      <c r="AT87" s="459" t="e">
        <f>IF(AND(Неделя!AT10&gt;0,План!AT71=0),"НЗН",Неделя!AT10/План!AT71)</f>
        <v>#DIV/0!</v>
      </c>
      <c r="AU87" s="459" t="e">
        <f>IF(AND(Неделя!AU10&gt;0,План!AU71=0),"НЗН",Неделя!AU10/План!AU71)</f>
        <v>#DIV/0!</v>
      </c>
      <c r="AV87" s="459" t="e">
        <f>IF(AND(Неделя!AV10&gt;0,План!AV71=0),"НЗН",Неделя!AV10/План!AV71)</f>
        <v>#DIV/0!</v>
      </c>
      <c r="AW87" s="459" t="e">
        <f>IF(AND(Неделя!AW10&gt;0,План!AW71=0),"НЗН",Неделя!AW10/План!AW71)</f>
        <v>#DIV/0!</v>
      </c>
      <c r="AX87" s="459" t="e">
        <f>IF(AND(Неделя!AX10&gt;0,План!AX71=0),"НЗН",Неделя!AX10/План!AX71)</f>
        <v>#DIV/0!</v>
      </c>
      <c r="AY87" s="459" t="e">
        <f>IF(AND(Неделя!AY10&gt;0,План!AY71=0),"НЗН",Неделя!AY10/План!AY71)</f>
        <v>#DIV/0!</v>
      </c>
      <c r="AZ87" s="459" t="e">
        <f>IF(AND(Неделя!AZ10&gt;0,План!AZ71=0),"НЗН",Неделя!AZ10/План!AZ71)</f>
        <v>#DIV/0!</v>
      </c>
      <c r="BA87" s="459" t="e">
        <f>IF(AND(Неделя!BA10&gt;0,План!BA71=0),"НЗН",Неделя!BA10/План!BA71)</f>
        <v>#DIV/0!</v>
      </c>
      <c r="BB87" s="459" t="e">
        <f>IF(AND(Неделя!BB10&gt;0,План!BB71=0),"НЗН",Неделя!BB10/План!BB71)</f>
        <v>#DIV/0!</v>
      </c>
      <c r="BC87" s="459" t="e">
        <f>IF(AND(Неделя!BC10&gt;0,План!BC71=0),"НЗН",Неделя!BC10/План!BC71)</f>
        <v>#DIV/0!</v>
      </c>
      <c r="BD87" s="459" t="e">
        <f>IF(AND(Неделя!BD10&gt;0,План!BD71=0),"НЗН",Неделя!BD10/План!BD71)</f>
        <v>#DIV/0!</v>
      </c>
    </row>
    <row r="88" spans="1:56" ht="15" customHeight="1" x14ac:dyDescent="0.3">
      <c r="A88" s="965" t="s">
        <v>133</v>
      </c>
      <c r="B88" s="966"/>
      <c r="C88" s="65" t="s">
        <v>134</v>
      </c>
      <c r="D88" s="158" t="s">
        <v>80</v>
      </c>
      <c r="E88" s="459" t="e">
        <f>IF(AND(Неделя!E11&gt;0,План!E72=0),"НЗН",Неделя!E11/План!E72)</f>
        <v>#DIV/0!</v>
      </c>
      <c r="F88" s="459" t="e">
        <f>IF(AND(Неделя!F11&gt;0,План!F72=0),"НЗН",Неделя!F11/План!F72)</f>
        <v>#DIV/0!</v>
      </c>
      <c r="G88" s="459" t="e">
        <f>IF(AND(Неделя!G11&gt;0,План!G72=0),"НЗН",Неделя!G11/План!G72)</f>
        <v>#DIV/0!</v>
      </c>
      <c r="H88" s="459" t="e">
        <f>IF(AND(Неделя!H11&gt;0,План!H72=0),"НЗН",Неделя!H11/План!H72)</f>
        <v>#DIV/0!</v>
      </c>
      <c r="I88" s="459" t="e">
        <f>IF(AND(Неделя!I11&gt;0,План!I72=0),"НЗН",Неделя!I11/План!I72)</f>
        <v>#DIV/0!</v>
      </c>
      <c r="J88" s="459" t="e">
        <f>IF(AND(Неделя!J11&gt;0,План!J72=0),"НЗН",Неделя!J11/План!J72)</f>
        <v>#DIV/0!</v>
      </c>
      <c r="K88" s="459" t="e">
        <f>IF(AND(Неделя!K11&gt;0,План!K72=0),"НЗН",Неделя!K11/План!K72)</f>
        <v>#DIV/0!</v>
      </c>
      <c r="L88" s="459" t="e">
        <f>IF(AND(Неделя!L11&gt;0,План!L72=0),"НЗН",Неделя!L11/План!L72)</f>
        <v>#DIV/0!</v>
      </c>
      <c r="M88" s="459" t="e">
        <f>IF(AND(Неделя!M11&gt;0,План!M72=0),"НЗН",Неделя!M11/План!M72)</f>
        <v>#DIV/0!</v>
      </c>
      <c r="N88" s="459" t="e">
        <f>IF(AND(Неделя!N11&gt;0,План!N72=0),"НЗН",Неделя!N11/План!N72)</f>
        <v>#DIV/0!</v>
      </c>
      <c r="O88" s="459" t="e">
        <f>IF(AND(Неделя!O11&gt;0,План!O72=0),"НЗН",Неделя!O11/План!O72)</f>
        <v>#DIV/0!</v>
      </c>
      <c r="P88" s="459" t="e">
        <f>IF(AND(Неделя!P11&gt;0,План!P72=0),"НЗН",Неделя!P11/План!P72)</f>
        <v>#DIV/0!</v>
      </c>
      <c r="Q88" s="459" t="e">
        <f>IF(AND(Неделя!Q11&gt;0,План!Q72=0),"НЗН",Неделя!Q11/План!Q72)</f>
        <v>#DIV/0!</v>
      </c>
      <c r="R88" s="459" t="e">
        <f>IF(AND(Неделя!R11&gt;0,План!R72=0),"НЗН",Неделя!R11/План!R72)</f>
        <v>#DIV/0!</v>
      </c>
      <c r="S88" s="459" t="e">
        <f>IF(AND(Неделя!S11&gt;0,План!S72=0),"НЗН",Неделя!S11/План!S72)</f>
        <v>#DIV/0!</v>
      </c>
      <c r="T88" s="459" t="e">
        <f>IF(AND(Неделя!T11&gt;0,План!T72=0),"НЗН",Неделя!T11/План!T72)</f>
        <v>#DIV/0!</v>
      </c>
      <c r="U88" s="459" t="e">
        <f>IF(AND(Неделя!U11&gt;0,План!U72=0),"НЗН",Неделя!U11/План!U72)</f>
        <v>#DIV/0!</v>
      </c>
      <c r="V88" s="459" t="e">
        <f>IF(AND(Неделя!V11&gt;0,План!V72=0),"НЗН",Неделя!V11/План!V72)</f>
        <v>#DIV/0!</v>
      </c>
      <c r="W88" s="459" t="e">
        <f>IF(AND(Неделя!W11&gt;0,План!W72=0),"НЗН",Неделя!W11/План!W72)</f>
        <v>#DIV/0!</v>
      </c>
      <c r="X88" s="459" t="e">
        <f>IF(AND(Неделя!X11&gt;0,План!X72=0),"НЗН",Неделя!X11/План!X72)</f>
        <v>#DIV/0!</v>
      </c>
      <c r="Y88" s="459" t="e">
        <f>IF(AND(Неделя!Y11&gt;0,План!Y72=0),"НЗН",Неделя!Y11/План!Y72)</f>
        <v>#DIV/0!</v>
      </c>
      <c r="Z88" s="459" t="e">
        <f>IF(AND(Неделя!Z11&gt;0,План!Z72=0),"НЗН",Неделя!Z11/План!Z72)</f>
        <v>#DIV/0!</v>
      </c>
      <c r="AA88" s="459" t="e">
        <f>IF(AND(Неделя!AA11&gt;0,План!AA72=0),"НЗН",Неделя!AA11/План!AA72)</f>
        <v>#DIV/0!</v>
      </c>
      <c r="AB88" s="459" t="e">
        <f>IF(AND(Неделя!AB11&gt;0,План!AB72=0),"НЗН",Неделя!AB11/План!AB72)</f>
        <v>#DIV/0!</v>
      </c>
      <c r="AC88" s="459" t="e">
        <f>IF(AND(Неделя!AC11&gt;0,План!AC72=0),"НЗН",Неделя!AC11/План!AC72)</f>
        <v>#DIV/0!</v>
      </c>
      <c r="AD88" s="459" t="e">
        <f>IF(AND(Неделя!AD11&gt;0,План!AD72=0),"НЗН",Неделя!AD11/План!AD72)</f>
        <v>#DIV/0!</v>
      </c>
      <c r="AE88" s="459" t="e">
        <f>IF(AND(Неделя!AE11&gt;0,План!AE72=0),"НЗН",Неделя!AE11/План!AE72)</f>
        <v>#DIV/0!</v>
      </c>
      <c r="AF88" s="459" t="e">
        <f>IF(AND(Неделя!AF11&gt;0,План!AF72=0),"НЗН",Неделя!AF11/План!AF72)</f>
        <v>#DIV/0!</v>
      </c>
      <c r="AG88" s="459" t="e">
        <f>IF(AND(Неделя!AG11&gt;0,План!AG72=0),"НЗН",Неделя!AG11/План!AG72)</f>
        <v>#DIV/0!</v>
      </c>
      <c r="AH88" s="459" t="e">
        <f>IF(AND(Неделя!AH11&gt;0,План!AH72=0),"НЗН",Неделя!AH11/План!AH72)</f>
        <v>#DIV/0!</v>
      </c>
      <c r="AI88" s="459" t="e">
        <f>IF(AND(Неделя!AI11&gt;0,План!AI72=0),"НЗН",Неделя!AI11/План!AI72)</f>
        <v>#DIV/0!</v>
      </c>
      <c r="AJ88" s="459" t="e">
        <f>IF(AND(Неделя!AJ11&gt;0,План!AJ72=0),"НЗН",Неделя!AJ11/План!AJ72)</f>
        <v>#DIV/0!</v>
      </c>
      <c r="AK88" s="459" t="e">
        <f>IF(AND(Неделя!AK11&gt;0,План!AK72=0),"НЗН",Неделя!AK11/План!AK72)</f>
        <v>#DIV/0!</v>
      </c>
      <c r="AL88" s="459" t="e">
        <f>IF(AND(Неделя!AL11&gt;0,План!AL72=0),"НЗН",Неделя!AL11/План!AL72)</f>
        <v>#DIV/0!</v>
      </c>
      <c r="AM88" s="459" t="e">
        <f>IF(AND(Неделя!AM11&gt;0,План!AM72=0),"НЗН",Неделя!AM11/План!AM72)</f>
        <v>#DIV/0!</v>
      </c>
      <c r="AN88" s="459" t="e">
        <f>IF(AND(Неделя!AN11&gt;0,План!AN72=0),"НЗН",Неделя!AN11/План!AN72)</f>
        <v>#DIV/0!</v>
      </c>
      <c r="AO88" s="459" t="e">
        <f>IF(AND(Неделя!AO11&gt;0,План!AO72=0),"НЗН",Неделя!AO11/План!AO72)</f>
        <v>#DIV/0!</v>
      </c>
      <c r="AP88" s="459" t="e">
        <f>IF(AND(Неделя!AP11&gt;0,План!AP72=0),"НЗН",Неделя!AP11/План!AP72)</f>
        <v>#DIV/0!</v>
      </c>
      <c r="AQ88" s="459" t="e">
        <f>IF(AND(Неделя!AQ11&gt;0,План!AQ72=0),"НЗН",Неделя!AQ11/План!AQ72)</f>
        <v>#DIV/0!</v>
      </c>
      <c r="AR88" s="459" t="e">
        <f>IF(AND(Неделя!AR11&gt;0,План!AR72=0),"НЗН",Неделя!AR11/План!AR72)</f>
        <v>#DIV/0!</v>
      </c>
      <c r="AS88" s="459" t="e">
        <f>IF(AND(Неделя!AS11&gt;0,План!AS72=0),"НЗН",Неделя!AS11/План!AS72)</f>
        <v>#DIV/0!</v>
      </c>
      <c r="AT88" s="459" t="e">
        <f>IF(AND(Неделя!AT11&gt;0,План!AT72=0),"НЗН",Неделя!AT11/План!AT72)</f>
        <v>#DIV/0!</v>
      </c>
      <c r="AU88" s="459" t="e">
        <f>IF(AND(Неделя!AU11&gt;0,План!AU72=0),"НЗН",Неделя!AU11/План!AU72)</f>
        <v>#DIV/0!</v>
      </c>
      <c r="AV88" s="459" t="e">
        <f>IF(AND(Неделя!AV11&gt;0,План!AV72=0),"НЗН",Неделя!AV11/План!AV72)</f>
        <v>#DIV/0!</v>
      </c>
      <c r="AW88" s="459" t="e">
        <f>IF(AND(Неделя!AW11&gt;0,План!AW72=0),"НЗН",Неделя!AW11/План!AW72)</f>
        <v>#DIV/0!</v>
      </c>
      <c r="AX88" s="459" t="e">
        <f>IF(AND(Неделя!AX11&gt;0,План!AX72=0),"НЗН",Неделя!AX11/План!AX72)</f>
        <v>#DIV/0!</v>
      </c>
      <c r="AY88" s="459" t="e">
        <f>IF(AND(Неделя!AY11&gt;0,План!AY72=0),"НЗН",Неделя!AY11/План!AY72)</f>
        <v>#DIV/0!</v>
      </c>
      <c r="AZ88" s="459" t="e">
        <f>IF(AND(Неделя!AZ11&gt;0,План!AZ72=0),"НЗН",Неделя!AZ11/План!AZ72)</f>
        <v>#DIV/0!</v>
      </c>
      <c r="BA88" s="459" t="e">
        <f>IF(AND(Неделя!BA11&gt;0,План!BA72=0),"НЗН",Неделя!BA11/План!BA72)</f>
        <v>#DIV/0!</v>
      </c>
      <c r="BB88" s="459" t="e">
        <f>IF(AND(Неделя!BB11&gt;0,План!BB72=0),"НЗН",Неделя!BB11/План!BB72)</f>
        <v>#DIV/0!</v>
      </c>
      <c r="BC88" s="459" t="e">
        <f>IF(AND(Неделя!BC11&gt;0,План!BC72=0),"НЗН",Неделя!BC11/План!BC72)</f>
        <v>#DIV/0!</v>
      </c>
      <c r="BD88" s="459" t="e">
        <f>IF(AND(Неделя!BD11&gt;0,План!BD72=0),"НЗН",Неделя!BD11/План!BD72)</f>
        <v>#DIV/0!</v>
      </c>
    </row>
    <row r="89" spans="1:56" ht="15" customHeight="1" x14ac:dyDescent="0.3">
      <c r="A89" s="967"/>
      <c r="B89" s="968"/>
      <c r="C89" s="65" t="s">
        <v>135</v>
      </c>
      <c r="D89" s="158" t="s">
        <v>80</v>
      </c>
      <c r="E89" s="459" t="e">
        <f>IF(AND(Неделя!E12&gt;0,План!E73=0),"НЗН",Неделя!E12/План!E73)</f>
        <v>#DIV/0!</v>
      </c>
      <c r="F89" s="459" t="e">
        <f>IF(AND(Неделя!F12&gt;0,План!F73=0),"НЗН",Неделя!F12/План!F73)</f>
        <v>#DIV/0!</v>
      </c>
      <c r="G89" s="459" t="e">
        <f>IF(AND(Неделя!G12&gt;0,План!G73=0),"НЗН",Неделя!G12/План!G73)</f>
        <v>#DIV/0!</v>
      </c>
      <c r="H89" s="459" t="e">
        <f>IF(AND(Неделя!H12&gt;0,План!H73=0),"НЗН",Неделя!H12/План!H73)</f>
        <v>#DIV/0!</v>
      </c>
      <c r="I89" s="459" t="e">
        <f>IF(AND(Неделя!I12&gt;0,План!I73=0),"НЗН",Неделя!I12/План!I73)</f>
        <v>#DIV/0!</v>
      </c>
      <c r="J89" s="459" t="e">
        <f>IF(AND(Неделя!J12&gt;0,План!J73=0),"НЗН",Неделя!J12/План!J73)</f>
        <v>#DIV/0!</v>
      </c>
      <c r="K89" s="459" t="e">
        <f>IF(AND(Неделя!K12&gt;0,План!K73=0),"НЗН",Неделя!K12/План!K73)</f>
        <v>#DIV/0!</v>
      </c>
      <c r="L89" s="459" t="e">
        <f>IF(AND(Неделя!L12&gt;0,План!L73=0),"НЗН",Неделя!L12/План!L73)</f>
        <v>#DIV/0!</v>
      </c>
      <c r="M89" s="459" t="e">
        <f>IF(AND(Неделя!M12&gt;0,План!M73=0),"НЗН",Неделя!M12/План!M73)</f>
        <v>#DIV/0!</v>
      </c>
      <c r="N89" s="459" t="e">
        <f>IF(AND(Неделя!N12&gt;0,План!N73=0),"НЗН",Неделя!N12/План!N73)</f>
        <v>#DIV/0!</v>
      </c>
      <c r="O89" s="459" t="e">
        <f>IF(AND(Неделя!O12&gt;0,План!O73=0),"НЗН",Неделя!O12/План!O73)</f>
        <v>#DIV/0!</v>
      </c>
      <c r="P89" s="459" t="e">
        <f>IF(AND(Неделя!P12&gt;0,План!P73=0),"НЗН",Неделя!P12/План!P73)</f>
        <v>#DIV/0!</v>
      </c>
      <c r="Q89" s="459" t="e">
        <f>IF(AND(Неделя!Q12&gt;0,План!Q73=0),"НЗН",Неделя!Q12/План!Q73)</f>
        <v>#DIV/0!</v>
      </c>
      <c r="R89" s="459" t="e">
        <f>IF(AND(Неделя!R12&gt;0,План!R73=0),"НЗН",Неделя!R12/План!R73)</f>
        <v>#DIV/0!</v>
      </c>
      <c r="S89" s="459" t="e">
        <f>IF(AND(Неделя!S12&gt;0,План!S73=0),"НЗН",Неделя!S12/План!S73)</f>
        <v>#DIV/0!</v>
      </c>
      <c r="T89" s="459" t="e">
        <f>IF(AND(Неделя!T12&gt;0,План!T73=0),"НЗН",Неделя!T12/План!T73)</f>
        <v>#DIV/0!</v>
      </c>
      <c r="U89" s="459" t="e">
        <f>IF(AND(Неделя!U12&gt;0,План!U73=0),"НЗН",Неделя!U12/План!U73)</f>
        <v>#DIV/0!</v>
      </c>
      <c r="V89" s="459" t="e">
        <f>IF(AND(Неделя!V12&gt;0,План!V73=0),"НЗН",Неделя!V12/План!V73)</f>
        <v>#DIV/0!</v>
      </c>
      <c r="W89" s="459" t="e">
        <f>IF(AND(Неделя!W12&gt;0,План!W73=0),"НЗН",Неделя!W12/План!W73)</f>
        <v>#DIV/0!</v>
      </c>
      <c r="X89" s="459" t="e">
        <f>IF(AND(Неделя!X12&gt;0,План!X73=0),"НЗН",Неделя!X12/План!X73)</f>
        <v>#DIV/0!</v>
      </c>
      <c r="Y89" s="459" t="e">
        <f>IF(AND(Неделя!Y12&gt;0,План!Y73=0),"НЗН",Неделя!Y12/План!Y73)</f>
        <v>#DIV/0!</v>
      </c>
      <c r="Z89" s="459" t="e">
        <f>IF(AND(Неделя!Z12&gt;0,План!Z73=0),"НЗН",Неделя!Z12/План!Z73)</f>
        <v>#DIV/0!</v>
      </c>
      <c r="AA89" s="459" t="e">
        <f>IF(AND(Неделя!AA12&gt;0,План!AA73=0),"НЗН",Неделя!AA12/План!AA73)</f>
        <v>#DIV/0!</v>
      </c>
      <c r="AB89" s="459" t="e">
        <f>IF(AND(Неделя!AB12&gt;0,План!AB73=0),"НЗН",Неделя!AB12/План!AB73)</f>
        <v>#DIV/0!</v>
      </c>
      <c r="AC89" s="459" t="e">
        <f>IF(AND(Неделя!AC12&gt;0,План!AC73=0),"НЗН",Неделя!AC12/План!AC73)</f>
        <v>#DIV/0!</v>
      </c>
      <c r="AD89" s="459" t="e">
        <f>IF(AND(Неделя!AD12&gt;0,План!AD73=0),"НЗН",Неделя!AD12/План!AD73)</f>
        <v>#DIV/0!</v>
      </c>
      <c r="AE89" s="459" t="e">
        <f>IF(AND(Неделя!AE12&gt;0,План!AE73=0),"НЗН",Неделя!AE12/План!AE73)</f>
        <v>#DIV/0!</v>
      </c>
      <c r="AF89" s="459" t="e">
        <f>IF(AND(Неделя!AF12&gt;0,План!AF73=0),"НЗН",Неделя!AF12/План!AF73)</f>
        <v>#DIV/0!</v>
      </c>
      <c r="AG89" s="459" t="e">
        <f>IF(AND(Неделя!AG12&gt;0,План!AG73=0),"НЗН",Неделя!AG12/План!AG73)</f>
        <v>#DIV/0!</v>
      </c>
      <c r="AH89" s="459" t="e">
        <f>IF(AND(Неделя!AH12&gt;0,План!AH73=0),"НЗН",Неделя!AH12/План!AH73)</f>
        <v>#DIV/0!</v>
      </c>
      <c r="AI89" s="459" t="e">
        <f>IF(AND(Неделя!AI12&gt;0,План!AI73=0),"НЗН",Неделя!AI12/План!AI73)</f>
        <v>#DIV/0!</v>
      </c>
      <c r="AJ89" s="459" t="e">
        <f>IF(AND(Неделя!AJ12&gt;0,План!AJ73=0),"НЗН",Неделя!AJ12/План!AJ73)</f>
        <v>#DIV/0!</v>
      </c>
      <c r="AK89" s="459" t="e">
        <f>IF(AND(Неделя!AK12&gt;0,План!AK73=0),"НЗН",Неделя!AK12/План!AK73)</f>
        <v>#DIV/0!</v>
      </c>
      <c r="AL89" s="459" t="e">
        <f>IF(AND(Неделя!AL12&gt;0,План!AL73=0),"НЗН",Неделя!AL12/План!AL73)</f>
        <v>#DIV/0!</v>
      </c>
      <c r="AM89" s="459" t="e">
        <f>IF(AND(Неделя!AM12&gt;0,План!AM73=0),"НЗН",Неделя!AM12/План!AM73)</f>
        <v>#DIV/0!</v>
      </c>
      <c r="AN89" s="459" t="e">
        <f>IF(AND(Неделя!AN12&gt;0,План!AN73=0),"НЗН",Неделя!AN12/План!AN73)</f>
        <v>#DIV/0!</v>
      </c>
      <c r="AO89" s="459" t="e">
        <f>IF(AND(Неделя!AO12&gt;0,План!AO73=0),"НЗН",Неделя!AO12/План!AO73)</f>
        <v>#DIV/0!</v>
      </c>
      <c r="AP89" s="459" t="e">
        <f>IF(AND(Неделя!AP12&gt;0,План!AP73=0),"НЗН",Неделя!AP12/План!AP73)</f>
        <v>#DIV/0!</v>
      </c>
      <c r="AQ89" s="459" t="e">
        <f>IF(AND(Неделя!AQ12&gt;0,План!AQ73=0),"НЗН",Неделя!AQ12/План!AQ73)</f>
        <v>#DIV/0!</v>
      </c>
      <c r="AR89" s="459" t="e">
        <f>IF(AND(Неделя!AR12&gt;0,План!AR73=0),"НЗН",Неделя!AR12/План!AR73)</f>
        <v>#DIV/0!</v>
      </c>
      <c r="AS89" s="459" t="e">
        <f>IF(AND(Неделя!AS12&gt;0,План!AS73=0),"НЗН",Неделя!AS12/План!AS73)</f>
        <v>#DIV/0!</v>
      </c>
      <c r="AT89" s="459" t="e">
        <f>IF(AND(Неделя!AT12&gt;0,План!AT73=0),"НЗН",Неделя!AT12/План!AT73)</f>
        <v>#DIV/0!</v>
      </c>
      <c r="AU89" s="459" t="e">
        <f>IF(AND(Неделя!AU12&gt;0,План!AU73=0),"НЗН",Неделя!AU12/План!AU73)</f>
        <v>#DIV/0!</v>
      </c>
      <c r="AV89" s="459" t="e">
        <f>IF(AND(Неделя!AV12&gt;0,План!AV73=0),"НЗН",Неделя!AV12/План!AV73)</f>
        <v>#DIV/0!</v>
      </c>
      <c r="AW89" s="459" t="e">
        <f>IF(AND(Неделя!AW12&gt;0,План!AW73=0),"НЗН",Неделя!AW12/План!AW73)</f>
        <v>#DIV/0!</v>
      </c>
      <c r="AX89" s="459" t="e">
        <f>IF(AND(Неделя!AX12&gt;0,План!AX73=0),"НЗН",Неделя!AX12/План!AX73)</f>
        <v>#DIV/0!</v>
      </c>
      <c r="AY89" s="459" t="e">
        <f>IF(AND(Неделя!AY12&gt;0,План!AY73=0),"НЗН",Неделя!AY12/План!AY73)</f>
        <v>#DIV/0!</v>
      </c>
      <c r="AZ89" s="459" t="e">
        <f>IF(AND(Неделя!AZ12&gt;0,План!AZ73=0),"НЗН",Неделя!AZ12/План!AZ73)</f>
        <v>#DIV/0!</v>
      </c>
      <c r="BA89" s="459" t="e">
        <f>IF(AND(Неделя!BA12&gt;0,План!BA73=0),"НЗН",Неделя!BA12/План!BA73)</f>
        <v>#DIV/0!</v>
      </c>
      <c r="BB89" s="459" t="e">
        <f>IF(AND(Неделя!BB12&gt;0,План!BB73=0),"НЗН",Неделя!BB12/План!BB73)</f>
        <v>#DIV/0!</v>
      </c>
      <c r="BC89" s="459" t="e">
        <f>IF(AND(Неделя!BC12&gt;0,План!BC73=0),"НЗН",Неделя!BC12/План!BC73)</f>
        <v>#DIV/0!</v>
      </c>
      <c r="BD89" s="459" t="e">
        <f>IF(AND(Неделя!BD12&gt;0,План!BD73=0),"НЗН",Неделя!BD12/План!BD73)</f>
        <v>#DIV/0!</v>
      </c>
    </row>
    <row r="90" spans="1:56" ht="15" customHeight="1" x14ac:dyDescent="0.3">
      <c r="A90" s="967"/>
      <c r="B90" s="968"/>
      <c r="C90" s="65" t="s">
        <v>136</v>
      </c>
      <c r="D90" s="158" t="s">
        <v>80</v>
      </c>
      <c r="E90" s="459" t="e">
        <f>IF(AND(Неделя!E13&gt;0,План!E74=0),"НЗН",Неделя!E13/План!E74)</f>
        <v>#DIV/0!</v>
      </c>
      <c r="F90" s="459" t="e">
        <f>IF(AND(Неделя!F13&gt;0,План!F74=0),"НЗН",Неделя!F13/План!F74)</f>
        <v>#DIV/0!</v>
      </c>
      <c r="G90" s="459" t="e">
        <f>IF(AND(Неделя!G13&gt;0,План!G74=0),"НЗН",Неделя!G13/План!G74)</f>
        <v>#DIV/0!</v>
      </c>
      <c r="H90" s="459" t="e">
        <f>IF(AND(Неделя!H13&gt;0,План!H74=0),"НЗН",Неделя!H13/План!H74)</f>
        <v>#DIV/0!</v>
      </c>
      <c r="I90" s="459" t="e">
        <f>IF(AND(Неделя!I13&gt;0,План!I74=0),"НЗН",Неделя!I13/План!I74)</f>
        <v>#DIV/0!</v>
      </c>
      <c r="J90" s="459" t="e">
        <f>IF(AND(Неделя!J13&gt;0,План!J74=0),"НЗН",Неделя!J13/План!J74)</f>
        <v>#DIV/0!</v>
      </c>
      <c r="K90" s="459" t="e">
        <f>IF(AND(Неделя!K13&gt;0,План!K74=0),"НЗН",Неделя!K13/План!K74)</f>
        <v>#DIV/0!</v>
      </c>
      <c r="L90" s="459" t="e">
        <f>IF(AND(Неделя!L13&gt;0,План!L74=0),"НЗН",Неделя!L13/План!L74)</f>
        <v>#DIV/0!</v>
      </c>
      <c r="M90" s="459" t="e">
        <f>IF(AND(Неделя!M13&gt;0,План!M74=0),"НЗН",Неделя!M13/План!M74)</f>
        <v>#DIV/0!</v>
      </c>
      <c r="N90" s="459" t="e">
        <f>IF(AND(Неделя!N13&gt;0,План!N74=0),"НЗН",Неделя!N13/План!N74)</f>
        <v>#DIV/0!</v>
      </c>
      <c r="O90" s="459" t="e">
        <f>IF(AND(Неделя!O13&gt;0,План!O74=0),"НЗН",Неделя!O13/План!O74)</f>
        <v>#DIV/0!</v>
      </c>
      <c r="P90" s="459" t="e">
        <f>IF(AND(Неделя!P13&gt;0,План!P74=0),"НЗН",Неделя!P13/План!P74)</f>
        <v>#DIV/0!</v>
      </c>
      <c r="Q90" s="459" t="e">
        <f>IF(AND(Неделя!Q13&gt;0,План!Q74=0),"НЗН",Неделя!Q13/План!Q74)</f>
        <v>#DIV/0!</v>
      </c>
      <c r="R90" s="459" t="e">
        <f>IF(AND(Неделя!R13&gt;0,План!R74=0),"НЗН",Неделя!R13/План!R74)</f>
        <v>#DIV/0!</v>
      </c>
      <c r="S90" s="459" t="e">
        <f>IF(AND(Неделя!S13&gt;0,План!S74=0),"НЗН",Неделя!S13/План!S74)</f>
        <v>#DIV/0!</v>
      </c>
      <c r="T90" s="459" t="e">
        <f>IF(AND(Неделя!T13&gt;0,План!T74=0),"НЗН",Неделя!T13/План!T74)</f>
        <v>#DIV/0!</v>
      </c>
      <c r="U90" s="459" t="e">
        <f>IF(AND(Неделя!U13&gt;0,План!U74=0),"НЗН",Неделя!U13/План!U74)</f>
        <v>#DIV/0!</v>
      </c>
      <c r="V90" s="459" t="e">
        <f>IF(AND(Неделя!V13&gt;0,План!V74=0),"НЗН",Неделя!V13/План!V74)</f>
        <v>#DIV/0!</v>
      </c>
      <c r="W90" s="459" t="e">
        <f>IF(AND(Неделя!W13&gt;0,План!W74=0),"НЗН",Неделя!W13/План!W74)</f>
        <v>#DIV/0!</v>
      </c>
      <c r="X90" s="459" t="e">
        <f>IF(AND(Неделя!X13&gt;0,План!X74=0),"НЗН",Неделя!X13/План!X74)</f>
        <v>#DIV/0!</v>
      </c>
      <c r="Y90" s="459" t="e">
        <f>IF(AND(Неделя!Y13&gt;0,План!Y74=0),"НЗН",Неделя!Y13/План!Y74)</f>
        <v>#DIV/0!</v>
      </c>
      <c r="Z90" s="459" t="e">
        <f>IF(AND(Неделя!Z13&gt;0,План!Z74=0),"НЗН",Неделя!Z13/План!Z74)</f>
        <v>#DIV/0!</v>
      </c>
      <c r="AA90" s="459" t="e">
        <f>IF(AND(Неделя!AA13&gt;0,План!AA74=0),"НЗН",Неделя!AA13/План!AA74)</f>
        <v>#DIV/0!</v>
      </c>
      <c r="AB90" s="459" t="e">
        <f>IF(AND(Неделя!AB13&gt;0,План!AB74=0),"НЗН",Неделя!AB13/План!AB74)</f>
        <v>#DIV/0!</v>
      </c>
      <c r="AC90" s="459" t="e">
        <f>IF(AND(Неделя!AC13&gt;0,План!AC74=0),"НЗН",Неделя!AC13/План!AC74)</f>
        <v>#DIV/0!</v>
      </c>
      <c r="AD90" s="459" t="e">
        <f>IF(AND(Неделя!AD13&gt;0,План!AD74=0),"НЗН",Неделя!AD13/План!AD74)</f>
        <v>#DIV/0!</v>
      </c>
      <c r="AE90" s="459" t="e">
        <f>IF(AND(Неделя!AE13&gt;0,План!AE74=0),"НЗН",Неделя!AE13/План!AE74)</f>
        <v>#DIV/0!</v>
      </c>
      <c r="AF90" s="459" t="e">
        <f>IF(AND(Неделя!AF13&gt;0,План!AF74=0),"НЗН",Неделя!AF13/План!AF74)</f>
        <v>#DIV/0!</v>
      </c>
      <c r="AG90" s="459" t="e">
        <f>IF(AND(Неделя!AG13&gt;0,План!AG74=0),"НЗН",Неделя!AG13/План!AG74)</f>
        <v>#DIV/0!</v>
      </c>
      <c r="AH90" s="459" t="e">
        <f>IF(AND(Неделя!AH13&gt;0,План!AH74=0),"НЗН",Неделя!AH13/План!AH74)</f>
        <v>#DIV/0!</v>
      </c>
      <c r="AI90" s="459" t="e">
        <f>IF(AND(Неделя!AI13&gt;0,План!AI74=0),"НЗН",Неделя!AI13/План!AI74)</f>
        <v>#DIV/0!</v>
      </c>
      <c r="AJ90" s="459" t="e">
        <f>IF(AND(Неделя!AJ13&gt;0,План!AJ74=0),"НЗН",Неделя!AJ13/План!AJ74)</f>
        <v>#DIV/0!</v>
      </c>
      <c r="AK90" s="459" t="e">
        <f>IF(AND(Неделя!AK13&gt;0,План!AK74=0),"НЗН",Неделя!AK13/План!AK74)</f>
        <v>#DIV/0!</v>
      </c>
      <c r="AL90" s="459" t="e">
        <f>IF(AND(Неделя!AL13&gt;0,План!AL74=0),"НЗН",Неделя!AL13/План!AL74)</f>
        <v>#DIV/0!</v>
      </c>
      <c r="AM90" s="459" t="e">
        <f>IF(AND(Неделя!AM13&gt;0,План!AM74=0),"НЗН",Неделя!AM13/План!AM74)</f>
        <v>#DIV/0!</v>
      </c>
      <c r="AN90" s="459" t="e">
        <f>IF(AND(Неделя!AN13&gt;0,План!AN74=0),"НЗН",Неделя!AN13/План!AN74)</f>
        <v>#DIV/0!</v>
      </c>
      <c r="AO90" s="459" t="e">
        <f>IF(AND(Неделя!AO13&gt;0,План!AO74=0),"НЗН",Неделя!AO13/План!AO74)</f>
        <v>#DIV/0!</v>
      </c>
      <c r="AP90" s="459" t="e">
        <f>IF(AND(Неделя!AP13&gt;0,План!AP74=0),"НЗН",Неделя!AP13/План!AP74)</f>
        <v>#DIV/0!</v>
      </c>
      <c r="AQ90" s="459" t="e">
        <f>IF(AND(Неделя!AQ13&gt;0,План!AQ74=0),"НЗН",Неделя!AQ13/План!AQ74)</f>
        <v>#DIV/0!</v>
      </c>
      <c r="AR90" s="459" t="e">
        <f>IF(AND(Неделя!AR13&gt;0,План!AR74=0),"НЗН",Неделя!AR13/План!AR74)</f>
        <v>#DIV/0!</v>
      </c>
      <c r="AS90" s="459" t="e">
        <f>IF(AND(Неделя!AS13&gt;0,План!AS74=0),"НЗН",Неделя!AS13/План!AS74)</f>
        <v>#DIV/0!</v>
      </c>
      <c r="AT90" s="459" t="e">
        <f>IF(AND(Неделя!AT13&gt;0,План!AT74=0),"НЗН",Неделя!AT13/План!AT74)</f>
        <v>#DIV/0!</v>
      </c>
      <c r="AU90" s="459" t="e">
        <f>IF(AND(Неделя!AU13&gt;0,План!AU74=0),"НЗН",Неделя!AU13/План!AU74)</f>
        <v>#DIV/0!</v>
      </c>
      <c r="AV90" s="459" t="e">
        <f>IF(AND(Неделя!AV13&gt;0,План!AV74=0),"НЗН",Неделя!AV13/План!AV74)</f>
        <v>#DIV/0!</v>
      </c>
      <c r="AW90" s="459" t="e">
        <f>IF(AND(Неделя!AW13&gt;0,План!AW74=0),"НЗН",Неделя!AW13/План!AW74)</f>
        <v>#DIV/0!</v>
      </c>
      <c r="AX90" s="459" t="e">
        <f>IF(AND(Неделя!AX13&gt;0,План!AX74=0),"НЗН",Неделя!AX13/План!AX74)</f>
        <v>#DIV/0!</v>
      </c>
      <c r="AY90" s="459" t="e">
        <f>IF(AND(Неделя!AY13&gt;0,План!AY74=0),"НЗН",Неделя!AY13/План!AY74)</f>
        <v>#DIV/0!</v>
      </c>
      <c r="AZ90" s="459" t="e">
        <f>IF(AND(Неделя!AZ13&gt;0,План!AZ74=0),"НЗН",Неделя!AZ13/План!AZ74)</f>
        <v>#DIV/0!</v>
      </c>
      <c r="BA90" s="459" t="e">
        <f>IF(AND(Неделя!BA13&gt;0,План!BA74=0),"НЗН",Неделя!BA13/План!BA74)</f>
        <v>#DIV/0!</v>
      </c>
      <c r="BB90" s="459" t="e">
        <f>IF(AND(Неделя!BB13&gt;0,План!BB74=0),"НЗН",Неделя!BB13/План!BB74)</f>
        <v>#DIV/0!</v>
      </c>
      <c r="BC90" s="459" t="e">
        <f>IF(AND(Неделя!BC13&gt;0,План!BC74=0),"НЗН",Неделя!BC13/План!BC74)</f>
        <v>#DIV/0!</v>
      </c>
      <c r="BD90" s="459" t="e">
        <f>IF(AND(Неделя!BD13&gt;0,План!BD74=0),"НЗН",Неделя!BD13/План!BD74)</f>
        <v>#DIV/0!</v>
      </c>
    </row>
    <row r="91" spans="1:56" ht="15" customHeight="1" x14ac:dyDescent="0.3">
      <c r="A91" s="967"/>
      <c r="B91" s="968"/>
      <c r="C91" s="65" t="s">
        <v>137</v>
      </c>
      <c r="D91" s="158" t="s">
        <v>80</v>
      </c>
      <c r="E91" s="459" t="e">
        <f>IF(AND(Неделя!E14&gt;0,План!E75=0),"НЗН",Неделя!E14/План!E75)</f>
        <v>#DIV/0!</v>
      </c>
      <c r="F91" s="459" t="e">
        <f>IF(AND(Неделя!F14&gt;0,План!F75=0),"НЗН",Неделя!F14/План!F75)</f>
        <v>#DIV/0!</v>
      </c>
      <c r="G91" s="459" t="e">
        <f>IF(AND(Неделя!G14&gt;0,План!G75=0),"НЗН",Неделя!G14/План!G75)</f>
        <v>#DIV/0!</v>
      </c>
      <c r="H91" s="459" t="e">
        <f>IF(AND(Неделя!H14&gt;0,План!H75=0),"НЗН",Неделя!H14/План!H75)</f>
        <v>#DIV/0!</v>
      </c>
      <c r="I91" s="459" t="e">
        <f>IF(AND(Неделя!I14&gt;0,План!I75=0),"НЗН",Неделя!I14/План!I75)</f>
        <v>#DIV/0!</v>
      </c>
      <c r="J91" s="459" t="e">
        <f>IF(AND(Неделя!J14&gt;0,План!J75=0),"НЗН",Неделя!J14/План!J75)</f>
        <v>#DIV/0!</v>
      </c>
      <c r="K91" s="459" t="e">
        <f>IF(AND(Неделя!K14&gt;0,План!K75=0),"НЗН",Неделя!K14/План!K75)</f>
        <v>#DIV/0!</v>
      </c>
      <c r="L91" s="459" t="e">
        <f>IF(AND(Неделя!L14&gt;0,План!L75=0),"НЗН",Неделя!L14/План!L75)</f>
        <v>#DIV/0!</v>
      </c>
      <c r="M91" s="459" t="e">
        <f>IF(AND(Неделя!M14&gt;0,План!M75=0),"НЗН",Неделя!M14/План!M75)</f>
        <v>#DIV/0!</v>
      </c>
      <c r="N91" s="459" t="e">
        <f>IF(AND(Неделя!N14&gt;0,План!N75=0),"НЗН",Неделя!N14/План!N75)</f>
        <v>#DIV/0!</v>
      </c>
      <c r="O91" s="459" t="e">
        <f>IF(AND(Неделя!O14&gt;0,План!O75=0),"НЗН",Неделя!O14/План!O75)</f>
        <v>#DIV/0!</v>
      </c>
      <c r="P91" s="459" t="e">
        <f>IF(AND(Неделя!P14&gt;0,План!P75=0),"НЗН",Неделя!P14/План!P75)</f>
        <v>#DIV/0!</v>
      </c>
      <c r="Q91" s="459" t="e">
        <f>IF(AND(Неделя!Q14&gt;0,План!Q75=0),"НЗН",Неделя!Q14/План!Q75)</f>
        <v>#DIV/0!</v>
      </c>
      <c r="R91" s="459" t="e">
        <f>IF(AND(Неделя!R14&gt;0,План!R75=0),"НЗН",Неделя!R14/План!R75)</f>
        <v>#DIV/0!</v>
      </c>
      <c r="S91" s="459" t="e">
        <f>IF(AND(Неделя!S14&gt;0,План!S75=0),"НЗН",Неделя!S14/План!S75)</f>
        <v>#DIV/0!</v>
      </c>
      <c r="T91" s="459" t="e">
        <f>IF(AND(Неделя!T14&gt;0,План!T75=0),"НЗН",Неделя!T14/План!T75)</f>
        <v>#DIV/0!</v>
      </c>
      <c r="U91" s="459" t="e">
        <f>IF(AND(Неделя!U14&gt;0,План!U75=0),"НЗН",Неделя!U14/План!U75)</f>
        <v>#DIV/0!</v>
      </c>
      <c r="V91" s="459" t="e">
        <f>IF(AND(Неделя!V14&gt;0,План!V75=0),"НЗН",Неделя!V14/План!V75)</f>
        <v>#DIV/0!</v>
      </c>
      <c r="W91" s="459" t="e">
        <f>IF(AND(Неделя!W14&gt;0,План!W75=0),"НЗН",Неделя!W14/План!W75)</f>
        <v>#DIV/0!</v>
      </c>
      <c r="X91" s="459" t="e">
        <f>IF(AND(Неделя!X14&gt;0,План!X75=0),"НЗН",Неделя!X14/План!X75)</f>
        <v>#DIV/0!</v>
      </c>
      <c r="Y91" s="459" t="e">
        <f>IF(AND(Неделя!Y14&gt;0,План!Y75=0),"НЗН",Неделя!Y14/План!Y75)</f>
        <v>#DIV/0!</v>
      </c>
      <c r="Z91" s="459" t="e">
        <f>IF(AND(Неделя!Z14&gt;0,План!Z75=0),"НЗН",Неделя!Z14/План!Z75)</f>
        <v>#DIV/0!</v>
      </c>
      <c r="AA91" s="459" t="e">
        <f>IF(AND(Неделя!AA14&gt;0,План!AA75=0),"НЗН",Неделя!AA14/План!AA75)</f>
        <v>#DIV/0!</v>
      </c>
      <c r="AB91" s="459" t="e">
        <f>IF(AND(Неделя!AB14&gt;0,План!AB75=0),"НЗН",Неделя!AB14/План!AB75)</f>
        <v>#DIV/0!</v>
      </c>
      <c r="AC91" s="459" t="e">
        <f>IF(AND(Неделя!AC14&gt;0,План!AC75=0),"НЗН",Неделя!AC14/План!AC75)</f>
        <v>#DIV/0!</v>
      </c>
      <c r="AD91" s="459" t="e">
        <f>IF(AND(Неделя!AD14&gt;0,План!AD75=0),"НЗН",Неделя!AD14/План!AD75)</f>
        <v>#DIV/0!</v>
      </c>
      <c r="AE91" s="459" t="e">
        <f>IF(AND(Неделя!AE14&gt;0,План!AE75=0),"НЗН",Неделя!AE14/План!AE75)</f>
        <v>#DIV/0!</v>
      </c>
      <c r="AF91" s="459" t="e">
        <f>IF(AND(Неделя!AF14&gt;0,План!AF75=0),"НЗН",Неделя!AF14/План!AF75)</f>
        <v>#DIV/0!</v>
      </c>
      <c r="AG91" s="459" t="e">
        <f>IF(AND(Неделя!AG14&gt;0,План!AG75=0),"НЗН",Неделя!AG14/План!AG75)</f>
        <v>#DIV/0!</v>
      </c>
      <c r="AH91" s="459" t="e">
        <f>IF(AND(Неделя!AH14&gt;0,План!AH75=0),"НЗН",Неделя!AH14/План!AH75)</f>
        <v>#DIV/0!</v>
      </c>
      <c r="AI91" s="459" t="e">
        <f>IF(AND(Неделя!AI14&gt;0,План!AI75=0),"НЗН",Неделя!AI14/План!AI75)</f>
        <v>#DIV/0!</v>
      </c>
      <c r="AJ91" s="459" t="e">
        <f>IF(AND(Неделя!AJ14&gt;0,План!AJ75=0),"НЗН",Неделя!AJ14/План!AJ75)</f>
        <v>#DIV/0!</v>
      </c>
      <c r="AK91" s="459" t="e">
        <f>IF(AND(Неделя!AK14&gt;0,План!AK75=0),"НЗН",Неделя!AK14/План!AK75)</f>
        <v>#DIV/0!</v>
      </c>
      <c r="AL91" s="459" t="e">
        <f>IF(AND(Неделя!AL14&gt;0,План!AL75=0),"НЗН",Неделя!AL14/План!AL75)</f>
        <v>#DIV/0!</v>
      </c>
      <c r="AM91" s="459" t="e">
        <f>IF(AND(Неделя!AM14&gt;0,План!AM75=0),"НЗН",Неделя!AM14/План!AM75)</f>
        <v>#DIV/0!</v>
      </c>
      <c r="AN91" s="459" t="e">
        <f>IF(AND(Неделя!AN14&gt;0,План!AN75=0),"НЗН",Неделя!AN14/План!AN75)</f>
        <v>#DIV/0!</v>
      </c>
      <c r="AO91" s="459" t="e">
        <f>IF(AND(Неделя!AO14&gt;0,План!AO75=0),"НЗН",Неделя!AO14/План!AO75)</f>
        <v>#DIV/0!</v>
      </c>
      <c r="AP91" s="459" t="e">
        <f>IF(AND(Неделя!AP14&gt;0,План!AP75=0),"НЗН",Неделя!AP14/План!AP75)</f>
        <v>#DIV/0!</v>
      </c>
      <c r="AQ91" s="459" t="e">
        <f>IF(AND(Неделя!AQ14&gt;0,План!AQ75=0),"НЗН",Неделя!AQ14/План!AQ75)</f>
        <v>#DIV/0!</v>
      </c>
      <c r="AR91" s="459" t="e">
        <f>IF(AND(Неделя!AR14&gt;0,План!AR75=0),"НЗН",Неделя!AR14/План!AR75)</f>
        <v>#DIV/0!</v>
      </c>
      <c r="AS91" s="459" t="e">
        <f>IF(AND(Неделя!AS14&gt;0,План!AS75=0),"НЗН",Неделя!AS14/План!AS75)</f>
        <v>#DIV/0!</v>
      </c>
      <c r="AT91" s="459" t="e">
        <f>IF(AND(Неделя!AT14&gt;0,План!AT75=0),"НЗН",Неделя!AT14/План!AT75)</f>
        <v>#DIV/0!</v>
      </c>
      <c r="AU91" s="459" t="e">
        <f>IF(AND(Неделя!AU14&gt;0,План!AU75=0),"НЗН",Неделя!AU14/План!AU75)</f>
        <v>#DIV/0!</v>
      </c>
      <c r="AV91" s="459" t="e">
        <f>IF(AND(Неделя!AV14&gt;0,План!AV75=0),"НЗН",Неделя!AV14/План!AV75)</f>
        <v>#DIV/0!</v>
      </c>
      <c r="AW91" s="459" t="e">
        <f>IF(AND(Неделя!AW14&gt;0,План!AW75=0),"НЗН",Неделя!AW14/План!AW75)</f>
        <v>#DIV/0!</v>
      </c>
      <c r="AX91" s="459" t="e">
        <f>IF(AND(Неделя!AX14&gt;0,План!AX75=0),"НЗН",Неделя!AX14/План!AX75)</f>
        <v>#DIV/0!</v>
      </c>
      <c r="AY91" s="459" t="e">
        <f>IF(AND(Неделя!AY14&gt;0,План!AY75=0),"НЗН",Неделя!AY14/План!AY75)</f>
        <v>#DIV/0!</v>
      </c>
      <c r="AZ91" s="459" t="e">
        <f>IF(AND(Неделя!AZ14&gt;0,План!AZ75=0),"НЗН",Неделя!AZ14/План!AZ75)</f>
        <v>#DIV/0!</v>
      </c>
      <c r="BA91" s="459" t="e">
        <f>IF(AND(Неделя!BA14&gt;0,План!BA75=0),"НЗН",Неделя!BA14/План!BA75)</f>
        <v>#DIV/0!</v>
      </c>
      <c r="BB91" s="459" t="e">
        <f>IF(AND(Неделя!BB14&gt;0,План!BB75=0),"НЗН",Неделя!BB14/План!BB75)</f>
        <v>#DIV/0!</v>
      </c>
      <c r="BC91" s="459" t="e">
        <f>IF(AND(Неделя!BC14&gt;0,План!BC75=0),"НЗН",Неделя!BC14/План!BC75)</f>
        <v>#DIV/0!</v>
      </c>
      <c r="BD91" s="459" t="e">
        <f>IF(AND(Неделя!BD14&gt;0,План!BD75=0),"НЗН",Неделя!BD14/План!BD75)</f>
        <v>#DIV/0!</v>
      </c>
    </row>
    <row r="92" spans="1:56" ht="15" customHeight="1" x14ac:dyDescent="0.3">
      <c r="A92" s="967"/>
      <c r="B92" s="968"/>
      <c r="C92" s="65" t="s">
        <v>138</v>
      </c>
      <c r="D92" s="158" t="s">
        <v>80</v>
      </c>
      <c r="E92" s="459" t="e">
        <f>IF(AND(Неделя!E15&gt;0,План!E76=0),"НЗН",Неделя!E15/План!E76)</f>
        <v>#DIV/0!</v>
      </c>
      <c r="F92" s="459" t="e">
        <f>IF(AND(Неделя!F15&gt;0,План!F76=0),"НЗН",Неделя!F15/План!F76)</f>
        <v>#DIV/0!</v>
      </c>
      <c r="G92" s="459" t="e">
        <f>IF(AND(Неделя!G15&gt;0,План!G76=0),"НЗН",Неделя!G15/План!G76)</f>
        <v>#DIV/0!</v>
      </c>
      <c r="H92" s="459" t="e">
        <f>IF(AND(Неделя!H15&gt;0,План!H76=0),"НЗН",Неделя!H15/План!H76)</f>
        <v>#DIV/0!</v>
      </c>
      <c r="I92" s="459" t="e">
        <f>IF(AND(Неделя!I15&gt;0,План!I76=0),"НЗН",Неделя!I15/План!I76)</f>
        <v>#DIV/0!</v>
      </c>
      <c r="J92" s="459" t="e">
        <f>IF(AND(Неделя!J15&gt;0,План!J76=0),"НЗН",Неделя!J15/План!J76)</f>
        <v>#DIV/0!</v>
      </c>
      <c r="K92" s="459" t="e">
        <f>IF(AND(Неделя!K15&gt;0,План!K76=0),"НЗН",Неделя!K15/План!K76)</f>
        <v>#DIV/0!</v>
      </c>
      <c r="L92" s="459" t="e">
        <f>IF(AND(Неделя!L15&gt;0,План!L76=0),"НЗН",Неделя!L15/План!L76)</f>
        <v>#DIV/0!</v>
      </c>
      <c r="M92" s="459" t="e">
        <f>IF(AND(Неделя!M15&gt;0,План!M76=0),"НЗН",Неделя!M15/План!M76)</f>
        <v>#DIV/0!</v>
      </c>
      <c r="N92" s="459" t="e">
        <f>IF(AND(Неделя!N15&gt;0,План!N76=0),"НЗН",Неделя!N15/План!N76)</f>
        <v>#DIV/0!</v>
      </c>
      <c r="O92" s="459" t="e">
        <f>IF(AND(Неделя!O15&gt;0,План!O76=0),"НЗН",Неделя!O15/План!O76)</f>
        <v>#DIV/0!</v>
      </c>
      <c r="P92" s="459" t="e">
        <f>IF(AND(Неделя!P15&gt;0,План!P76=0),"НЗН",Неделя!P15/План!P76)</f>
        <v>#DIV/0!</v>
      </c>
      <c r="Q92" s="459" t="e">
        <f>IF(AND(Неделя!Q15&gt;0,План!Q76=0),"НЗН",Неделя!Q15/План!Q76)</f>
        <v>#DIV/0!</v>
      </c>
      <c r="R92" s="459" t="e">
        <f>IF(AND(Неделя!R15&gt;0,План!R76=0),"НЗН",Неделя!R15/План!R76)</f>
        <v>#DIV/0!</v>
      </c>
      <c r="S92" s="459" t="e">
        <f>IF(AND(Неделя!S15&gt;0,План!S76=0),"НЗН",Неделя!S15/План!S76)</f>
        <v>#DIV/0!</v>
      </c>
      <c r="T92" s="459" t="e">
        <f>IF(AND(Неделя!T15&gt;0,План!T76=0),"НЗН",Неделя!T15/План!T76)</f>
        <v>#DIV/0!</v>
      </c>
      <c r="U92" s="459" t="e">
        <f>IF(AND(Неделя!U15&gt;0,План!U76=0),"НЗН",Неделя!U15/План!U76)</f>
        <v>#DIV/0!</v>
      </c>
      <c r="V92" s="459" t="e">
        <f>IF(AND(Неделя!V15&gt;0,План!V76=0),"НЗН",Неделя!V15/План!V76)</f>
        <v>#DIV/0!</v>
      </c>
      <c r="W92" s="459" t="e">
        <f>IF(AND(Неделя!W15&gt;0,План!W76=0),"НЗН",Неделя!W15/План!W76)</f>
        <v>#DIV/0!</v>
      </c>
      <c r="X92" s="459" t="e">
        <f>IF(AND(Неделя!X15&gt;0,План!X76=0),"НЗН",Неделя!X15/План!X76)</f>
        <v>#DIV/0!</v>
      </c>
      <c r="Y92" s="459" t="e">
        <f>IF(AND(Неделя!Y15&gt;0,План!Y76=0),"НЗН",Неделя!Y15/План!Y76)</f>
        <v>#DIV/0!</v>
      </c>
      <c r="Z92" s="459" t="e">
        <f>IF(AND(Неделя!Z15&gt;0,План!Z76=0),"НЗН",Неделя!Z15/План!Z76)</f>
        <v>#DIV/0!</v>
      </c>
      <c r="AA92" s="459" t="e">
        <f>IF(AND(Неделя!AA15&gt;0,План!AA76=0),"НЗН",Неделя!AA15/План!AA76)</f>
        <v>#DIV/0!</v>
      </c>
      <c r="AB92" s="459" t="e">
        <f>IF(AND(Неделя!AB15&gt;0,План!AB76=0),"НЗН",Неделя!AB15/План!AB76)</f>
        <v>#DIV/0!</v>
      </c>
      <c r="AC92" s="459" t="e">
        <f>IF(AND(Неделя!AC15&gt;0,План!AC76=0),"НЗН",Неделя!AC15/План!AC76)</f>
        <v>#DIV/0!</v>
      </c>
      <c r="AD92" s="459" t="e">
        <f>IF(AND(Неделя!AD15&gt;0,План!AD76=0),"НЗН",Неделя!AD15/План!AD76)</f>
        <v>#DIV/0!</v>
      </c>
      <c r="AE92" s="459" t="e">
        <f>IF(AND(Неделя!AE15&gt;0,План!AE76=0),"НЗН",Неделя!AE15/План!AE76)</f>
        <v>#DIV/0!</v>
      </c>
      <c r="AF92" s="459" t="e">
        <f>IF(AND(Неделя!AF15&gt;0,План!AF76=0),"НЗН",Неделя!AF15/План!AF76)</f>
        <v>#DIV/0!</v>
      </c>
      <c r="AG92" s="459" t="e">
        <f>IF(AND(Неделя!AG15&gt;0,План!AG76=0),"НЗН",Неделя!AG15/План!AG76)</f>
        <v>#DIV/0!</v>
      </c>
      <c r="AH92" s="459" t="e">
        <f>IF(AND(Неделя!AH15&gt;0,План!AH76=0),"НЗН",Неделя!AH15/План!AH76)</f>
        <v>#DIV/0!</v>
      </c>
      <c r="AI92" s="459" t="e">
        <f>IF(AND(Неделя!AI15&gt;0,План!AI76=0),"НЗН",Неделя!AI15/План!AI76)</f>
        <v>#DIV/0!</v>
      </c>
      <c r="AJ92" s="459" t="e">
        <f>IF(AND(Неделя!AJ15&gt;0,План!AJ76=0),"НЗН",Неделя!AJ15/План!AJ76)</f>
        <v>#DIV/0!</v>
      </c>
      <c r="AK92" s="459" t="e">
        <f>IF(AND(Неделя!AK15&gt;0,План!AK76=0),"НЗН",Неделя!AK15/План!AK76)</f>
        <v>#DIV/0!</v>
      </c>
      <c r="AL92" s="459" t="e">
        <f>IF(AND(Неделя!AL15&gt;0,План!AL76=0),"НЗН",Неделя!AL15/План!AL76)</f>
        <v>#DIV/0!</v>
      </c>
      <c r="AM92" s="459" t="e">
        <f>IF(AND(Неделя!AM15&gt;0,План!AM76=0),"НЗН",Неделя!AM15/План!AM76)</f>
        <v>#DIV/0!</v>
      </c>
      <c r="AN92" s="459" t="e">
        <f>IF(AND(Неделя!AN15&gt;0,План!AN76=0),"НЗН",Неделя!AN15/План!AN76)</f>
        <v>#DIV/0!</v>
      </c>
      <c r="AO92" s="459" t="e">
        <f>IF(AND(Неделя!AO15&gt;0,План!AO76=0),"НЗН",Неделя!AO15/План!AO76)</f>
        <v>#DIV/0!</v>
      </c>
      <c r="AP92" s="459" t="e">
        <f>IF(AND(Неделя!AP15&gt;0,План!AP76=0),"НЗН",Неделя!AP15/План!AP76)</f>
        <v>#DIV/0!</v>
      </c>
      <c r="AQ92" s="459" t="e">
        <f>IF(AND(Неделя!AQ15&gt;0,План!AQ76=0),"НЗН",Неделя!AQ15/План!AQ76)</f>
        <v>#DIV/0!</v>
      </c>
      <c r="AR92" s="459" t="e">
        <f>IF(AND(Неделя!AR15&gt;0,План!AR76=0),"НЗН",Неделя!AR15/План!AR76)</f>
        <v>#DIV/0!</v>
      </c>
      <c r="AS92" s="459" t="e">
        <f>IF(AND(Неделя!AS15&gt;0,План!AS76=0),"НЗН",Неделя!AS15/План!AS76)</f>
        <v>#DIV/0!</v>
      </c>
      <c r="AT92" s="459" t="e">
        <f>IF(AND(Неделя!AT15&gt;0,План!AT76=0),"НЗН",Неделя!AT15/План!AT76)</f>
        <v>#DIV/0!</v>
      </c>
      <c r="AU92" s="459" t="e">
        <f>IF(AND(Неделя!AU15&gt;0,План!AU76=0),"НЗН",Неделя!AU15/План!AU76)</f>
        <v>#DIV/0!</v>
      </c>
      <c r="AV92" s="459" t="e">
        <f>IF(AND(Неделя!AV15&gt;0,План!AV76=0),"НЗН",Неделя!AV15/План!AV76)</f>
        <v>#DIV/0!</v>
      </c>
      <c r="AW92" s="459" t="e">
        <f>IF(AND(Неделя!AW15&gt;0,План!AW76=0),"НЗН",Неделя!AW15/План!AW76)</f>
        <v>#DIV/0!</v>
      </c>
      <c r="AX92" s="459" t="e">
        <f>IF(AND(Неделя!AX15&gt;0,План!AX76=0),"НЗН",Неделя!AX15/План!AX76)</f>
        <v>#DIV/0!</v>
      </c>
      <c r="AY92" s="459" t="e">
        <f>IF(AND(Неделя!AY15&gt;0,План!AY76=0),"НЗН",Неделя!AY15/План!AY76)</f>
        <v>#DIV/0!</v>
      </c>
      <c r="AZ92" s="459" t="e">
        <f>IF(AND(Неделя!AZ15&gt;0,План!AZ76=0),"НЗН",Неделя!AZ15/План!AZ76)</f>
        <v>#DIV/0!</v>
      </c>
      <c r="BA92" s="459" t="e">
        <f>IF(AND(Неделя!BA15&gt;0,План!BA76=0),"НЗН",Неделя!BA15/План!BA76)</f>
        <v>#DIV/0!</v>
      </c>
      <c r="BB92" s="459" t="e">
        <f>IF(AND(Неделя!BB15&gt;0,План!BB76=0),"НЗН",Неделя!BB15/План!BB76)</f>
        <v>#DIV/0!</v>
      </c>
      <c r="BC92" s="459" t="e">
        <f>IF(AND(Неделя!BC15&gt;0,План!BC76=0),"НЗН",Неделя!BC15/План!BC76)</f>
        <v>#DIV/0!</v>
      </c>
      <c r="BD92" s="459" t="e">
        <f>IF(AND(Неделя!BD15&gt;0,План!BD76=0),"НЗН",Неделя!BD15/План!BD76)</f>
        <v>#DIV/0!</v>
      </c>
    </row>
    <row r="93" spans="1:56" ht="15" customHeight="1" x14ac:dyDescent="0.3">
      <c r="A93" s="969"/>
      <c r="B93" s="970"/>
      <c r="C93" s="66" t="s">
        <v>139</v>
      </c>
      <c r="D93" s="158" t="s">
        <v>80</v>
      </c>
      <c r="E93" s="459" t="e">
        <f>IF(AND(Неделя!E16&gt;0,План!E77=0),"НЗН",Неделя!E16/План!E77)</f>
        <v>#DIV/0!</v>
      </c>
      <c r="F93" s="459" t="e">
        <f>IF(AND(Неделя!F16&gt;0,План!F77=0),"НЗН",Неделя!F16/План!F77)</f>
        <v>#DIV/0!</v>
      </c>
      <c r="G93" s="459" t="e">
        <f>IF(AND(Неделя!G16&gt;0,План!G77=0),"НЗН",Неделя!G16/План!G77)</f>
        <v>#DIV/0!</v>
      </c>
      <c r="H93" s="459" t="e">
        <f>IF(AND(Неделя!H16&gt;0,План!H77=0),"НЗН",Неделя!H16/План!H77)</f>
        <v>#DIV/0!</v>
      </c>
      <c r="I93" s="459" t="e">
        <f>IF(AND(Неделя!I16&gt;0,План!I77=0),"НЗН",Неделя!I16/План!I77)</f>
        <v>#DIV/0!</v>
      </c>
      <c r="J93" s="459" t="e">
        <f>IF(AND(Неделя!J16&gt;0,План!J77=0),"НЗН",Неделя!J16/План!J77)</f>
        <v>#DIV/0!</v>
      </c>
      <c r="K93" s="459" t="e">
        <f>IF(AND(Неделя!K16&gt;0,План!K77=0),"НЗН",Неделя!K16/План!K77)</f>
        <v>#DIV/0!</v>
      </c>
      <c r="L93" s="459" t="e">
        <f>IF(AND(Неделя!L16&gt;0,План!L77=0),"НЗН",Неделя!L16/План!L77)</f>
        <v>#DIV/0!</v>
      </c>
      <c r="M93" s="459" t="e">
        <f>IF(AND(Неделя!M16&gt;0,План!M77=0),"НЗН",Неделя!M16/План!M77)</f>
        <v>#DIV/0!</v>
      </c>
      <c r="N93" s="459" t="e">
        <f>IF(AND(Неделя!N16&gt;0,План!N77=0),"НЗН",Неделя!N16/План!N77)</f>
        <v>#DIV/0!</v>
      </c>
      <c r="O93" s="459" t="e">
        <f>IF(AND(Неделя!O16&gt;0,План!O77=0),"НЗН",Неделя!O16/План!O77)</f>
        <v>#DIV/0!</v>
      </c>
      <c r="P93" s="459" t="e">
        <f>IF(AND(Неделя!P16&gt;0,План!P77=0),"НЗН",Неделя!P16/План!P77)</f>
        <v>#DIV/0!</v>
      </c>
      <c r="Q93" s="459" t="e">
        <f>IF(AND(Неделя!Q16&gt;0,План!Q77=0),"НЗН",Неделя!Q16/План!Q77)</f>
        <v>#DIV/0!</v>
      </c>
      <c r="R93" s="459" t="e">
        <f>IF(AND(Неделя!R16&gt;0,План!R77=0),"НЗН",Неделя!R16/План!R77)</f>
        <v>#DIV/0!</v>
      </c>
      <c r="S93" s="459" t="e">
        <f>IF(AND(Неделя!S16&gt;0,План!S77=0),"НЗН",Неделя!S16/План!S77)</f>
        <v>#DIV/0!</v>
      </c>
      <c r="T93" s="459" t="e">
        <f>IF(AND(Неделя!T16&gt;0,План!T77=0),"НЗН",Неделя!T16/План!T77)</f>
        <v>#DIV/0!</v>
      </c>
      <c r="U93" s="459" t="e">
        <f>IF(AND(Неделя!U16&gt;0,План!U77=0),"НЗН",Неделя!U16/План!U77)</f>
        <v>#DIV/0!</v>
      </c>
      <c r="V93" s="459" t="e">
        <f>IF(AND(Неделя!V16&gt;0,План!V77=0),"НЗН",Неделя!V16/План!V77)</f>
        <v>#DIV/0!</v>
      </c>
      <c r="W93" s="459" t="e">
        <f>IF(AND(Неделя!W16&gt;0,План!W77=0),"НЗН",Неделя!W16/План!W77)</f>
        <v>#DIV/0!</v>
      </c>
      <c r="X93" s="459" t="e">
        <f>IF(AND(Неделя!X16&gt;0,План!X77=0),"НЗН",Неделя!X16/План!X77)</f>
        <v>#DIV/0!</v>
      </c>
      <c r="Y93" s="459" t="e">
        <f>IF(AND(Неделя!Y16&gt;0,План!Y77=0),"НЗН",Неделя!Y16/План!Y77)</f>
        <v>#DIV/0!</v>
      </c>
      <c r="Z93" s="459" t="e">
        <f>IF(AND(Неделя!Z16&gt;0,План!Z77=0),"НЗН",Неделя!Z16/План!Z77)</f>
        <v>#DIV/0!</v>
      </c>
      <c r="AA93" s="459" t="e">
        <f>IF(AND(Неделя!AA16&gt;0,План!AA77=0),"НЗН",Неделя!AA16/План!AA77)</f>
        <v>#DIV/0!</v>
      </c>
      <c r="AB93" s="459" t="e">
        <f>IF(AND(Неделя!AB16&gt;0,План!AB77=0),"НЗН",Неделя!AB16/План!AB77)</f>
        <v>#DIV/0!</v>
      </c>
      <c r="AC93" s="459" t="e">
        <f>IF(AND(Неделя!AC16&gt;0,План!AC77=0),"НЗН",Неделя!AC16/План!AC77)</f>
        <v>#DIV/0!</v>
      </c>
      <c r="AD93" s="459" t="e">
        <f>IF(AND(Неделя!AD16&gt;0,План!AD77=0),"НЗН",Неделя!AD16/План!AD77)</f>
        <v>#DIV/0!</v>
      </c>
      <c r="AE93" s="459" t="e">
        <f>IF(AND(Неделя!AE16&gt;0,План!AE77=0),"НЗН",Неделя!AE16/План!AE77)</f>
        <v>#DIV/0!</v>
      </c>
      <c r="AF93" s="459" t="e">
        <f>IF(AND(Неделя!AF16&gt;0,План!AF77=0),"НЗН",Неделя!AF16/План!AF77)</f>
        <v>#DIV/0!</v>
      </c>
      <c r="AG93" s="459" t="e">
        <f>IF(AND(Неделя!AG16&gt;0,План!AG77=0),"НЗН",Неделя!AG16/План!AG77)</f>
        <v>#DIV/0!</v>
      </c>
      <c r="AH93" s="459" t="e">
        <f>IF(AND(Неделя!AH16&gt;0,План!AH77=0),"НЗН",Неделя!AH16/План!AH77)</f>
        <v>#DIV/0!</v>
      </c>
      <c r="AI93" s="459" t="e">
        <f>IF(AND(Неделя!AI16&gt;0,План!AI77=0),"НЗН",Неделя!AI16/План!AI77)</f>
        <v>#DIV/0!</v>
      </c>
      <c r="AJ93" s="459" t="e">
        <f>IF(AND(Неделя!AJ16&gt;0,План!AJ77=0),"НЗН",Неделя!AJ16/План!AJ77)</f>
        <v>#DIV/0!</v>
      </c>
      <c r="AK93" s="459" t="e">
        <f>IF(AND(Неделя!AK16&gt;0,План!AK77=0),"НЗН",Неделя!AK16/План!AK77)</f>
        <v>#DIV/0!</v>
      </c>
      <c r="AL93" s="459" t="e">
        <f>IF(AND(Неделя!AL16&gt;0,План!AL77=0),"НЗН",Неделя!AL16/План!AL77)</f>
        <v>#DIV/0!</v>
      </c>
      <c r="AM93" s="459" t="e">
        <f>IF(AND(Неделя!AM16&gt;0,План!AM77=0),"НЗН",Неделя!AM16/План!AM77)</f>
        <v>#DIV/0!</v>
      </c>
      <c r="AN93" s="459" t="e">
        <f>IF(AND(Неделя!AN16&gt;0,План!AN77=0),"НЗН",Неделя!AN16/План!AN77)</f>
        <v>#DIV/0!</v>
      </c>
      <c r="AO93" s="459" t="e">
        <f>IF(AND(Неделя!AO16&gt;0,План!AO77=0),"НЗН",Неделя!AO16/План!AO77)</f>
        <v>#DIV/0!</v>
      </c>
      <c r="AP93" s="459" t="e">
        <f>IF(AND(Неделя!AP16&gt;0,План!AP77=0),"НЗН",Неделя!AP16/План!AP77)</f>
        <v>#DIV/0!</v>
      </c>
      <c r="AQ93" s="459" t="e">
        <f>IF(AND(Неделя!AQ16&gt;0,План!AQ77=0),"НЗН",Неделя!AQ16/План!AQ77)</f>
        <v>#DIV/0!</v>
      </c>
      <c r="AR93" s="459" t="e">
        <f>IF(AND(Неделя!AR16&gt;0,План!AR77=0),"НЗН",Неделя!AR16/План!AR77)</f>
        <v>#DIV/0!</v>
      </c>
      <c r="AS93" s="459" t="e">
        <f>IF(AND(Неделя!AS16&gt;0,План!AS77=0),"НЗН",Неделя!AS16/План!AS77)</f>
        <v>#DIV/0!</v>
      </c>
      <c r="AT93" s="459" t="e">
        <f>IF(AND(Неделя!AT16&gt;0,План!AT77=0),"НЗН",Неделя!AT16/План!AT77)</f>
        <v>#DIV/0!</v>
      </c>
      <c r="AU93" s="459" t="e">
        <f>IF(AND(Неделя!AU16&gt;0,План!AU77=0),"НЗН",Неделя!AU16/План!AU77)</f>
        <v>#DIV/0!</v>
      </c>
      <c r="AV93" s="459" t="e">
        <f>IF(AND(Неделя!AV16&gt;0,План!AV77=0),"НЗН",Неделя!AV16/План!AV77)</f>
        <v>#DIV/0!</v>
      </c>
      <c r="AW93" s="459" t="e">
        <f>IF(AND(Неделя!AW16&gt;0,План!AW77=0),"НЗН",Неделя!AW16/План!AW77)</f>
        <v>#DIV/0!</v>
      </c>
      <c r="AX93" s="459" t="e">
        <f>IF(AND(Неделя!AX16&gt;0,План!AX77=0),"НЗН",Неделя!AX16/План!AX77)</f>
        <v>#DIV/0!</v>
      </c>
      <c r="AY93" s="459" t="e">
        <f>IF(AND(Неделя!AY16&gt;0,План!AY77=0),"НЗН",Неделя!AY16/План!AY77)</f>
        <v>#DIV/0!</v>
      </c>
      <c r="AZ93" s="459" t="e">
        <f>IF(AND(Неделя!AZ16&gt;0,План!AZ77=0),"НЗН",Неделя!AZ16/План!AZ77)</f>
        <v>#DIV/0!</v>
      </c>
      <c r="BA93" s="459" t="e">
        <f>IF(AND(Неделя!BA16&gt;0,План!BA77=0),"НЗН",Неделя!BA16/План!BA77)</f>
        <v>#DIV/0!</v>
      </c>
      <c r="BB93" s="459" t="e">
        <f>IF(AND(Неделя!BB16&gt;0,План!BB77=0),"НЗН",Неделя!BB16/План!BB77)</f>
        <v>#DIV/0!</v>
      </c>
      <c r="BC93" s="459" t="e">
        <f>IF(AND(Неделя!BC16&gt;0,План!BC77=0),"НЗН",Неделя!BC16/План!BC77)</f>
        <v>#DIV/0!</v>
      </c>
      <c r="BD93" s="459" t="e">
        <f>IF(AND(Неделя!BD16&gt;0,План!BD77=0),"НЗН",Неделя!BD16/План!BD77)</f>
        <v>#DIV/0!</v>
      </c>
    </row>
    <row r="94" spans="1:56" ht="15" customHeight="1" x14ac:dyDescent="0.3">
      <c r="A94" s="1021" t="s">
        <v>140</v>
      </c>
      <c r="B94" s="957"/>
      <c r="C94" s="160" t="s">
        <v>141</v>
      </c>
      <c r="D94" s="159" t="s">
        <v>80</v>
      </c>
      <c r="E94" s="459" t="e">
        <f>IF(AND(Неделя!E17&gt;0,План!E78=0),"НЗН",Неделя!E17/План!E78)</f>
        <v>#DIV/0!</v>
      </c>
      <c r="F94" s="459" t="e">
        <f>IF(AND(Неделя!F17&gt;0,План!F78=0),"НЗН",Неделя!F17/План!F78)</f>
        <v>#DIV/0!</v>
      </c>
      <c r="G94" s="459" t="e">
        <f>IF(AND(Неделя!G17&gt;0,План!G78=0),"НЗН",Неделя!G17/План!G78)</f>
        <v>#DIV/0!</v>
      </c>
      <c r="H94" s="459" t="e">
        <f>IF(AND(Неделя!H17&gt;0,План!H78=0),"НЗН",Неделя!H17/План!H78)</f>
        <v>#DIV/0!</v>
      </c>
      <c r="I94" s="459" t="e">
        <f>IF(AND(Неделя!I17&gt;0,План!I78=0),"НЗН",Неделя!I17/План!I78)</f>
        <v>#DIV/0!</v>
      </c>
      <c r="J94" s="459" t="e">
        <f>IF(AND(Неделя!J17&gt;0,План!J78=0),"НЗН",Неделя!J17/План!J78)</f>
        <v>#DIV/0!</v>
      </c>
      <c r="K94" s="459" t="e">
        <f>IF(AND(Неделя!K17&gt;0,План!K78=0),"НЗН",Неделя!K17/План!K78)</f>
        <v>#DIV/0!</v>
      </c>
      <c r="L94" s="459" t="e">
        <f>IF(AND(Неделя!L17&gt;0,План!L78=0),"НЗН",Неделя!L17/План!L78)</f>
        <v>#DIV/0!</v>
      </c>
      <c r="M94" s="459" t="e">
        <f>IF(AND(Неделя!M17&gt;0,План!M78=0),"НЗН",Неделя!M17/План!M78)</f>
        <v>#DIV/0!</v>
      </c>
      <c r="N94" s="459" t="e">
        <f>IF(AND(Неделя!N17&gt;0,План!N78=0),"НЗН",Неделя!N17/План!N78)</f>
        <v>#DIV/0!</v>
      </c>
      <c r="O94" s="459" t="e">
        <f>IF(AND(Неделя!O17&gt;0,План!O78=0),"НЗН",Неделя!O17/План!O78)</f>
        <v>#DIV/0!</v>
      </c>
      <c r="P94" s="459" t="e">
        <f>IF(AND(Неделя!P17&gt;0,План!P78=0),"НЗН",Неделя!P17/План!P78)</f>
        <v>#DIV/0!</v>
      </c>
      <c r="Q94" s="459" t="e">
        <f>IF(AND(Неделя!Q17&gt;0,План!Q78=0),"НЗН",Неделя!Q17/План!Q78)</f>
        <v>#DIV/0!</v>
      </c>
      <c r="R94" s="459" t="e">
        <f>IF(AND(Неделя!R17&gt;0,План!R78=0),"НЗН",Неделя!R17/План!R78)</f>
        <v>#DIV/0!</v>
      </c>
      <c r="S94" s="459" t="e">
        <f>IF(AND(Неделя!S17&gt;0,План!S78=0),"НЗН",Неделя!S17/План!S78)</f>
        <v>#DIV/0!</v>
      </c>
      <c r="T94" s="459" t="e">
        <f>IF(AND(Неделя!T17&gt;0,План!T78=0),"НЗН",Неделя!T17/План!T78)</f>
        <v>#DIV/0!</v>
      </c>
      <c r="U94" s="459" t="e">
        <f>IF(AND(Неделя!U17&gt;0,План!U78=0),"НЗН",Неделя!U17/План!U78)</f>
        <v>#DIV/0!</v>
      </c>
      <c r="V94" s="459" t="e">
        <f>IF(AND(Неделя!V17&gt;0,План!V78=0),"НЗН",Неделя!V17/План!V78)</f>
        <v>#DIV/0!</v>
      </c>
      <c r="W94" s="459" t="e">
        <f>IF(AND(Неделя!W17&gt;0,План!W78=0),"НЗН",Неделя!W17/План!W78)</f>
        <v>#DIV/0!</v>
      </c>
      <c r="X94" s="459" t="e">
        <f>IF(AND(Неделя!X17&gt;0,План!X78=0),"НЗН",Неделя!X17/План!X78)</f>
        <v>#DIV/0!</v>
      </c>
      <c r="Y94" s="459" t="e">
        <f>IF(AND(Неделя!Y17&gt;0,План!Y78=0),"НЗН",Неделя!Y17/План!Y78)</f>
        <v>#DIV/0!</v>
      </c>
      <c r="Z94" s="459" t="e">
        <f>IF(AND(Неделя!Z17&gt;0,План!Z78=0),"НЗН",Неделя!Z17/План!Z78)</f>
        <v>#DIV/0!</v>
      </c>
      <c r="AA94" s="459" t="e">
        <f>IF(AND(Неделя!AA17&gt;0,План!AA78=0),"НЗН",Неделя!AA17/План!AA78)</f>
        <v>#DIV/0!</v>
      </c>
      <c r="AB94" s="459" t="e">
        <f>IF(AND(Неделя!AB17&gt;0,План!AB78=0),"НЗН",Неделя!AB17/План!AB78)</f>
        <v>#DIV/0!</v>
      </c>
      <c r="AC94" s="459" t="e">
        <f>IF(AND(Неделя!AC17&gt;0,План!AC78=0),"НЗН",Неделя!AC17/План!AC78)</f>
        <v>#DIV/0!</v>
      </c>
      <c r="AD94" s="459" t="e">
        <f>IF(AND(Неделя!AD17&gt;0,План!AD78=0),"НЗН",Неделя!AD17/План!AD78)</f>
        <v>#DIV/0!</v>
      </c>
      <c r="AE94" s="459" t="e">
        <f>IF(AND(Неделя!AE17&gt;0,План!AE78=0),"НЗН",Неделя!AE17/План!AE78)</f>
        <v>#DIV/0!</v>
      </c>
      <c r="AF94" s="459" t="e">
        <f>IF(AND(Неделя!AF17&gt;0,План!AF78=0),"НЗН",Неделя!AF17/План!AF78)</f>
        <v>#DIV/0!</v>
      </c>
      <c r="AG94" s="459" t="e">
        <f>IF(AND(Неделя!AG17&gt;0,План!AG78=0),"НЗН",Неделя!AG17/План!AG78)</f>
        <v>#DIV/0!</v>
      </c>
      <c r="AH94" s="459" t="e">
        <f>IF(AND(Неделя!AH17&gt;0,План!AH78=0),"НЗН",Неделя!AH17/План!AH78)</f>
        <v>#DIV/0!</v>
      </c>
      <c r="AI94" s="459" t="e">
        <f>IF(AND(Неделя!AI17&gt;0,План!AI78=0),"НЗН",Неделя!AI17/План!AI78)</f>
        <v>#DIV/0!</v>
      </c>
      <c r="AJ94" s="459" t="e">
        <f>IF(AND(Неделя!AJ17&gt;0,План!AJ78=0),"НЗН",Неделя!AJ17/План!AJ78)</f>
        <v>#DIV/0!</v>
      </c>
      <c r="AK94" s="459" t="e">
        <f>IF(AND(Неделя!AK17&gt;0,План!AK78=0),"НЗН",Неделя!AK17/План!AK78)</f>
        <v>#DIV/0!</v>
      </c>
      <c r="AL94" s="459" t="e">
        <f>IF(AND(Неделя!AL17&gt;0,План!AL78=0),"НЗН",Неделя!AL17/План!AL78)</f>
        <v>#DIV/0!</v>
      </c>
      <c r="AM94" s="459" t="e">
        <f>IF(AND(Неделя!AM17&gt;0,План!AM78=0),"НЗН",Неделя!AM17/План!AM78)</f>
        <v>#DIV/0!</v>
      </c>
      <c r="AN94" s="459" t="e">
        <f>IF(AND(Неделя!AN17&gt;0,План!AN78=0),"НЗН",Неделя!AN17/План!AN78)</f>
        <v>#DIV/0!</v>
      </c>
      <c r="AO94" s="459" t="e">
        <f>IF(AND(Неделя!AO17&gt;0,План!AO78=0),"НЗН",Неделя!AO17/План!AO78)</f>
        <v>#DIV/0!</v>
      </c>
      <c r="AP94" s="459" t="e">
        <f>IF(AND(Неделя!AP17&gt;0,План!AP78=0),"НЗН",Неделя!AP17/План!AP78)</f>
        <v>#DIV/0!</v>
      </c>
      <c r="AQ94" s="459" t="e">
        <f>IF(AND(Неделя!AQ17&gt;0,План!AQ78=0),"НЗН",Неделя!AQ17/План!AQ78)</f>
        <v>#DIV/0!</v>
      </c>
      <c r="AR94" s="459" t="e">
        <f>IF(AND(Неделя!AR17&gt;0,План!AR78=0),"НЗН",Неделя!AR17/План!AR78)</f>
        <v>#DIV/0!</v>
      </c>
      <c r="AS94" s="459" t="e">
        <f>IF(AND(Неделя!AS17&gt;0,План!AS78=0),"НЗН",Неделя!AS17/План!AS78)</f>
        <v>#DIV/0!</v>
      </c>
      <c r="AT94" s="459" t="e">
        <f>IF(AND(Неделя!AT17&gt;0,План!AT78=0),"НЗН",Неделя!AT17/План!AT78)</f>
        <v>#DIV/0!</v>
      </c>
      <c r="AU94" s="459" t="e">
        <f>IF(AND(Неделя!AU17&gt;0,План!AU78=0),"НЗН",Неделя!AU17/План!AU78)</f>
        <v>#DIV/0!</v>
      </c>
      <c r="AV94" s="459" t="e">
        <f>IF(AND(Неделя!AV17&gt;0,План!AV78=0),"НЗН",Неделя!AV17/План!AV78)</f>
        <v>#DIV/0!</v>
      </c>
      <c r="AW94" s="459" t="e">
        <f>IF(AND(Неделя!AW17&gt;0,План!AW78=0),"НЗН",Неделя!AW17/План!AW78)</f>
        <v>#DIV/0!</v>
      </c>
      <c r="AX94" s="459" t="e">
        <f>IF(AND(Неделя!AX17&gt;0,План!AX78=0),"НЗН",Неделя!AX17/План!AX78)</f>
        <v>#DIV/0!</v>
      </c>
      <c r="AY94" s="459" t="e">
        <f>IF(AND(Неделя!AY17&gt;0,План!AY78=0),"НЗН",Неделя!AY17/План!AY78)</f>
        <v>#DIV/0!</v>
      </c>
      <c r="AZ94" s="459" t="e">
        <f>IF(AND(Неделя!AZ17&gt;0,План!AZ78=0),"НЗН",Неделя!AZ17/План!AZ78)</f>
        <v>#DIV/0!</v>
      </c>
      <c r="BA94" s="459" t="e">
        <f>IF(AND(Неделя!BA17&gt;0,План!BA78=0),"НЗН",Неделя!BA17/План!BA78)</f>
        <v>#DIV/0!</v>
      </c>
      <c r="BB94" s="459" t="e">
        <f>IF(AND(Неделя!BB17&gt;0,План!BB78=0),"НЗН",Неделя!BB17/План!BB78)</f>
        <v>#DIV/0!</v>
      </c>
      <c r="BC94" s="459" t="e">
        <f>IF(AND(Неделя!BC17&gt;0,План!BC78=0),"НЗН",Неделя!BC17/План!BC78)</f>
        <v>#DIV/0!</v>
      </c>
      <c r="BD94" s="459" t="e">
        <f>IF(AND(Неделя!BD17&gt;0,План!BD78=0),"НЗН",Неделя!BD17/План!BD78)</f>
        <v>#DIV/0!</v>
      </c>
    </row>
    <row r="95" spans="1:56" ht="15" customHeight="1" x14ac:dyDescent="0.3">
      <c r="A95" s="1022"/>
      <c r="B95" s="958"/>
      <c r="C95" s="160" t="s">
        <v>6</v>
      </c>
      <c r="D95" s="159" t="s">
        <v>80</v>
      </c>
      <c r="E95" s="459" t="e">
        <f>IF(AND(Неделя!E18&gt;0,План!E79=0),"НЗН",Неделя!E18/План!E79)</f>
        <v>#DIV/0!</v>
      </c>
      <c r="F95" s="459" t="e">
        <f>IF(AND(Неделя!F18&gt;0,План!F79=0),"НЗН",Неделя!F18/План!F79)</f>
        <v>#DIV/0!</v>
      </c>
      <c r="G95" s="459" t="e">
        <f>IF(AND(Неделя!G18&gt;0,План!G79=0),"НЗН",Неделя!G18/План!G79)</f>
        <v>#DIV/0!</v>
      </c>
      <c r="H95" s="459" t="e">
        <f>IF(AND(Неделя!H18&gt;0,План!H79=0),"НЗН",Неделя!H18/План!H79)</f>
        <v>#DIV/0!</v>
      </c>
      <c r="I95" s="459" t="e">
        <f>IF(AND(Неделя!I18&gt;0,План!I79=0),"НЗН",Неделя!I18/План!I79)</f>
        <v>#DIV/0!</v>
      </c>
      <c r="J95" s="459" t="e">
        <f>IF(AND(Неделя!J18&gt;0,План!J79=0),"НЗН",Неделя!J18/План!J79)</f>
        <v>#DIV/0!</v>
      </c>
      <c r="K95" s="459" t="e">
        <f>IF(AND(Неделя!K18&gt;0,План!K79=0),"НЗН",Неделя!K18/План!K79)</f>
        <v>#DIV/0!</v>
      </c>
      <c r="L95" s="459" t="e">
        <f>IF(AND(Неделя!L18&gt;0,План!L79=0),"НЗН",Неделя!L18/План!L79)</f>
        <v>#DIV/0!</v>
      </c>
      <c r="M95" s="459" t="e">
        <f>IF(AND(Неделя!M18&gt;0,План!M79=0),"НЗН",Неделя!M18/План!M79)</f>
        <v>#DIV/0!</v>
      </c>
      <c r="N95" s="459" t="e">
        <f>IF(AND(Неделя!N18&gt;0,План!N79=0),"НЗН",Неделя!N18/План!N79)</f>
        <v>#DIV/0!</v>
      </c>
      <c r="O95" s="459" t="e">
        <f>IF(AND(Неделя!O18&gt;0,План!O79=0),"НЗН",Неделя!O18/План!O79)</f>
        <v>#DIV/0!</v>
      </c>
      <c r="P95" s="459" t="e">
        <f>IF(AND(Неделя!P18&gt;0,План!P79=0),"НЗН",Неделя!P18/План!P79)</f>
        <v>#DIV/0!</v>
      </c>
      <c r="Q95" s="459" t="e">
        <f>IF(AND(Неделя!Q18&gt;0,План!Q79=0),"НЗН",Неделя!Q18/План!Q79)</f>
        <v>#DIV/0!</v>
      </c>
      <c r="R95" s="459" t="e">
        <f>IF(AND(Неделя!R18&gt;0,План!R79=0),"НЗН",Неделя!R18/План!R79)</f>
        <v>#DIV/0!</v>
      </c>
      <c r="S95" s="459" t="e">
        <f>IF(AND(Неделя!S18&gt;0,План!S79=0),"НЗН",Неделя!S18/План!S79)</f>
        <v>#DIV/0!</v>
      </c>
      <c r="T95" s="459" t="e">
        <f>IF(AND(Неделя!T18&gt;0,План!T79=0),"НЗН",Неделя!T18/План!T79)</f>
        <v>#DIV/0!</v>
      </c>
      <c r="U95" s="459" t="e">
        <f>IF(AND(Неделя!U18&gt;0,План!U79=0),"НЗН",Неделя!U18/План!U79)</f>
        <v>#DIV/0!</v>
      </c>
      <c r="V95" s="459" t="e">
        <f>IF(AND(Неделя!V18&gt;0,План!V79=0),"НЗН",Неделя!V18/План!V79)</f>
        <v>#DIV/0!</v>
      </c>
      <c r="W95" s="459" t="e">
        <f>IF(AND(Неделя!W18&gt;0,План!W79=0),"НЗН",Неделя!W18/План!W79)</f>
        <v>#DIV/0!</v>
      </c>
      <c r="X95" s="459" t="e">
        <f>IF(AND(Неделя!X18&gt;0,План!X79=0),"НЗН",Неделя!X18/План!X79)</f>
        <v>#DIV/0!</v>
      </c>
      <c r="Y95" s="459" t="e">
        <f>IF(AND(Неделя!Y18&gt;0,План!Y79=0),"НЗН",Неделя!Y18/План!Y79)</f>
        <v>#DIV/0!</v>
      </c>
      <c r="Z95" s="459" t="e">
        <f>IF(AND(Неделя!Z18&gt;0,План!Z79=0),"НЗН",Неделя!Z18/План!Z79)</f>
        <v>#DIV/0!</v>
      </c>
      <c r="AA95" s="459" t="e">
        <f>IF(AND(Неделя!AA18&gt;0,План!AA79=0),"НЗН",Неделя!AA18/План!AA79)</f>
        <v>#DIV/0!</v>
      </c>
      <c r="AB95" s="459" t="e">
        <f>IF(AND(Неделя!AB18&gt;0,План!AB79=0),"НЗН",Неделя!AB18/План!AB79)</f>
        <v>#DIV/0!</v>
      </c>
      <c r="AC95" s="459" t="e">
        <f>IF(AND(Неделя!AC18&gt;0,План!AC79=0),"НЗН",Неделя!AC18/План!AC79)</f>
        <v>#DIV/0!</v>
      </c>
      <c r="AD95" s="459" t="e">
        <f>IF(AND(Неделя!AD18&gt;0,План!AD79=0),"НЗН",Неделя!AD18/План!AD79)</f>
        <v>#DIV/0!</v>
      </c>
      <c r="AE95" s="459" t="e">
        <f>IF(AND(Неделя!AE18&gt;0,План!AE79=0),"НЗН",Неделя!AE18/План!AE79)</f>
        <v>#DIV/0!</v>
      </c>
      <c r="AF95" s="459" t="e">
        <f>IF(AND(Неделя!AF18&gt;0,План!AF79=0),"НЗН",Неделя!AF18/План!AF79)</f>
        <v>#DIV/0!</v>
      </c>
      <c r="AG95" s="459" t="e">
        <f>IF(AND(Неделя!AG18&gt;0,План!AG79=0),"НЗН",Неделя!AG18/План!AG79)</f>
        <v>#DIV/0!</v>
      </c>
      <c r="AH95" s="459" t="e">
        <f>IF(AND(Неделя!AH18&gt;0,План!AH79=0),"НЗН",Неделя!AH18/План!AH79)</f>
        <v>#DIV/0!</v>
      </c>
      <c r="AI95" s="459" t="e">
        <f>IF(AND(Неделя!AI18&gt;0,План!AI79=0),"НЗН",Неделя!AI18/План!AI79)</f>
        <v>#DIV/0!</v>
      </c>
      <c r="AJ95" s="459" t="e">
        <f>IF(AND(Неделя!AJ18&gt;0,План!AJ79=0),"НЗН",Неделя!AJ18/План!AJ79)</f>
        <v>#DIV/0!</v>
      </c>
      <c r="AK95" s="459" t="e">
        <f>IF(AND(Неделя!AK18&gt;0,План!AK79=0),"НЗН",Неделя!AK18/План!AK79)</f>
        <v>#DIV/0!</v>
      </c>
      <c r="AL95" s="459" t="e">
        <f>IF(AND(Неделя!AL18&gt;0,План!AL79=0),"НЗН",Неделя!AL18/План!AL79)</f>
        <v>#DIV/0!</v>
      </c>
      <c r="AM95" s="459" t="e">
        <f>IF(AND(Неделя!AM18&gt;0,План!AM79=0),"НЗН",Неделя!AM18/План!AM79)</f>
        <v>#DIV/0!</v>
      </c>
      <c r="AN95" s="459" t="e">
        <f>IF(AND(Неделя!AN18&gt;0,План!AN79=0),"НЗН",Неделя!AN18/План!AN79)</f>
        <v>#DIV/0!</v>
      </c>
      <c r="AO95" s="459" t="e">
        <f>IF(AND(Неделя!AO18&gt;0,План!AO79=0),"НЗН",Неделя!AO18/План!AO79)</f>
        <v>#DIV/0!</v>
      </c>
      <c r="AP95" s="459" t="e">
        <f>IF(AND(Неделя!AP18&gt;0,План!AP79=0),"НЗН",Неделя!AP18/План!AP79)</f>
        <v>#DIV/0!</v>
      </c>
      <c r="AQ95" s="459" t="e">
        <f>IF(AND(Неделя!AQ18&gt;0,План!AQ79=0),"НЗН",Неделя!AQ18/План!AQ79)</f>
        <v>#DIV/0!</v>
      </c>
      <c r="AR95" s="459" t="e">
        <f>IF(AND(Неделя!AR18&gt;0,План!AR79=0),"НЗН",Неделя!AR18/План!AR79)</f>
        <v>#DIV/0!</v>
      </c>
      <c r="AS95" s="459" t="e">
        <f>IF(AND(Неделя!AS18&gt;0,План!AS79=0),"НЗН",Неделя!AS18/План!AS79)</f>
        <v>#DIV/0!</v>
      </c>
      <c r="AT95" s="459" t="e">
        <f>IF(AND(Неделя!AT18&gt;0,План!AT79=0),"НЗН",Неделя!AT18/План!AT79)</f>
        <v>#DIV/0!</v>
      </c>
      <c r="AU95" s="459" t="e">
        <f>IF(AND(Неделя!AU18&gt;0,План!AU79=0),"НЗН",Неделя!AU18/План!AU79)</f>
        <v>#DIV/0!</v>
      </c>
      <c r="AV95" s="459" t="e">
        <f>IF(AND(Неделя!AV18&gt;0,План!AV79=0),"НЗН",Неделя!AV18/План!AV79)</f>
        <v>#DIV/0!</v>
      </c>
      <c r="AW95" s="459" t="e">
        <f>IF(AND(Неделя!AW18&gt;0,План!AW79=0),"НЗН",Неделя!AW18/План!AW79)</f>
        <v>#DIV/0!</v>
      </c>
      <c r="AX95" s="459" t="e">
        <f>IF(AND(Неделя!AX18&gt;0,План!AX79=0),"НЗН",Неделя!AX18/План!AX79)</f>
        <v>#DIV/0!</v>
      </c>
      <c r="AY95" s="459" t="e">
        <f>IF(AND(Неделя!AY18&gt;0,План!AY79=0),"НЗН",Неделя!AY18/План!AY79)</f>
        <v>#DIV/0!</v>
      </c>
      <c r="AZ95" s="459" t="e">
        <f>IF(AND(Неделя!AZ18&gt;0,План!AZ79=0),"НЗН",Неделя!AZ18/План!AZ79)</f>
        <v>#DIV/0!</v>
      </c>
      <c r="BA95" s="459" t="e">
        <f>IF(AND(Неделя!BA18&gt;0,План!BA79=0),"НЗН",Неделя!BA18/План!BA79)</f>
        <v>#DIV/0!</v>
      </c>
      <c r="BB95" s="459" t="e">
        <f>IF(AND(Неделя!BB18&gt;0,План!BB79=0),"НЗН",Неделя!BB18/План!BB79)</f>
        <v>#DIV/0!</v>
      </c>
      <c r="BC95" s="459" t="e">
        <f>IF(AND(Неделя!BC18&gt;0,План!BC79=0),"НЗН",Неделя!BC18/План!BC79)</f>
        <v>#DIV/0!</v>
      </c>
      <c r="BD95" s="459" t="e">
        <f>IF(AND(Неделя!BD18&gt;0,План!BD79=0),"НЗН",Неделя!BD18/План!BD79)</f>
        <v>#DIV/0!</v>
      </c>
    </row>
    <row r="96" spans="1:56" ht="15" customHeight="1" x14ac:dyDescent="0.3">
      <c r="A96" s="1022"/>
      <c r="B96" s="958"/>
      <c r="C96" s="160" t="s">
        <v>142</v>
      </c>
      <c r="D96" s="159" t="s">
        <v>80</v>
      </c>
      <c r="E96" s="459" t="e">
        <f>IF(AND(Неделя!E19&gt;0,План!E80=0),"НЗН",Неделя!E19/План!E80)</f>
        <v>#DIV/0!</v>
      </c>
      <c r="F96" s="459" t="e">
        <f>IF(AND(Неделя!F19&gt;0,План!F80=0),"НЗН",Неделя!F19/План!F80)</f>
        <v>#DIV/0!</v>
      </c>
      <c r="G96" s="459" t="e">
        <f>IF(AND(Неделя!G19&gt;0,План!G80=0),"НЗН",Неделя!G19/План!G80)</f>
        <v>#DIV/0!</v>
      </c>
      <c r="H96" s="459" t="e">
        <f>IF(AND(Неделя!H19&gt;0,План!H80=0),"НЗН",Неделя!H19/План!H80)</f>
        <v>#DIV/0!</v>
      </c>
      <c r="I96" s="459" t="e">
        <f>IF(AND(Неделя!I19&gt;0,План!I80=0),"НЗН",Неделя!I19/План!I80)</f>
        <v>#DIV/0!</v>
      </c>
      <c r="J96" s="459" t="e">
        <f>IF(AND(Неделя!J19&gt;0,План!J80=0),"НЗН",Неделя!J19/План!J80)</f>
        <v>#DIV/0!</v>
      </c>
      <c r="K96" s="459" t="e">
        <f>IF(AND(Неделя!K19&gt;0,План!K80=0),"НЗН",Неделя!K19/План!K80)</f>
        <v>#DIV/0!</v>
      </c>
      <c r="L96" s="459" t="e">
        <f>IF(AND(Неделя!L19&gt;0,План!L80=0),"НЗН",Неделя!L19/План!L80)</f>
        <v>#DIV/0!</v>
      </c>
      <c r="M96" s="459" t="e">
        <f>IF(AND(Неделя!M19&gt;0,План!M80=0),"НЗН",Неделя!M19/План!M80)</f>
        <v>#DIV/0!</v>
      </c>
      <c r="N96" s="459" t="e">
        <f>IF(AND(Неделя!N19&gt;0,План!N80=0),"НЗН",Неделя!N19/План!N80)</f>
        <v>#DIV/0!</v>
      </c>
      <c r="O96" s="459" t="e">
        <f>IF(AND(Неделя!O19&gt;0,План!O80=0),"НЗН",Неделя!O19/План!O80)</f>
        <v>#DIV/0!</v>
      </c>
      <c r="P96" s="459" t="e">
        <f>IF(AND(Неделя!P19&gt;0,План!P80=0),"НЗН",Неделя!P19/План!P80)</f>
        <v>#DIV/0!</v>
      </c>
      <c r="Q96" s="459" t="e">
        <f>IF(AND(Неделя!Q19&gt;0,План!Q80=0),"НЗН",Неделя!Q19/План!Q80)</f>
        <v>#DIV/0!</v>
      </c>
      <c r="R96" s="459" t="e">
        <f>IF(AND(Неделя!R19&gt;0,План!R80=0),"НЗН",Неделя!R19/План!R80)</f>
        <v>#DIV/0!</v>
      </c>
      <c r="S96" s="459" t="e">
        <f>IF(AND(Неделя!S19&gt;0,План!S80=0),"НЗН",Неделя!S19/План!S80)</f>
        <v>#DIV/0!</v>
      </c>
      <c r="T96" s="459" t="e">
        <f>IF(AND(Неделя!T19&gt;0,План!T80=0),"НЗН",Неделя!T19/План!T80)</f>
        <v>#DIV/0!</v>
      </c>
      <c r="U96" s="459" t="e">
        <f>IF(AND(Неделя!U19&gt;0,План!U80=0),"НЗН",Неделя!U19/План!U80)</f>
        <v>#DIV/0!</v>
      </c>
      <c r="V96" s="459" t="e">
        <f>IF(AND(Неделя!V19&gt;0,План!V80=0),"НЗН",Неделя!V19/План!V80)</f>
        <v>#DIV/0!</v>
      </c>
      <c r="W96" s="459" t="e">
        <f>IF(AND(Неделя!W19&gt;0,План!W80=0),"НЗН",Неделя!W19/План!W80)</f>
        <v>#DIV/0!</v>
      </c>
      <c r="X96" s="459" t="e">
        <f>IF(AND(Неделя!X19&gt;0,План!X80=0),"НЗН",Неделя!X19/План!X80)</f>
        <v>#DIV/0!</v>
      </c>
      <c r="Y96" s="459" t="e">
        <f>IF(AND(Неделя!Y19&gt;0,План!Y80=0),"НЗН",Неделя!Y19/План!Y80)</f>
        <v>#DIV/0!</v>
      </c>
      <c r="Z96" s="459" t="e">
        <f>IF(AND(Неделя!Z19&gt;0,План!Z80=0),"НЗН",Неделя!Z19/План!Z80)</f>
        <v>#DIV/0!</v>
      </c>
      <c r="AA96" s="459" t="e">
        <f>IF(AND(Неделя!AA19&gt;0,План!AA80=0),"НЗН",Неделя!AA19/План!AA80)</f>
        <v>#DIV/0!</v>
      </c>
      <c r="AB96" s="459" t="e">
        <f>IF(AND(Неделя!AB19&gt;0,План!AB80=0),"НЗН",Неделя!AB19/План!AB80)</f>
        <v>#DIV/0!</v>
      </c>
      <c r="AC96" s="459" t="e">
        <f>IF(AND(Неделя!AC19&gt;0,План!AC80=0),"НЗН",Неделя!AC19/План!AC80)</f>
        <v>#DIV/0!</v>
      </c>
      <c r="AD96" s="459" t="e">
        <f>IF(AND(Неделя!AD19&gt;0,План!AD80=0),"НЗН",Неделя!AD19/План!AD80)</f>
        <v>#DIV/0!</v>
      </c>
      <c r="AE96" s="459" t="e">
        <f>IF(AND(Неделя!AE19&gt;0,План!AE80=0),"НЗН",Неделя!AE19/План!AE80)</f>
        <v>#DIV/0!</v>
      </c>
      <c r="AF96" s="459" t="e">
        <f>IF(AND(Неделя!AF19&gt;0,План!AF80=0),"НЗН",Неделя!AF19/План!AF80)</f>
        <v>#DIV/0!</v>
      </c>
      <c r="AG96" s="459" t="e">
        <f>IF(AND(Неделя!AG19&gt;0,План!AG80=0),"НЗН",Неделя!AG19/План!AG80)</f>
        <v>#DIV/0!</v>
      </c>
      <c r="AH96" s="459" t="e">
        <f>IF(AND(Неделя!AH19&gt;0,План!AH80=0),"НЗН",Неделя!AH19/План!AH80)</f>
        <v>#DIV/0!</v>
      </c>
      <c r="AI96" s="459" t="e">
        <f>IF(AND(Неделя!AI19&gt;0,План!AI80=0),"НЗН",Неделя!AI19/План!AI80)</f>
        <v>#DIV/0!</v>
      </c>
      <c r="AJ96" s="459" t="e">
        <f>IF(AND(Неделя!AJ19&gt;0,План!AJ80=0),"НЗН",Неделя!AJ19/План!AJ80)</f>
        <v>#DIV/0!</v>
      </c>
      <c r="AK96" s="459" t="e">
        <f>IF(AND(Неделя!AK19&gt;0,План!AK80=0),"НЗН",Неделя!AK19/План!AK80)</f>
        <v>#DIV/0!</v>
      </c>
      <c r="AL96" s="459" t="e">
        <f>IF(AND(Неделя!AL19&gt;0,План!AL80=0),"НЗН",Неделя!AL19/План!AL80)</f>
        <v>#DIV/0!</v>
      </c>
      <c r="AM96" s="459" t="e">
        <f>IF(AND(Неделя!AM19&gt;0,План!AM80=0),"НЗН",Неделя!AM19/План!AM80)</f>
        <v>#DIV/0!</v>
      </c>
      <c r="AN96" s="459" t="e">
        <f>IF(AND(Неделя!AN19&gt;0,План!AN80=0),"НЗН",Неделя!AN19/План!AN80)</f>
        <v>#DIV/0!</v>
      </c>
      <c r="AO96" s="459" t="e">
        <f>IF(AND(Неделя!AO19&gt;0,План!AO80=0),"НЗН",Неделя!AO19/План!AO80)</f>
        <v>#DIV/0!</v>
      </c>
      <c r="AP96" s="459" t="e">
        <f>IF(AND(Неделя!AP19&gt;0,План!AP80=0),"НЗН",Неделя!AP19/План!AP80)</f>
        <v>#DIV/0!</v>
      </c>
      <c r="AQ96" s="459" t="e">
        <f>IF(AND(Неделя!AQ19&gt;0,План!AQ80=0),"НЗН",Неделя!AQ19/План!AQ80)</f>
        <v>#DIV/0!</v>
      </c>
      <c r="AR96" s="459" t="e">
        <f>IF(AND(Неделя!AR19&gt;0,План!AR80=0),"НЗН",Неделя!AR19/План!AR80)</f>
        <v>#DIV/0!</v>
      </c>
      <c r="AS96" s="459" t="e">
        <f>IF(AND(Неделя!AS19&gt;0,План!AS80=0),"НЗН",Неделя!AS19/План!AS80)</f>
        <v>#DIV/0!</v>
      </c>
      <c r="AT96" s="459" t="e">
        <f>IF(AND(Неделя!AT19&gt;0,План!AT80=0),"НЗН",Неделя!AT19/План!AT80)</f>
        <v>#DIV/0!</v>
      </c>
      <c r="AU96" s="459" t="e">
        <f>IF(AND(Неделя!AU19&gt;0,План!AU80=0),"НЗН",Неделя!AU19/План!AU80)</f>
        <v>#DIV/0!</v>
      </c>
      <c r="AV96" s="459" t="e">
        <f>IF(AND(Неделя!AV19&gt;0,План!AV80=0),"НЗН",Неделя!AV19/План!AV80)</f>
        <v>#DIV/0!</v>
      </c>
      <c r="AW96" s="459" t="e">
        <f>IF(AND(Неделя!AW19&gt;0,План!AW80=0),"НЗН",Неделя!AW19/План!AW80)</f>
        <v>#DIV/0!</v>
      </c>
      <c r="AX96" s="459" t="e">
        <f>IF(AND(Неделя!AX19&gt;0,План!AX80=0),"НЗН",Неделя!AX19/План!AX80)</f>
        <v>#DIV/0!</v>
      </c>
      <c r="AY96" s="459" t="e">
        <f>IF(AND(Неделя!AY19&gt;0,План!AY80=0),"НЗН",Неделя!AY19/План!AY80)</f>
        <v>#DIV/0!</v>
      </c>
      <c r="AZ96" s="459" t="e">
        <f>IF(AND(Неделя!AZ19&gt;0,План!AZ80=0),"НЗН",Неделя!AZ19/План!AZ80)</f>
        <v>#DIV/0!</v>
      </c>
      <c r="BA96" s="459" t="e">
        <f>IF(AND(Неделя!BA19&gt;0,План!BA80=0),"НЗН",Неделя!BA19/План!BA80)</f>
        <v>#DIV/0!</v>
      </c>
      <c r="BB96" s="459" t="e">
        <f>IF(AND(Неделя!BB19&gt;0,План!BB80=0),"НЗН",Неделя!BB19/План!BB80)</f>
        <v>#DIV/0!</v>
      </c>
      <c r="BC96" s="459" t="e">
        <f>IF(AND(Неделя!BC19&gt;0,План!BC80=0),"НЗН",Неделя!BC19/План!BC80)</f>
        <v>#DIV/0!</v>
      </c>
      <c r="BD96" s="459" t="e">
        <f>IF(AND(Неделя!BD19&gt;0,План!BD80=0),"НЗН",Неделя!BD19/План!BD80)</f>
        <v>#DIV/0!</v>
      </c>
    </row>
    <row r="97" spans="1:56" ht="15" customHeight="1" x14ac:dyDescent="0.3">
      <c r="A97" s="1022"/>
      <c r="B97" s="958"/>
      <c r="C97" s="160" t="s">
        <v>143</v>
      </c>
      <c r="D97" s="159" t="s">
        <v>80</v>
      </c>
      <c r="E97" s="459" t="e">
        <f>IF(AND(Неделя!E20&gt;0,План!E81=0),"НЗН",Неделя!E20/План!E81)</f>
        <v>#DIV/0!</v>
      </c>
      <c r="F97" s="459" t="e">
        <f>IF(AND(Неделя!F20&gt;0,План!F81=0),"НЗН",Неделя!F20/План!F81)</f>
        <v>#DIV/0!</v>
      </c>
      <c r="G97" s="459" t="e">
        <f>IF(AND(Неделя!G20&gt;0,План!G81=0),"НЗН",Неделя!G20/План!G81)</f>
        <v>#DIV/0!</v>
      </c>
      <c r="H97" s="459" t="e">
        <f>IF(AND(Неделя!H20&gt;0,План!H81=0),"НЗН",Неделя!H20/План!H81)</f>
        <v>#DIV/0!</v>
      </c>
      <c r="I97" s="459" t="e">
        <f>IF(AND(Неделя!I20&gt;0,План!I81=0),"НЗН",Неделя!I20/План!I81)</f>
        <v>#DIV/0!</v>
      </c>
      <c r="J97" s="459" t="e">
        <f>IF(AND(Неделя!J20&gt;0,План!J81=0),"НЗН",Неделя!J20/План!J81)</f>
        <v>#DIV/0!</v>
      </c>
      <c r="K97" s="459" t="e">
        <f>IF(AND(Неделя!K20&gt;0,План!K81=0),"НЗН",Неделя!K20/План!K81)</f>
        <v>#DIV/0!</v>
      </c>
      <c r="L97" s="459" t="e">
        <f>IF(AND(Неделя!L20&gt;0,План!L81=0),"НЗН",Неделя!L20/План!L81)</f>
        <v>#DIV/0!</v>
      </c>
      <c r="M97" s="459" t="e">
        <f>IF(AND(Неделя!M20&gt;0,План!M81=0),"НЗН",Неделя!M20/План!M81)</f>
        <v>#DIV/0!</v>
      </c>
      <c r="N97" s="459" t="e">
        <f>IF(AND(Неделя!N20&gt;0,План!N81=0),"НЗН",Неделя!N20/План!N81)</f>
        <v>#DIV/0!</v>
      </c>
      <c r="O97" s="459" t="e">
        <f>IF(AND(Неделя!O20&gt;0,План!O81=0),"НЗН",Неделя!O20/План!O81)</f>
        <v>#DIV/0!</v>
      </c>
      <c r="P97" s="459" t="e">
        <f>IF(AND(Неделя!P20&gt;0,План!P81=0),"НЗН",Неделя!P20/План!P81)</f>
        <v>#DIV/0!</v>
      </c>
      <c r="Q97" s="459" t="e">
        <f>IF(AND(Неделя!Q20&gt;0,План!Q81=0),"НЗН",Неделя!Q20/План!Q81)</f>
        <v>#DIV/0!</v>
      </c>
      <c r="R97" s="459" t="e">
        <f>IF(AND(Неделя!R20&gt;0,План!R81=0),"НЗН",Неделя!R20/План!R81)</f>
        <v>#DIV/0!</v>
      </c>
      <c r="S97" s="459" t="e">
        <f>IF(AND(Неделя!S20&gt;0,План!S81=0),"НЗН",Неделя!S20/План!S81)</f>
        <v>#DIV/0!</v>
      </c>
      <c r="T97" s="459" t="e">
        <f>IF(AND(Неделя!T20&gt;0,План!T81=0),"НЗН",Неделя!T20/План!T81)</f>
        <v>#DIV/0!</v>
      </c>
      <c r="U97" s="459" t="e">
        <f>IF(AND(Неделя!U20&gt;0,План!U81=0),"НЗН",Неделя!U20/План!U81)</f>
        <v>#DIV/0!</v>
      </c>
      <c r="V97" s="459" t="e">
        <f>IF(AND(Неделя!V20&gt;0,План!V81=0),"НЗН",Неделя!V20/План!V81)</f>
        <v>#DIV/0!</v>
      </c>
      <c r="W97" s="459" t="e">
        <f>IF(AND(Неделя!W20&gt;0,План!W81=0),"НЗН",Неделя!W20/План!W81)</f>
        <v>#DIV/0!</v>
      </c>
      <c r="X97" s="459" t="e">
        <f>IF(AND(Неделя!X20&gt;0,План!X81=0),"НЗН",Неделя!X20/План!X81)</f>
        <v>#DIV/0!</v>
      </c>
      <c r="Y97" s="459" t="e">
        <f>IF(AND(Неделя!Y20&gt;0,План!Y81=0),"НЗН",Неделя!Y20/План!Y81)</f>
        <v>#DIV/0!</v>
      </c>
      <c r="Z97" s="459" t="e">
        <f>IF(AND(Неделя!Z20&gt;0,План!Z81=0),"НЗН",Неделя!Z20/План!Z81)</f>
        <v>#DIV/0!</v>
      </c>
      <c r="AA97" s="459" t="e">
        <f>IF(AND(Неделя!AA20&gt;0,План!AA81=0),"НЗН",Неделя!AA20/План!AA81)</f>
        <v>#DIV/0!</v>
      </c>
      <c r="AB97" s="459" t="e">
        <f>IF(AND(Неделя!AB20&gt;0,План!AB81=0),"НЗН",Неделя!AB20/План!AB81)</f>
        <v>#DIV/0!</v>
      </c>
      <c r="AC97" s="459" t="e">
        <f>IF(AND(Неделя!AC20&gt;0,План!AC81=0),"НЗН",Неделя!AC20/План!AC81)</f>
        <v>#DIV/0!</v>
      </c>
      <c r="AD97" s="459" t="e">
        <f>IF(AND(Неделя!AD20&gt;0,План!AD81=0),"НЗН",Неделя!AD20/План!AD81)</f>
        <v>#DIV/0!</v>
      </c>
      <c r="AE97" s="459" t="e">
        <f>IF(AND(Неделя!AE20&gt;0,План!AE81=0),"НЗН",Неделя!AE20/План!AE81)</f>
        <v>#DIV/0!</v>
      </c>
      <c r="AF97" s="459" t="e">
        <f>IF(AND(Неделя!AF20&gt;0,План!AF81=0),"НЗН",Неделя!AF20/План!AF81)</f>
        <v>#DIV/0!</v>
      </c>
      <c r="AG97" s="459" t="e">
        <f>IF(AND(Неделя!AG20&gt;0,План!AG81=0),"НЗН",Неделя!AG20/План!AG81)</f>
        <v>#DIV/0!</v>
      </c>
      <c r="AH97" s="459" t="e">
        <f>IF(AND(Неделя!AH20&gt;0,План!AH81=0),"НЗН",Неделя!AH20/План!AH81)</f>
        <v>#DIV/0!</v>
      </c>
      <c r="AI97" s="459" t="e">
        <f>IF(AND(Неделя!AI20&gt;0,План!AI81=0),"НЗН",Неделя!AI20/План!AI81)</f>
        <v>#DIV/0!</v>
      </c>
      <c r="AJ97" s="459" t="e">
        <f>IF(AND(Неделя!AJ20&gt;0,План!AJ81=0),"НЗН",Неделя!AJ20/План!AJ81)</f>
        <v>#DIV/0!</v>
      </c>
      <c r="AK97" s="459" t="e">
        <f>IF(AND(Неделя!AK20&gt;0,План!AK81=0),"НЗН",Неделя!AK20/План!AK81)</f>
        <v>#DIV/0!</v>
      </c>
      <c r="AL97" s="459" t="e">
        <f>IF(AND(Неделя!AL20&gt;0,План!AL81=0),"НЗН",Неделя!AL20/План!AL81)</f>
        <v>#DIV/0!</v>
      </c>
      <c r="AM97" s="459" t="e">
        <f>IF(AND(Неделя!AM20&gt;0,План!AM81=0),"НЗН",Неделя!AM20/План!AM81)</f>
        <v>#DIV/0!</v>
      </c>
      <c r="AN97" s="459" t="e">
        <f>IF(AND(Неделя!AN20&gt;0,План!AN81=0),"НЗН",Неделя!AN20/План!AN81)</f>
        <v>#DIV/0!</v>
      </c>
      <c r="AO97" s="459" t="e">
        <f>IF(AND(Неделя!AO20&gt;0,План!AO81=0),"НЗН",Неделя!AO20/План!AO81)</f>
        <v>#DIV/0!</v>
      </c>
      <c r="AP97" s="459" t="e">
        <f>IF(AND(Неделя!AP20&gt;0,План!AP81=0),"НЗН",Неделя!AP20/План!AP81)</f>
        <v>#DIV/0!</v>
      </c>
      <c r="AQ97" s="459" t="e">
        <f>IF(AND(Неделя!AQ20&gt;0,План!AQ81=0),"НЗН",Неделя!AQ20/План!AQ81)</f>
        <v>#DIV/0!</v>
      </c>
      <c r="AR97" s="459" t="e">
        <f>IF(AND(Неделя!AR20&gt;0,План!AR81=0),"НЗН",Неделя!AR20/План!AR81)</f>
        <v>#DIV/0!</v>
      </c>
      <c r="AS97" s="459" t="e">
        <f>IF(AND(Неделя!AS20&gt;0,План!AS81=0),"НЗН",Неделя!AS20/План!AS81)</f>
        <v>#DIV/0!</v>
      </c>
      <c r="AT97" s="459" t="e">
        <f>IF(AND(Неделя!AT20&gt;0,План!AT81=0),"НЗН",Неделя!AT20/План!AT81)</f>
        <v>#DIV/0!</v>
      </c>
      <c r="AU97" s="459" t="e">
        <f>IF(AND(Неделя!AU20&gt;0,План!AU81=0),"НЗН",Неделя!AU20/План!AU81)</f>
        <v>#DIV/0!</v>
      </c>
      <c r="AV97" s="459" t="e">
        <f>IF(AND(Неделя!AV20&gt;0,План!AV81=0),"НЗН",Неделя!AV20/План!AV81)</f>
        <v>#DIV/0!</v>
      </c>
      <c r="AW97" s="459" t="e">
        <f>IF(AND(Неделя!AW20&gt;0,План!AW81=0),"НЗН",Неделя!AW20/План!AW81)</f>
        <v>#DIV/0!</v>
      </c>
      <c r="AX97" s="459" t="e">
        <f>IF(AND(Неделя!AX20&gt;0,План!AX81=0),"НЗН",Неделя!AX20/План!AX81)</f>
        <v>#DIV/0!</v>
      </c>
      <c r="AY97" s="459" t="e">
        <f>IF(AND(Неделя!AY20&gt;0,План!AY81=0),"НЗН",Неделя!AY20/План!AY81)</f>
        <v>#DIV/0!</v>
      </c>
      <c r="AZ97" s="459" t="e">
        <f>IF(AND(Неделя!AZ20&gt;0,План!AZ81=0),"НЗН",Неделя!AZ20/План!AZ81)</f>
        <v>#DIV/0!</v>
      </c>
      <c r="BA97" s="459" t="e">
        <f>IF(AND(Неделя!BA20&gt;0,План!BA81=0),"НЗН",Неделя!BA20/План!BA81)</f>
        <v>#DIV/0!</v>
      </c>
      <c r="BB97" s="459" t="e">
        <f>IF(AND(Неделя!BB20&gt;0,План!BB81=0),"НЗН",Неделя!BB20/План!BB81)</f>
        <v>#DIV/0!</v>
      </c>
      <c r="BC97" s="459" t="e">
        <f>IF(AND(Неделя!BC20&gt;0,План!BC81=0),"НЗН",Неделя!BC20/План!BC81)</f>
        <v>#DIV/0!</v>
      </c>
      <c r="BD97" s="459" t="e">
        <f>IF(AND(Неделя!BD20&gt;0,План!BD81=0),"НЗН",Неделя!BD20/План!BD81)</f>
        <v>#DIV/0!</v>
      </c>
    </row>
    <row r="98" spans="1:56" ht="15" customHeight="1" x14ac:dyDescent="0.3">
      <c r="A98" s="1022"/>
      <c r="B98" s="958"/>
      <c r="C98" s="160" t="s">
        <v>144</v>
      </c>
      <c r="D98" s="159" t="s">
        <v>80</v>
      </c>
      <c r="E98" s="459" t="e">
        <f>IF(AND(Неделя!E21&gt;0,План!E82=0),"НЗН",Неделя!E21/План!E82)</f>
        <v>#DIV/0!</v>
      </c>
      <c r="F98" s="459" t="e">
        <f>IF(AND(Неделя!F21&gt;0,План!F82=0),"НЗН",Неделя!F21/План!F82)</f>
        <v>#DIV/0!</v>
      </c>
      <c r="G98" s="459" t="e">
        <f>IF(AND(Неделя!G21&gt;0,План!G82=0),"НЗН",Неделя!G21/План!G82)</f>
        <v>#DIV/0!</v>
      </c>
      <c r="H98" s="459" t="e">
        <f>IF(AND(Неделя!H21&gt;0,План!H82=0),"НЗН",Неделя!H21/План!H82)</f>
        <v>#DIV/0!</v>
      </c>
      <c r="I98" s="459" t="e">
        <f>IF(AND(Неделя!I21&gt;0,План!I82=0),"НЗН",Неделя!I21/План!I82)</f>
        <v>#DIV/0!</v>
      </c>
      <c r="J98" s="459" t="e">
        <f>IF(AND(Неделя!J21&gt;0,План!J82=0),"НЗН",Неделя!J21/План!J82)</f>
        <v>#DIV/0!</v>
      </c>
      <c r="K98" s="459" t="e">
        <f>IF(AND(Неделя!K21&gt;0,План!K82=0),"НЗН",Неделя!K21/План!K82)</f>
        <v>#DIV/0!</v>
      </c>
      <c r="L98" s="459" t="e">
        <f>IF(AND(Неделя!L21&gt;0,План!L82=0),"НЗН",Неделя!L21/План!L82)</f>
        <v>#DIV/0!</v>
      </c>
      <c r="M98" s="459" t="e">
        <f>IF(AND(Неделя!M21&gt;0,План!M82=0),"НЗН",Неделя!M21/План!M82)</f>
        <v>#DIV/0!</v>
      </c>
      <c r="N98" s="459" t="e">
        <f>IF(AND(Неделя!N21&gt;0,План!N82=0),"НЗН",Неделя!N21/План!N82)</f>
        <v>#DIV/0!</v>
      </c>
      <c r="O98" s="459" t="e">
        <f>IF(AND(Неделя!O21&gt;0,План!O82=0),"НЗН",Неделя!O21/План!O82)</f>
        <v>#DIV/0!</v>
      </c>
      <c r="P98" s="459" t="e">
        <f>IF(AND(Неделя!P21&gt;0,План!P82=0),"НЗН",Неделя!P21/План!P82)</f>
        <v>#DIV/0!</v>
      </c>
      <c r="Q98" s="459" t="e">
        <f>IF(AND(Неделя!Q21&gt;0,План!Q82=0),"НЗН",Неделя!Q21/План!Q82)</f>
        <v>#DIV/0!</v>
      </c>
      <c r="R98" s="459" t="e">
        <f>IF(AND(Неделя!R21&gt;0,План!R82=0),"НЗН",Неделя!R21/План!R82)</f>
        <v>#DIV/0!</v>
      </c>
      <c r="S98" s="459" t="e">
        <f>IF(AND(Неделя!S21&gt;0,План!S82=0),"НЗН",Неделя!S21/План!S82)</f>
        <v>#DIV/0!</v>
      </c>
      <c r="T98" s="459" t="e">
        <f>IF(AND(Неделя!T21&gt;0,План!T82=0),"НЗН",Неделя!T21/План!T82)</f>
        <v>#DIV/0!</v>
      </c>
      <c r="U98" s="459" t="e">
        <f>IF(AND(Неделя!U21&gt;0,План!U82=0),"НЗН",Неделя!U21/План!U82)</f>
        <v>#DIV/0!</v>
      </c>
      <c r="V98" s="459" t="e">
        <f>IF(AND(Неделя!V21&gt;0,План!V82=0),"НЗН",Неделя!V21/План!V82)</f>
        <v>#DIV/0!</v>
      </c>
      <c r="W98" s="459" t="e">
        <f>IF(AND(Неделя!W21&gt;0,План!W82=0),"НЗН",Неделя!W21/План!W82)</f>
        <v>#DIV/0!</v>
      </c>
      <c r="X98" s="459" t="e">
        <f>IF(AND(Неделя!X21&gt;0,План!X82=0),"НЗН",Неделя!X21/План!X82)</f>
        <v>#DIV/0!</v>
      </c>
      <c r="Y98" s="459" t="e">
        <f>IF(AND(Неделя!Y21&gt;0,План!Y82=0),"НЗН",Неделя!Y21/План!Y82)</f>
        <v>#DIV/0!</v>
      </c>
      <c r="Z98" s="459" t="e">
        <f>IF(AND(Неделя!Z21&gt;0,План!Z82=0),"НЗН",Неделя!Z21/План!Z82)</f>
        <v>#DIV/0!</v>
      </c>
      <c r="AA98" s="459" t="e">
        <f>IF(AND(Неделя!AA21&gt;0,План!AA82=0),"НЗН",Неделя!AA21/План!AA82)</f>
        <v>#DIV/0!</v>
      </c>
      <c r="AB98" s="459" t="e">
        <f>IF(AND(Неделя!AB21&gt;0,План!AB82=0),"НЗН",Неделя!AB21/План!AB82)</f>
        <v>#DIV/0!</v>
      </c>
      <c r="AC98" s="459" t="e">
        <f>IF(AND(Неделя!AC21&gt;0,План!AC82=0),"НЗН",Неделя!AC21/План!AC82)</f>
        <v>#DIV/0!</v>
      </c>
      <c r="AD98" s="459" t="e">
        <f>IF(AND(Неделя!AD21&gt;0,План!AD82=0),"НЗН",Неделя!AD21/План!AD82)</f>
        <v>#DIV/0!</v>
      </c>
      <c r="AE98" s="459" t="e">
        <f>IF(AND(Неделя!AE21&gt;0,План!AE82=0),"НЗН",Неделя!AE21/План!AE82)</f>
        <v>#DIV/0!</v>
      </c>
      <c r="AF98" s="459" t="e">
        <f>IF(AND(Неделя!AF21&gt;0,План!AF82=0),"НЗН",Неделя!AF21/План!AF82)</f>
        <v>#DIV/0!</v>
      </c>
      <c r="AG98" s="459" t="e">
        <f>IF(AND(Неделя!AG21&gt;0,План!AG82=0),"НЗН",Неделя!AG21/План!AG82)</f>
        <v>#DIV/0!</v>
      </c>
      <c r="AH98" s="459" t="e">
        <f>IF(AND(Неделя!AH21&gt;0,План!AH82=0),"НЗН",Неделя!AH21/План!AH82)</f>
        <v>#DIV/0!</v>
      </c>
      <c r="AI98" s="459" t="e">
        <f>IF(AND(Неделя!AI21&gt;0,План!AI82=0),"НЗН",Неделя!AI21/План!AI82)</f>
        <v>#DIV/0!</v>
      </c>
      <c r="AJ98" s="459" t="e">
        <f>IF(AND(Неделя!AJ21&gt;0,План!AJ82=0),"НЗН",Неделя!AJ21/План!AJ82)</f>
        <v>#DIV/0!</v>
      </c>
      <c r="AK98" s="459" t="e">
        <f>IF(AND(Неделя!AK21&gt;0,План!AK82=0),"НЗН",Неделя!AK21/План!AK82)</f>
        <v>#DIV/0!</v>
      </c>
      <c r="AL98" s="459" t="e">
        <f>IF(AND(Неделя!AL21&gt;0,План!AL82=0),"НЗН",Неделя!AL21/План!AL82)</f>
        <v>#DIV/0!</v>
      </c>
      <c r="AM98" s="459" t="e">
        <f>IF(AND(Неделя!AM21&gt;0,План!AM82=0),"НЗН",Неделя!AM21/План!AM82)</f>
        <v>#DIV/0!</v>
      </c>
      <c r="AN98" s="459" t="e">
        <f>IF(AND(Неделя!AN21&gt;0,План!AN82=0),"НЗН",Неделя!AN21/План!AN82)</f>
        <v>#DIV/0!</v>
      </c>
      <c r="AO98" s="459" t="e">
        <f>IF(AND(Неделя!AO21&gt;0,План!AO82=0),"НЗН",Неделя!AO21/План!AO82)</f>
        <v>#DIV/0!</v>
      </c>
      <c r="AP98" s="459" t="e">
        <f>IF(AND(Неделя!AP21&gt;0,План!AP82=0),"НЗН",Неделя!AP21/План!AP82)</f>
        <v>#DIV/0!</v>
      </c>
      <c r="AQ98" s="459" t="e">
        <f>IF(AND(Неделя!AQ21&gt;0,План!AQ82=0),"НЗН",Неделя!AQ21/План!AQ82)</f>
        <v>#DIV/0!</v>
      </c>
      <c r="AR98" s="459" t="e">
        <f>IF(AND(Неделя!AR21&gt;0,План!AR82=0),"НЗН",Неделя!AR21/План!AR82)</f>
        <v>#DIV/0!</v>
      </c>
      <c r="AS98" s="459" t="e">
        <f>IF(AND(Неделя!AS21&gt;0,План!AS82=0),"НЗН",Неделя!AS21/План!AS82)</f>
        <v>#DIV/0!</v>
      </c>
      <c r="AT98" s="459" t="e">
        <f>IF(AND(Неделя!AT21&gt;0,План!AT82=0),"НЗН",Неделя!AT21/План!AT82)</f>
        <v>#DIV/0!</v>
      </c>
      <c r="AU98" s="459" t="e">
        <f>IF(AND(Неделя!AU21&gt;0,План!AU82=0),"НЗН",Неделя!AU21/План!AU82)</f>
        <v>#DIV/0!</v>
      </c>
      <c r="AV98" s="459" t="e">
        <f>IF(AND(Неделя!AV21&gt;0,План!AV82=0),"НЗН",Неделя!AV21/План!AV82)</f>
        <v>#DIV/0!</v>
      </c>
      <c r="AW98" s="459" t="e">
        <f>IF(AND(Неделя!AW21&gt;0,План!AW82=0),"НЗН",Неделя!AW21/План!AW82)</f>
        <v>#DIV/0!</v>
      </c>
      <c r="AX98" s="459" t="e">
        <f>IF(AND(Неделя!AX21&gt;0,План!AX82=0),"НЗН",Неделя!AX21/План!AX82)</f>
        <v>#DIV/0!</v>
      </c>
      <c r="AY98" s="459" t="e">
        <f>IF(AND(Неделя!AY21&gt;0,План!AY82=0),"НЗН",Неделя!AY21/План!AY82)</f>
        <v>#DIV/0!</v>
      </c>
      <c r="AZ98" s="459" t="e">
        <f>IF(AND(Неделя!AZ21&gt;0,План!AZ82=0),"НЗН",Неделя!AZ21/План!AZ82)</f>
        <v>#DIV/0!</v>
      </c>
      <c r="BA98" s="459" t="e">
        <f>IF(AND(Неделя!BA21&gt;0,План!BA82=0),"НЗН",Неделя!BA21/План!BA82)</f>
        <v>#DIV/0!</v>
      </c>
      <c r="BB98" s="459" t="e">
        <f>IF(AND(Неделя!BB21&gt;0,План!BB82=0),"НЗН",Неделя!BB21/План!BB82)</f>
        <v>#DIV/0!</v>
      </c>
      <c r="BC98" s="459" t="e">
        <f>IF(AND(Неделя!BC21&gt;0,План!BC82=0),"НЗН",Неделя!BC21/План!BC82)</f>
        <v>#DIV/0!</v>
      </c>
      <c r="BD98" s="459" t="e">
        <f>IF(AND(Неделя!BD21&gt;0,План!BD82=0),"НЗН",Неделя!BD21/План!BD82)</f>
        <v>#DIV/0!</v>
      </c>
    </row>
    <row r="99" spans="1:56" ht="15" customHeight="1" x14ac:dyDescent="0.3">
      <c r="A99" s="1022"/>
      <c r="B99" s="958"/>
      <c r="C99" s="160" t="s">
        <v>145</v>
      </c>
      <c r="D99" s="159" t="s">
        <v>80</v>
      </c>
      <c r="E99" s="459" t="e">
        <f>IF(AND(Неделя!E22&gt;0,План!E83=0),"НЗН",Неделя!E22/План!E83)</f>
        <v>#DIV/0!</v>
      </c>
      <c r="F99" s="459" t="e">
        <f>IF(AND(Неделя!F22&gt;0,План!F83=0),"НЗН",Неделя!F22/План!F83)</f>
        <v>#DIV/0!</v>
      </c>
      <c r="G99" s="459" t="e">
        <f>IF(AND(Неделя!G22&gt;0,План!G83=0),"НЗН",Неделя!G22/План!G83)</f>
        <v>#DIV/0!</v>
      </c>
      <c r="H99" s="459" t="e">
        <f>IF(AND(Неделя!H22&gt;0,План!H83=0),"НЗН",Неделя!H22/План!H83)</f>
        <v>#DIV/0!</v>
      </c>
      <c r="I99" s="459" t="e">
        <f>IF(AND(Неделя!I22&gt;0,План!I83=0),"НЗН",Неделя!I22/План!I83)</f>
        <v>#DIV/0!</v>
      </c>
      <c r="J99" s="459" t="e">
        <f>IF(AND(Неделя!J22&gt;0,План!J83=0),"НЗН",Неделя!J22/План!J83)</f>
        <v>#DIV/0!</v>
      </c>
      <c r="K99" s="459" t="e">
        <f>IF(AND(Неделя!K22&gt;0,План!K83=0),"НЗН",Неделя!K22/План!K83)</f>
        <v>#DIV/0!</v>
      </c>
      <c r="L99" s="459" t="e">
        <f>IF(AND(Неделя!L22&gt;0,План!L83=0),"НЗН",Неделя!L22/План!L83)</f>
        <v>#DIV/0!</v>
      </c>
      <c r="M99" s="459" t="e">
        <f>IF(AND(Неделя!M22&gt;0,План!M83=0),"НЗН",Неделя!M22/План!M83)</f>
        <v>#DIV/0!</v>
      </c>
      <c r="N99" s="459" t="e">
        <f>IF(AND(Неделя!N22&gt;0,План!N83=0),"НЗН",Неделя!N22/План!N83)</f>
        <v>#DIV/0!</v>
      </c>
      <c r="O99" s="459" t="e">
        <f>IF(AND(Неделя!O22&gt;0,План!O83=0),"НЗН",Неделя!O22/План!O83)</f>
        <v>#DIV/0!</v>
      </c>
      <c r="P99" s="459" t="e">
        <f>IF(AND(Неделя!P22&gt;0,План!P83=0),"НЗН",Неделя!P22/План!P83)</f>
        <v>#DIV/0!</v>
      </c>
      <c r="Q99" s="459" t="e">
        <f>IF(AND(Неделя!Q22&gt;0,План!Q83=0),"НЗН",Неделя!Q22/План!Q83)</f>
        <v>#DIV/0!</v>
      </c>
      <c r="R99" s="459" t="e">
        <f>IF(AND(Неделя!R22&gt;0,План!R83=0),"НЗН",Неделя!R22/План!R83)</f>
        <v>#DIV/0!</v>
      </c>
      <c r="S99" s="459" t="e">
        <f>IF(AND(Неделя!S22&gt;0,План!S83=0),"НЗН",Неделя!S22/План!S83)</f>
        <v>#DIV/0!</v>
      </c>
      <c r="T99" s="459" t="e">
        <f>IF(AND(Неделя!T22&gt;0,План!T83=0),"НЗН",Неделя!T22/План!T83)</f>
        <v>#DIV/0!</v>
      </c>
      <c r="U99" s="459" t="e">
        <f>IF(AND(Неделя!U22&gt;0,План!U83=0),"НЗН",Неделя!U22/План!U83)</f>
        <v>#DIV/0!</v>
      </c>
      <c r="V99" s="459" t="e">
        <f>IF(AND(Неделя!V22&gt;0,План!V83=0),"НЗН",Неделя!V22/План!V83)</f>
        <v>#DIV/0!</v>
      </c>
      <c r="W99" s="459" t="e">
        <f>IF(AND(Неделя!W22&gt;0,План!W83=0),"НЗН",Неделя!W22/План!W83)</f>
        <v>#DIV/0!</v>
      </c>
      <c r="X99" s="459" t="e">
        <f>IF(AND(Неделя!X22&gt;0,План!X83=0),"НЗН",Неделя!X22/План!X83)</f>
        <v>#DIV/0!</v>
      </c>
      <c r="Y99" s="459" t="e">
        <f>IF(AND(Неделя!Y22&gt;0,План!Y83=0),"НЗН",Неделя!Y22/План!Y83)</f>
        <v>#DIV/0!</v>
      </c>
      <c r="Z99" s="459" t="e">
        <f>IF(AND(Неделя!Z22&gt;0,План!Z83=0),"НЗН",Неделя!Z22/План!Z83)</f>
        <v>#DIV/0!</v>
      </c>
      <c r="AA99" s="459" t="e">
        <f>IF(AND(Неделя!AA22&gt;0,План!AA83=0),"НЗН",Неделя!AA22/План!AA83)</f>
        <v>#DIV/0!</v>
      </c>
      <c r="AB99" s="459" t="e">
        <f>IF(AND(Неделя!AB22&gt;0,План!AB83=0),"НЗН",Неделя!AB22/План!AB83)</f>
        <v>#DIV/0!</v>
      </c>
      <c r="AC99" s="459" t="e">
        <f>IF(AND(Неделя!AC22&gt;0,План!AC83=0),"НЗН",Неделя!AC22/План!AC83)</f>
        <v>#DIV/0!</v>
      </c>
      <c r="AD99" s="459" t="e">
        <f>IF(AND(Неделя!AD22&gt;0,План!AD83=0),"НЗН",Неделя!AD22/План!AD83)</f>
        <v>#DIV/0!</v>
      </c>
      <c r="AE99" s="459" t="e">
        <f>IF(AND(Неделя!AE22&gt;0,План!AE83=0),"НЗН",Неделя!AE22/План!AE83)</f>
        <v>#DIV/0!</v>
      </c>
      <c r="AF99" s="459" t="e">
        <f>IF(AND(Неделя!AF22&gt;0,План!AF83=0),"НЗН",Неделя!AF22/План!AF83)</f>
        <v>#DIV/0!</v>
      </c>
      <c r="AG99" s="459" t="e">
        <f>IF(AND(Неделя!AG22&gt;0,План!AG83=0),"НЗН",Неделя!AG22/План!AG83)</f>
        <v>#DIV/0!</v>
      </c>
      <c r="AH99" s="459" t="e">
        <f>IF(AND(Неделя!AH22&gt;0,План!AH83=0),"НЗН",Неделя!AH22/План!AH83)</f>
        <v>#DIV/0!</v>
      </c>
      <c r="AI99" s="459" t="e">
        <f>IF(AND(Неделя!AI22&gt;0,План!AI83=0),"НЗН",Неделя!AI22/План!AI83)</f>
        <v>#DIV/0!</v>
      </c>
      <c r="AJ99" s="459" t="e">
        <f>IF(AND(Неделя!AJ22&gt;0,План!AJ83=0),"НЗН",Неделя!AJ22/План!AJ83)</f>
        <v>#DIV/0!</v>
      </c>
      <c r="AK99" s="459" t="e">
        <f>IF(AND(Неделя!AK22&gt;0,План!AK83=0),"НЗН",Неделя!AK22/План!AK83)</f>
        <v>#DIV/0!</v>
      </c>
      <c r="AL99" s="459" t="e">
        <f>IF(AND(Неделя!AL22&gt;0,План!AL83=0),"НЗН",Неделя!AL22/План!AL83)</f>
        <v>#DIV/0!</v>
      </c>
      <c r="AM99" s="459" t="e">
        <f>IF(AND(Неделя!AM22&gt;0,План!AM83=0),"НЗН",Неделя!AM22/План!AM83)</f>
        <v>#DIV/0!</v>
      </c>
      <c r="AN99" s="459" t="e">
        <f>IF(AND(Неделя!AN22&gt;0,План!AN83=0),"НЗН",Неделя!AN22/План!AN83)</f>
        <v>#DIV/0!</v>
      </c>
      <c r="AO99" s="459" t="e">
        <f>IF(AND(Неделя!AO22&gt;0,План!AO83=0),"НЗН",Неделя!AO22/План!AO83)</f>
        <v>#DIV/0!</v>
      </c>
      <c r="AP99" s="459" t="e">
        <f>IF(AND(Неделя!AP22&gt;0,План!AP83=0),"НЗН",Неделя!AP22/План!AP83)</f>
        <v>#DIV/0!</v>
      </c>
      <c r="AQ99" s="459" t="e">
        <f>IF(AND(Неделя!AQ22&gt;0,План!AQ83=0),"НЗН",Неделя!AQ22/План!AQ83)</f>
        <v>#DIV/0!</v>
      </c>
      <c r="AR99" s="459" t="e">
        <f>IF(AND(Неделя!AR22&gt;0,План!AR83=0),"НЗН",Неделя!AR22/План!AR83)</f>
        <v>#DIV/0!</v>
      </c>
      <c r="AS99" s="459" t="e">
        <f>IF(AND(Неделя!AS22&gt;0,План!AS83=0),"НЗН",Неделя!AS22/План!AS83)</f>
        <v>#DIV/0!</v>
      </c>
      <c r="AT99" s="459" t="e">
        <f>IF(AND(Неделя!AT22&gt;0,План!AT83=0),"НЗН",Неделя!AT22/План!AT83)</f>
        <v>#DIV/0!</v>
      </c>
      <c r="AU99" s="459" t="e">
        <f>IF(AND(Неделя!AU22&gt;0,План!AU83=0),"НЗН",Неделя!AU22/План!AU83)</f>
        <v>#DIV/0!</v>
      </c>
      <c r="AV99" s="459" t="e">
        <f>IF(AND(Неделя!AV22&gt;0,План!AV83=0),"НЗН",Неделя!AV22/План!AV83)</f>
        <v>#DIV/0!</v>
      </c>
      <c r="AW99" s="459" t="e">
        <f>IF(AND(Неделя!AW22&gt;0,План!AW83=0),"НЗН",Неделя!AW22/План!AW83)</f>
        <v>#DIV/0!</v>
      </c>
      <c r="AX99" s="459" t="e">
        <f>IF(AND(Неделя!AX22&gt;0,План!AX83=0),"НЗН",Неделя!AX22/План!AX83)</f>
        <v>#DIV/0!</v>
      </c>
      <c r="AY99" s="459" t="e">
        <f>IF(AND(Неделя!AY22&gt;0,План!AY83=0),"НЗН",Неделя!AY22/План!AY83)</f>
        <v>#DIV/0!</v>
      </c>
      <c r="AZ99" s="459" t="e">
        <f>IF(AND(Неделя!AZ22&gt;0,План!AZ83=0),"НЗН",Неделя!AZ22/План!AZ83)</f>
        <v>#DIV/0!</v>
      </c>
      <c r="BA99" s="459" t="e">
        <f>IF(AND(Неделя!BA22&gt;0,План!BA83=0),"НЗН",Неделя!BA22/План!BA83)</f>
        <v>#DIV/0!</v>
      </c>
      <c r="BB99" s="459" t="e">
        <f>IF(AND(Неделя!BB22&gt;0,План!BB83=0),"НЗН",Неделя!BB22/План!BB83)</f>
        <v>#DIV/0!</v>
      </c>
      <c r="BC99" s="459" t="e">
        <f>IF(AND(Неделя!BC22&gt;0,План!BC83=0),"НЗН",Неделя!BC22/План!BC83)</f>
        <v>#DIV/0!</v>
      </c>
      <c r="BD99" s="459" t="e">
        <f>IF(AND(Неделя!BD22&gt;0,План!BD83=0),"НЗН",Неделя!BD22/План!BD83)</f>
        <v>#DIV/0!</v>
      </c>
    </row>
    <row r="100" spans="1:56" ht="15" customHeight="1" x14ac:dyDescent="0.3">
      <c r="A100" s="1022"/>
      <c r="B100" s="958"/>
      <c r="C100" s="160" t="s">
        <v>146</v>
      </c>
      <c r="D100" s="159" t="s">
        <v>80</v>
      </c>
      <c r="E100" s="459" t="e">
        <f>IF(AND(Неделя!E23&gt;0,План!E84=0),"НЗН",Неделя!E23/План!E84)</f>
        <v>#DIV/0!</v>
      </c>
      <c r="F100" s="459" t="e">
        <f>IF(AND(Неделя!F23&gt;0,План!F84=0),"НЗН",Неделя!F23/План!F84)</f>
        <v>#DIV/0!</v>
      </c>
      <c r="G100" s="459" t="e">
        <f>IF(AND(Неделя!G23&gt;0,План!G84=0),"НЗН",Неделя!G23/План!G84)</f>
        <v>#DIV/0!</v>
      </c>
      <c r="H100" s="459" t="e">
        <f>IF(AND(Неделя!H23&gt;0,План!H84=0),"НЗН",Неделя!H23/План!H84)</f>
        <v>#DIV/0!</v>
      </c>
      <c r="I100" s="459" t="e">
        <f>IF(AND(Неделя!I23&gt;0,План!I84=0),"НЗН",Неделя!I23/План!I84)</f>
        <v>#DIV/0!</v>
      </c>
      <c r="J100" s="459" t="e">
        <f>IF(AND(Неделя!J23&gt;0,План!J84=0),"НЗН",Неделя!J23/План!J84)</f>
        <v>#DIV/0!</v>
      </c>
      <c r="K100" s="459" t="e">
        <f>IF(AND(Неделя!K23&gt;0,План!K84=0),"НЗН",Неделя!K23/План!K84)</f>
        <v>#DIV/0!</v>
      </c>
      <c r="L100" s="459" t="e">
        <f>IF(AND(Неделя!L23&gt;0,План!L84=0),"НЗН",Неделя!L23/План!L84)</f>
        <v>#DIV/0!</v>
      </c>
      <c r="M100" s="459" t="e">
        <f>IF(AND(Неделя!M23&gt;0,План!M84=0),"НЗН",Неделя!M23/План!M84)</f>
        <v>#DIV/0!</v>
      </c>
      <c r="N100" s="459" t="e">
        <f>IF(AND(Неделя!N23&gt;0,План!N84=0),"НЗН",Неделя!N23/План!N84)</f>
        <v>#DIV/0!</v>
      </c>
      <c r="O100" s="459" t="e">
        <f>IF(AND(Неделя!O23&gt;0,План!O84=0),"НЗН",Неделя!O23/План!O84)</f>
        <v>#DIV/0!</v>
      </c>
      <c r="P100" s="459" t="e">
        <f>IF(AND(Неделя!P23&gt;0,План!P84=0),"НЗН",Неделя!P23/План!P84)</f>
        <v>#DIV/0!</v>
      </c>
      <c r="Q100" s="459" t="e">
        <f>IF(AND(Неделя!Q23&gt;0,План!Q84=0),"НЗН",Неделя!Q23/План!Q84)</f>
        <v>#DIV/0!</v>
      </c>
      <c r="R100" s="459" t="e">
        <f>IF(AND(Неделя!R23&gt;0,План!R84=0),"НЗН",Неделя!R23/План!R84)</f>
        <v>#DIV/0!</v>
      </c>
      <c r="S100" s="459" t="e">
        <f>IF(AND(Неделя!S23&gt;0,План!S84=0),"НЗН",Неделя!S23/План!S84)</f>
        <v>#DIV/0!</v>
      </c>
      <c r="T100" s="459" t="e">
        <f>IF(AND(Неделя!T23&gt;0,План!T84=0),"НЗН",Неделя!T23/План!T84)</f>
        <v>#DIV/0!</v>
      </c>
      <c r="U100" s="459" t="e">
        <f>IF(AND(Неделя!U23&gt;0,План!U84=0),"НЗН",Неделя!U23/План!U84)</f>
        <v>#DIV/0!</v>
      </c>
      <c r="V100" s="459" t="e">
        <f>IF(AND(Неделя!V23&gt;0,План!V84=0),"НЗН",Неделя!V23/План!V84)</f>
        <v>#DIV/0!</v>
      </c>
      <c r="W100" s="459" t="e">
        <f>IF(AND(Неделя!W23&gt;0,План!W84=0),"НЗН",Неделя!W23/План!W84)</f>
        <v>#DIV/0!</v>
      </c>
      <c r="X100" s="459" t="e">
        <f>IF(AND(Неделя!X23&gt;0,План!X84=0),"НЗН",Неделя!X23/План!X84)</f>
        <v>#DIV/0!</v>
      </c>
      <c r="Y100" s="459" t="e">
        <f>IF(AND(Неделя!Y23&gt;0,План!Y84=0),"НЗН",Неделя!Y23/План!Y84)</f>
        <v>#DIV/0!</v>
      </c>
      <c r="Z100" s="459" t="e">
        <f>IF(AND(Неделя!Z23&gt;0,План!Z84=0),"НЗН",Неделя!Z23/План!Z84)</f>
        <v>#DIV/0!</v>
      </c>
      <c r="AA100" s="459" t="e">
        <f>IF(AND(Неделя!AA23&gt;0,План!AA84=0),"НЗН",Неделя!AA23/План!AA84)</f>
        <v>#DIV/0!</v>
      </c>
      <c r="AB100" s="459" t="e">
        <f>IF(AND(Неделя!AB23&gt;0,План!AB84=0),"НЗН",Неделя!AB23/План!AB84)</f>
        <v>#DIV/0!</v>
      </c>
      <c r="AC100" s="459" t="e">
        <f>IF(AND(Неделя!AC23&gt;0,План!AC84=0),"НЗН",Неделя!AC23/План!AC84)</f>
        <v>#DIV/0!</v>
      </c>
      <c r="AD100" s="459" t="e">
        <f>IF(AND(Неделя!AD23&gt;0,План!AD84=0),"НЗН",Неделя!AD23/План!AD84)</f>
        <v>#DIV/0!</v>
      </c>
      <c r="AE100" s="459" t="e">
        <f>IF(AND(Неделя!AE23&gt;0,План!AE84=0),"НЗН",Неделя!AE23/План!AE84)</f>
        <v>#DIV/0!</v>
      </c>
      <c r="AF100" s="459" t="e">
        <f>IF(AND(Неделя!AF23&gt;0,План!AF84=0),"НЗН",Неделя!AF23/План!AF84)</f>
        <v>#DIV/0!</v>
      </c>
      <c r="AG100" s="459" t="e">
        <f>IF(AND(Неделя!AG23&gt;0,План!AG84=0),"НЗН",Неделя!AG23/План!AG84)</f>
        <v>#DIV/0!</v>
      </c>
      <c r="AH100" s="459" t="e">
        <f>IF(AND(Неделя!AH23&gt;0,План!AH84=0),"НЗН",Неделя!AH23/План!AH84)</f>
        <v>#DIV/0!</v>
      </c>
      <c r="AI100" s="459" t="e">
        <f>IF(AND(Неделя!AI23&gt;0,План!AI84=0),"НЗН",Неделя!AI23/План!AI84)</f>
        <v>#DIV/0!</v>
      </c>
      <c r="AJ100" s="459" t="e">
        <f>IF(AND(Неделя!AJ23&gt;0,План!AJ84=0),"НЗН",Неделя!AJ23/План!AJ84)</f>
        <v>#DIV/0!</v>
      </c>
      <c r="AK100" s="459" t="e">
        <f>IF(AND(Неделя!AK23&gt;0,План!AK84=0),"НЗН",Неделя!AK23/План!AK84)</f>
        <v>#DIV/0!</v>
      </c>
      <c r="AL100" s="459" t="e">
        <f>IF(AND(Неделя!AL23&gt;0,План!AL84=0),"НЗН",Неделя!AL23/План!AL84)</f>
        <v>#DIV/0!</v>
      </c>
      <c r="AM100" s="459" t="e">
        <f>IF(AND(Неделя!AM23&gt;0,План!AM84=0),"НЗН",Неделя!AM23/План!AM84)</f>
        <v>#DIV/0!</v>
      </c>
      <c r="AN100" s="459" t="e">
        <f>IF(AND(Неделя!AN23&gt;0,План!AN84=0),"НЗН",Неделя!AN23/План!AN84)</f>
        <v>#DIV/0!</v>
      </c>
      <c r="AO100" s="459" t="e">
        <f>IF(AND(Неделя!AO23&gt;0,План!AO84=0),"НЗН",Неделя!AO23/План!AO84)</f>
        <v>#DIV/0!</v>
      </c>
      <c r="AP100" s="459" t="e">
        <f>IF(AND(Неделя!AP23&gt;0,План!AP84=0),"НЗН",Неделя!AP23/План!AP84)</f>
        <v>#DIV/0!</v>
      </c>
      <c r="AQ100" s="459" t="e">
        <f>IF(AND(Неделя!AQ23&gt;0,План!AQ84=0),"НЗН",Неделя!AQ23/План!AQ84)</f>
        <v>#DIV/0!</v>
      </c>
      <c r="AR100" s="459" t="e">
        <f>IF(AND(Неделя!AR23&gt;0,План!AR84=0),"НЗН",Неделя!AR23/План!AR84)</f>
        <v>#DIV/0!</v>
      </c>
      <c r="AS100" s="459" t="e">
        <f>IF(AND(Неделя!AS23&gt;0,План!AS84=0),"НЗН",Неделя!AS23/План!AS84)</f>
        <v>#DIV/0!</v>
      </c>
      <c r="AT100" s="459" t="e">
        <f>IF(AND(Неделя!AT23&gt;0,План!AT84=0),"НЗН",Неделя!AT23/План!AT84)</f>
        <v>#DIV/0!</v>
      </c>
      <c r="AU100" s="459" t="e">
        <f>IF(AND(Неделя!AU23&gt;0,План!AU84=0),"НЗН",Неделя!AU23/План!AU84)</f>
        <v>#DIV/0!</v>
      </c>
      <c r="AV100" s="459" t="e">
        <f>IF(AND(Неделя!AV23&gt;0,План!AV84=0),"НЗН",Неделя!AV23/План!AV84)</f>
        <v>#DIV/0!</v>
      </c>
      <c r="AW100" s="459" t="e">
        <f>IF(AND(Неделя!AW23&gt;0,План!AW84=0),"НЗН",Неделя!AW23/План!AW84)</f>
        <v>#DIV/0!</v>
      </c>
      <c r="AX100" s="459" t="e">
        <f>IF(AND(Неделя!AX23&gt;0,План!AX84=0),"НЗН",Неделя!AX23/План!AX84)</f>
        <v>#DIV/0!</v>
      </c>
      <c r="AY100" s="459" t="e">
        <f>IF(AND(Неделя!AY23&gt;0,План!AY84=0),"НЗН",Неделя!AY23/План!AY84)</f>
        <v>#DIV/0!</v>
      </c>
      <c r="AZ100" s="459" t="e">
        <f>IF(AND(Неделя!AZ23&gt;0,План!AZ84=0),"НЗН",Неделя!AZ23/План!AZ84)</f>
        <v>#DIV/0!</v>
      </c>
      <c r="BA100" s="459" t="e">
        <f>IF(AND(Неделя!BA23&gt;0,План!BA84=0),"НЗН",Неделя!BA23/План!BA84)</f>
        <v>#DIV/0!</v>
      </c>
      <c r="BB100" s="459" t="e">
        <f>IF(AND(Неделя!BB23&gt;0,План!BB84=0),"НЗН",Неделя!BB23/План!BB84)</f>
        <v>#DIV/0!</v>
      </c>
      <c r="BC100" s="459" t="e">
        <f>IF(AND(Неделя!BC23&gt;0,План!BC84=0),"НЗН",Неделя!BC23/План!BC84)</f>
        <v>#DIV/0!</v>
      </c>
      <c r="BD100" s="459" t="e">
        <f>IF(AND(Неделя!BD23&gt;0,План!BD84=0),"НЗН",Неделя!BD23/План!BD84)</f>
        <v>#DIV/0!</v>
      </c>
    </row>
    <row r="101" spans="1:56" ht="15" customHeight="1" x14ac:dyDescent="0.3">
      <c r="A101" s="1022"/>
      <c r="B101" s="958"/>
      <c r="C101" s="160" t="s">
        <v>147</v>
      </c>
      <c r="D101" s="159" t="s">
        <v>80</v>
      </c>
      <c r="E101" s="459" t="e">
        <f>IF(AND(Неделя!E24&gt;0,План!E85=0),"НЗН",Неделя!E24/План!E85)</f>
        <v>#DIV/0!</v>
      </c>
      <c r="F101" s="459" t="e">
        <f>IF(AND(Неделя!F24&gt;0,План!F85=0),"НЗН",Неделя!F24/План!F85)</f>
        <v>#DIV/0!</v>
      </c>
      <c r="G101" s="459" t="e">
        <f>IF(AND(Неделя!G24&gt;0,План!G85=0),"НЗН",Неделя!G24/План!G85)</f>
        <v>#DIV/0!</v>
      </c>
      <c r="H101" s="459" t="e">
        <f>IF(AND(Неделя!H24&gt;0,План!H85=0),"НЗН",Неделя!H24/План!H85)</f>
        <v>#DIV/0!</v>
      </c>
      <c r="I101" s="459" t="e">
        <f>IF(AND(Неделя!I24&gt;0,План!I85=0),"НЗН",Неделя!I24/План!I85)</f>
        <v>#DIV/0!</v>
      </c>
      <c r="J101" s="459" t="e">
        <f>IF(AND(Неделя!J24&gt;0,План!J85=0),"НЗН",Неделя!J24/План!J85)</f>
        <v>#DIV/0!</v>
      </c>
      <c r="K101" s="459" t="e">
        <f>IF(AND(Неделя!K24&gt;0,План!K85=0),"НЗН",Неделя!K24/План!K85)</f>
        <v>#DIV/0!</v>
      </c>
      <c r="L101" s="459" t="e">
        <f>IF(AND(Неделя!L24&gt;0,План!L85=0),"НЗН",Неделя!L24/План!L85)</f>
        <v>#DIV/0!</v>
      </c>
      <c r="M101" s="459" t="e">
        <f>IF(AND(Неделя!M24&gt;0,План!M85=0),"НЗН",Неделя!M24/План!M85)</f>
        <v>#DIV/0!</v>
      </c>
      <c r="N101" s="459" t="e">
        <f>IF(AND(Неделя!N24&gt;0,План!N85=0),"НЗН",Неделя!N24/План!N85)</f>
        <v>#DIV/0!</v>
      </c>
      <c r="O101" s="459" t="e">
        <f>IF(AND(Неделя!O24&gt;0,План!O85=0),"НЗН",Неделя!O24/План!O85)</f>
        <v>#DIV/0!</v>
      </c>
      <c r="P101" s="459" t="e">
        <f>IF(AND(Неделя!P24&gt;0,План!P85=0),"НЗН",Неделя!P24/План!P85)</f>
        <v>#DIV/0!</v>
      </c>
      <c r="Q101" s="459" t="e">
        <f>IF(AND(Неделя!Q24&gt;0,План!Q85=0),"НЗН",Неделя!Q24/План!Q85)</f>
        <v>#DIV/0!</v>
      </c>
      <c r="R101" s="459" t="e">
        <f>IF(AND(Неделя!R24&gt;0,План!R85=0),"НЗН",Неделя!R24/План!R85)</f>
        <v>#DIV/0!</v>
      </c>
      <c r="S101" s="459" t="e">
        <f>IF(AND(Неделя!S24&gt;0,План!S85=0),"НЗН",Неделя!S24/План!S85)</f>
        <v>#DIV/0!</v>
      </c>
      <c r="T101" s="459" t="e">
        <f>IF(AND(Неделя!T24&gt;0,План!T85=0),"НЗН",Неделя!T24/План!T85)</f>
        <v>#DIV/0!</v>
      </c>
      <c r="U101" s="459" t="e">
        <f>IF(AND(Неделя!U24&gt;0,План!U85=0),"НЗН",Неделя!U24/План!U85)</f>
        <v>#DIV/0!</v>
      </c>
      <c r="V101" s="459" t="e">
        <f>IF(AND(Неделя!V24&gt;0,План!V85=0),"НЗН",Неделя!V24/План!V85)</f>
        <v>#DIV/0!</v>
      </c>
      <c r="W101" s="459" t="e">
        <f>IF(AND(Неделя!W24&gt;0,План!W85=0),"НЗН",Неделя!W24/План!W85)</f>
        <v>#DIV/0!</v>
      </c>
      <c r="X101" s="459" t="e">
        <f>IF(AND(Неделя!X24&gt;0,План!X85=0),"НЗН",Неделя!X24/План!X85)</f>
        <v>#DIV/0!</v>
      </c>
      <c r="Y101" s="459" t="e">
        <f>IF(AND(Неделя!Y24&gt;0,План!Y85=0),"НЗН",Неделя!Y24/План!Y85)</f>
        <v>#DIV/0!</v>
      </c>
      <c r="Z101" s="459" t="e">
        <f>IF(AND(Неделя!Z24&gt;0,План!Z85=0),"НЗН",Неделя!Z24/План!Z85)</f>
        <v>#DIV/0!</v>
      </c>
      <c r="AA101" s="459" t="e">
        <f>IF(AND(Неделя!AA24&gt;0,План!AA85=0),"НЗН",Неделя!AA24/План!AA85)</f>
        <v>#DIV/0!</v>
      </c>
      <c r="AB101" s="459" t="e">
        <f>IF(AND(Неделя!AB24&gt;0,План!AB85=0),"НЗН",Неделя!AB24/План!AB85)</f>
        <v>#DIV/0!</v>
      </c>
      <c r="AC101" s="459" t="e">
        <f>IF(AND(Неделя!AC24&gt;0,План!AC85=0),"НЗН",Неделя!AC24/План!AC85)</f>
        <v>#DIV/0!</v>
      </c>
      <c r="AD101" s="459" t="e">
        <f>IF(AND(Неделя!AD24&gt;0,План!AD85=0),"НЗН",Неделя!AD24/План!AD85)</f>
        <v>#DIV/0!</v>
      </c>
      <c r="AE101" s="459" t="e">
        <f>IF(AND(Неделя!AE24&gt;0,План!AE85=0),"НЗН",Неделя!AE24/План!AE85)</f>
        <v>#DIV/0!</v>
      </c>
      <c r="AF101" s="459" t="e">
        <f>IF(AND(Неделя!AF24&gt;0,План!AF85=0),"НЗН",Неделя!AF24/План!AF85)</f>
        <v>#DIV/0!</v>
      </c>
      <c r="AG101" s="459" t="e">
        <f>IF(AND(Неделя!AG24&gt;0,План!AG85=0),"НЗН",Неделя!AG24/План!AG85)</f>
        <v>#DIV/0!</v>
      </c>
      <c r="AH101" s="459" t="e">
        <f>IF(AND(Неделя!AH24&gt;0,План!AH85=0),"НЗН",Неделя!AH24/План!AH85)</f>
        <v>#DIV/0!</v>
      </c>
      <c r="AI101" s="459" t="e">
        <f>IF(AND(Неделя!AI24&gt;0,План!AI85=0),"НЗН",Неделя!AI24/План!AI85)</f>
        <v>#DIV/0!</v>
      </c>
      <c r="AJ101" s="459" t="e">
        <f>IF(AND(Неделя!AJ24&gt;0,План!AJ85=0),"НЗН",Неделя!AJ24/План!AJ85)</f>
        <v>#DIV/0!</v>
      </c>
      <c r="AK101" s="459" t="e">
        <f>IF(AND(Неделя!AK24&gt;0,План!AK85=0),"НЗН",Неделя!AK24/План!AK85)</f>
        <v>#DIV/0!</v>
      </c>
      <c r="AL101" s="459" t="e">
        <f>IF(AND(Неделя!AL24&gt;0,План!AL85=0),"НЗН",Неделя!AL24/План!AL85)</f>
        <v>#DIV/0!</v>
      </c>
      <c r="AM101" s="459" t="e">
        <f>IF(AND(Неделя!AM24&gt;0,План!AM85=0),"НЗН",Неделя!AM24/План!AM85)</f>
        <v>#DIV/0!</v>
      </c>
      <c r="AN101" s="459" t="e">
        <f>IF(AND(Неделя!AN24&gt;0,План!AN85=0),"НЗН",Неделя!AN24/План!AN85)</f>
        <v>#DIV/0!</v>
      </c>
      <c r="AO101" s="459" t="e">
        <f>IF(AND(Неделя!AO24&gt;0,План!AO85=0),"НЗН",Неделя!AO24/План!AO85)</f>
        <v>#DIV/0!</v>
      </c>
      <c r="AP101" s="459" t="e">
        <f>IF(AND(Неделя!AP24&gt;0,План!AP85=0),"НЗН",Неделя!AP24/План!AP85)</f>
        <v>#DIV/0!</v>
      </c>
      <c r="AQ101" s="459" t="e">
        <f>IF(AND(Неделя!AQ24&gt;0,План!AQ85=0),"НЗН",Неделя!AQ24/План!AQ85)</f>
        <v>#DIV/0!</v>
      </c>
      <c r="AR101" s="459" t="e">
        <f>IF(AND(Неделя!AR24&gt;0,План!AR85=0),"НЗН",Неделя!AR24/План!AR85)</f>
        <v>#DIV/0!</v>
      </c>
      <c r="AS101" s="459" t="e">
        <f>IF(AND(Неделя!AS24&gt;0,План!AS85=0),"НЗН",Неделя!AS24/План!AS85)</f>
        <v>#DIV/0!</v>
      </c>
      <c r="AT101" s="459" t="e">
        <f>IF(AND(Неделя!AT24&gt;0,План!AT85=0),"НЗН",Неделя!AT24/План!AT85)</f>
        <v>#DIV/0!</v>
      </c>
      <c r="AU101" s="459" t="e">
        <f>IF(AND(Неделя!AU24&gt;0,План!AU85=0),"НЗН",Неделя!AU24/План!AU85)</f>
        <v>#DIV/0!</v>
      </c>
      <c r="AV101" s="459" t="e">
        <f>IF(AND(Неделя!AV24&gt;0,План!AV85=0),"НЗН",Неделя!AV24/План!AV85)</f>
        <v>#DIV/0!</v>
      </c>
      <c r="AW101" s="459" t="e">
        <f>IF(AND(Неделя!AW24&gt;0,План!AW85=0),"НЗН",Неделя!AW24/План!AW85)</f>
        <v>#DIV/0!</v>
      </c>
      <c r="AX101" s="459" t="e">
        <f>IF(AND(Неделя!AX24&gt;0,План!AX85=0),"НЗН",Неделя!AX24/План!AX85)</f>
        <v>#DIV/0!</v>
      </c>
      <c r="AY101" s="459" t="e">
        <f>IF(AND(Неделя!AY24&gt;0,План!AY85=0),"НЗН",Неделя!AY24/План!AY85)</f>
        <v>#DIV/0!</v>
      </c>
      <c r="AZ101" s="459" t="e">
        <f>IF(AND(Неделя!AZ24&gt;0,План!AZ85=0),"НЗН",Неделя!AZ24/План!AZ85)</f>
        <v>#DIV/0!</v>
      </c>
      <c r="BA101" s="459" t="e">
        <f>IF(AND(Неделя!BA24&gt;0,План!BA85=0),"НЗН",Неделя!BA24/План!BA85)</f>
        <v>#DIV/0!</v>
      </c>
      <c r="BB101" s="459" t="e">
        <f>IF(AND(Неделя!BB24&gt;0,План!BB85=0),"НЗН",Неделя!BB24/План!BB85)</f>
        <v>#DIV/0!</v>
      </c>
      <c r="BC101" s="459" t="e">
        <f>IF(AND(Неделя!BC24&gt;0,План!BC85=0),"НЗН",Неделя!BC24/План!BC85)</f>
        <v>#DIV/0!</v>
      </c>
      <c r="BD101" s="459" t="e">
        <f>IF(AND(Неделя!BD24&gt;0,План!BD85=0),"НЗН",Неделя!BD24/План!BD85)</f>
        <v>#DIV/0!</v>
      </c>
    </row>
    <row r="102" spans="1:56" ht="15" customHeight="1" x14ac:dyDescent="0.3">
      <c r="A102" s="1022"/>
      <c r="B102" s="958"/>
      <c r="C102" s="160" t="s">
        <v>148</v>
      </c>
      <c r="D102" s="159" t="s">
        <v>80</v>
      </c>
      <c r="E102" s="459" t="e">
        <f>IF(AND(Неделя!E25&gt;0,План!E86=0),"НЗН",Неделя!E25/План!E86)</f>
        <v>#DIV/0!</v>
      </c>
      <c r="F102" s="459" t="e">
        <f>IF(AND(Неделя!F25&gt;0,План!F86=0),"НЗН",Неделя!F25/План!F86)</f>
        <v>#DIV/0!</v>
      </c>
      <c r="G102" s="459" t="e">
        <f>IF(AND(Неделя!G25&gt;0,План!G86=0),"НЗН",Неделя!G25/План!G86)</f>
        <v>#DIV/0!</v>
      </c>
      <c r="H102" s="459" t="e">
        <f>IF(AND(Неделя!H25&gt;0,План!H86=0),"НЗН",Неделя!H25/План!H86)</f>
        <v>#DIV/0!</v>
      </c>
      <c r="I102" s="459" t="e">
        <f>IF(AND(Неделя!I25&gt;0,План!I86=0),"НЗН",Неделя!I25/План!I86)</f>
        <v>#DIV/0!</v>
      </c>
      <c r="J102" s="459" t="e">
        <f>IF(AND(Неделя!J25&gt;0,План!J86=0),"НЗН",Неделя!J25/План!J86)</f>
        <v>#DIV/0!</v>
      </c>
      <c r="K102" s="459" t="e">
        <f>IF(AND(Неделя!K25&gt;0,План!K86=0),"НЗН",Неделя!K25/План!K86)</f>
        <v>#DIV/0!</v>
      </c>
      <c r="L102" s="459" t="e">
        <f>IF(AND(Неделя!L25&gt;0,План!L86=0),"НЗН",Неделя!L25/План!L86)</f>
        <v>#DIV/0!</v>
      </c>
      <c r="M102" s="459" t="e">
        <f>IF(AND(Неделя!M25&gt;0,План!M86=0),"НЗН",Неделя!M25/План!M86)</f>
        <v>#DIV/0!</v>
      </c>
      <c r="N102" s="459" t="e">
        <f>IF(AND(Неделя!N25&gt;0,План!N86=0),"НЗН",Неделя!N25/План!N86)</f>
        <v>#DIV/0!</v>
      </c>
      <c r="O102" s="459" t="e">
        <f>IF(AND(Неделя!O25&gt;0,План!O86=0),"НЗН",Неделя!O25/План!O86)</f>
        <v>#DIV/0!</v>
      </c>
      <c r="P102" s="459" t="e">
        <f>IF(AND(Неделя!P25&gt;0,План!P86=0),"НЗН",Неделя!P25/План!P86)</f>
        <v>#DIV/0!</v>
      </c>
      <c r="Q102" s="459" t="e">
        <f>IF(AND(Неделя!Q25&gt;0,План!Q86=0),"НЗН",Неделя!Q25/План!Q86)</f>
        <v>#DIV/0!</v>
      </c>
      <c r="R102" s="459" t="e">
        <f>IF(AND(Неделя!R25&gt;0,План!R86=0),"НЗН",Неделя!R25/План!R86)</f>
        <v>#DIV/0!</v>
      </c>
      <c r="S102" s="459" t="e">
        <f>IF(AND(Неделя!S25&gt;0,План!S86=0),"НЗН",Неделя!S25/План!S86)</f>
        <v>#DIV/0!</v>
      </c>
      <c r="T102" s="459" t="e">
        <f>IF(AND(Неделя!T25&gt;0,План!T86=0),"НЗН",Неделя!T25/План!T86)</f>
        <v>#DIV/0!</v>
      </c>
      <c r="U102" s="459" t="e">
        <f>IF(AND(Неделя!U25&gt;0,План!U86=0),"НЗН",Неделя!U25/План!U86)</f>
        <v>#DIV/0!</v>
      </c>
      <c r="V102" s="459" t="e">
        <f>IF(AND(Неделя!V25&gt;0,План!V86=0),"НЗН",Неделя!V25/План!V86)</f>
        <v>#DIV/0!</v>
      </c>
      <c r="W102" s="459" t="e">
        <f>IF(AND(Неделя!W25&gt;0,План!W86=0),"НЗН",Неделя!W25/План!W86)</f>
        <v>#DIV/0!</v>
      </c>
      <c r="X102" s="459" t="e">
        <f>IF(AND(Неделя!X25&gt;0,План!X86=0),"НЗН",Неделя!X25/План!X86)</f>
        <v>#DIV/0!</v>
      </c>
      <c r="Y102" s="459" t="e">
        <f>IF(AND(Неделя!Y25&gt;0,План!Y86=0),"НЗН",Неделя!Y25/План!Y86)</f>
        <v>#DIV/0!</v>
      </c>
      <c r="Z102" s="459" t="e">
        <f>IF(AND(Неделя!Z25&gt;0,План!Z86=0),"НЗН",Неделя!Z25/План!Z86)</f>
        <v>#DIV/0!</v>
      </c>
      <c r="AA102" s="459" t="e">
        <f>IF(AND(Неделя!AA25&gt;0,План!AA86=0),"НЗН",Неделя!AA25/План!AA86)</f>
        <v>#DIV/0!</v>
      </c>
      <c r="AB102" s="459" t="e">
        <f>IF(AND(Неделя!AB25&gt;0,План!AB86=0),"НЗН",Неделя!AB25/План!AB86)</f>
        <v>#DIV/0!</v>
      </c>
      <c r="AC102" s="459" t="e">
        <f>IF(AND(Неделя!AC25&gt;0,План!AC86=0),"НЗН",Неделя!AC25/План!AC86)</f>
        <v>#DIV/0!</v>
      </c>
      <c r="AD102" s="459" t="e">
        <f>IF(AND(Неделя!AD25&gt;0,План!AD86=0),"НЗН",Неделя!AD25/План!AD86)</f>
        <v>#DIV/0!</v>
      </c>
      <c r="AE102" s="459" t="e">
        <f>IF(AND(Неделя!AE25&gt;0,План!AE86=0),"НЗН",Неделя!AE25/План!AE86)</f>
        <v>#DIV/0!</v>
      </c>
      <c r="AF102" s="459" t="e">
        <f>IF(AND(Неделя!AF25&gt;0,План!AF86=0),"НЗН",Неделя!AF25/План!AF86)</f>
        <v>#DIV/0!</v>
      </c>
      <c r="AG102" s="459" t="e">
        <f>IF(AND(Неделя!AG25&gt;0,План!AG86=0),"НЗН",Неделя!AG25/План!AG86)</f>
        <v>#DIV/0!</v>
      </c>
      <c r="AH102" s="459" t="e">
        <f>IF(AND(Неделя!AH25&gt;0,План!AH86=0),"НЗН",Неделя!AH25/План!AH86)</f>
        <v>#DIV/0!</v>
      </c>
      <c r="AI102" s="459" t="e">
        <f>IF(AND(Неделя!AI25&gt;0,План!AI86=0),"НЗН",Неделя!AI25/План!AI86)</f>
        <v>#DIV/0!</v>
      </c>
      <c r="AJ102" s="459" t="e">
        <f>IF(AND(Неделя!AJ25&gt;0,План!AJ86=0),"НЗН",Неделя!AJ25/План!AJ86)</f>
        <v>#DIV/0!</v>
      </c>
      <c r="AK102" s="459" t="e">
        <f>IF(AND(Неделя!AK25&gt;0,План!AK86=0),"НЗН",Неделя!AK25/План!AK86)</f>
        <v>#DIV/0!</v>
      </c>
      <c r="AL102" s="459" t="e">
        <f>IF(AND(Неделя!AL25&gt;0,План!AL86=0),"НЗН",Неделя!AL25/План!AL86)</f>
        <v>#DIV/0!</v>
      </c>
      <c r="AM102" s="459" t="e">
        <f>IF(AND(Неделя!AM25&gt;0,План!AM86=0),"НЗН",Неделя!AM25/План!AM86)</f>
        <v>#DIV/0!</v>
      </c>
      <c r="AN102" s="459" t="e">
        <f>IF(AND(Неделя!AN25&gt;0,План!AN86=0),"НЗН",Неделя!AN25/План!AN86)</f>
        <v>#DIV/0!</v>
      </c>
      <c r="AO102" s="459" t="e">
        <f>IF(AND(Неделя!AO25&gt;0,План!AO86=0),"НЗН",Неделя!AO25/План!AO86)</f>
        <v>#DIV/0!</v>
      </c>
      <c r="AP102" s="459" t="e">
        <f>IF(AND(Неделя!AP25&gt;0,План!AP86=0),"НЗН",Неделя!AP25/План!AP86)</f>
        <v>#DIV/0!</v>
      </c>
      <c r="AQ102" s="459" t="e">
        <f>IF(AND(Неделя!AQ25&gt;0,План!AQ86=0),"НЗН",Неделя!AQ25/План!AQ86)</f>
        <v>#DIV/0!</v>
      </c>
      <c r="AR102" s="459" t="e">
        <f>IF(AND(Неделя!AR25&gt;0,План!AR86=0),"НЗН",Неделя!AR25/План!AR86)</f>
        <v>#DIV/0!</v>
      </c>
      <c r="AS102" s="459" t="e">
        <f>IF(AND(Неделя!AS25&gt;0,План!AS86=0),"НЗН",Неделя!AS25/План!AS86)</f>
        <v>#DIV/0!</v>
      </c>
      <c r="AT102" s="459" t="e">
        <f>IF(AND(Неделя!AT25&gt;0,План!AT86=0),"НЗН",Неделя!AT25/План!AT86)</f>
        <v>#DIV/0!</v>
      </c>
      <c r="AU102" s="459" t="e">
        <f>IF(AND(Неделя!AU25&gt;0,План!AU86=0),"НЗН",Неделя!AU25/План!AU86)</f>
        <v>#DIV/0!</v>
      </c>
      <c r="AV102" s="459" t="e">
        <f>IF(AND(Неделя!AV25&gt;0,План!AV86=0),"НЗН",Неделя!AV25/План!AV86)</f>
        <v>#DIV/0!</v>
      </c>
      <c r="AW102" s="459" t="e">
        <f>IF(AND(Неделя!AW25&gt;0,План!AW86=0),"НЗН",Неделя!AW25/План!AW86)</f>
        <v>#DIV/0!</v>
      </c>
      <c r="AX102" s="459" t="e">
        <f>IF(AND(Неделя!AX25&gt;0,План!AX86=0),"НЗН",Неделя!AX25/План!AX86)</f>
        <v>#DIV/0!</v>
      </c>
      <c r="AY102" s="459" t="e">
        <f>IF(AND(Неделя!AY25&gt;0,План!AY86=0),"НЗН",Неделя!AY25/План!AY86)</f>
        <v>#DIV/0!</v>
      </c>
      <c r="AZ102" s="459" t="e">
        <f>IF(AND(Неделя!AZ25&gt;0,План!AZ86=0),"НЗН",Неделя!AZ25/План!AZ86)</f>
        <v>#DIV/0!</v>
      </c>
      <c r="BA102" s="459" t="e">
        <f>IF(AND(Неделя!BA25&gt;0,План!BA86=0),"НЗН",Неделя!BA25/План!BA86)</f>
        <v>#DIV/0!</v>
      </c>
      <c r="BB102" s="459" t="e">
        <f>IF(AND(Неделя!BB25&gt;0,План!BB86=0),"НЗН",Неделя!BB25/План!BB86)</f>
        <v>#DIV/0!</v>
      </c>
      <c r="BC102" s="459" t="e">
        <f>IF(AND(Неделя!BC25&gt;0,План!BC86=0),"НЗН",Неделя!BC25/План!BC86)</f>
        <v>#DIV/0!</v>
      </c>
      <c r="BD102" s="459" t="e">
        <f>IF(AND(Неделя!BD25&gt;0,План!BD86=0),"НЗН",Неделя!BD25/План!BD86)</f>
        <v>#DIV/0!</v>
      </c>
    </row>
    <row r="103" spans="1:56" ht="15" customHeight="1" x14ac:dyDescent="0.3">
      <c r="A103" s="1022"/>
      <c r="B103" s="958"/>
      <c r="C103" s="160" t="s">
        <v>149</v>
      </c>
      <c r="D103" s="159" t="s">
        <v>80</v>
      </c>
      <c r="E103" s="459" t="e">
        <f>IF(AND(Неделя!E26&gt;0,План!E87=0),"НЗН",Неделя!E26/План!E87)</f>
        <v>#DIV/0!</v>
      </c>
      <c r="F103" s="459" t="e">
        <f>IF(AND(Неделя!F26&gt;0,План!F87=0),"НЗН",Неделя!F26/План!F87)</f>
        <v>#DIV/0!</v>
      </c>
      <c r="G103" s="459" t="e">
        <f>IF(AND(Неделя!G26&gt;0,План!G87=0),"НЗН",Неделя!G26/План!G87)</f>
        <v>#DIV/0!</v>
      </c>
      <c r="H103" s="459" t="e">
        <f>IF(AND(Неделя!H26&gt;0,План!H87=0),"НЗН",Неделя!H26/План!H87)</f>
        <v>#DIV/0!</v>
      </c>
      <c r="I103" s="459" t="e">
        <f>IF(AND(Неделя!I26&gt;0,План!I87=0),"НЗН",Неделя!I26/План!I87)</f>
        <v>#DIV/0!</v>
      </c>
      <c r="J103" s="459" t="e">
        <f>IF(AND(Неделя!J26&gt;0,План!J87=0),"НЗН",Неделя!J26/План!J87)</f>
        <v>#DIV/0!</v>
      </c>
      <c r="K103" s="459" t="e">
        <f>IF(AND(Неделя!K26&gt;0,План!K87=0),"НЗН",Неделя!K26/План!K87)</f>
        <v>#DIV/0!</v>
      </c>
      <c r="L103" s="459" t="e">
        <f>IF(AND(Неделя!L26&gt;0,План!L87=0),"НЗН",Неделя!L26/План!L87)</f>
        <v>#DIV/0!</v>
      </c>
      <c r="M103" s="459" t="e">
        <f>IF(AND(Неделя!M26&gt;0,План!M87=0),"НЗН",Неделя!M26/План!M87)</f>
        <v>#DIV/0!</v>
      </c>
      <c r="N103" s="459" t="e">
        <f>IF(AND(Неделя!N26&gt;0,План!N87=0),"НЗН",Неделя!N26/План!N87)</f>
        <v>#DIV/0!</v>
      </c>
      <c r="O103" s="459" t="e">
        <f>IF(AND(Неделя!O26&gt;0,План!O87=0),"НЗН",Неделя!O26/План!O87)</f>
        <v>#DIV/0!</v>
      </c>
      <c r="P103" s="459" t="e">
        <f>IF(AND(Неделя!P26&gt;0,План!P87=0),"НЗН",Неделя!P26/План!P87)</f>
        <v>#DIV/0!</v>
      </c>
      <c r="Q103" s="459" t="e">
        <f>IF(AND(Неделя!Q26&gt;0,План!Q87=0),"НЗН",Неделя!Q26/План!Q87)</f>
        <v>#DIV/0!</v>
      </c>
      <c r="R103" s="459" t="e">
        <f>IF(AND(Неделя!R26&gt;0,План!R87=0),"НЗН",Неделя!R26/План!R87)</f>
        <v>#DIV/0!</v>
      </c>
      <c r="S103" s="459" t="e">
        <f>IF(AND(Неделя!S26&gt;0,План!S87=0),"НЗН",Неделя!S26/План!S87)</f>
        <v>#DIV/0!</v>
      </c>
      <c r="T103" s="459" t="e">
        <f>IF(AND(Неделя!T26&gt;0,План!T87=0),"НЗН",Неделя!T26/План!T87)</f>
        <v>#DIV/0!</v>
      </c>
      <c r="U103" s="459" t="e">
        <f>IF(AND(Неделя!U26&gt;0,План!U87=0),"НЗН",Неделя!U26/План!U87)</f>
        <v>#DIV/0!</v>
      </c>
      <c r="V103" s="459" t="e">
        <f>IF(AND(Неделя!V26&gt;0,План!V87=0),"НЗН",Неделя!V26/План!V87)</f>
        <v>#DIV/0!</v>
      </c>
      <c r="W103" s="459" t="e">
        <f>IF(AND(Неделя!W26&gt;0,План!W87=0),"НЗН",Неделя!W26/План!W87)</f>
        <v>#DIV/0!</v>
      </c>
      <c r="X103" s="459" t="e">
        <f>IF(AND(Неделя!X26&gt;0,План!X87=0),"НЗН",Неделя!X26/План!X87)</f>
        <v>#DIV/0!</v>
      </c>
      <c r="Y103" s="459" t="e">
        <f>IF(AND(Неделя!Y26&gt;0,План!Y87=0),"НЗН",Неделя!Y26/План!Y87)</f>
        <v>#DIV/0!</v>
      </c>
      <c r="Z103" s="459" t="e">
        <f>IF(AND(Неделя!Z26&gt;0,План!Z87=0),"НЗН",Неделя!Z26/План!Z87)</f>
        <v>#DIV/0!</v>
      </c>
      <c r="AA103" s="459" t="e">
        <f>IF(AND(Неделя!AA26&gt;0,План!AA87=0),"НЗН",Неделя!AA26/План!AA87)</f>
        <v>#DIV/0!</v>
      </c>
      <c r="AB103" s="459" t="e">
        <f>IF(AND(Неделя!AB26&gt;0,План!AB87=0),"НЗН",Неделя!AB26/План!AB87)</f>
        <v>#DIV/0!</v>
      </c>
      <c r="AC103" s="459" t="e">
        <f>IF(AND(Неделя!AC26&gt;0,План!AC87=0),"НЗН",Неделя!AC26/План!AC87)</f>
        <v>#DIV/0!</v>
      </c>
      <c r="AD103" s="459" t="e">
        <f>IF(AND(Неделя!AD26&gt;0,План!AD87=0),"НЗН",Неделя!AD26/План!AD87)</f>
        <v>#DIV/0!</v>
      </c>
      <c r="AE103" s="459" t="e">
        <f>IF(AND(Неделя!AE26&gt;0,План!AE87=0),"НЗН",Неделя!AE26/План!AE87)</f>
        <v>#DIV/0!</v>
      </c>
      <c r="AF103" s="459" t="e">
        <f>IF(AND(Неделя!AF26&gt;0,План!AF87=0),"НЗН",Неделя!AF26/План!AF87)</f>
        <v>#DIV/0!</v>
      </c>
      <c r="AG103" s="459" t="e">
        <f>IF(AND(Неделя!AG26&gt;0,План!AG87=0),"НЗН",Неделя!AG26/План!AG87)</f>
        <v>#DIV/0!</v>
      </c>
      <c r="AH103" s="459" t="e">
        <f>IF(AND(Неделя!AH26&gt;0,План!AH87=0),"НЗН",Неделя!AH26/План!AH87)</f>
        <v>#DIV/0!</v>
      </c>
      <c r="AI103" s="459" t="e">
        <f>IF(AND(Неделя!AI26&gt;0,План!AI87=0),"НЗН",Неделя!AI26/План!AI87)</f>
        <v>#DIV/0!</v>
      </c>
      <c r="AJ103" s="459" t="e">
        <f>IF(AND(Неделя!AJ26&gt;0,План!AJ87=0),"НЗН",Неделя!AJ26/План!AJ87)</f>
        <v>#DIV/0!</v>
      </c>
      <c r="AK103" s="459" t="e">
        <f>IF(AND(Неделя!AK26&gt;0,План!AK87=0),"НЗН",Неделя!AK26/План!AK87)</f>
        <v>#DIV/0!</v>
      </c>
      <c r="AL103" s="459" t="e">
        <f>IF(AND(Неделя!AL26&gt;0,План!AL87=0),"НЗН",Неделя!AL26/План!AL87)</f>
        <v>#DIV/0!</v>
      </c>
      <c r="AM103" s="459" t="e">
        <f>IF(AND(Неделя!AM26&gt;0,План!AM87=0),"НЗН",Неделя!AM26/План!AM87)</f>
        <v>#DIV/0!</v>
      </c>
      <c r="AN103" s="459" t="e">
        <f>IF(AND(Неделя!AN26&gt;0,План!AN87=0),"НЗН",Неделя!AN26/План!AN87)</f>
        <v>#DIV/0!</v>
      </c>
      <c r="AO103" s="459" t="e">
        <f>IF(AND(Неделя!AO26&gt;0,План!AO87=0),"НЗН",Неделя!AO26/План!AO87)</f>
        <v>#DIV/0!</v>
      </c>
      <c r="AP103" s="459" t="e">
        <f>IF(AND(Неделя!AP26&gt;0,План!AP87=0),"НЗН",Неделя!AP26/План!AP87)</f>
        <v>#DIV/0!</v>
      </c>
      <c r="AQ103" s="459" t="e">
        <f>IF(AND(Неделя!AQ26&gt;0,План!AQ87=0),"НЗН",Неделя!AQ26/План!AQ87)</f>
        <v>#DIV/0!</v>
      </c>
      <c r="AR103" s="459" t="e">
        <f>IF(AND(Неделя!AR26&gt;0,План!AR87=0),"НЗН",Неделя!AR26/План!AR87)</f>
        <v>#DIV/0!</v>
      </c>
      <c r="AS103" s="459" t="e">
        <f>IF(AND(Неделя!AS26&gt;0,План!AS87=0),"НЗН",Неделя!AS26/План!AS87)</f>
        <v>#DIV/0!</v>
      </c>
      <c r="AT103" s="459" t="e">
        <f>IF(AND(Неделя!AT26&gt;0,План!AT87=0),"НЗН",Неделя!AT26/План!AT87)</f>
        <v>#DIV/0!</v>
      </c>
      <c r="AU103" s="459" t="e">
        <f>IF(AND(Неделя!AU26&gt;0,План!AU87=0),"НЗН",Неделя!AU26/План!AU87)</f>
        <v>#DIV/0!</v>
      </c>
      <c r="AV103" s="459" t="e">
        <f>IF(AND(Неделя!AV26&gt;0,План!AV87=0),"НЗН",Неделя!AV26/План!AV87)</f>
        <v>#DIV/0!</v>
      </c>
      <c r="AW103" s="459" t="e">
        <f>IF(AND(Неделя!AW26&gt;0,План!AW87=0),"НЗН",Неделя!AW26/План!AW87)</f>
        <v>#DIV/0!</v>
      </c>
      <c r="AX103" s="459" t="e">
        <f>IF(AND(Неделя!AX26&gt;0,План!AX87=0),"НЗН",Неделя!AX26/План!AX87)</f>
        <v>#DIV/0!</v>
      </c>
      <c r="AY103" s="459" t="e">
        <f>IF(AND(Неделя!AY26&gt;0,План!AY87=0),"НЗН",Неделя!AY26/План!AY87)</f>
        <v>#DIV/0!</v>
      </c>
      <c r="AZ103" s="459" t="e">
        <f>IF(AND(Неделя!AZ26&gt;0,План!AZ87=0),"НЗН",Неделя!AZ26/План!AZ87)</f>
        <v>#DIV/0!</v>
      </c>
      <c r="BA103" s="459" t="e">
        <f>IF(AND(Неделя!BA26&gt;0,План!BA87=0),"НЗН",Неделя!BA26/План!BA87)</f>
        <v>#DIV/0!</v>
      </c>
      <c r="BB103" s="459" t="e">
        <f>IF(AND(Неделя!BB26&gt;0,План!BB87=0),"НЗН",Неделя!BB26/План!BB87)</f>
        <v>#DIV/0!</v>
      </c>
      <c r="BC103" s="459" t="e">
        <f>IF(AND(Неделя!BC26&gt;0,План!BC87=0),"НЗН",Неделя!BC26/План!BC87)</f>
        <v>#DIV/0!</v>
      </c>
      <c r="BD103" s="459" t="e">
        <f>IF(AND(Неделя!BD26&gt;0,План!BD87=0),"НЗН",Неделя!BD26/План!BD87)</f>
        <v>#DIV/0!</v>
      </c>
    </row>
    <row r="104" spans="1:56" ht="15" customHeight="1" x14ac:dyDescent="0.3">
      <c r="A104" s="1022"/>
      <c r="B104" s="958"/>
      <c r="C104" s="160" t="s">
        <v>150</v>
      </c>
      <c r="D104" s="159" t="s">
        <v>80</v>
      </c>
      <c r="E104" s="459" t="e">
        <f>IF(AND(Неделя!E27&gt;0,План!E88=0),"НЗН",Неделя!E27/План!E88)</f>
        <v>#DIV/0!</v>
      </c>
      <c r="F104" s="459" t="e">
        <f>IF(AND(Неделя!F27&gt;0,План!F88=0),"НЗН",Неделя!F27/План!F88)</f>
        <v>#DIV/0!</v>
      </c>
      <c r="G104" s="459" t="e">
        <f>IF(AND(Неделя!G27&gt;0,План!G88=0),"НЗН",Неделя!G27/План!G88)</f>
        <v>#DIV/0!</v>
      </c>
      <c r="H104" s="459" t="e">
        <f>IF(AND(Неделя!H27&gt;0,План!H88=0),"НЗН",Неделя!H27/План!H88)</f>
        <v>#DIV/0!</v>
      </c>
      <c r="I104" s="459" t="e">
        <f>IF(AND(Неделя!I27&gt;0,План!I88=0),"НЗН",Неделя!I27/План!I88)</f>
        <v>#DIV/0!</v>
      </c>
      <c r="J104" s="459" t="e">
        <f>IF(AND(Неделя!J27&gt;0,План!J88=0),"НЗН",Неделя!J27/План!J88)</f>
        <v>#DIV/0!</v>
      </c>
      <c r="K104" s="459" t="e">
        <f>IF(AND(Неделя!K27&gt;0,План!K88=0),"НЗН",Неделя!K27/План!K88)</f>
        <v>#DIV/0!</v>
      </c>
      <c r="L104" s="459" t="e">
        <f>IF(AND(Неделя!L27&gt;0,План!L88=0),"НЗН",Неделя!L27/План!L88)</f>
        <v>#DIV/0!</v>
      </c>
      <c r="M104" s="459" t="e">
        <f>IF(AND(Неделя!M27&gt;0,План!M88=0),"НЗН",Неделя!M27/План!M88)</f>
        <v>#DIV/0!</v>
      </c>
      <c r="N104" s="459" t="e">
        <f>IF(AND(Неделя!N27&gt;0,План!N88=0),"НЗН",Неделя!N27/План!N88)</f>
        <v>#DIV/0!</v>
      </c>
      <c r="O104" s="459" t="e">
        <f>IF(AND(Неделя!O27&gt;0,План!O88=0),"НЗН",Неделя!O27/План!O88)</f>
        <v>#DIV/0!</v>
      </c>
      <c r="P104" s="459" t="e">
        <f>IF(AND(Неделя!P27&gt;0,План!P88=0),"НЗН",Неделя!P27/План!P88)</f>
        <v>#DIV/0!</v>
      </c>
      <c r="Q104" s="459" t="e">
        <f>IF(AND(Неделя!Q27&gt;0,План!Q88=0),"НЗН",Неделя!Q27/План!Q88)</f>
        <v>#DIV/0!</v>
      </c>
      <c r="R104" s="459" t="e">
        <f>IF(AND(Неделя!R27&gt;0,План!R88=0),"НЗН",Неделя!R27/План!R88)</f>
        <v>#DIV/0!</v>
      </c>
      <c r="S104" s="459" t="e">
        <f>IF(AND(Неделя!S27&gt;0,План!S88=0),"НЗН",Неделя!S27/План!S88)</f>
        <v>#DIV/0!</v>
      </c>
      <c r="T104" s="459" t="e">
        <f>IF(AND(Неделя!T27&gt;0,План!T88=0),"НЗН",Неделя!T27/План!T88)</f>
        <v>#DIV/0!</v>
      </c>
      <c r="U104" s="459" t="e">
        <f>IF(AND(Неделя!U27&gt;0,План!U88=0),"НЗН",Неделя!U27/План!U88)</f>
        <v>#DIV/0!</v>
      </c>
      <c r="V104" s="459" t="e">
        <f>IF(AND(Неделя!V27&gt;0,План!V88=0),"НЗН",Неделя!V27/План!V88)</f>
        <v>#DIV/0!</v>
      </c>
      <c r="W104" s="459" t="e">
        <f>IF(AND(Неделя!W27&gt;0,План!W88=0),"НЗН",Неделя!W27/План!W88)</f>
        <v>#DIV/0!</v>
      </c>
      <c r="X104" s="459" t="e">
        <f>IF(AND(Неделя!X27&gt;0,План!X88=0),"НЗН",Неделя!X27/План!X88)</f>
        <v>#DIV/0!</v>
      </c>
      <c r="Y104" s="459" t="e">
        <f>IF(AND(Неделя!Y27&gt;0,План!Y88=0),"НЗН",Неделя!Y27/План!Y88)</f>
        <v>#DIV/0!</v>
      </c>
      <c r="Z104" s="459" t="e">
        <f>IF(AND(Неделя!Z27&gt;0,План!Z88=0),"НЗН",Неделя!Z27/План!Z88)</f>
        <v>#DIV/0!</v>
      </c>
      <c r="AA104" s="459" t="e">
        <f>IF(AND(Неделя!AA27&gt;0,План!AA88=0),"НЗН",Неделя!AA27/План!AA88)</f>
        <v>#DIV/0!</v>
      </c>
      <c r="AB104" s="459" t="e">
        <f>IF(AND(Неделя!AB27&gt;0,План!AB88=0),"НЗН",Неделя!AB27/План!AB88)</f>
        <v>#DIV/0!</v>
      </c>
      <c r="AC104" s="459" t="e">
        <f>IF(AND(Неделя!AC27&gt;0,План!AC88=0),"НЗН",Неделя!AC27/План!AC88)</f>
        <v>#DIV/0!</v>
      </c>
      <c r="AD104" s="459" t="e">
        <f>IF(AND(Неделя!AD27&gt;0,План!AD88=0),"НЗН",Неделя!AD27/План!AD88)</f>
        <v>#DIV/0!</v>
      </c>
      <c r="AE104" s="459" t="e">
        <f>IF(AND(Неделя!AE27&gt;0,План!AE88=0),"НЗН",Неделя!AE27/План!AE88)</f>
        <v>#DIV/0!</v>
      </c>
      <c r="AF104" s="459" t="e">
        <f>IF(AND(Неделя!AF27&gt;0,План!AF88=0),"НЗН",Неделя!AF27/План!AF88)</f>
        <v>#DIV/0!</v>
      </c>
      <c r="AG104" s="459" t="e">
        <f>IF(AND(Неделя!AG27&gt;0,План!AG88=0),"НЗН",Неделя!AG27/План!AG88)</f>
        <v>#DIV/0!</v>
      </c>
      <c r="AH104" s="459" t="e">
        <f>IF(AND(Неделя!AH27&gt;0,План!AH88=0),"НЗН",Неделя!AH27/План!AH88)</f>
        <v>#DIV/0!</v>
      </c>
      <c r="AI104" s="459" t="e">
        <f>IF(AND(Неделя!AI27&gt;0,План!AI88=0),"НЗН",Неделя!AI27/План!AI88)</f>
        <v>#DIV/0!</v>
      </c>
      <c r="AJ104" s="459" t="e">
        <f>IF(AND(Неделя!AJ27&gt;0,План!AJ88=0),"НЗН",Неделя!AJ27/План!AJ88)</f>
        <v>#DIV/0!</v>
      </c>
      <c r="AK104" s="459" t="e">
        <f>IF(AND(Неделя!AK27&gt;0,План!AK88=0),"НЗН",Неделя!AK27/План!AK88)</f>
        <v>#DIV/0!</v>
      </c>
      <c r="AL104" s="459" t="e">
        <f>IF(AND(Неделя!AL27&gt;0,План!AL88=0),"НЗН",Неделя!AL27/План!AL88)</f>
        <v>#DIV/0!</v>
      </c>
      <c r="AM104" s="459" t="e">
        <f>IF(AND(Неделя!AM27&gt;0,План!AM88=0),"НЗН",Неделя!AM27/План!AM88)</f>
        <v>#DIV/0!</v>
      </c>
      <c r="AN104" s="459" t="e">
        <f>IF(AND(Неделя!AN27&gt;0,План!AN88=0),"НЗН",Неделя!AN27/План!AN88)</f>
        <v>#DIV/0!</v>
      </c>
      <c r="AO104" s="459" t="e">
        <f>IF(AND(Неделя!AO27&gt;0,План!AO88=0),"НЗН",Неделя!AO27/План!AO88)</f>
        <v>#DIV/0!</v>
      </c>
      <c r="AP104" s="459" t="e">
        <f>IF(AND(Неделя!AP27&gt;0,План!AP88=0),"НЗН",Неделя!AP27/План!AP88)</f>
        <v>#DIV/0!</v>
      </c>
      <c r="AQ104" s="459" t="e">
        <f>IF(AND(Неделя!AQ27&gt;0,План!AQ88=0),"НЗН",Неделя!AQ27/План!AQ88)</f>
        <v>#DIV/0!</v>
      </c>
      <c r="AR104" s="459" t="e">
        <f>IF(AND(Неделя!AR27&gt;0,План!AR88=0),"НЗН",Неделя!AR27/План!AR88)</f>
        <v>#DIV/0!</v>
      </c>
      <c r="AS104" s="459" t="e">
        <f>IF(AND(Неделя!AS27&gt;0,План!AS88=0),"НЗН",Неделя!AS27/План!AS88)</f>
        <v>#DIV/0!</v>
      </c>
      <c r="AT104" s="459" t="e">
        <f>IF(AND(Неделя!AT27&gt;0,План!AT88=0),"НЗН",Неделя!AT27/План!AT88)</f>
        <v>#DIV/0!</v>
      </c>
      <c r="AU104" s="459" t="e">
        <f>IF(AND(Неделя!AU27&gt;0,План!AU88=0),"НЗН",Неделя!AU27/План!AU88)</f>
        <v>#DIV/0!</v>
      </c>
      <c r="AV104" s="459" t="e">
        <f>IF(AND(Неделя!AV27&gt;0,План!AV88=0),"НЗН",Неделя!AV27/План!AV88)</f>
        <v>#DIV/0!</v>
      </c>
      <c r="AW104" s="459" t="e">
        <f>IF(AND(Неделя!AW27&gt;0,План!AW88=0),"НЗН",Неделя!AW27/План!AW88)</f>
        <v>#DIV/0!</v>
      </c>
      <c r="AX104" s="459" t="e">
        <f>IF(AND(Неделя!AX27&gt;0,План!AX88=0),"НЗН",Неделя!AX27/План!AX88)</f>
        <v>#DIV/0!</v>
      </c>
      <c r="AY104" s="459" t="e">
        <f>IF(AND(Неделя!AY27&gt;0,План!AY88=0),"НЗН",Неделя!AY27/План!AY88)</f>
        <v>#DIV/0!</v>
      </c>
      <c r="AZ104" s="459" t="e">
        <f>IF(AND(Неделя!AZ27&gt;0,План!AZ88=0),"НЗН",Неделя!AZ27/План!AZ88)</f>
        <v>#DIV/0!</v>
      </c>
      <c r="BA104" s="459" t="e">
        <f>IF(AND(Неделя!BA27&gt;0,План!BA88=0),"НЗН",Неделя!BA27/План!BA88)</f>
        <v>#DIV/0!</v>
      </c>
      <c r="BB104" s="459" t="e">
        <f>IF(AND(Неделя!BB27&gt;0,План!BB88=0),"НЗН",Неделя!BB27/План!BB88)</f>
        <v>#DIV/0!</v>
      </c>
      <c r="BC104" s="459" t="e">
        <f>IF(AND(Неделя!BC27&gt;0,План!BC88=0),"НЗН",Неделя!BC27/План!BC88)</f>
        <v>#DIV/0!</v>
      </c>
      <c r="BD104" s="459" t="e">
        <f>IF(AND(Неделя!BD27&gt;0,План!BD88=0),"НЗН",Неделя!BD27/План!BD88)</f>
        <v>#DIV/0!</v>
      </c>
    </row>
    <row r="105" spans="1:56" ht="15" customHeight="1" x14ac:dyDescent="0.3">
      <c r="A105" s="1022"/>
      <c r="B105" s="958"/>
      <c r="C105" s="160" t="s">
        <v>7</v>
      </c>
      <c r="D105" s="159" t="s">
        <v>80</v>
      </c>
      <c r="E105" s="459" t="e">
        <f>IF(AND(Неделя!E28&gt;0,План!E89=0),"НЗН",Неделя!E28/План!E89)</f>
        <v>#DIV/0!</v>
      </c>
      <c r="F105" s="459" t="e">
        <f>IF(AND(Неделя!F28&gt;0,План!F89=0),"НЗН",Неделя!F28/План!F89)</f>
        <v>#DIV/0!</v>
      </c>
      <c r="G105" s="459" t="e">
        <f>IF(AND(Неделя!G28&gt;0,План!G89=0),"НЗН",Неделя!G28/План!G89)</f>
        <v>#DIV/0!</v>
      </c>
      <c r="H105" s="459" t="e">
        <f>IF(AND(Неделя!H28&gt;0,План!H89=0),"НЗН",Неделя!H28/План!H89)</f>
        <v>#DIV/0!</v>
      </c>
      <c r="I105" s="459" t="e">
        <f>IF(AND(Неделя!I28&gt;0,План!I89=0),"НЗН",Неделя!I28/План!I89)</f>
        <v>#DIV/0!</v>
      </c>
      <c r="J105" s="459" t="e">
        <f>IF(AND(Неделя!J28&gt;0,План!J89=0),"НЗН",Неделя!J28/План!J89)</f>
        <v>#DIV/0!</v>
      </c>
      <c r="K105" s="459" t="e">
        <f>IF(AND(Неделя!K28&gt;0,План!K89=0),"НЗН",Неделя!K28/План!K89)</f>
        <v>#DIV/0!</v>
      </c>
      <c r="L105" s="459" t="e">
        <f>IF(AND(Неделя!L28&gt;0,План!L89=0),"НЗН",Неделя!L28/План!L89)</f>
        <v>#DIV/0!</v>
      </c>
      <c r="M105" s="459" t="e">
        <f>IF(AND(Неделя!M28&gt;0,План!M89=0),"НЗН",Неделя!M28/План!M89)</f>
        <v>#DIV/0!</v>
      </c>
      <c r="N105" s="459" t="e">
        <f>IF(AND(Неделя!N28&gt;0,План!N89=0),"НЗН",Неделя!N28/План!N89)</f>
        <v>#DIV/0!</v>
      </c>
      <c r="O105" s="459" t="e">
        <f>IF(AND(Неделя!O28&gt;0,План!O89=0),"НЗН",Неделя!O28/План!O89)</f>
        <v>#DIV/0!</v>
      </c>
      <c r="P105" s="459" t="e">
        <f>IF(AND(Неделя!P28&gt;0,План!P89=0),"НЗН",Неделя!P28/План!P89)</f>
        <v>#DIV/0!</v>
      </c>
      <c r="Q105" s="459" t="e">
        <f>IF(AND(Неделя!Q28&gt;0,План!Q89=0),"НЗН",Неделя!Q28/План!Q89)</f>
        <v>#DIV/0!</v>
      </c>
      <c r="R105" s="459" t="e">
        <f>IF(AND(Неделя!R28&gt;0,План!R89=0),"НЗН",Неделя!R28/План!R89)</f>
        <v>#DIV/0!</v>
      </c>
      <c r="S105" s="459" t="e">
        <f>IF(AND(Неделя!S28&gt;0,План!S89=0),"НЗН",Неделя!S28/План!S89)</f>
        <v>#DIV/0!</v>
      </c>
      <c r="T105" s="459" t="e">
        <f>IF(AND(Неделя!T28&gt;0,План!T89=0),"НЗН",Неделя!T28/План!T89)</f>
        <v>#DIV/0!</v>
      </c>
      <c r="U105" s="459" t="e">
        <f>IF(AND(Неделя!U28&gt;0,План!U89=0),"НЗН",Неделя!U28/План!U89)</f>
        <v>#DIV/0!</v>
      </c>
      <c r="V105" s="459" t="e">
        <f>IF(AND(Неделя!V28&gt;0,План!V89=0),"НЗН",Неделя!V28/План!V89)</f>
        <v>#DIV/0!</v>
      </c>
      <c r="W105" s="459" t="e">
        <f>IF(AND(Неделя!W28&gt;0,План!W89=0),"НЗН",Неделя!W28/План!W89)</f>
        <v>#DIV/0!</v>
      </c>
      <c r="X105" s="459" t="e">
        <f>IF(AND(Неделя!X28&gt;0,План!X89=0),"НЗН",Неделя!X28/План!X89)</f>
        <v>#DIV/0!</v>
      </c>
      <c r="Y105" s="459" t="e">
        <f>IF(AND(Неделя!Y28&gt;0,План!Y89=0),"НЗН",Неделя!Y28/План!Y89)</f>
        <v>#DIV/0!</v>
      </c>
      <c r="Z105" s="459" t="e">
        <f>IF(AND(Неделя!Z28&gt;0,План!Z89=0),"НЗН",Неделя!Z28/План!Z89)</f>
        <v>#DIV/0!</v>
      </c>
      <c r="AA105" s="459" t="e">
        <f>IF(AND(Неделя!AA28&gt;0,План!AA89=0),"НЗН",Неделя!AA28/План!AA89)</f>
        <v>#DIV/0!</v>
      </c>
      <c r="AB105" s="459" t="e">
        <f>IF(AND(Неделя!AB28&gt;0,План!AB89=0),"НЗН",Неделя!AB28/План!AB89)</f>
        <v>#DIV/0!</v>
      </c>
      <c r="AC105" s="459" t="e">
        <f>IF(AND(Неделя!AC28&gt;0,План!AC89=0),"НЗН",Неделя!AC28/План!AC89)</f>
        <v>#DIV/0!</v>
      </c>
      <c r="AD105" s="459" t="e">
        <f>IF(AND(Неделя!AD28&gt;0,План!AD89=0),"НЗН",Неделя!AD28/План!AD89)</f>
        <v>#DIV/0!</v>
      </c>
      <c r="AE105" s="459" t="e">
        <f>IF(AND(Неделя!AE28&gt;0,План!AE89=0),"НЗН",Неделя!AE28/План!AE89)</f>
        <v>#DIV/0!</v>
      </c>
      <c r="AF105" s="459" t="e">
        <f>IF(AND(Неделя!AF28&gt;0,План!AF89=0),"НЗН",Неделя!AF28/План!AF89)</f>
        <v>#DIV/0!</v>
      </c>
      <c r="AG105" s="459" t="e">
        <f>IF(AND(Неделя!AG28&gt;0,План!AG89=0),"НЗН",Неделя!AG28/План!AG89)</f>
        <v>#DIV/0!</v>
      </c>
      <c r="AH105" s="459" t="e">
        <f>IF(AND(Неделя!AH28&gt;0,План!AH89=0),"НЗН",Неделя!AH28/План!AH89)</f>
        <v>#DIV/0!</v>
      </c>
      <c r="AI105" s="459" t="e">
        <f>IF(AND(Неделя!AI28&gt;0,План!AI89=0),"НЗН",Неделя!AI28/План!AI89)</f>
        <v>#DIV/0!</v>
      </c>
      <c r="AJ105" s="459" t="e">
        <f>IF(AND(Неделя!AJ28&gt;0,План!AJ89=0),"НЗН",Неделя!AJ28/План!AJ89)</f>
        <v>#DIV/0!</v>
      </c>
      <c r="AK105" s="459" t="e">
        <f>IF(AND(Неделя!AK28&gt;0,План!AK89=0),"НЗН",Неделя!AK28/План!AK89)</f>
        <v>#DIV/0!</v>
      </c>
      <c r="AL105" s="459" t="e">
        <f>IF(AND(Неделя!AL28&gt;0,План!AL89=0),"НЗН",Неделя!AL28/План!AL89)</f>
        <v>#DIV/0!</v>
      </c>
      <c r="AM105" s="459" t="e">
        <f>IF(AND(Неделя!AM28&gt;0,План!AM89=0),"НЗН",Неделя!AM28/План!AM89)</f>
        <v>#DIV/0!</v>
      </c>
      <c r="AN105" s="459" t="e">
        <f>IF(AND(Неделя!AN28&gt;0,План!AN89=0),"НЗН",Неделя!AN28/План!AN89)</f>
        <v>#DIV/0!</v>
      </c>
      <c r="AO105" s="459" t="e">
        <f>IF(AND(Неделя!AO28&gt;0,План!AO89=0),"НЗН",Неделя!AO28/План!AO89)</f>
        <v>#DIV/0!</v>
      </c>
      <c r="AP105" s="459" t="e">
        <f>IF(AND(Неделя!AP28&gt;0,План!AP89=0),"НЗН",Неделя!AP28/План!AP89)</f>
        <v>#DIV/0!</v>
      </c>
      <c r="AQ105" s="459" t="e">
        <f>IF(AND(Неделя!AQ28&gt;0,План!AQ89=0),"НЗН",Неделя!AQ28/План!AQ89)</f>
        <v>#DIV/0!</v>
      </c>
      <c r="AR105" s="459" t="e">
        <f>IF(AND(Неделя!AR28&gt;0,План!AR89=0),"НЗН",Неделя!AR28/План!AR89)</f>
        <v>#DIV/0!</v>
      </c>
      <c r="AS105" s="459" t="e">
        <f>IF(AND(Неделя!AS28&gt;0,План!AS89=0),"НЗН",Неделя!AS28/План!AS89)</f>
        <v>#DIV/0!</v>
      </c>
      <c r="AT105" s="459" t="e">
        <f>IF(AND(Неделя!AT28&gt;0,План!AT89=0),"НЗН",Неделя!AT28/План!AT89)</f>
        <v>#DIV/0!</v>
      </c>
      <c r="AU105" s="459" t="e">
        <f>IF(AND(Неделя!AU28&gt;0,План!AU89=0),"НЗН",Неделя!AU28/План!AU89)</f>
        <v>#DIV/0!</v>
      </c>
      <c r="AV105" s="459" t="e">
        <f>IF(AND(Неделя!AV28&gt;0,План!AV89=0),"НЗН",Неделя!AV28/План!AV89)</f>
        <v>#DIV/0!</v>
      </c>
      <c r="AW105" s="459" t="e">
        <f>IF(AND(Неделя!AW28&gt;0,План!AW89=0),"НЗН",Неделя!AW28/План!AW89)</f>
        <v>#DIV/0!</v>
      </c>
      <c r="AX105" s="459" t="e">
        <f>IF(AND(Неделя!AX28&gt;0,План!AX89=0),"НЗН",Неделя!AX28/План!AX89)</f>
        <v>#DIV/0!</v>
      </c>
      <c r="AY105" s="459" t="e">
        <f>IF(AND(Неделя!AY28&gt;0,План!AY89=0),"НЗН",Неделя!AY28/План!AY89)</f>
        <v>#DIV/0!</v>
      </c>
      <c r="AZ105" s="459" t="e">
        <f>IF(AND(Неделя!AZ28&gt;0,План!AZ89=0),"НЗН",Неделя!AZ28/План!AZ89)</f>
        <v>#DIV/0!</v>
      </c>
      <c r="BA105" s="459" t="e">
        <f>IF(AND(Неделя!BA28&gt;0,План!BA89=0),"НЗН",Неделя!BA28/План!BA89)</f>
        <v>#DIV/0!</v>
      </c>
      <c r="BB105" s="459" t="e">
        <f>IF(AND(Неделя!BB28&gt;0,План!BB89=0),"НЗН",Неделя!BB28/План!BB89)</f>
        <v>#DIV/0!</v>
      </c>
      <c r="BC105" s="459" t="e">
        <f>IF(AND(Неделя!BC28&gt;0,План!BC89=0),"НЗН",Неделя!BC28/План!BC89)</f>
        <v>#DIV/0!</v>
      </c>
      <c r="BD105" s="459" t="e">
        <f>IF(AND(Неделя!BD28&gt;0,План!BD89=0),"НЗН",Неделя!BD28/План!BD89)</f>
        <v>#DIV/0!</v>
      </c>
    </row>
    <row r="106" spans="1:56" ht="15" customHeight="1" x14ac:dyDescent="0.3">
      <c r="A106" s="1022"/>
      <c r="B106" s="958"/>
      <c r="C106" s="160" t="s">
        <v>256</v>
      </c>
      <c r="D106" s="159" t="s">
        <v>80</v>
      </c>
      <c r="E106" s="459" t="e">
        <f>IF(AND(Неделя!E29&gt;0,План!E90=0),"НЗН",Неделя!E29/План!E90)</f>
        <v>#DIV/0!</v>
      </c>
      <c r="F106" s="459" t="e">
        <f>IF(AND(Неделя!F29&gt;0,План!F90=0),"НЗН",Неделя!F29/План!F90)</f>
        <v>#DIV/0!</v>
      </c>
      <c r="G106" s="459" t="e">
        <f>IF(AND(Неделя!G29&gt;0,План!G90=0),"НЗН",Неделя!G29/План!G90)</f>
        <v>#DIV/0!</v>
      </c>
      <c r="H106" s="459" t="e">
        <f>IF(AND(Неделя!H29&gt;0,План!H90=0),"НЗН",Неделя!H29/План!H90)</f>
        <v>#DIV/0!</v>
      </c>
      <c r="I106" s="459" t="e">
        <f>IF(AND(Неделя!I29&gt;0,План!I90=0),"НЗН",Неделя!I29/План!I90)</f>
        <v>#DIV/0!</v>
      </c>
      <c r="J106" s="459" t="e">
        <f>IF(AND(Неделя!J29&gt;0,План!J90=0),"НЗН",Неделя!J29/План!J90)</f>
        <v>#DIV/0!</v>
      </c>
      <c r="K106" s="459" t="e">
        <f>IF(AND(Неделя!K29&gt;0,План!K90=0),"НЗН",Неделя!K29/План!K90)</f>
        <v>#DIV/0!</v>
      </c>
      <c r="L106" s="459" t="e">
        <f>IF(AND(Неделя!L29&gt;0,План!L90=0),"НЗН",Неделя!L29/План!L90)</f>
        <v>#DIV/0!</v>
      </c>
      <c r="M106" s="459" t="e">
        <f>IF(AND(Неделя!M29&gt;0,План!M90=0),"НЗН",Неделя!M29/План!M90)</f>
        <v>#DIV/0!</v>
      </c>
      <c r="N106" s="459" t="e">
        <f>IF(AND(Неделя!N29&gt;0,План!N90=0),"НЗН",Неделя!N29/План!N90)</f>
        <v>#DIV/0!</v>
      </c>
      <c r="O106" s="459" t="e">
        <f>IF(AND(Неделя!O29&gt;0,План!O90=0),"НЗН",Неделя!O29/План!O90)</f>
        <v>#DIV/0!</v>
      </c>
      <c r="P106" s="459" t="e">
        <f>IF(AND(Неделя!P29&gt;0,План!P90=0),"НЗН",Неделя!P29/План!P90)</f>
        <v>#DIV/0!</v>
      </c>
      <c r="Q106" s="459" t="e">
        <f>IF(AND(Неделя!Q29&gt;0,План!Q90=0),"НЗН",Неделя!Q29/План!Q90)</f>
        <v>#DIV/0!</v>
      </c>
      <c r="R106" s="459" t="e">
        <f>IF(AND(Неделя!R29&gt;0,План!R90=0),"НЗН",Неделя!R29/План!R90)</f>
        <v>#DIV/0!</v>
      </c>
      <c r="S106" s="459" t="e">
        <f>IF(AND(Неделя!S29&gt;0,План!S90=0),"НЗН",Неделя!S29/План!S90)</f>
        <v>#DIV/0!</v>
      </c>
      <c r="T106" s="459" t="e">
        <f>IF(AND(Неделя!T29&gt;0,План!T90=0),"НЗН",Неделя!T29/План!T90)</f>
        <v>#DIV/0!</v>
      </c>
      <c r="U106" s="459" t="e">
        <f>IF(AND(Неделя!U29&gt;0,План!U90=0),"НЗН",Неделя!U29/План!U90)</f>
        <v>#DIV/0!</v>
      </c>
      <c r="V106" s="459" t="e">
        <f>IF(AND(Неделя!V29&gt;0,План!V90=0),"НЗН",Неделя!V29/План!V90)</f>
        <v>#DIV/0!</v>
      </c>
      <c r="W106" s="459" t="e">
        <f>IF(AND(Неделя!W29&gt;0,План!W90=0),"НЗН",Неделя!W29/План!W90)</f>
        <v>#DIV/0!</v>
      </c>
      <c r="X106" s="459" t="e">
        <f>IF(AND(Неделя!X29&gt;0,План!X90=0),"НЗН",Неделя!X29/План!X90)</f>
        <v>#DIV/0!</v>
      </c>
      <c r="Y106" s="459" t="e">
        <f>IF(AND(Неделя!Y29&gt;0,План!Y90=0),"НЗН",Неделя!Y29/План!Y90)</f>
        <v>#DIV/0!</v>
      </c>
      <c r="Z106" s="459" t="e">
        <f>IF(AND(Неделя!Z29&gt;0,План!Z90=0),"НЗН",Неделя!Z29/План!Z90)</f>
        <v>#DIV/0!</v>
      </c>
      <c r="AA106" s="459" t="e">
        <f>IF(AND(Неделя!AA29&gt;0,План!AA90=0),"НЗН",Неделя!AA29/План!AA90)</f>
        <v>#DIV/0!</v>
      </c>
      <c r="AB106" s="459" t="e">
        <f>IF(AND(Неделя!AB29&gt;0,План!AB90=0),"НЗН",Неделя!AB29/План!AB90)</f>
        <v>#DIV/0!</v>
      </c>
      <c r="AC106" s="459" t="e">
        <f>IF(AND(Неделя!AC29&gt;0,План!AC90=0),"НЗН",Неделя!AC29/План!AC90)</f>
        <v>#DIV/0!</v>
      </c>
      <c r="AD106" s="459" t="e">
        <f>IF(AND(Неделя!AD29&gt;0,План!AD90=0),"НЗН",Неделя!AD29/План!AD90)</f>
        <v>#DIV/0!</v>
      </c>
      <c r="AE106" s="459" t="e">
        <f>IF(AND(Неделя!AE29&gt;0,План!AE90=0),"НЗН",Неделя!AE29/План!AE90)</f>
        <v>#DIV/0!</v>
      </c>
      <c r="AF106" s="459" t="e">
        <f>IF(AND(Неделя!AF29&gt;0,План!AF90=0),"НЗН",Неделя!AF29/План!AF90)</f>
        <v>#DIV/0!</v>
      </c>
      <c r="AG106" s="459" t="e">
        <f>IF(AND(Неделя!AG29&gt;0,План!AG90=0),"НЗН",Неделя!AG29/План!AG90)</f>
        <v>#DIV/0!</v>
      </c>
      <c r="AH106" s="459" t="e">
        <f>IF(AND(Неделя!AH29&gt;0,План!AH90=0),"НЗН",Неделя!AH29/План!AH90)</f>
        <v>#DIV/0!</v>
      </c>
      <c r="AI106" s="459" t="e">
        <f>IF(AND(Неделя!AI29&gt;0,План!AI90=0),"НЗН",Неделя!AI29/План!AI90)</f>
        <v>#DIV/0!</v>
      </c>
      <c r="AJ106" s="459" t="e">
        <f>IF(AND(Неделя!AJ29&gt;0,План!AJ90=0),"НЗН",Неделя!AJ29/План!AJ90)</f>
        <v>#DIV/0!</v>
      </c>
      <c r="AK106" s="459" t="e">
        <f>IF(AND(Неделя!AK29&gt;0,План!AK90=0),"НЗН",Неделя!AK29/План!AK90)</f>
        <v>#DIV/0!</v>
      </c>
      <c r="AL106" s="459" t="e">
        <f>IF(AND(Неделя!AL29&gt;0,План!AL90=0),"НЗН",Неделя!AL29/План!AL90)</f>
        <v>#DIV/0!</v>
      </c>
      <c r="AM106" s="459" t="e">
        <f>IF(AND(Неделя!AM29&gt;0,План!AM90=0),"НЗН",Неделя!AM29/План!AM90)</f>
        <v>#DIV/0!</v>
      </c>
      <c r="AN106" s="459" t="e">
        <f>IF(AND(Неделя!AN29&gt;0,План!AN90=0),"НЗН",Неделя!AN29/План!AN90)</f>
        <v>#DIV/0!</v>
      </c>
      <c r="AO106" s="459" t="e">
        <f>IF(AND(Неделя!AO29&gt;0,План!AO90=0),"НЗН",Неделя!AO29/План!AO90)</f>
        <v>#DIV/0!</v>
      </c>
      <c r="AP106" s="459" t="e">
        <f>IF(AND(Неделя!AP29&gt;0,План!AP90=0),"НЗН",Неделя!AP29/План!AP90)</f>
        <v>#DIV/0!</v>
      </c>
      <c r="AQ106" s="459" t="e">
        <f>IF(AND(Неделя!AQ29&gt;0,План!AQ90=0),"НЗН",Неделя!AQ29/План!AQ90)</f>
        <v>#DIV/0!</v>
      </c>
      <c r="AR106" s="459" t="e">
        <f>IF(AND(Неделя!AR29&gt;0,План!AR90=0),"НЗН",Неделя!AR29/План!AR90)</f>
        <v>#DIV/0!</v>
      </c>
      <c r="AS106" s="459" t="e">
        <f>IF(AND(Неделя!AS29&gt;0,План!AS90=0),"НЗН",Неделя!AS29/План!AS90)</f>
        <v>#DIV/0!</v>
      </c>
      <c r="AT106" s="459" t="e">
        <f>IF(AND(Неделя!AT29&gt;0,План!AT90=0),"НЗН",Неделя!AT29/План!AT90)</f>
        <v>#DIV/0!</v>
      </c>
      <c r="AU106" s="459" t="e">
        <f>IF(AND(Неделя!AU29&gt;0,План!AU90=0),"НЗН",Неделя!AU29/План!AU90)</f>
        <v>#DIV/0!</v>
      </c>
      <c r="AV106" s="459" t="e">
        <f>IF(AND(Неделя!AV29&gt;0,План!AV90=0),"НЗН",Неделя!AV29/План!AV90)</f>
        <v>#DIV/0!</v>
      </c>
      <c r="AW106" s="459" t="e">
        <f>IF(AND(Неделя!AW29&gt;0,План!AW90=0),"НЗН",Неделя!AW29/План!AW90)</f>
        <v>#DIV/0!</v>
      </c>
      <c r="AX106" s="459" t="e">
        <f>IF(AND(Неделя!AX29&gt;0,План!AX90=0),"НЗН",Неделя!AX29/План!AX90)</f>
        <v>#DIV/0!</v>
      </c>
      <c r="AY106" s="459" t="e">
        <f>IF(AND(Неделя!AY29&gt;0,План!AY90=0),"НЗН",Неделя!AY29/План!AY90)</f>
        <v>#DIV/0!</v>
      </c>
      <c r="AZ106" s="459" t="e">
        <f>IF(AND(Неделя!AZ29&gt;0,План!AZ90=0),"НЗН",Неделя!AZ29/План!AZ90)</f>
        <v>#DIV/0!</v>
      </c>
      <c r="BA106" s="459" t="e">
        <f>IF(AND(Неделя!BA29&gt;0,План!BA90=0),"НЗН",Неделя!BA29/План!BA90)</f>
        <v>#DIV/0!</v>
      </c>
      <c r="BB106" s="459" t="e">
        <f>IF(AND(Неделя!BB29&gt;0,План!BB90=0),"НЗН",Неделя!BB29/План!BB90)</f>
        <v>#DIV/0!</v>
      </c>
      <c r="BC106" s="459" t="e">
        <f>IF(AND(Неделя!BC29&gt;0,План!BC90=0),"НЗН",Неделя!BC29/План!BC90)</f>
        <v>#DIV/0!</v>
      </c>
      <c r="BD106" s="459" t="e">
        <f>IF(AND(Неделя!BD29&gt;0,План!BD90=0),"НЗН",Неделя!BD29/План!BD90)</f>
        <v>#DIV/0!</v>
      </c>
    </row>
    <row r="107" spans="1:56" ht="15" customHeight="1" x14ac:dyDescent="0.3">
      <c r="A107" s="971" t="s">
        <v>322</v>
      </c>
      <c r="B107" s="972"/>
      <c r="C107" s="161" t="s">
        <v>152</v>
      </c>
      <c r="D107" s="162" t="s">
        <v>160</v>
      </c>
      <c r="E107" s="459" t="e">
        <f>IF(AND(Неделя!E30&gt;0,План!E91=0),"НЗН",Неделя!E30/План!E91)</f>
        <v>#DIV/0!</v>
      </c>
      <c r="F107" s="459" t="e">
        <f>IF(AND(Неделя!F30&gt;0,План!F91=0),"НЗН",Неделя!F30/План!F91)</f>
        <v>#DIV/0!</v>
      </c>
      <c r="G107" s="459" t="e">
        <f>IF(AND(Неделя!G30&gt;0,План!G91=0),"НЗН",Неделя!G30/План!G91)</f>
        <v>#DIV/0!</v>
      </c>
      <c r="H107" s="459" t="e">
        <f>IF(AND(Неделя!H30&gt;0,План!H91=0),"НЗН",Неделя!H30/План!H91)</f>
        <v>#DIV/0!</v>
      </c>
      <c r="I107" s="459" t="e">
        <f>IF(AND(Неделя!I30&gt;0,План!I91=0),"НЗН",Неделя!I30/План!I91)</f>
        <v>#DIV/0!</v>
      </c>
      <c r="J107" s="459" t="e">
        <f>IF(AND(Неделя!J30&gt;0,План!J91=0),"НЗН",Неделя!J30/План!J91)</f>
        <v>#DIV/0!</v>
      </c>
      <c r="K107" s="459" t="e">
        <f>IF(AND(Неделя!K30&gt;0,План!K91=0),"НЗН",Неделя!K30/План!K91)</f>
        <v>#DIV/0!</v>
      </c>
      <c r="L107" s="459" t="e">
        <f>IF(AND(Неделя!L30&gt;0,План!L91=0),"НЗН",Неделя!L30/План!L91)</f>
        <v>#DIV/0!</v>
      </c>
      <c r="M107" s="459" t="e">
        <f>IF(AND(Неделя!M30&gt;0,План!M91=0),"НЗН",Неделя!M30/План!M91)</f>
        <v>#DIV/0!</v>
      </c>
      <c r="N107" s="459" t="e">
        <f>IF(AND(Неделя!N30&gt;0,План!N91=0),"НЗН",Неделя!N30/План!N91)</f>
        <v>#DIV/0!</v>
      </c>
      <c r="O107" s="459" t="e">
        <f>IF(AND(Неделя!O30&gt;0,План!O91=0),"НЗН",Неделя!O30/План!O91)</f>
        <v>#DIV/0!</v>
      </c>
      <c r="P107" s="459" t="e">
        <f>IF(AND(Неделя!P30&gt;0,План!P91=0),"НЗН",Неделя!P30/План!P91)</f>
        <v>#DIV/0!</v>
      </c>
      <c r="Q107" s="459" t="e">
        <f>IF(AND(Неделя!Q30&gt;0,План!Q91=0),"НЗН",Неделя!Q30/План!Q91)</f>
        <v>#DIV/0!</v>
      </c>
      <c r="R107" s="459" t="e">
        <f>IF(AND(Неделя!R30&gt;0,План!R91=0),"НЗН",Неделя!R30/План!R91)</f>
        <v>#DIV/0!</v>
      </c>
      <c r="S107" s="459" t="e">
        <f>IF(AND(Неделя!S30&gt;0,План!S91=0),"НЗН",Неделя!S30/План!S91)</f>
        <v>#DIV/0!</v>
      </c>
      <c r="T107" s="459" t="e">
        <f>IF(AND(Неделя!T30&gt;0,План!T91=0),"НЗН",Неделя!T30/План!T91)</f>
        <v>#DIV/0!</v>
      </c>
      <c r="U107" s="459" t="e">
        <f>IF(AND(Неделя!U30&gt;0,План!U91=0),"НЗН",Неделя!U30/План!U91)</f>
        <v>#DIV/0!</v>
      </c>
      <c r="V107" s="459" t="e">
        <f>IF(AND(Неделя!V30&gt;0,План!V91=0),"НЗН",Неделя!V30/План!V91)</f>
        <v>#DIV/0!</v>
      </c>
      <c r="W107" s="459" t="e">
        <f>IF(AND(Неделя!W30&gt;0,План!W91=0),"НЗН",Неделя!W30/План!W91)</f>
        <v>#DIV/0!</v>
      </c>
      <c r="X107" s="459" t="e">
        <f>IF(AND(Неделя!X30&gt;0,План!X91=0),"НЗН",Неделя!X30/План!X91)</f>
        <v>#DIV/0!</v>
      </c>
      <c r="Y107" s="459" t="e">
        <f>IF(AND(Неделя!Y30&gt;0,План!Y91=0),"НЗН",Неделя!Y30/План!Y91)</f>
        <v>#DIV/0!</v>
      </c>
      <c r="Z107" s="459" t="e">
        <f>IF(AND(Неделя!Z30&gt;0,План!Z91=0),"НЗН",Неделя!Z30/План!Z91)</f>
        <v>#DIV/0!</v>
      </c>
      <c r="AA107" s="459" t="e">
        <f>IF(AND(Неделя!AA30&gt;0,План!AA91=0),"НЗН",Неделя!AA30/План!AA91)</f>
        <v>#DIV/0!</v>
      </c>
      <c r="AB107" s="459" t="e">
        <f>IF(AND(Неделя!AB30&gt;0,План!AB91=0),"НЗН",Неделя!AB30/План!AB91)</f>
        <v>#DIV/0!</v>
      </c>
      <c r="AC107" s="459" t="e">
        <f>IF(AND(Неделя!AC30&gt;0,План!AC91=0),"НЗН",Неделя!AC30/План!AC91)</f>
        <v>#DIV/0!</v>
      </c>
      <c r="AD107" s="459" t="e">
        <f>IF(AND(Неделя!AD30&gt;0,План!AD91=0),"НЗН",Неделя!AD30/План!AD91)</f>
        <v>#DIV/0!</v>
      </c>
      <c r="AE107" s="459" t="e">
        <f>IF(AND(Неделя!AE30&gt;0,План!AE91=0),"НЗН",Неделя!AE30/План!AE91)</f>
        <v>#DIV/0!</v>
      </c>
      <c r="AF107" s="459" t="e">
        <f>IF(AND(Неделя!AF30&gt;0,План!AF91=0),"НЗН",Неделя!AF30/План!AF91)</f>
        <v>#DIV/0!</v>
      </c>
      <c r="AG107" s="459" t="e">
        <f>IF(AND(Неделя!AG30&gt;0,План!AG91=0),"НЗН",Неделя!AG30/План!AG91)</f>
        <v>#DIV/0!</v>
      </c>
      <c r="AH107" s="459" t="e">
        <f>IF(AND(Неделя!AH30&gt;0,План!AH91=0),"НЗН",Неделя!AH30/План!AH91)</f>
        <v>#DIV/0!</v>
      </c>
      <c r="AI107" s="459" t="e">
        <f>IF(AND(Неделя!AI30&gt;0,План!AI91=0),"НЗН",Неделя!AI30/План!AI91)</f>
        <v>#DIV/0!</v>
      </c>
      <c r="AJ107" s="459" t="e">
        <f>IF(AND(Неделя!AJ30&gt;0,План!AJ91=0),"НЗН",Неделя!AJ30/План!AJ91)</f>
        <v>#DIV/0!</v>
      </c>
      <c r="AK107" s="459" t="e">
        <f>IF(AND(Неделя!AK30&gt;0,План!AK91=0),"НЗН",Неделя!AK30/План!AK91)</f>
        <v>#DIV/0!</v>
      </c>
      <c r="AL107" s="459" t="e">
        <f>IF(AND(Неделя!AL30&gt;0,План!AL91=0),"НЗН",Неделя!AL30/План!AL91)</f>
        <v>#DIV/0!</v>
      </c>
      <c r="AM107" s="459" t="e">
        <f>IF(AND(Неделя!AM30&gt;0,План!AM91=0),"НЗН",Неделя!AM30/План!AM91)</f>
        <v>#DIV/0!</v>
      </c>
      <c r="AN107" s="459" t="e">
        <f>IF(AND(Неделя!AN30&gt;0,План!AN91=0),"НЗН",Неделя!AN30/План!AN91)</f>
        <v>#DIV/0!</v>
      </c>
      <c r="AO107" s="459" t="e">
        <f>IF(AND(Неделя!AO30&gt;0,План!AO91=0),"НЗН",Неделя!AO30/План!AO91)</f>
        <v>#DIV/0!</v>
      </c>
      <c r="AP107" s="459" t="e">
        <f>IF(AND(Неделя!AP30&gt;0,План!AP91=0),"НЗН",Неделя!AP30/План!AP91)</f>
        <v>#DIV/0!</v>
      </c>
      <c r="AQ107" s="459" t="e">
        <f>IF(AND(Неделя!AQ30&gt;0,План!AQ91=0),"НЗН",Неделя!AQ30/План!AQ91)</f>
        <v>#DIV/0!</v>
      </c>
      <c r="AR107" s="459" t="e">
        <f>IF(AND(Неделя!AR30&gt;0,План!AR91=0),"НЗН",Неделя!AR30/План!AR91)</f>
        <v>#DIV/0!</v>
      </c>
      <c r="AS107" s="459" t="e">
        <f>IF(AND(Неделя!AS30&gt;0,План!AS91=0),"НЗН",Неделя!AS30/План!AS91)</f>
        <v>#DIV/0!</v>
      </c>
      <c r="AT107" s="459" t="e">
        <f>IF(AND(Неделя!AT30&gt;0,План!AT91=0),"НЗН",Неделя!AT30/План!AT91)</f>
        <v>#DIV/0!</v>
      </c>
      <c r="AU107" s="459" t="e">
        <f>IF(AND(Неделя!AU30&gt;0,План!AU91=0),"НЗН",Неделя!AU30/План!AU91)</f>
        <v>#DIV/0!</v>
      </c>
      <c r="AV107" s="459" t="e">
        <f>IF(AND(Неделя!AV30&gt;0,План!AV91=0),"НЗН",Неделя!AV30/План!AV91)</f>
        <v>#DIV/0!</v>
      </c>
      <c r="AW107" s="459" t="e">
        <f>IF(AND(Неделя!AW30&gt;0,План!AW91=0),"НЗН",Неделя!AW30/План!AW91)</f>
        <v>#DIV/0!</v>
      </c>
      <c r="AX107" s="459" t="e">
        <f>IF(AND(Неделя!AX30&gt;0,План!AX91=0),"НЗН",Неделя!AX30/План!AX91)</f>
        <v>#DIV/0!</v>
      </c>
      <c r="AY107" s="459" t="e">
        <f>IF(AND(Неделя!AY30&gt;0,План!AY91=0),"НЗН",Неделя!AY30/План!AY91)</f>
        <v>#DIV/0!</v>
      </c>
      <c r="AZ107" s="459" t="e">
        <f>IF(AND(Неделя!AZ30&gt;0,План!AZ91=0),"НЗН",Неделя!AZ30/План!AZ91)</f>
        <v>#DIV/0!</v>
      </c>
      <c r="BA107" s="459" t="e">
        <f>IF(AND(Неделя!BA30&gt;0,План!BA91=0),"НЗН",Неделя!BA30/План!BA91)</f>
        <v>#DIV/0!</v>
      </c>
      <c r="BB107" s="459" t="e">
        <f>IF(AND(Неделя!BB30&gt;0,План!BB91=0),"НЗН",Неделя!BB30/План!BB91)</f>
        <v>#DIV/0!</v>
      </c>
      <c r="BC107" s="459" t="e">
        <f>IF(AND(Неделя!BC30&gt;0,План!BC91=0),"НЗН",Неделя!BC30/План!BC91)</f>
        <v>#DIV/0!</v>
      </c>
      <c r="BD107" s="459" t="e">
        <f>IF(AND(Неделя!BD30&gt;0,План!BD91=0),"НЗН",Неделя!BD30/План!BD91)</f>
        <v>#DIV/0!</v>
      </c>
    </row>
    <row r="108" spans="1:56" ht="15" customHeight="1" x14ac:dyDescent="0.3">
      <c r="A108" s="973"/>
      <c r="B108" s="974"/>
      <c r="C108" s="161" t="s">
        <v>153</v>
      </c>
      <c r="D108" s="162" t="s">
        <v>160</v>
      </c>
      <c r="E108" s="459" t="e">
        <f>IF(AND(Неделя!E31&gt;0,План!E92=0),"НЗН",Неделя!E31/План!E92)</f>
        <v>#DIV/0!</v>
      </c>
      <c r="F108" s="459" t="e">
        <f>IF(AND(Неделя!F31&gt;0,План!F92=0),"НЗН",Неделя!F31/План!F92)</f>
        <v>#DIV/0!</v>
      </c>
      <c r="G108" s="459" t="e">
        <f>IF(AND(Неделя!G31&gt;0,План!G92=0),"НЗН",Неделя!G31/План!G92)</f>
        <v>#DIV/0!</v>
      </c>
      <c r="H108" s="459" t="e">
        <f>IF(AND(Неделя!H31&gt;0,План!H92=0),"НЗН",Неделя!H31/План!H92)</f>
        <v>#DIV/0!</v>
      </c>
      <c r="I108" s="459" t="e">
        <f>IF(AND(Неделя!I31&gt;0,План!I92=0),"НЗН",Неделя!I31/План!I92)</f>
        <v>#DIV/0!</v>
      </c>
      <c r="J108" s="459" t="e">
        <f>IF(AND(Неделя!J31&gt;0,План!J92=0),"НЗН",Неделя!J31/План!J92)</f>
        <v>#DIV/0!</v>
      </c>
      <c r="K108" s="459" t="e">
        <f>IF(AND(Неделя!K31&gt;0,План!K92=0),"НЗН",Неделя!K31/План!K92)</f>
        <v>#DIV/0!</v>
      </c>
      <c r="L108" s="459" t="e">
        <f>IF(AND(Неделя!L31&gt;0,План!L92=0),"НЗН",Неделя!L31/План!L92)</f>
        <v>#DIV/0!</v>
      </c>
      <c r="M108" s="459" t="e">
        <f>IF(AND(Неделя!M31&gt;0,План!M92=0),"НЗН",Неделя!M31/План!M92)</f>
        <v>#DIV/0!</v>
      </c>
      <c r="N108" s="459" t="e">
        <f>IF(AND(Неделя!N31&gt;0,План!N92=0),"НЗН",Неделя!N31/План!N92)</f>
        <v>#DIV/0!</v>
      </c>
      <c r="O108" s="459" t="e">
        <f>IF(AND(Неделя!O31&gt;0,План!O92=0),"НЗН",Неделя!O31/План!O92)</f>
        <v>#DIV/0!</v>
      </c>
      <c r="P108" s="459" t="e">
        <f>IF(AND(Неделя!P31&gt;0,План!P92=0),"НЗН",Неделя!P31/План!P92)</f>
        <v>#DIV/0!</v>
      </c>
      <c r="Q108" s="459" t="e">
        <f>IF(AND(Неделя!Q31&gt;0,План!Q92=0),"НЗН",Неделя!Q31/План!Q92)</f>
        <v>#DIV/0!</v>
      </c>
      <c r="R108" s="459" t="e">
        <f>IF(AND(Неделя!R31&gt;0,План!R92=0),"НЗН",Неделя!R31/План!R92)</f>
        <v>#DIV/0!</v>
      </c>
      <c r="S108" s="459" t="e">
        <f>IF(AND(Неделя!S31&gt;0,План!S92=0),"НЗН",Неделя!S31/План!S92)</f>
        <v>#DIV/0!</v>
      </c>
      <c r="T108" s="459" t="e">
        <f>IF(AND(Неделя!T31&gt;0,План!T92=0),"НЗН",Неделя!T31/План!T92)</f>
        <v>#DIV/0!</v>
      </c>
      <c r="U108" s="459" t="e">
        <f>IF(AND(Неделя!U31&gt;0,План!U92=0),"НЗН",Неделя!U31/План!U92)</f>
        <v>#DIV/0!</v>
      </c>
      <c r="V108" s="459" t="e">
        <f>IF(AND(Неделя!V31&gt;0,План!V92=0),"НЗН",Неделя!V31/План!V92)</f>
        <v>#DIV/0!</v>
      </c>
      <c r="W108" s="459" t="e">
        <f>IF(AND(Неделя!W31&gt;0,План!W92=0),"НЗН",Неделя!W31/План!W92)</f>
        <v>#DIV/0!</v>
      </c>
      <c r="X108" s="459" t="e">
        <f>IF(AND(Неделя!X31&gt;0,План!X92=0),"НЗН",Неделя!X31/План!X92)</f>
        <v>#DIV/0!</v>
      </c>
      <c r="Y108" s="459" t="e">
        <f>IF(AND(Неделя!Y31&gt;0,План!Y92=0),"НЗН",Неделя!Y31/План!Y92)</f>
        <v>#DIV/0!</v>
      </c>
      <c r="Z108" s="459" t="e">
        <f>IF(AND(Неделя!Z31&gt;0,План!Z92=0),"НЗН",Неделя!Z31/План!Z92)</f>
        <v>#DIV/0!</v>
      </c>
      <c r="AA108" s="459" t="e">
        <f>IF(AND(Неделя!AA31&gt;0,План!AA92=0),"НЗН",Неделя!AA31/План!AA92)</f>
        <v>#DIV/0!</v>
      </c>
      <c r="AB108" s="459" t="e">
        <f>IF(AND(Неделя!AB31&gt;0,План!AB92=0),"НЗН",Неделя!AB31/План!AB92)</f>
        <v>#DIV/0!</v>
      </c>
      <c r="AC108" s="459" t="e">
        <f>IF(AND(Неделя!AC31&gt;0,План!AC92=0),"НЗН",Неделя!AC31/План!AC92)</f>
        <v>#DIV/0!</v>
      </c>
      <c r="AD108" s="459" t="e">
        <f>IF(AND(Неделя!AD31&gt;0,План!AD92=0),"НЗН",Неделя!AD31/План!AD92)</f>
        <v>#DIV/0!</v>
      </c>
      <c r="AE108" s="459" t="e">
        <f>IF(AND(Неделя!AE31&gt;0,План!AE92=0),"НЗН",Неделя!AE31/План!AE92)</f>
        <v>#DIV/0!</v>
      </c>
      <c r="AF108" s="459" t="e">
        <f>IF(AND(Неделя!AF31&gt;0,План!AF92=0),"НЗН",Неделя!AF31/План!AF92)</f>
        <v>#DIV/0!</v>
      </c>
      <c r="AG108" s="459" t="e">
        <f>IF(AND(Неделя!AG31&gt;0,План!AG92=0),"НЗН",Неделя!AG31/План!AG92)</f>
        <v>#DIV/0!</v>
      </c>
      <c r="AH108" s="459" t="e">
        <f>IF(AND(Неделя!AH31&gt;0,План!AH92=0),"НЗН",Неделя!AH31/План!AH92)</f>
        <v>#DIV/0!</v>
      </c>
      <c r="AI108" s="459" t="e">
        <f>IF(AND(Неделя!AI31&gt;0,План!AI92=0),"НЗН",Неделя!AI31/План!AI92)</f>
        <v>#DIV/0!</v>
      </c>
      <c r="AJ108" s="459" t="e">
        <f>IF(AND(Неделя!AJ31&gt;0,План!AJ92=0),"НЗН",Неделя!AJ31/План!AJ92)</f>
        <v>#DIV/0!</v>
      </c>
      <c r="AK108" s="459" t="e">
        <f>IF(AND(Неделя!AK31&gt;0,План!AK92=0),"НЗН",Неделя!AK31/План!AK92)</f>
        <v>#DIV/0!</v>
      </c>
      <c r="AL108" s="459" t="e">
        <f>IF(AND(Неделя!AL31&gt;0,План!AL92=0),"НЗН",Неделя!AL31/План!AL92)</f>
        <v>#DIV/0!</v>
      </c>
      <c r="AM108" s="459" t="e">
        <f>IF(AND(Неделя!AM31&gt;0,План!AM92=0),"НЗН",Неделя!AM31/План!AM92)</f>
        <v>#DIV/0!</v>
      </c>
      <c r="AN108" s="459" t="e">
        <f>IF(AND(Неделя!AN31&gt;0,План!AN92=0),"НЗН",Неделя!AN31/План!AN92)</f>
        <v>#DIV/0!</v>
      </c>
      <c r="AO108" s="459" t="e">
        <f>IF(AND(Неделя!AO31&gt;0,План!AO92=0),"НЗН",Неделя!AO31/План!AO92)</f>
        <v>#DIV/0!</v>
      </c>
      <c r="AP108" s="459" t="e">
        <f>IF(AND(Неделя!AP31&gt;0,План!AP92=0),"НЗН",Неделя!AP31/План!AP92)</f>
        <v>#DIV/0!</v>
      </c>
      <c r="AQ108" s="459" t="e">
        <f>IF(AND(Неделя!AQ31&gt;0,План!AQ92=0),"НЗН",Неделя!AQ31/План!AQ92)</f>
        <v>#DIV/0!</v>
      </c>
      <c r="AR108" s="459" t="e">
        <f>IF(AND(Неделя!AR31&gt;0,План!AR92=0),"НЗН",Неделя!AR31/План!AR92)</f>
        <v>#DIV/0!</v>
      </c>
      <c r="AS108" s="459" t="e">
        <f>IF(AND(Неделя!AS31&gt;0,План!AS92=0),"НЗН",Неделя!AS31/План!AS92)</f>
        <v>#DIV/0!</v>
      </c>
      <c r="AT108" s="459" t="e">
        <f>IF(AND(Неделя!AT31&gt;0,План!AT92=0),"НЗН",Неделя!AT31/План!AT92)</f>
        <v>#DIV/0!</v>
      </c>
      <c r="AU108" s="459" t="e">
        <f>IF(AND(Неделя!AU31&gt;0,План!AU92=0),"НЗН",Неделя!AU31/План!AU92)</f>
        <v>#DIV/0!</v>
      </c>
      <c r="AV108" s="459" t="e">
        <f>IF(AND(Неделя!AV31&gt;0,План!AV92=0),"НЗН",Неделя!AV31/План!AV92)</f>
        <v>#DIV/0!</v>
      </c>
      <c r="AW108" s="459" t="e">
        <f>IF(AND(Неделя!AW31&gt;0,План!AW92=0),"НЗН",Неделя!AW31/План!AW92)</f>
        <v>#DIV/0!</v>
      </c>
      <c r="AX108" s="459" t="e">
        <f>IF(AND(Неделя!AX31&gt;0,План!AX92=0),"НЗН",Неделя!AX31/План!AX92)</f>
        <v>#DIV/0!</v>
      </c>
      <c r="AY108" s="459" t="e">
        <f>IF(AND(Неделя!AY31&gt;0,План!AY92=0),"НЗН",Неделя!AY31/План!AY92)</f>
        <v>#DIV/0!</v>
      </c>
      <c r="AZ108" s="459" t="e">
        <f>IF(AND(Неделя!AZ31&gt;0,План!AZ92=0),"НЗН",Неделя!AZ31/План!AZ92)</f>
        <v>#DIV/0!</v>
      </c>
      <c r="BA108" s="459" t="e">
        <f>IF(AND(Неделя!BA31&gt;0,План!BA92=0),"НЗН",Неделя!BA31/План!BA92)</f>
        <v>#DIV/0!</v>
      </c>
      <c r="BB108" s="459" t="e">
        <f>IF(AND(Неделя!BB31&gt;0,План!BB92=0),"НЗН",Неделя!BB31/План!BB92)</f>
        <v>#DIV/0!</v>
      </c>
      <c r="BC108" s="459" t="e">
        <f>IF(AND(Неделя!BC31&gt;0,План!BC92=0),"НЗН",Неделя!BC31/План!BC92)</f>
        <v>#DIV/0!</v>
      </c>
      <c r="BD108" s="459" t="e">
        <f>IF(AND(Неделя!BD31&gt;0,План!BD92=0),"НЗН",Неделя!BD31/План!BD92)</f>
        <v>#DIV/0!</v>
      </c>
    </row>
    <row r="109" spans="1:56" ht="15" customHeight="1" x14ac:dyDescent="0.3">
      <c r="A109" s="973"/>
      <c r="B109" s="974"/>
      <c r="C109" s="161" t="s">
        <v>217</v>
      </c>
      <c r="D109" s="162" t="s">
        <v>160</v>
      </c>
      <c r="E109" s="459" t="e">
        <f>IF(AND(Неделя!E32&gt;0,План!E93=0),"НЗН",Неделя!E32/План!E93)</f>
        <v>#DIV/0!</v>
      </c>
      <c r="F109" s="459" t="e">
        <f>IF(AND(Неделя!F32&gt;0,План!F93=0),"НЗН",Неделя!F32/План!F93)</f>
        <v>#DIV/0!</v>
      </c>
      <c r="G109" s="459" t="e">
        <f>IF(AND(Неделя!G32&gt;0,План!G93=0),"НЗН",Неделя!G32/План!G93)</f>
        <v>#DIV/0!</v>
      </c>
      <c r="H109" s="459" t="e">
        <f>IF(AND(Неделя!H32&gt;0,План!H93=0),"НЗН",Неделя!H32/План!H93)</f>
        <v>#DIV/0!</v>
      </c>
      <c r="I109" s="459" t="e">
        <f>IF(AND(Неделя!I32&gt;0,План!I93=0),"НЗН",Неделя!I32/План!I93)</f>
        <v>#DIV/0!</v>
      </c>
      <c r="J109" s="459" t="e">
        <f>IF(AND(Неделя!J32&gt;0,План!J93=0),"НЗН",Неделя!J32/План!J93)</f>
        <v>#DIV/0!</v>
      </c>
      <c r="K109" s="459" t="e">
        <f>IF(AND(Неделя!K32&gt;0,План!K93=0),"НЗН",Неделя!K32/План!K93)</f>
        <v>#DIV/0!</v>
      </c>
      <c r="L109" s="459" t="e">
        <f>IF(AND(Неделя!L32&gt;0,План!L93=0),"НЗН",Неделя!L32/План!L93)</f>
        <v>#DIV/0!</v>
      </c>
      <c r="M109" s="459" t="e">
        <f>IF(AND(Неделя!M32&gt;0,План!M93=0),"НЗН",Неделя!M32/План!M93)</f>
        <v>#DIV/0!</v>
      </c>
      <c r="N109" s="459" t="e">
        <f>IF(AND(Неделя!N32&gt;0,План!N93=0),"НЗН",Неделя!N32/План!N93)</f>
        <v>#DIV/0!</v>
      </c>
      <c r="O109" s="459" t="e">
        <f>IF(AND(Неделя!O32&gt;0,План!O93=0),"НЗН",Неделя!O32/План!O93)</f>
        <v>#DIV/0!</v>
      </c>
      <c r="P109" s="459" t="e">
        <f>IF(AND(Неделя!P32&gt;0,План!P93=0),"НЗН",Неделя!P32/План!P93)</f>
        <v>#DIV/0!</v>
      </c>
      <c r="Q109" s="459" t="e">
        <f>IF(AND(Неделя!Q32&gt;0,План!Q93=0),"НЗН",Неделя!Q32/План!Q93)</f>
        <v>#DIV/0!</v>
      </c>
      <c r="R109" s="459" t="e">
        <f>IF(AND(Неделя!R32&gt;0,План!R93=0),"НЗН",Неделя!R32/План!R93)</f>
        <v>#DIV/0!</v>
      </c>
      <c r="S109" s="459" t="e">
        <f>IF(AND(Неделя!S32&gt;0,План!S93=0),"НЗН",Неделя!S32/План!S93)</f>
        <v>#DIV/0!</v>
      </c>
      <c r="T109" s="459" t="e">
        <f>IF(AND(Неделя!T32&gt;0,План!T93=0),"НЗН",Неделя!T32/План!T93)</f>
        <v>#DIV/0!</v>
      </c>
      <c r="U109" s="459" t="e">
        <f>IF(AND(Неделя!U32&gt;0,План!U93=0),"НЗН",Неделя!U32/План!U93)</f>
        <v>#DIV/0!</v>
      </c>
      <c r="V109" s="459" t="e">
        <f>IF(AND(Неделя!V32&gt;0,План!V93=0),"НЗН",Неделя!V32/План!V93)</f>
        <v>#DIV/0!</v>
      </c>
      <c r="W109" s="459" t="e">
        <f>IF(AND(Неделя!W32&gt;0,План!W93=0),"НЗН",Неделя!W32/План!W93)</f>
        <v>#DIV/0!</v>
      </c>
      <c r="X109" s="459" t="e">
        <f>IF(AND(Неделя!X32&gt;0,План!X93=0),"НЗН",Неделя!X32/План!X93)</f>
        <v>#DIV/0!</v>
      </c>
      <c r="Y109" s="459" t="e">
        <f>IF(AND(Неделя!Y32&gt;0,План!Y93=0),"НЗН",Неделя!Y32/План!Y93)</f>
        <v>#DIV/0!</v>
      </c>
      <c r="Z109" s="459" t="e">
        <f>IF(AND(Неделя!Z32&gt;0,План!Z93=0),"НЗН",Неделя!Z32/План!Z93)</f>
        <v>#DIV/0!</v>
      </c>
      <c r="AA109" s="459" t="e">
        <f>IF(AND(Неделя!AA32&gt;0,План!AA93=0),"НЗН",Неделя!AA32/План!AA93)</f>
        <v>#DIV/0!</v>
      </c>
      <c r="AB109" s="459" t="e">
        <f>IF(AND(Неделя!AB32&gt;0,План!AB93=0),"НЗН",Неделя!AB32/План!AB93)</f>
        <v>#DIV/0!</v>
      </c>
      <c r="AC109" s="459" t="e">
        <f>IF(AND(Неделя!AC32&gt;0,План!AC93=0),"НЗН",Неделя!AC32/План!AC93)</f>
        <v>#DIV/0!</v>
      </c>
      <c r="AD109" s="459" t="e">
        <f>IF(AND(Неделя!AD32&gt;0,План!AD93=0),"НЗН",Неделя!AD32/План!AD93)</f>
        <v>#DIV/0!</v>
      </c>
      <c r="AE109" s="459" t="e">
        <f>IF(AND(Неделя!AE32&gt;0,План!AE93=0),"НЗН",Неделя!AE32/План!AE93)</f>
        <v>#DIV/0!</v>
      </c>
      <c r="AF109" s="459" t="e">
        <f>IF(AND(Неделя!AF32&gt;0,План!AF93=0),"НЗН",Неделя!AF32/План!AF93)</f>
        <v>#DIV/0!</v>
      </c>
      <c r="AG109" s="459" t="e">
        <f>IF(AND(Неделя!AG32&gt;0,План!AG93=0),"НЗН",Неделя!AG32/План!AG93)</f>
        <v>#DIV/0!</v>
      </c>
      <c r="AH109" s="459" t="e">
        <f>IF(AND(Неделя!AH32&gt;0,План!AH93=0),"НЗН",Неделя!AH32/План!AH93)</f>
        <v>#DIV/0!</v>
      </c>
      <c r="AI109" s="459" t="e">
        <f>IF(AND(Неделя!AI32&gt;0,План!AI93=0),"НЗН",Неделя!AI32/План!AI93)</f>
        <v>#DIV/0!</v>
      </c>
      <c r="AJ109" s="459" t="e">
        <f>IF(AND(Неделя!AJ32&gt;0,План!AJ93=0),"НЗН",Неделя!AJ32/План!AJ93)</f>
        <v>#DIV/0!</v>
      </c>
      <c r="AK109" s="459" t="e">
        <f>IF(AND(Неделя!AK32&gt;0,План!AK93=0),"НЗН",Неделя!AK32/План!AK93)</f>
        <v>#DIV/0!</v>
      </c>
      <c r="AL109" s="459" t="e">
        <f>IF(AND(Неделя!AL32&gt;0,План!AL93=0),"НЗН",Неделя!AL32/План!AL93)</f>
        <v>#DIV/0!</v>
      </c>
      <c r="AM109" s="459" t="e">
        <f>IF(AND(Неделя!AM32&gt;0,План!AM93=0),"НЗН",Неделя!AM32/План!AM93)</f>
        <v>#DIV/0!</v>
      </c>
      <c r="AN109" s="459" t="e">
        <f>IF(AND(Неделя!AN32&gt;0,План!AN93=0),"НЗН",Неделя!AN32/План!AN93)</f>
        <v>#DIV/0!</v>
      </c>
      <c r="AO109" s="459" t="e">
        <f>IF(AND(Неделя!AO32&gt;0,План!AO93=0),"НЗН",Неделя!AO32/План!AO93)</f>
        <v>#DIV/0!</v>
      </c>
      <c r="AP109" s="459" t="e">
        <f>IF(AND(Неделя!AP32&gt;0,План!AP93=0),"НЗН",Неделя!AP32/План!AP93)</f>
        <v>#DIV/0!</v>
      </c>
      <c r="AQ109" s="459" t="e">
        <f>IF(AND(Неделя!AQ32&gt;0,План!AQ93=0),"НЗН",Неделя!AQ32/План!AQ93)</f>
        <v>#DIV/0!</v>
      </c>
      <c r="AR109" s="459" t="e">
        <f>IF(AND(Неделя!AR32&gt;0,План!AR93=0),"НЗН",Неделя!AR32/План!AR93)</f>
        <v>#DIV/0!</v>
      </c>
      <c r="AS109" s="459" t="e">
        <f>IF(AND(Неделя!AS32&gt;0,План!AS93=0),"НЗН",Неделя!AS32/План!AS93)</f>
        <v>#DIV/0!</v>
      </c>
      <c r="AT109" s="459" t="e">
        <f>IF(AND(Неделя!AT32&gt;0,План!AT93=0),"НЗН",Неделя!AT32/План!AT93)</f>
        <v>#DIV/0!</v>
      </c>
      <c r="AU109" s="459" t="e">
        <f>IF(AND(Неделя!AU32&gt;0,План!AU93=0),"НЗН",Неделя!AU32/План!AU93)</f>
        <v>#DIV/0!</v>
      </c>
      <c r="AV109" s="459" t="e">
        <f>IF(AND(Неделя!AV32&gt;0,План!AV93=0),"НЗН",Неделя!AV32/План!AV93)</f>
        <v>#DIV/0!</v>
      </c>
      <c r="AW109" s="459" t="e">
        <f>IF(AND(Неделя!AW32&gt;0,План!AW93=0),"НЗН",Неделя!AW32/План!AW93)</f>
        <v>#DIV/0!</v>
      </c>
      <c r="AX109" s="459" t="e">
        <f>IF(AND(Неделя!AX32&gt;0,План!AX93=0),"НЗН",Неделя!AX32/План!AX93)</f>
        <v>#DIV/0!</v>
      </c>
      <c r="AY109" s="459" t="e">
        <f>IF(AND(Неделя!AY32&gt;0,План!AY93=0),"НЗН",Неделя!AY32/План!AY93)</f>
        <v>#DIV/0!</v>
      </c>
      <c r="AZ109" s="459" t="e">
        <f>IF(AND(Неделя!AZ32&gt;0,План!AZ93=0),"НЗН",Неделя!AZ32/План!AZ93)</f>
        <v>#DIV/0!</v>
      </c>
      <c r="BA109" s="459" t="e">
        <f>IF(AND(Неделя!BA32&gt;0,План!BA93=0),"НЗН",Неделя!BA32/План!BA93)</f>
        <v>#DIV/0!</v>
      </c>
      <c r="BB109" s="459" t="e">
        <f>IF(AND(Неделя!BB32&gt;0,План!BB93=0),"НЗН",Неделя!BB32/План!BB93)</f>
        <v>#DIV/0!</v>
      </c>
      <c r="BC109" s="459" t="e">
        <f>IF(AND(Неделя!BC32&gt;0,План!BC93=0),"НЗН",Неделя!BC32/План!BC93)</f>
        <v>#DIV/0!</v>
      </c>
      <c r="BD109" s="459" t="e">
        <f>IF(AND(Неделя!BD32&gt;0,План!BD93=0),"НЗН",Неделя!BD32/План!BD93)</f>
        <v>#DIV/0!</v>
      </c>
    </row>
    <row r="110" spans="1:56" ht="15" customHeight="1" x14ac:dyDescent="0.3">
      <c r="A110" s="975"/>
      <c r="B110" s="976"/>
      <c r="C110" s="163" t="s">
        <v>216</v>
      </c>
      <c r="D110" s="162" t="s">
        <v>160</v>
      </c>
      <c r="E110" s="459" t="e">
        <f>IF(AND(Неделя!E33&gt;0,План!E94=0),"НЗН",Неделя!E33/План!E94)</f>
        <v>#DIV/0!</v>
      </c>
      <c r="F110" s="459" t="e">
        <f>IF(AND(Неделя!F33&gt;0,План!F94=0),"НЗН",Неделя!F33/План!F94)</f>
        <v>#DIV/0!</v>
      </c>
      <c r="G110" s="459" t="e">
        <f>IF(AND(Неделя!G33&gt;0,План!G94=0),"НЗН",Неделя!G33/План!G94)</f>
        <v>#DIV/0!</v>
      </c>
      <c r="H110" s="459" t="e">
        <f>IF(AND(Неделя!H33&gt;0,План!H94=0),"НЗН",Неделя!H33/План!H94)</f>
        <v>#DIV/0!</v>
      </c>
      <c r="I110" s="459" t="e">
        <f>IF(AND(Неделя!I33&gt;0,План!I94=0),"НЗН",Неделя!I33/План!I94)</f>
        <v>#DIV/0!</v>
      </c>
      <c r="J110" s="459" t="e">
        <f>IF(AND(Неделя!J33&gt;0,План!J94=0),"НЗН",Неделя!J33/План!J94)</f>
        <v>#DIV/0!</v>
      </c>
      <c r="K110" s="459" t="e">
        <f>IF(AND(Неделя!K33&gt;0,План!K94=0),"НЗН",Неделя!K33/План!K94)</f>
        <v>#DIV/0!</v>
      </c>
      <c r="L110" s="459" t="e">
        <f>IF(AND(Неделя!L33&gt;0,План!L94=0),"НЗН",Неделя!L33/План!L94)</f>
        <v>#DIV/0!</v>
      </c>
      <c r="M110" s="459" t="e">
        <f>IF(AND(Неделя!M33&gt;0,План!M94=0),"НЗН",Неделя!M33/План!M94)</f>
        <v>#DIV/0!</v>
      </c>
      <c r="N110" s="459" t="e">
        <f>IF(AND(Неделя!N33&gt;0,План!N94=0),"НЗН",Неделя!N33/План!N94)</f>
        <v>#DIV/0!</v>
      </c>
      <c r="O110" s="459" t="e">
        <f>IF(AND(Неделя!O33&gt;0,План!O94=0),"НЗН",Неделя!O33/План!O94)</f>
        <v>#DIV/0!</v>
      </c>
      <c r="P110" s="459" t="e">
        <f>IF(AND(Неделя!P33&gt;0,План!P94=0),"НЗН",Неделя!P33/План!P94)</f>
        <v>#DIV/0!</v>
      </c>
      <c r="Q110" s="459" t="e">
        <f>IF(AND(Неделя!Q33&gt;0,План!Q94=0),"НЗН",Неделя!Q33/План!Q94)</f>
        <v>#DIV/0!</v>
      </c>
      <c r="R110" s="459" t="e">
        <f>IF(AND(Неделя!R33&gt;0,План!R94=0),"НЗН",Неделя!R33/План!R94)</f>
        <v>#DIV/0!</v>
      </c>
      <c r="S110" s="459" t="e">
        <f>IF(AND(Неделя!S33&gt;0,План!S94=0),"НЗН",Неделя!S33/План!S94)</f>
        <v>#DIV/0!</v>
      </c>
      <c r="T110" s="459" t="e">
        <f>IF(AND(Неделя!T33&gt;0,План!T94=0),"НЗН",Неделя!T33/План!T94)</f>
        <v>#DIV/0!</v>
      </c>
      <c r="U110" s="459" t="e">
        <f>IF(AND(Неделя!U33&gt;0,План!U94=0),"НЗН",Неделя!U33/План!U94)</f>
        <v>#DIV/0!</v>
      </c>
      <c r="V110" s="459" t="e">
        <f>IF(AND(Неделя!V33&gt;0,План!V94=0),"НЗН",Неделя!V33/План!V94)</f>
        <v>#DIV/0!</v>
      </c>
      <c r="W110" s="459" t="e">
        <f>IF(AND(Неделя!W33&gt;0,План!W94=0),"НЗН",Неделя!W33/План!W94)</f>
        <v>#DIV/0!</v>
      </c>
      <c r="X110" s="459" t="e">
        <f>IF(AND(Неделя!X33&gt;0,План!X94=0),"НЗН",Неделя!X33/План!X94)</f>
        <v>#DIV/0!</v>
      </c>
      <c r="Y110" s="459" t="e">
        <f>IF(AND(Неделя!Y33&gt;0,План!Y94=0),"НЗН",Неделя!Y33/План!Y94)</f>
        <v>#DIV/0!</v>
      </c>
      <c r="Z110" s="459" t="e">
        <f>IF(AND(Неделя!Z33&gt;0,План!Z94=0),"НЗН",Неделя!Z33/План!Z94)</f>
        <v>#DIV/0!</v>
      </c>
      <c r="AA110" s="459" t="e">
        <f>IF(AND(Неделя!AA33&gt;0,План!AA94=0),"НЗН",Неделя!AA33/План!AA94)</f>
        <v>#DIV/0!</v>
      </c>
      <c r="AB110" s="459" t="e">
        <f>IF(AND(Неделя!AB33&gt;0,План!AB94=0),"НЗН",Неделя!AB33/План!AB94)</f>
        <v>#DIV/0!</v>
      </c>
      <c r="AC110" s="459" t="e">
        <f>IF(AND(Неделя!AC33&gt;0,План!AC94=0),"НЗН",Неделя!AC33/План!AC94)</f>
        <v>#DIV/0!</v>
      </c>
      <c r="AD110" s="459" t="e">
        <f>IF(AND(Неделя!AD33&gt;0,План!AD94=0),"НЗН",Неделя!AD33/План!AD94)</f>
        <v>#DIV/0!</v>
      </c>
      <c r="AE110" s="459" t="e">
        <f>IF(AND(Неделя!AE33&gt;0,План!AE94=0),"НЗН",Неделя!AE33/План!AE94)</f>
        <v>#DIV/0!</v>
      </c>
      <c r="AF110" s="459" t="e">
        <f>IF(AND(Неделя!AF33&gt;0,План!AF94=0),"НЗН",Неделя!AF33/План!AF94)</f>
        <v>#DIV/0!</v>
      </c>
      <c r="AG110" s="459" t="e">
        <f>IF(AND(Неделя!AG33&gt;0,План!AG94=0),"НЗН",Неделя!AG33/План!AG94)</f>
        <v>#DIV/0!</v>
      </c>
      <c r="AH110" s="459" t="e">
        <f>IF(AND(Неделя!AH33&gt;0,План!AH94=0),"НЗН",Неделя!AH33/План!AH94)</f>
        <v>#DIV/0!</v>
      </c>
      <c r="AI110" s="459" t="e">
        <f>IF(AND(Неделя!AI33&gt;0,План!AI94=0),"НЗН",Неделя!AI33/План!AI94)</f>
        <v>#DIV/0!</v>
      </c>
      <c r="AJ110" s="459" t="e">
        <f>IF(AND(Неделя!AJ33&gt;0,План!AJ94=0),"НЗН",Неделя!AJ33/План!AJ94)</f>
        <v>#DIV/0!</v>
      </c>
      <c r="AK110" s="459" t="e">
        <f>IF(AND(Неделя!AK33&gt;0,План!AK94=0),"НЗН",Неделя!AK33/План!AK94)</f>
        <v>#DIV/0!</v>
      </c>
      <c r="AL110" s="459" t="e">
        <f>IF(AND(Неделя!AL33&gt;0,План!AL94=0),"НЗН",Неделя!AL33/План!AL94)</f>
        <v>#DIV/0!</v>
      </c>
      <c r="AM110" s="459" t="e">
        <f>IF(AND(Неделя!AM33&gt;0,План!AM94=0),"НЗН",Неделя!AM33/План!AM94)</f>
        <v>#DIV/0!</v>
      </c>
      <c r="AN110" s="459" t="e">
        <f>IF(AND(Неделя!AN33&gt;0,План!AN94=0),"НЗН",Неделя!AN33/План!AN94)</f>
        <v>#DIV/0!</v>
      </c>
      <c r="AO110" s="459" t="e">
        <f>IF(AND(Неделя!AO33&gt;0,План!AO94=0),"НЗН",Неделя!AO33/План!AO94)</f>
        <v>#DIV/0!</v>
      </c>
      <c r="AP110" s="459" t="e">
        <f>IF(AND(Неделя!AP33&gt;0,План!AP94=0),"НЗН",Неделя!AP33/План!AP94)</f>
        <v>#DIV/0!</v>
      </c>
      <c r="AQ110" s="459" t="e">
        <f>IF(AND(Неделя!AQ33&gt;0,План!AQ94=0),"НЗН",Неделя!AQ33/План!AQ94)</f>
        <v>#DIV/0!</v>
      </c>
      <c r="AR110" s="459" t="e">
        <f>IF(AND(Неделя!AR33&gt;0,План!AR94=0),"НЗН",Неделя!AR33/План!AR94)</f>
        <v>#DIV/0!</v>
      </c>
      <c r="AS110" s="459" t="e">
        <f>IF(AND(Неделя!AS33&gt;0,План!AS94=0),"НЗН",Неделя!AS33/План!AS94)</f>
        <v>#DIV/0!</v>
      </c>
      <c r="AT110" s="459" t="e">
        <f>IF(AND(Неделя!AT33&gt;0,План!AT94=0),"НЗН",Неделя!AT33/План!AT94)</f>
        <v>#DIV/0!</v>
      </c>
      <c r="AU110" s="459" t="e">
        <f>IF(AND(Неделя!AU33&gt;0,План!AU94=0),"НЗН",Неделя!AU33/План!AU94)</f>
        <v>#DIV/0!</v>
      </c>
      <c r="AV110" s="459" t="e">
        <f>IF(AND(Неделя!AV33&gt;0,План!AV94=0),"НЗН",Неделя!AV33/План!AV94)</f>
        <v>#DIV/0!</v>
      </c>
      <c r="AW110" s="459" t="e">
        <f>IF(AND(Неделя!AW33&gt;0,План!AW94=0),"НЗН",Неделя!AW33/План!AW94)</f>
        <v>#DIV/0!</v>
      </c>
      <c r="AX110" s="459" t="e">
        <f>IF(AND(Неделя!AX33&gt;0,План!AX94=0),"НЗН",Неделя!AX33/План!AX94)</f>
        <v>#DIV/0!</v>
      </c>
      <c r="AY110" s="459" t="e">
        <f>IF(AND(Неделя!AY33&gt;0,План!AY94=0),"НЗН",Неделя!AY33/План!AY94)</f>
        <v>#DIV/0!</v>
      </c>
      <c r="AZ110" s="459" t="e">
        <f>IF(AND(Неделя!AZ33&gt;0,План!AZ94=0),"НЗН",Неделя!AZ33/План!AZ94)</f>
        <v>#DIV/0!</v>
      </c>
      <c r="BA110" s="459" t="e">
        <f>IF(AND(Неделя!BA33&gt;0,План!BA94=0),"НЗН",Неделя!BA33/План!BA94)</f>
        <v>#DIV/0!</v>
      </c>
      <c r="BB110" s="459" t="e">
        <f>IF(AND(Неделя!BB33&gt;0,План!BB94=0),"НЗН",Неделя!BB33/План!BB94)</f>
        <v>#DIV/0!</v>
      </c>
      <c r="BC110" s="459" t="e">
        <f>IF(AND(Неделя!BC33&gt;0,План!BC94=0),"НЗН",Неделя!BC33/План!BC94)</f>
        <v>#DIV/0!</v>
      </c>
      <c r="BD110" s="459" t="e">
        <f>IF(AND(Неделя!BD33&gt;0,План!BD94=0),"НЗН",Неделя!BD33/План!BD94)</f>
        <v>#DIV/0!</v>
      </c>
    </row>
    <row r="111" spans="1:56" ht="15" customHeight="1" x14ac:dyDescent="0.3">
      <c r="A111" s="977" t="s">
        <v>154</v>
      </c>
      <c r="B111" s="978"/>
      <c r="C111" s="164" t="s">
        <v>187</v>
      </c>
      <c r="D111" s="165" t="s">
        <v>80</v>
      </c>
      <c r="E111" s="459" t="e">
        <f>IF(AND(Неделя!E34&gt;0,План!E95=0),"НЗН",Неделя!E34/План!E95)</f>
        <v>#DIV/0!</v>
      </c>
      <c r="F111" s="459" t="e">
        <f>IF(AND(Неделя!F34&gt;0,План!F95=0),"НЗН",Неделя!F34/План!F95)</f>
        <v>#DIV/0!</v>
      </c>
      <c r="G111" s="459" t="e">
        <f>IF(AND(Неделя!G34&gt;0,План!G95=0),"НЗН",Неделя!G34/План!G95)</f>
        <v>#DIV/0!</v>
      </c>
      <c r="H111" s="459" t="e">
        <f>IF(AND(Неделя!H34&gt;0,План!H95=0),"НЗН",Неделя!H34/План!H95)</f>
        <v>#DIV/0!</v>
      </c>
      <c r="I111" s="459" t="e">
        <f>IF(AND(Неделя!I34&gt;0,План!I95=0),"НЗН",Неделя!I34/План!I95)</f>
        <v>#DIV/0!</v>
      </c>
      <c r="J111" s="459" t="e">
        <f>IF(AND(Неделя!J34&gt;0,План!J95=0),"НЗН",Неделя!J34/План!J95)</f>
        <v>#DIV/0!</v>
      </c>
      <c r="K111" s="459" t="e">
        <f>IF(AND(Неделя!K34&gt;0,План!K95=0),"НЗН",Неделя!K34/План!K95)</f>
        <v>#DIV/0!</v>
      </c>
      <c r="L111" s="459" t="e">
        <f>IF(AND(Неделя!L34&gt;0,План!L95=0),"НЗН",Неделя!L34/План!L95)</f>
        <v>#DIV/0!</v>
      </c>
      <c r="M111" s="459" t="e">
        <f>IF(AND(Неделя!M34&gt;0,План!M95=0),"НЗН",Неделя!M34/План!M95)</f>
        <v>#DIV/0!</v>
      </c>
      <c r="N111" s="459" t="e">
        <f>IF(AND(Неделя!N34&gt;0,План!N95=0),"НЗН",Неделя!N34/План!N95)</f>
        <v>#DIV/0!</v>
      </c>
      <c r="O111" s="459" t="e">
        <f>IF(AND(Неделя!O34&gt;0,План!O95=0),"НЗН",Неделя!O34/План!O95)</f>
        <v>#DIV/0!</v>
      </c>
      <c r="P111" s="459" t="e">
        <f>IF(AND(Неделя!P34&gt;0,План!P95=0),"НЗН",Неделя!P34/План!P95)</f>
        <v>#DIV/0!</v>
      </c>
      <c r="Q111" s="459" t="e">
        <f>IF(AND(Неделя!Q34&gt;0,План!Q95=0),"НЗН",Неделя!Q34/План!Q95)</f>
        <v>#DIV/0!</v>
      </c>
      <c r="R111" s="459" t="e">
        <f>IF(AND(Неделя!R34&gt;0,План!R95=0),"НЗН",Неделя!R34/План!R95)</f>
        <v>#DIV/0!</v>
      </c>
      <c r="S111" s="459" t="e">
        <f>IF(AND(Неделя!S34&gt;0,План!S95=0),"НЗН",Неделя!S34/План!S95)</f>
        <v>#DIV/0!</v>
      </c>
      <c r="T111" s="459" t="e">
        <f>IF(AND(Неделя!T34&gt;0,План!T95=0),"НЗН",Неделя!T34/План!T95)</f>
        <v>#DIV/0!</v>
      </c>
      <c r="U111" s="459" t="e">
        <f>IF(AND(Неделя!U34&gt;0,План!U95=0),"НЗН",Неделя!U34/План!U95)</f>
        <v>#DIV/0!</v>
      </c>
      <c r="V111" s="459" t="e">
        <f>IF(AND(Неделя!V34&gt;0,План!V95=0),"НЗН",Неделя!V34/План!V95)</f>
        <v>#DIV/0!</v>
      </c>
      <c r="W111" s="459" t="e">
        <f>IF(AND(Неделя!W34&gt;0,План!W95=0),"НЗН",Неделя!W34/План!W95)</f>
        <v>#DIV/0!</v>
      </c>
      <c r="X111" s="459" t="e">
        <f>IF(AND(Неделя!X34&gt;0,План!X95=0),"НЗН",Неделя!X34/План!X95)</f>
        <v>#DIV/0!</v>
      </c>
      <c r="Y111" s="459" t="e">
        <f>IF(AND(Неделя!Y34&gt;0,План!Y95=0),"НЗН",Неделя!Y34/План!Y95)</f>
        <v>#DIV/0!</v>
      </c>
      <c r="Z111" s="459" t="e">
        <f>IF(AND(Неделя!Z34&gt;0,План!Z95=0),"НЗН",Неделя!Z34/План!Z95)</f>
        <v>#DIV/0!</v>
      </c>
      <c r="AA111" s="459" t="e">
        <f>IF(AND(Неделя!AA34&gt;0,План!AA95=0),"НЗН",Неделя!AA34/План!AA95)</f>
        <v>#DIV/0!</v>
      </c>
      <c r="AB111" s="459" t="e">
        <f>IF(AND(Неделя!AB34&gt;0,План!AB95=0),"НЗН",Неделя!AB34/План!AB95)</f>
        <v>#DIV/0!</v>
      </c>
      <c r="AC111" s="459" t="e">
        <f>IF(AND(Неделя!AC34&gt;0,План!AC95=0),"НЗН",Неделя!AC34/План!AC95)</f>
        <v>#DIV/0!</v>
      </c>
      <c r="AD111" s="459" t="e">
        <f>IF(AND(Неделя!AD34&gt;0,План!AD95=0),"НЗН",Неделя!AD34/План!AD95)</f>
        <v>#DIV/0!</v>
      </c>
      <c r="AE111" s="459" t="e">
        <f>IF(AND(Неделя!AE34&gt;0,План!AE95=0),"НЗН",Неделя!AE34/План!AE95)</f>
        <v>#DIV/0!</v>
      </c>
      <c r="AF111" s="459" t="e">
        <f>IF(AND(Неделя!AF34&gt;0,План!AF95=0),"НЗН",Неделя!AF34/План!AF95)</f>
        <v>#DIV/0!</v>
      </c>
      <c r="AG111" s="459" t="e">
        <f>IF(AND(Неделя!AG34&gt;0,План!AG95=0),"НЗН",Неделя!AG34/План!AG95)</f>
        <v>#DIV/0!</v>
      </c>
      <c r="AH111" s="459" t="e">
        <f>IF(AND(Неделя!AH34&gt;0,План!AH95=0),"НЗН",Неделя!AH34/План!AH95)</f>
        <v>#DIV/0!</v>
      </c>
      <c r="AI111" s="459" t="e">
        <f>IF(AND(Неделя!AI34&gt;0,План!AI95=0),"НЗН",Неделя!AI34/План!AI95)</f>
        <v>#DIV/0!</v>
      </c>
      <c r="AJ111" s="459" t="e">
        <f>IF(AND(Неделя!AJ34&gt;0,План!AJ95=0),"НЗН",Неделя!AJ34/План!AJ95)</f>
        <v>#DIV/0!</v>
      </c>
      <c r="AK111" s="459" t="e">
        <f>IF(AND(Неделя!AK34&gt;0,План!AK95=0),"НЗН",Неделя!AK34/План!AK95)</f>
        <v>#DIV/0!</v>
      </c>
      <c r="AL111" s="459" t="e">
        <f>IF(AND(Неделя!AL34&gt;0,План!AL95=0),"НЗН",Неделя!AL34/План!AL95)</f>
        <v>#DIV/0!</v>
      </c>
      <c r="AM111" s="459" t="e">
        <f>IF(AND(Неделя!AM34&gt;0,План!AM95=0),"НЗН",Неделя!AM34/План!AM95)</f>
        <v>#DIV/0!</v>
      </c>
      <c r="AN111" s="459" t="e">
        <f>IF(AND(Неделя!AN34&gt;0,План!AN95=0),"НЗН",Неделя!AN34/План!AN95)</f>
        <v>#DIV/0!</v>
      </c>
      <c r="AO111" s="459" t="e">
        <f>IF(AND(Неделя!AO34&gt;0,План!AO95=0),"НЗН",Неделя!AO34/План!AO95)</f>
        <v>#DIV/0!</v>
      </c>
      <c r="AP111" s="459" t="e">
        <f>IF(AND(Неделя!AP34&gt;0,План!AP95=0),"НЗН",Неделя!AP34/План!AP95)</f>
        <v>#DIV/0!</v>
      </c>
      <c r="AQ111" s="459" t="e">
        <f>IF(AND(Неделя!AQ34&gt;0,План!AQ95=0),"НЗН",Неделя!AQ34/План!AQ95)</f>
        <v>#DIV/0!</v>
      </c>
      <c r="AR111" s="459" t="e">
        <f>IF(AND(Неделя!AR34&gt;0,План!AR95=0),"НЗН",Неделя!AR34/План!AR95)</f>
        <v>#DIV/0!</v>
      </c>
      <c r="AS111" s="459" t="e">
        <f>IF(AND(Неделя!AS34&gt;0,План!AS95=0),"НЗН",Неделя!AS34/План!AS95)</f>
        <v>#DIV/0!</v>
      </c>
      <c r="AT111" s="459" t="e">
        <f>IF(AND(Неделя!AT34&gt;0,План!AT95=0),"НЗН",Неделя!AT34/План!AT95)</f>
        <v>#DIV/0!</v>
      </c>
      <c r="AU111" s="459" t="e">
        <f>IF(AND(Неделя!AU34&gt;0,План!AU95=0),"НЗН",Неделя!AU34/План!AU95)</f>
        <v>#DIV/0!</v>
      </c>
      <c r="AV111" s="459" t="e">
        <f>IF(AND(Неделя!AV34&gt;0,План!AV95=0),"НЗН",Неделя!AV34/План!AV95)</f>
        <v>#DIV/0!</v>
      </c>
      <c r="AW111" s="459" t="e">
        <f>IF(AND(Неделя!AW34&gt;0,План!AW95=0),"НЗН",Неделя!AW34/План!AW95)</f>
        <v>#DIV/0!</v>
      </c>
      <c r="AX111" s="459" t="e">
        <f>IF(AND(Неделя!AX34&gt;0,План!AX95=0),"НЗН",Неделя!AX34/План!AX95)</f>
        <v>#DIV/0!</v>
      </c>
      <c r="AY111" s="459" t="e">
        <f>IF(AND(Неделя!AY34&gt;0,План!AY95=0),"НЗН",Неделя!AY34/План!AY95)</f>
        <v>#DIV/0!</v>
      </c>
      <c r="AZ111" s="459" t="e">
        <f>IF(AND(Неделя!AZ34&gt;0,План!AZ95=0),"НЗН",Неделя!AZ34/План!AZ95)</f>
        <v>#DIV/0!</v>
      </c>
      <c r="BA111" s="459" t="e">
        <f>IF(AND(Неделя!BA34&gt;0,План!BA95=0),"НЗН",Неделя!BA34/План!BA95)</f>
        <v>#DIV/0!</v>
      </c>
      <c r="BB111" s="459" t="e">
        <f>IF(AND(Неделя!BB34&gt;0,План!BB95=0),"НЗН",Неделя!BB34/План!BB95)</f>
        <v>#DIV/0!</v>
      </c>
      <c r="BC111" s="459" t="e">
        <f>IF(AND(Неделя!BC34&gt;0,План!BC95=0),"НЗН",Неделя!BC34/План!BC95)</f>
        <v>#DIV/0!</v>
      </c>
      <c r="BD111" s="459" t="e">
        <f>IF(AND(Неделя!BD34&gt;0,План!BD95=0),"НЗН",Неделя!BD34/План!BD95)</f>
        <v>#DIV/0!</v>
      </c>
    </row>
    <row r="112" spans="1:56" ht="15" customHeight="1" x14ac:dyDescent="0.3">
      <c r="A112" s="979"/>
      <c r="B112" s="980"/>
      <c r="C112" s="164" t="s">
        <v>155</v>
      </c>
      <c r="D112" s="165" t="s">
        <v>80</v>
      </c>
      <c r="E112" s="459" t="e">
        <f>IF(AND(Неделя!E35&gt;0,План!E96=0),"НЗН",Неделя!E35/План!E96)</f>
        <v>#DIV/0!</v>
      </c>
      <c r="F112" s="459" t="e">
        <f>IF(AND(Неделя!F35&gt;0,План!F96=0),"НЗН",Неделя!F35/План!F96)</f>
        <v>#DIV/0!</v>
      </c>
      <c r="G112" s="459" t="e">
        <f>IF(AND(Неделя!G35&gt;0,План!G96=0),"НЗН",Неделя!G35/План!G96)</f>
        <v>#DIV/0!</v>
      </c>
      <c r="H112" s="459" t="e">
        <f>IF(AND(Неделя!H35&gt;0,План!H96=0),"НЗН",Неделя!H35/План!H96)</f>
        <v>#DIV/0!</v>
      </c>
      <c r="I112" s="459" t="e">
        <f>IF(AND(Неделя!I35&gt;0,План!I96=0),"НЗН",Неделя!I35/План!I96)</f>
        <v>#DIV/0!</v>
      </c>
      <c r="J112" s="459" t="e">
        <f>IF(AND(Неделя!J35&gt;0,План!J96=0),"НЗН",Неделя!J35/План!J96)</f>
        <v>#DIV/0!</v>
      </c>
      <c r="K112" s="459" t="e">
        <f>IF(AND(Неделя!K35&gt;0,План!K96=0),"НЗН",Неделя!K35/План!K96)</f>
        <v>#DIV/0!</v>
      </c>
      <c r="L112" s="459" t="e">
        <f>IF(AND(Неделя!L35&gt;0,План!L96=0),"НЗН",Неделя!L35/План!L96)</f>
        <v>#DIV/0!</v>
      </c>
      <c r="M112" s="459" t="e">
        <f>IF(AND(Неделя!M35&gt;0,План!M96=0),"НЗН",Неделя!M35/План!M96)</f>
        <v>#DIV/0!</v>
      </c>
      <c r="N112" s="459" t="e">
        <f>IF(AND(Неделя!N35&gt;0,План!N96=0),"НЗН",Неделя!N35/План!N96)</f>
        <v>#DIV/0!</v>
      </c>
      <c r="O112" s="459" t="e">
        <f>IF(AND(Неделя!O35&gt;0,План!O96=0),"НЗН",Неделя!O35/План!O96)</f>
        <v>#DIV/0!</v>
      </c>
      <c r="P112" s="459" t="e">
        <f>IF(AND(Неделя!P35&gt;0,План!P96=0),"НЗН",Неделя!P35/План!P96)</f>
        <v>#DIV/0!</v>
      </c>
      <c r="Q112" s="459" t="e">
        <f>IF(AND(Неделя!Q35&gt;0,План!Q96=0),"НЗН",Неделя!Q35/План!Q96)</f>
        <v>#DIV/0!</v>
      </c>
      <c r="R112" s="459" t="e">
        <f>IF(AND(Неделя!R35&gt;0,План!R96=0),"НЗН",Неделя!R35/План!R96)</f>
        <v>#DIV/0!</v>
      </c>
      <c r="S112" s="459" t="e">
        <f>IF(AND(Неделя!S35&gt;0,План!S96=0),"НЗН",Неделя!S35/План!S96)</f>
        <v>#DIV/0!</v>
      </c>
      <c r="T112" s="459" t="e">
        <f>IF(AND(Неделя!T35&gt;0,План!T96=0),"НЗН",Неделя!T35/План!T96)</f>
        <v>#DIV/0!</v>
      </c>
      <c r="U112" s="459" t="e">
        <f>IF(AND(Неделя!U35&gt;0,План!U96=0),"НЗН",Неделя!U35/План!U96)</f>
        <v>#DIV/0!</v>
      </c>
      <c r="V112" s="459" t="e">
        <f>IF(AND(Неделя!V35&gt;0,План!V96=0),"НЗН",Неделя!V35/План!V96)</f>
        <v>#DIV/0!</v>
      </c>
      <c r="W112" s="459" t="e">
        <f>IF(AND(Неделя!W35&gt;0,План!W96=0),"НЗН",Неделя!W35/План!W96)</f>
        <v>#DIV/0!</v>
      </c>
      <c r="X112" s="459" t="e">
        <f>IF(AND(Неделя!X35&gt;0,План!X96=0),"НЗН",Неделя!X35/План!X96)</f>
        <v>#DIV/0!</v>
      </c>
      <c r="Y112" s="459" t="e">
        <f>IF(AND(Неделя!Y35&gt;0,План!Y96=0),"НЗН",Неделя!Y35/План!Y96)</f>
        <v>#DIV/0!</v>
      </c>
      <c r="Z112" s="459" t="e">
        <f>IF(AND(Неделя!Z35&gt;0,План!Z96=0),"НЗН",Неделя!Z35/План!Z96)</f>
        <v>#DIV/0!</v>
      </c>
      <c r="AA112" s="459" t="e">
        <f>IF(AND(Неделя!AA35&gt;0,План!AA96=0),"НЗН",Неделя!AA35/План!AA96)</f>
        <v>#DIV/0!</v>
      </c>
      <c r="AB112" s="459" t="e">
        <f>IF(AND(Неделя!AB35&gt;0,План!AB96=0),"НЗН",Неделя!AB35/План!AB96)</f>
        <v>#DIV/0!</v>
      </c>
      <c r="AC112" s="459" t="e">
        <f>IF(AND(Неделя!AC35&gt;0,План!AC96=0),"НЗН",Неделя!AC35/План!AC96)</f>
        <v>#DIV/0!</v>
      </c>
      <c r="AD112" s="459" t="e">
        <f>IF(AND(Неделя!AD35&gt;0,План!AD96=0),"НЗН",Неделя!AD35/План!AD96)</f>
        <v>#DIV/0!</v>
      </c>
      <c r="AE112" s="459" t="e">
        <f>IF(AND(Неделя!AE35&gt;0,План!AE96=0),"НЗН",Неделя!AE35/План!AE96)</f>
        <v>#DIV/0!</v>
      </c>
      <c r="AF112" s="459" t="e">
        <f>IF(AND(Неделя!AF35&gt;0,План!AF96=0),"НЗН",Неделя!AF35/План!AF96)</f>
        <v>#DIV/0!</v>
      </c>
      <c r="AG112" s="459" t="e">
        <f>IF(AND(Неделя!AG35&gt;0,План!AG96=0),"НЗН",Неделя!AG35/План!AG96)</f>
        <v>#DIV/0!</v>
      </c>
      <c r="AH112" s="459" t="e">
        <f>IF(AND(Неделя!AH35&gt;0,План!AH96=0),"НЗН",Неделя!AH35/План!AH96)</f>
        <v>#DIV/0!</v>
      </c>
      <c r="AI112" s="459" t="e">
        <f>IF(AND(Неделя!AI35&gt;0,План!AI96=0),"НЗН",Неделя!AI35/План!AI96)</f>
        <v>#DIV/0!</v>
      </c>
      <c r="AJ112" s="459" t="e">
        <f>IF(AND(Неделя!AJ35&gt;0,План!AJ96=0),"НЗН",Неделя!AJ35/План!AJ96)</f>
        <v>#DIV/0!</v>
      </c>
      <c r="AK112" s="459" t="e">
        <f>IF(AND(Неделя!AK35&gt;0,План!AK96=0),"НЗН",Неделя!AK35/План!AK96)</f>
        <v>#DIV/0!</v>
      </c>
      <c r="AL112" s="459" t="e">
        <f>IF(AND(Неделя!AL35&gt;0,План!AL96=0),"НЗН",Неделя!AL35/План!AL96)</f>
        <v>#DIV/0!</v>
      </c>
      <c r="AM112" s="459" t="e">
        <f>IF(AND(Неделя!AM35&gt;0,План!AM96=0),"НЗН",Неделя!AM35/План!AM96)</f>
        <v>#DIV/0!</v>
      </c>
      <c r="AN112" s="459" t="e">
        <f>IF(AND(Неделя!AN35&gt;0,План!AN96=0),"НЗН",Неделя!AN35/План!AN96)</f>
        <v>#DIV/0!</v>
      </c>
      <c r="AO112" s="459" t="e">
        <f>IF(AND(Неделя!AO35&gt;0,План!AO96=0),"НЗН",Неделя!AO35/План!AO96)</f>
        <v>#DIV/0!</v>
      </c>
      <c r="AP112" s="459" t="e">
        <f>IF(AND(Неделя!AP35&gt;0,План!AP96=0),"НЗН",Неделя!AP35/План!AP96)</f>
        <v>#DIV/0!</v>
      </c>
      <c r="AQ112" s="459" t="e">
        <f>IF(AND(Неделя!AQ35&gt;0,План!AQ96=0),"НЗН",Неделя!AQ35/План!AQ96)</f>
        <v>#DIV/0!</v>
      </c>
      <c r="AR112" s="459" t="e">
        <f>IF(AND(Неделя!AR35&gt;0,План!AR96=0),"НЗН",Неделя!AR35/План!AR96)</f>
        <v>#DIV/0!</v>
      </c>
      <c r="AS112" s="459" t="e">
        <f>IF(AND(Неделя!AS35&gt;0,План!AS96=0),"НЗН",Неделя!AS35/План!AS96)</f>
        <v>#DIV/0!</v>
      </c>
      <c r="AT112" s="459" t="e">
        <f>IF(AND(Неделя!AT35&gt;0,План!AT96=0),"НЗН",Неделя!AT35/План!AT96)</f>
        <v>#DIV/0!</v>
      </c>
      <c r="AU112" s="459" t="e">
        <f>IF(AND(Неделя!AU35&gt;0,План!AU96=0),"НЗН",Неделя!AU35/План!AU96)</f>
        <v>#DIV/0!</v>
      </c>
      <c r="AV112" s="459" t="e">
        <f>IF(AND(Неделя!AV35&gt;0,План!AV96=0),"НЗН",Неделя!AV35/План!AV96)</f>
        <v>#DIV/0!</v>
      </c>
      <c r="AW112" s="459" t="e">
        <f>IF(AND(Неделя!AW35&gt;0,План!AW96=0),"НЗН",Неделя!AW35/План!AW96)</f>
        <v>#DIV/0!</v>
      </c>
      <c r="AX112" s="459" t="e">
        <f>IF(AND(Неделя!AX35&gt;0,План!AX96=0),"НЗН",Неделя!AX35/План!AX96)</f>
        <v>#DIV/0!</v>
      </c>
      <c r="AY112" s="459" t="e">
        <f>IF(AND(Неделя!AY35&gt;0,План!AY96=0),"НЗН",Неделя!AY35/План!AY96)</f>
        <v>#DIV/0!</v>
      </c>
      <c r="AZ112" s="459" t="e">
        <f>IF(AND(Неделя!AZ35&gt;0,План!AZ96=0),"НЗН",Неделя!AZ35/План!AZ96)</f>
        <v>#DIV/0!</v>
      </c>
      <c r="BA112" s="459" t="e">
        <f>IF(AND(Неделя!BA35&gt;0,План!BA96=0),"НЗН",Неделя!BA35/План!BA96)</f>
        <v>#DIV/0!</v>
      </c>
      <c r="BB112" s="459" t="e">
        <f>IF(AND(Неделя!BB35&gt;0,План!BB96=0),"НЗН",Неделя!BB35/План!BB96)</f>
        <v>#DIV/0!</v>
      </c>
      <c r="BC112" s="459" t="e">
        <f>IF(AND(Неделя!BC35&gt;0,План!BC96=0),"НЗН",Неделя!BC35/План!BC96)</f>
        <v>#DIV/0!</v>
      </c>
      <c r="BD112" s="459" t="e">
        <f>IF(AND(Неделя!BD35&gt;0,План!BD96=0),"НЗН",Неделя!BD35/План!BD96)</f>
        <v>#DIV/0!</v>
      </c>
    </row>
    <row r="113" spans="1:56" ht="15" customHeight="1" x14ac:dyDescent="0.3">
      <c r="A113" s="979"/>
      <c r="B113" s="981"/>
      <c r="C113" s="598" t="s">
        <v>284</v>
      </c>
      <c r="D113" s="167" t="s">
        <v>178</v>
      </c>
      <c r="E113" s="459" t="e">
        <f>IF(AND(Неделя!E36&gt;0,План!E97=0),"НЗН",Неделя!E36/План!E97)</f>
        <v>#DIV/0!</v>
      </c>
      <c r="F113" s="459" t="e">
        <f>IF(AND(Неделя!F36&gt;0,План!F97=0),"НЗН",Неделя!F36/План!F97)</f>
        <v>#DIV/0!</v>
      </c>
      <c r="G113" s="459" t="e">
        <f>IF(AND(Неделя!G36&gt;0,План!G97=0),"НЗН",Неделя!G36/План!G97)</f>
        <v>#DIV/0!</v>
      </c>
      <c r="H113" s="459" t="e">
        <f>IF(AND(Неделя!H36&gt;0,План!H97=0),"НЗН",Неделя!H36/План!H97)</f>
        <v>#DIV/0!</v>
      </c>
      <c r="I113" s="459" t="e">
        <f>IF(AND(Неделя!I36&gt;0,План!I97=0),"НЗН",Неделя!I36/План!I97)</f>
        <v>#DIV/0!</v>
      </c>
      <c r="J113" s="459" t="e">
        <f>IF(AND(Неделя!J36&gt;0,План!J97=0),"НЗН",Неделя!J36/План!J97)</f>
        <v>#DIV/0!</v>
      </c>
      <c r="K113" s="459" t="e">
        <f>IF(AND(Неделя!K36&gt;0,План!K97=0),"НЗН",Неделя!K36/План!K97)</f>
        <v>#DIV/0!</v>
      </c>
      <c r="L113" s="459" t="e">
        <f>IF(AND(Неделя!L36&gt;0,План!L97=0),"НЗН",Неделя!L36/План!L97)</f>
        <v>#DIV/0!</v>
      </c>
      <c r="M113" s="459" t="e">
        <f>IF(AND(Неделя!M36&gt;0,План!M97=0),"НЗН",Неделя!M36/План!M97)</f>
        <v>#DIV/0!</v>
      </c>
      <c r="N113" s="459" t="e">
        <f>IF(AND(Неделя!N36&gt;0,План!N97=0),"НЗН",Неделя!N36/План!N97)</f>
        <v>#DIV/0!</v>
      </c>
      <c r="O113" s="459" t="e">
        <f>IF(AND(Неделя!O36&gt;0,План!O97=0),"НЗН",Неделя!O36/План!O97)</f>
        <v>#DIV/0!</v>
      </c>
      <c r="P113" s="459" t="e">
        <f>IF(AND(Неделя!P36&gt;0,План!P97=0),"НЗН",Неделя!P36/План!P97)</f>
        <v>#DIV/0!</v>
      </c>
      <c r="Q113" s="459" t="e">
        <f>IF(AND(Неделя!Q36&gt;0,План!Q97=0),"НЗН",Неделя!Q36/План!Q97)</f>
        <v>#DIV/0!</v>
      </c>
      <c r="R113" s="459" t="e">
        <f>IF(AND(Неделя!R36&gt;0,План!R97=0),"НЗН",Неделя!R36/План!R97)</f>
        <v>#DIV/0!</v>
      </c>
      <c r="S113" s="459" t="e">
        <f>IF(AND(Неделя!S36&gt;0,План!S97=0),"НЗН",Неделя!S36/План!S97)</f>
        <v>#DIV/0!</v>
      </c>
      <c r="T113" s="459" t="e">
        <f>IF(AND(Неделя!T36&gt;0,План!T97=0),"НЗН",Неделя!T36/План!T97)</f>
        <v>#DIV/0!</v>
      </c>
      <c r="U113" s="459" t="e">
        <f>IF(AND(Неделя!U36&gt;0,План!U97=0),"НЗН",Неделя!U36/План!U97)</f>
        <v>#DIV/0!</v>
      </c>
      <c r="V113" s="459" t="e">
        <f>IF(AND(Неделя!V36&gt;0,План!V97=0),"НЗН",Неделя!V36/План!V97)</f>
        <v>#DIV/0!</v>
      </c>
      <c r="W113" s="459" t="e">
        <f>IF(AND(Неделя!W36&gt;0,План!W97=0),"НЗН",Неделя!W36/План!W97)</f>
        <v>#DIV/0!</v>
      </c>
      <c r="X113" s="459" t="e">
        <f>IF(AND(Неделя!X36&gt;0,План!X97=0),"НЗН",Неделя!X36/План!X97)</f>
        <v>#DIV/0!</v>
      </c>
      <c r="Y113" s="459" t="e">
        <f>IF(AND(Неделя!Y36&gt;0,План!Y97=0),"НЗН",Неделя!Y36/План!Y97)</f>
        <v>#DIV/0!</v>
      </c>
      <c r="Z113" s="459" t="e">
        <f>IF(AND(Неделя!Z36&gt;0,План!Z97=0),"НЗН",Неделя!Z36/План!Z97)</f>
        <v>#DIV/0!</v>
      </c>
      <c r="AA113" s="459" t="e">
        <f>IF(AND(Неделя!AA36&gt;0,План!AA97=0),"НЗН",Неделя!AA36/План!AA97)</f>
        <v>#DIV/0!</v>
      </c>
      <c r="AB113" s="459" t="e">
        <f>IF(AND(Неделя!AB36&gt;0,План!AB97=0),"НЗН",Неделя!AB36/План!AB97)</f>
        <v>#DIV/0!</v>
      </c>
      <c r="AC113" s="459" t="e">
        <f>IF(AND(Неделя!AC36&gt;0,План!AC97=0),"НЗН",Неделя!AC36/План!AC97)</f>
        <v>#DIV/0!</v>
      </c>
      <c r="AD113" s="459" t="e">
        <f>IF(AND(Неделя!AD36&gt;0,План!AD97=0),"НЗН",Неделя!AD36/План!AD97)</f>
        <v>#DIV/0!</v>
      </c>
      <c r="AE113" s="459" t="e">
        <f>IF(AND(Неделя!AE36&gt;0,План!AE97=0),"НЗН",Неделя!AE36/План!AE97)</f>
        <v>#DIV/0!</v>
      </c>
      <c r="AF113" s="459" t="e">
        <f>IF(AND(Неделя!AF36&gt;0,План!AF97=0),"НЗН",Неделя!AF36/План!AF97)</f>
        <v>#DIV/0!</v>
      </c>
      <c r="AG113" s="459" t="e">
        <f>IF(AND(Неделя!AG36&gt;0,План!AG97=0),"НЗН",Неделя!AG36/План!AG97)</f>
        <v>#DIV/0!</v>
      </c>
      <c r="AH113" s="459" t="e">
        <f>IF(AND(Неделя!AH36&gt;0,План!AH97=0),"НЗН",Неделя!AH36/План!AH97)</f>
        <v>#DIV/0!</v>
      </c>
      <c r="AI113" s="459" t="e">
        <f>IF(AND(Неделя!AI36&gt;0,План!AI97=0),"НЗН",Неделя!AI36/План!AI97)</f>
        <v>#DIV/0!</v>
      </c>
      <c r="AJ113" s="459" t="e">
        <f>IF(AND(Неделя!AJ36&gt;0,План!AJ97=0),"НЗН",Неделя!AJ36/План!AJ97)</f>
        <v>#DIV/0!</v>
      </c>
      <c r="AK113" s="459" t="e">
        <f>IF(AND(Неделя!AK36&gt;0,План!AK97=0),"НЗН",Неделя!AK36/План!AK97)</f>
        <v>#DIV/0!</v>
      </c>
      <c r="AL113" s="459" t="e">
        <f>IF(AND(Неделя!AL36&gt;0,План!AL97=0),"НЗН",Неделя!AL36/План!AL97)</f>
        <v>#DIV/0!</v>
      </c>
      <c r="AM113" s="459" t="e">
        <f>IF(AND(Неделя!AM36&gt;0,План!AM97=0),"НЗН",Неделя!AM36/План!AM97)</f>
        <v>#DIV/0!</v>
      </c>
      <c r="AN113" s="459" t="e">
        <f>IF(AND(Неделя!AN36&gt;0,План!AN97=0),"НЗН",Неделя!AN36/План!AN97)</f>
        <v>#DIV/0!</v>
      </c>
      <c r="AO113" s="459" t="e">
        <f>IF(AND(Неделя!AO36&gt;0,План!AO97=0),"НЗН",Неделя!AO36/План!AO97)</f>
        <v>#DIV/0!</v>
      </c>
      <c r="AP113" s="459" t="e">
        <f>IF(AND(Неделя!AP36&gt;0,План!AP97=0),"НЗН",Неделя!AP36/План!AP97)</f>
        <v>#DIV/0!</v>
      </c>
      <c r="AQ113" s="459" t="e">
        <f>IF(AND(Неделя!AQ36&gt;0,План!AQ97=0),"НЗН",Неделя!AQ36/План!AQ97)</f>
        <v>#DIV/0!</v>
      </c>
      <c r="AR113" s="459" t="e">
        <f>IF(AND(Неделя!AR36&gt;0,План!AR97=0),"НЗН",Неделя!AR36/План!AR97)</f>
        <v>#DIV/0!</v>
      </c>
      <c r="AS113" s="459" t="e">
        <f>IF(AND(Неделя!AS36&gt;0,План!AS97=0),"НЗН",Неделя!AS36/План!AS97)</f>
        <v>#DIV/0!</v>
      </c>
      <c r="AT113" s="459" t="e">
        <f>IF(AND(Неделя!AT36&gt;0,План!AT97=0),"НЗН",Неделя!AT36/План!AT97)</f>
        <v>#DIV/0!</v>
      </c>
      <c r="AU113" s="459" t="e">
        <f>IF(AND(Неделя!AU36&gt;0,План!AU97=0),"НЗН",Неделя!AU36/План!AU97)</f>
        <v>#DIV/0!</v>
      </c>
      <c r="AV113" s="459" t="e">
        <f>IF(AND(Неделя!AV36&gt;0,План!AV97=0),"НЗН",Неделя!AV36/План!AV97)</f>
        <v>#DIV/0!</v>
      </c>
      <c r="AW113" s="459" t="e">
        <f>IF(AND(Неделя!AW36&gt;0,План!AW97=0),"НЗН",Неделя!AW36/План!AW97)</f>
        <v>#DIV/0!</v>
      </c>
      <c r="AX113" s="459" t="e">
        <f>IF(AND(Неделя!AX36&gt;0,План!AX97=0),"НЗН",Неделя!AX36/План!AX97)</f>
        <v>#DIV/0!</v>
      </c>
      <c r="AY113" s="459" t="e">
        <f>IF(AND(Неделя!AY36&gt;0,План!AY97=0),"НЗН",Неделя!AY36/План!AY97)</f>
        <v>#DIV/0!</v>
      </c>
      <c r="AZ113" s="459" t="e">
        <f>IF(AND(Неделя!AZ36&gt;0,План!AZ97=0),"НЗН",Неделя!AZ36/План!AZ97)</f>
        <v>#DIV/0!</v>
      </c>
      <c r="BA113" s="459" t="e">
        <f>IF(AND(Неделя!BA36&gt;0,План!BA97=0),"НЗН",Неделя!BA36/План!BA97)</f>
        <v>#DIV/0!</v>
      </c>
      <c r="BB113" s="459" t="e">
        <f>IF(AND(Неделя!BB36&gt;0,План!BB97=0),"НЗН",Неделя!BB36/План!BB97)</f>
        <v>#DIV/0!</v>
      </c>
      <c r="BC113" s="459" t="e">
        <f>IF(AND(Неделя!BC36&gt;0,План!BC97=0),"НЗН",Неделя!BC36/План!BC97)</f>
        <v>#DIV/0!</v>
      </c>
      <c r="BD113" s="459" t="e">
        <f>IF(AND(Неделя!BD36&gt;0,План!BD97=0),"НЗН",Неделя!BD36/План!BD97)</f>
        <v>#DIV/0!</v>
      </c>
    </row>
    <row r="114" spans="1:56" ht="30" customHeight="1" x14ac:dyDescent="0.3">
      <c r="A114" s="979"/>
      <c r="B114" s="981"/>
      <c r="C114" s="598" t="s">
        <v>285</v>
      </c>
      <c r="D114" s="167" t="s">
        <v>178</v>
      </c>
      <c r="E114" s="459" t="e">
        <f>IF(AND(Неделя!E37&gt;0,План!E98=0),"НЗН",Неделя!E37/План!E98)</f>
        <v>#DIV/0!</v>
      </c>
      <c r="F114" s="459" t="e">
        <f>IF(AND(Неделя!F37&gt;0,План!F98=0),"НЗН",Неделя!F37/План!F98)</f>
        <v>#DIV/0!</v>
      </c>
      <c r="G114" s="459" t="e">
        <f>IF(AND(Неделя!G37&gt;0,План!G98=0),"НЗН",Неделя!G37/План!G98)</f>
        <v>#DIV/0!</v>
      </c>
      <c r="H114" s="459" t="e">
        <f>IF(AND(Неделя!H37&gt;0,План!H98=0),"НЗН",Неделя!H37/План!H98)</f>
        <v>#DIV/0!</v>
      </c>
      <c r="I114" s="459" t="e">
        <f>IF(AND(Неделя!I37&gt;0,План!I98=0),"НЗН",Неделя!I37/План!I98)</f>
        <v>#DIV/0!</v>
      </c>
      <c r="J114" s="459" t="e">
        <f>IF(AND(Неделя!J37&gt;0,План!J98=0),"НЗН",Неделя!J37/План!J98)</f>
        <v>#DIV/0!</v>
      </c>
      <c r="K114" s="459" t="e">
        <f>IF(AND(Неделя!K37&gt;0,План!K98=0),"НЗН",Неделя!K37/План!K98)</f>
        <v>#DIV/0!</v>
      </c>
      <c r="L114" s="459" t="e">
        <f>IF(AND(Неделя!L37&gt;0,План!L98=0),"НЗН",Неделя!L37/План!L98)</f>
        <v>#DIV/0!</v>
      </c>
      <c r="M114" s="459" t="e">
        <f>IF(AND(Неделя!M37&gt;0,План!M98=0),"НЗН",Неделя!M37/План!M98)</f>
        <v>#DIV/0!</v>
      </c>
      <c r="N114" s="459" t="e">
        <f>IF(AND(Неделя!N37&gt;0,План!N98=0),"НЗН",Неделя!N37/План!N98)</f>
        <v>#DIV/0!</v>
      </c>
      <c r="O114" s="459" t="e">
        <f>IF(AND(Неделя!O37&gt;0,План!O98=0),"НЗН",Неделя!O37/План!O98)</f>
        <v>#DIV/0!</v>
      </c>
      <c r="P114" s="459" t="e">
        <f>IF(AND(Неделя!P37&gt;0,План!P98=0),"НЗН",Неделя!P37/План!P98)</f>
        <v>#DIV/0!</v>
      </c>
      <c r="Q114" s="459" t="e">
        <f>IF(AND(Неделя!Q37&gt;0,План!Q98=0),"НЗН",Неделя!Q37/План!Q98)</f>
        <v>#DIV/0!</v>
      </c>
      <c r="R114" s="459" t="e">
        <f>IF(AND(Неделя!R37&gt;0,План!R98=0),"НЗН",Неделя!R37/План!R98)</f>
        <v>#DIV/0!</v>
      </c>
      <c r="S114" s="459" t="e">
        <f>IF(AND(Неделя!S37&gt;0,План!S98=0),"НЗН",Неделя!S37/План!S98)</f>
        <v>#DIV/0!</v>
      </c>
      <c r="T114" s="459" t="e">
        <f>IF(AND(Неделя!T37&gt;0,План!T98=0),"НЗН",Неделя!T37/План!T98)</f>
        <v>#DIV/0!</v>
      </c>
      <c r="U114" s="459" t="e">
        <f>IF(AND(Неделя!U37&gt;0,План!U98=0),"НЗН",Неделя!U37/План!U98)</f>
        <v>#DIV/0!</v>
      </c>
      <c r="V114" s="459" t="e">
        <f>IF(AND(Неделя!V37&gt;0,План!V98=0),"НЗН",Неделя!V37/План!V98)</f>
        <v>#DIV/0!</v>
      </c>
      <c r="W114" s="459" t="e">
        <f>IF(AND(Неделя!W37&gt;0,План!W98=0),"НЗН",Неделя!W37/План!W98)</f>
        <v>#DIV/0!</v>
      </c>
      <c r="X114" s="459" t="e">
        <f>IF(AND(Неделя!X37&gt;0,План!X98=0),"НЗН",Неделя!X37/План!X98)</f>
        <v>#DIV/0!</v>
      </c>
      <c r="Y114" s="459" t="e">
        <f>IF(AND(Неделя!Y37&gt;0,План!Y98=0),"НЗН",Неделя!Y37/План!Y98)</f>
        <v>#DIV/0!</v>
      </c>
      <c r="Z114" s="459" t="e">
        <f>IF(AND(Неделя!Z37&gt;0,План!Z98=0),"НЗН",Неделя!Z37/План!Z98)</f>
        <v>#DIV/0!</v>
      </c>
      <c r="AA114" s="459" t="e">
        <f>IF(AND(Неделя!AA37&gt;0,План!AA98=0),"НЗН",Неделя!AA37/План!AA98)</f>
        <v>#DIV/0!</v>
      </c>
      <c r="AB114" s="459" t="e">
        <f>IF(AND(Неделя!AB37&gt;0,План!AB98=0),"НЗН",Неделя!AB37/План!AB98)</f>
        <v>#DIV/0!</v>
      </c>
      <c r="AC114" s="459" t="e">
        <f>IF(AND(Неделя!AC37&gt;0,План!AC98=0),"НЗН",Неделя!AC37/План!AC98)</f>
        <v>#DIV/0!</v>
      </c>
      <c r="AD114" s="459" t="e">
        <f>IF(AND(Неделя!AD37&gt;0,План!AD98=0),"НЗН",Неделя!AD37/План!AD98)</f>
        <v>#DIV/0!</v>
      </c>
      <c r="AE114" s="459" t="e">
        <f>IF(AND(Неделя!AE37&gt;0,План!AE98=0),"НЗН",Неделя!AE37/План!AE98)</f>
        <v>#DIV/0!</v>
      </c>
      <c r="AF114" s="459" t="e">
        <f>IF(AND(Неделя!AF37&gt;0,План!AF98=0),"НЗН",Неделя!AF37/План!AF98)</f>
        <v>#DIV/0!</v>
      </c>
      <c r="AG114" s="459" t="e">
        <f>IF(AND(Неделя!AG37&gt;0,План!AG98=0),"НЗН",Неделя!AG37/План!AG98)</f>
        <v>#DIV/0!</v>
      </c>
      <c r="AH114" s="459" t="e">
        <f>IF(AND(Неделя!AH37&gt;0,План!AH98=0),"НЗН",Неделя!AH37/План!AH98)</f>
        <v>#DIV/0!</v>
      </c>
      <c r="AI114" s="459" t="e">
        <f>IF(AND(Неделя!AI37&gt;0,План!AI98=0),"НЗН",Неделя!AI37/План!AI98)</f>
        <v>#DIV/0!</v>
      </c>
      <c r="AJ114" s="459" t="e">
        <f>IF(AND(Неделя!AJ37&gt;0,План!AJ98=0),"НЗН",Неделя!AJ37/План!AJ98)</f>
        <v>#DIV/0!</v>
      </c>
      <c r="AK114" s="459" t="e">
        <f>IF(AND(Неделя!AK37&gt;0,План!AK98=0),"НЗН",Неделя!AK37/План!AK98)</f>
        <v>#DIV/0!</v>
      </c>
      <c r="AL114" s="459" t="e">
        <f>IF(AND(Неделя!AL37&gt;0,План!AL98=0),"НЗН",Неделя!AL37/План!AL98)</f>
        <v>#DIV/0!</v>
      </c>
      <c r="AM114" s="459" t="e">
        <f>IF(AND(Неделя!AM37&gt;0,План!AM98=0),"НЗН",Неделя!AM37/План!AM98)</f>
        <v>#DIV/0!</v>
      </c>
      <c r="AN114" s="459" t="e">
        <f>IF(AND(Неделя!AN37&gt;0,План!AN98=0),"НЗН",Неделя!AN37/План!AN98)</f>
        <v>#DIV/0!</v>
      </c>
      <c r="AO114" s="459" t="e">
        <f>IF(AND(Неделя!AO37&gt;0,План!AO98=0),"НЗН",Неделя!AO37/План!AO98)</f>
        <v>#DIV/0!</v>
      </c>
      <c r="AP114" s="459" t="e">
        <f>IF(AND(Неделя!AP37&gt;0,План!AP98=0),"НЗН",Неделя!AP37/План!AP98)</f>
        <v>#DIV/0!</v>
      </c>
      <c r="AQ114" s="459" t="e">
        <f>IF(AND(Неделя!AQ37&gt;0,План!AQ98=0),"НЗН",Неделя!AQ37/План!AQ98)</f>
        <v>#DIV/0!</v>
      </c>
      <c r="AR114" s="459" t="e">
        <f>IF(AND(Неделя!AR37&gt;0,План!AR98=0),"НЗН",Неделя!AR37/План!AR98)</f>
        <v>#DIV/0!</v>
      </c>
      <c r="AS114" s="459" t="e">
        <f>IF(AND(Неделя!AS37&gt;0,План!AS98=0),"НЗН",Неделя!AS37/План!AS98)</f>
        <v>#DIV/0!</v>
      </c>
      <c r="AT114" s="459" t="e">
        <f>IF(AND(Неделя!AT37&gt;0,План!AT98=0),"НЗН",Неделя!AT37/План!AT98)</f>
        <v>#DIV/0!</v>
      </c>
      <c r="AU114" s="459" t="e">
        <f>IF(AND(Неделя!AU37&gt;0,План!AU98=0),"НЗН",Неделя!AU37/План!AU98)</f>
        <v>#DIV/0!</v>
      </c>
      <c r="AV114" s="459" t="e">
        <f>IF(AND(Неделя!AV37&gt;0,План!AV98=0),"НЗН",Неделя!AV37/План!AV98)</f>
        <v>#DIV/0!</v>
      </c>
      <c r="AW114" s="459" t="e">
        <f>IF(AND(Неделя!AW37&gt;0,План!AW98=0),"НЗН",Неделя!AW37/План!AW98)</f>
        <v>#DIV/0!</v>
      </c>
      <c r="AX114" s="459" t="e">
        <f>IF(AND(Неделя!AX37&gt;0,План!AX98=0),"НЗН",Неделя!AX37/План!AX98)</f>
        <v>#DIV/0!</v>
      </c>
      <c r="AY114" s="459" t="e">
        <f>IF(AND(Неделя!AY37&gt;0,План!AY98=0),"НЗН",Неделя!AY37/План!AY98)</f>
        <v>#DIV/0!</v>
      </c>
      <c r="AZ114" s="459" t="e">
        <f>IF(AND(Неделя!AZ37&gt;0,План!AZ98=0),"НЗН",Неделя!AZ37/План!AZ98)</f>
        <v>#DIV/0!</v>
      </c>
      <c r="BA114" s="459" t="e">
        <f>IF(AND(Неделя!BA37&gt;0,План!BA98=0),"НЗН",Неделя!BA37/План!BA98)</f>
        <v>#DIV/0!</v>
      </c>
      <c r="BB114" s="459" t="e">
        <f>IF(AND(Неделя!BB37&gt;0,План!BB98=0),"НЗН",Неделя!BB37/План!BB98)</f>
        <v>#DIV/0!</v>
      </c>
      <c r="BC114" s="459" t="e">
        <f>IF(AND(Неделя!BC37&gt;0,План!BC98=0),"НЗН",Неделя!BC37/План!BC98)</f>
        <v>#DIV/0!</v>
      </c>
      <c r="BD114" s="459" t="e">
        <f>IF(AND(Неделя!BD37&gt;0,План!BD98=0),"НЗН",Неделя!BD37/План!BD98)</f>
        <v>#DIV/0!</v>
      </c>
    </row>
    <row r="115" spans="1:56" ht="15" customHeight="1" x14ac:dyDescent="0.3">
      <c r="A115" s="979"/>
      <c r="B115" s="981"/>
      <c r="C115" s="598" t="s">
        <v>323</v>
      </c>
      <c r="D115" s="167" t="s">
        <v>178</v>
      </c>
      <c r="E115" s="459" t="e">
        <f>IF(AND(Неделя!E38&gt;0,План!E99=0),"НЗН",Неделя!E38/План!E99)</f>
        <v>#DIV/0!</v>
      </c>
      <c r="F115" s="459" t="e">
        <f>IF(AND(Неделя!F38&gt;0,План!F99=0),"НЗН",Неделя!F38/План!F99)</f>
        <v>#DIV/0!</v>
      </c>
      <c r="G115" s="459" t="e">
        <f>IF(AND(Неделя!G38&gt;0,План!G99=0),"НЗН",Неделя!G38/План!G99)</f>
        <v>#DIV/0!</v>
      </c>
      <c r="H115" s="459" t="e">
        <f>IF(AND(Неделя!H38&gt;0,План!H99=0),"НЗН",Неделя!H38/План!H99)</f>
        <v>#DIV/0!</v>
      </c>
      <c r="I115" s="459" t="e">
        <f>IF(AND(Неделя!I38&gt;0,План!I99=0),"НЗН",Неделя!I38/План!I99)</f>
        <v>#DIV/0!</v>
      </c>
      <c r="J115" s="459" t="e">
        <f>IF(AND(Неделя!J38&gt;0,План!J99=0),"НЗН",Неделя!J38/План!J99)</f>
        <v>#DIV/0!</v>
      </c>
      <c r="K115" s="459" t="e">
        <f>IF(AND(Неделя!K38&gt;0,План!K99=0),"НЗН",Неделя!K38/План!K99)</f>
        <v>#DIV/0!</v>
      </c>
      <c r="L115" s="459" t="e">
        <f>IF(AND(Неделя!L38&gt;0,План!L99=0),"НЗН",Неделя!L38/План!L99)</f>
        <v>#DIV/0!</v>
      </c>
      <c r="M115" s="459" t="e">
        <f>IF(AND(Неделя!M38&gt;0,План!M99=0),"НЗН",Неделя!M38/План!M99)</f>
        <v>#DIV/0!</v>
      </c>
      <c r="N115" s="459" t="e">
        <f>IF(AND(Неделя!N38&gt;0,План!N99=0),"НЗН",Неделя!N38/План!N99)</f>
        <v>#DIV/0!</v>
      </c>
      <c r="O115" s="459" t="e">
        <f>IF(AND(Неделя!O38&gt;0,План!O99=0),"НЗН",Неделя!O38/План!O99)</f>
        <v>#DIV/0!</v>
      </c>
      <c r="P115" s="459" t="e">
        <f>IF(AND(Неделя!P38&gt;0,План!P99=0),"НЗН",Неделя!P38/План!P99)</f>
        <v>#DIV/0!</v>
      </c>
      <c r="Q115" s="459" t="e">
        <f>IF(AND(Неделя!Q38&gt;0,План!Q99=0),"НЗН",Неделя!Q38/План!Q99)</f>
        <v>#DIV/0!</v>
      </c>
      <c r="R115" s="459" t="e">
        <f>IF(AND(Неделя!R38&gt;0,План!R99=0),"НЗН",Неделя!R38/План!R99)</f>
        <v>#DIV/0!</v>
      </c>
      <c r="S115" s="459" t="e">
        <f>IF(AND(Неделя!S38&gt;0,План!S99=0),"НЗН",Неделя!S38/План!S99)</f>
        <v>#DIV/0!</v>
      </c>
      <c r="T115" s="459" t="e">
        <f>IF(AND(Неделя!T38&gt;0,План!T99=0),"НЗН",Неделя!T38/План!T99)</f>
        <v>#DIV/0!</v>
      </c>
      <c r="U115" s="459" t="e">
        <f>IF(AND(Неделя!U38&gt;0,План!U99=0),"НЗН",Неделя!U38/План!U99)</f>
        <v>#DIV/0!</v>
      </c>
      <c r="V115" s="459" t="e">
        <f>IF(AND(Неделя!V38&gt;0,План!V99=0),"НЗН",Неделя!V38/План!V99)</f>
        <v>#DIV/0!</v>
      </c>
      <c r="W115" s="459" t="e">
        <f>IF(AND(Неделя!W38&gt;0,План!W99=0),"НЗН",Неделя!W38/План!W99)</f>
        <v>#DIV/0!</v>
      </c>
      <c r="X115" s="459" t="e">
        <f>IF(AND(Неделя!X38&gt;0,План!X99=0),"НЗН",Неделя!X38/План!X99)</f>
        <v>#DIV/0!</v>
      </c>
      <c r="Y115" s="459" t="e">
        <f>IF(AND(Неделя!Y38&gt;0,План!Y99=0),"НЗН",Неделя!Y38/План!Y99)</f>
        <v>#DIV/0!</v>
      </c>
      <c r="Z115" s="459" t="e">
        <f>IF(AND(Неделя!Z38&gt;0,План!Z99=0),"НЗН",Неделя!Z38/План!Z99)</f>
        <v>#DIV/0!</v>
      </c>
      <c r="AA115" s="459" t="e">
        <f>IF(AND(Неделя!AA38&gt;0,План!AA99=0),"НЗН",Неделя!AA38/План!AA99)</f>
        <v>#DIV/0!</v>
      </c>
      <c r="AB115" s="459" t="e">
        <f>IF(AND(Неделя!AB38&gt;0,План!AB99=0),"НЗН",Неделя!AB38/План!AB99)</f>
        <v>#DIV/0!</v>
      </c>
      <c r="AC115" s="459" t="e">
        <f>IF(AND(Неделя!AC38&gt;0,План!AC99=0),"НЗН",Неделя!AC38/План!AC99)</f>
        <v>#DIV/0!</v>
      </c>
      <c r="AD115" s="459" t="e">
        <f>IF(AND(Неделя!AD38&gt;0,План!AD99=0),"НЗН",Неделя!AD38/План!AD99)</f>
        <v>#DIV/0!</v>
      </c>
      <c r="AE115" s="459" t="e">
        <f>IF(AND(Неделя!AE38&gt;0,План!AE99=0),"НЗН",Неделя!AE38/План!AE99)</f>
        <v>#DIV/0!</v>
      </c>
      <c r="AF115" s="459" t="e">
        <f>IF(AND(Неделя!AF38&gt;0,План!AF99=0),"НЗН",Неделя!AF38/План!AF99)</f>
        <v>#DIV/0!</v>
      </c>
      <c r="AG115" s="459" t="e">
        <f>IF(AND(Неделя!AG38&gt;0,План!AG99=0),"НЗН",Неделя!AG38/План!AG99)</f>
        <v>#DIV/0!</v>
      </c>
      <c r="AH115" s="459" t="e">
        <f>IF(AND(Неделя!AH38&gt;0,План!AH99=0),"НЗН",Неделя!AH38/План!AH99)</f>
        <v>#DIV/0!</v>
      </c>
      <c r="AI115" s="459" t="e">
        <f>IF(AND(Неделя!AI38&gt;0,План!AI99=0),"НЗН",Неделя!AI38/План!AI99)</f>
        <v>#DIV/0!</v>
      </c>
      <c r="AJ115" s="459" t="e">
        <f>IF(AND(Неделя!AJ38&gt;0,План!AJ99=0),"НЗН",Неделя!AJ38/План!AJ99)</f>
        <v>#DIV/0!</v>
      </c>
      <c r="AK115" s="459" t="e">
        <f>IF(AND(Неделя!AK38&gt;0,План!AK99=0),"НЗН",Неделя!AK38/План!AK99)</f>
        <v>#DIV/0!</v>
      </c>
      <c r="AL115" s="459" t="e">
        <f>IF(AND(Неделя!AL38&gt;0,План!AL99=0),"НЗН",Неделя!AL38/План!AL99)</f>
        <v>#DIV/0!</v>
      </c>
      <c r="AM115" s="459" t="e">
        <f>IF(AND(Неделя!AM38&gt;0,План!AM99=0),"НЗН",Неделя!AM38/План!AM99)</f>
        <v>#DIV/0!</v>
      </c>
      <c r="AN115" s="459" t="e">
        <f>IF(AND(Неделя!AN38&gt;0,План!AN99=0),"НЗН",Неделя!AN38/План!AN99)</f>
        <v>#DIV/0!</v>
      </c>
      <c r="AO115" s="459" t="e">
        <f>IF(AND(Неделя!AO38&gt;0,План!AO99=0),"НЗН",Неделя!AO38/План!AO99)</f>
        <v>#DIV/0!</v>
      </c>
      <c r="AP115" s="459" t="e">
        <f>IF(AND(Неделя!AP38&gt;0,План!AP99=0),"НЗН",Неделя!AP38/План!AP99)</f>
        <v>#DIV/0!</v>
      </c>
      <c r="AQ115" s="459" t="e">
        <f>IF(AND(Неделя!AQ38&gt;0,План!AQ99=0),"НЗН",Неделя!AQ38/План!AQ99)</f>
        <v>#DIV/0!</v>
      </c>
      <c r="AR115" s="459" t="e">
        <f>IF(AND(Неделя!AR38&gt;0,План!AR99=0),"НЗН",Неделя!AR38/План!AR99)</f>
        <v>#DIV/0!</v>
      </c>
      <c r="AS115" s="459" t="e">
        <f>IF(AND(Неделя!AS38&gt;0,План!AS99=0),"НЗН",Неделя!AS38/План!AS99)</f>
        <v>#DIV/0!</v>
      </c>
      <c r="AT115" s="459" t="e">
        <f>IF(AND(Неделя!AT38&gt;0,План!AT99=0),"НЗН",Неделя!AT38/План!AT99)</f>
        <v>#DIV/0!</v>
      </c>
      <c r="AU115" s="459" t="e">
        <f>IF(AND(Неделя!AU38&gt;0,План!AU99=0),"НЗН",Неделя!AU38/План!AU99)</f>
        <v>#DIV/0!</v>
      </c>
      <c r="AV115" s="459" t="e">
        <f>IF(AND(Неделя!AV38&gt;0,План!AV99=0),"НЗН",Неделя!AV38/План!AV99)</f>
        <v>#DIV/0!</v>
      </c>
      <c r="AW115" s="459" t="e">
        <f>IF(AND(Неделя!AW38&gt;0,План!AW99=0),"НЗН",Неделя!AW38/План!AW99)</f>
        <v>#DIV/0!</v>
      </c>
      <c r="AX115" s="459" t="e">
        <f>IF(AND(Неделя!AX38&gt;0,План!AX99=0),"НЗН",Неделя!AX38/План!AX99)</f>
        <v>#DIV/0!</v>
      </c>
      <c r="AY115" s="459" t="e">
        <f>IF(AND(Неделя!AY38&gt;0,План!AY99=0),"НЗН",Неделя!AY38/План!AY99)</f>
        <v>#DIV/0!</v>
      </c>
      <c r="AZ115" s="459" t="e">
        <f>IF(AND(Неделя!AZ38&gt;0,План!AZ99=0),"НЗН",Неделя!AZ38/План!AZ99)</f>
        <v>#DIV/0!</v>
      </c>
      <c r="BA115" s="459" t="e">
        <f>IF(AND(Неделя!BA38&gt;0,План!BA99=0),"НЗН",Неделя!BA38/План!BA99)</f>
        <v>#DIV/0!</v>
      </c>
      <c r="BB115" s="459" t="e">
        <f>IF(AND(Неделя!BB38&gt;0,План!BB99=0),"НЗН",Неделя!BB38/План!BB99)</f>
        <v>#DIV/0!</v>
      </c>
      <c r="BC115" s="459" t="e">
        <f>IF(AND(Неделя!BC38&gt;0,План!BC99=0),"НЗН",Неделя!BC38/План!BC99)</f>
        <v>#DIV/0!</v>
      </c>
      <c r="BD115" s="459" t="e">
        <f>IF(AND(Неделя!BD38&gt;0,План!BD99=0),"НЗН",Неделя!BD38/План!BD99)</f>
        <v>#DIV/0!</v>
      </c>
    </row>
    <row r="116" spans="1:56" ht="15" customHeight="1" x14ac:dyDescent="0.3">
      <c r="A116" s="979"/>
      <c r="B116" s="981"/>
      <c r="C116" s="793" t="s">
        <v>286</v>
      </c>
      <c r="D116" s="167" t="s">
        <v>178</v>
      </c>
      <c r="E116" s="459" t="e">
        <f>IF(AND(Неделя!E39&gt;0,План!E100=0),"НЗН",Неделя!E39/План!E100)</f>
        <v>#DIV/0!</v>
      </c>
      <c r="F116" s="459" t="e">
        <f>IF(AND(Неделя!F39&gt;0,План!F100=0),"НЗН",Неделя!F39/План!F100)</f>
        <v>#DIV/0!</v>
      </c>
      <c r="G116" s="459" t="e">
        <f>IF(AND(Неделя!G39&gt;0,План!G100=0),"НЗН",Неделя!G39/План!G100)</f>
        <v>#DIV/0!</v>
      </c>
      <c r="H116" s="459" t="e">
        <f>IF(AND(Неделя!H39&gt;0,План!H100=0),"НЗН",Неделя!H39/План!H100)</f>
        <v>#DIV/0!</v>
      </c>
      <c r="I116" s="459" t="e">
        <f>IF(AND(Неделя!I39&gt;0,План!I100=0),"НЗН",Неделя!I39/План!I100)</f>
        <v>#DIV/0!</v>
      </c>
      <c r="J116" s="459" t="e">
        <f>IF(AND(Неделя!J39&gt;0,План!J100=0),"НЗН",Неделя!J39/План!J100)</f>
        <v>#DIV/0!</v>
      </c>
      <c r="K116" s="459" t="e">
        <f>IF(AND(Неделя!K39&gt;0,План!K100=0),"НЗН",Неделя!K39/План!K100)</f>
        <v>#DIV/0!</v>
      </c>
      <c r="L116" s="459" t="e">
        <f>IF(AND(Неделя!L39&gt;0,План!L100=0),"НЗН",Неделя!L39/План!L100)</f>
        <v>#DIV/0!</v>
      </c>
      <c r="M116" s="459" t="e">
        <f>IF(AND(Неделя!M39&gt;0,План!M100=0),"НЗН",Неделя!M39/План!M100)</f>
        <v>#DIV/0!</v>
      </c>
      <c r="N116" s="459" t="e">
        <f>IF(AND(Неделя!N39&gt;0,План!N100=0),"НЗН",Неделя!N39/План!N100)</f>
        <v>#DIV/0!</v>
      </c>
      <c r="O116" s="459" t="e">
        <f>IF(AND(Неделя!O39&gt;0,План!O100=0),"НЗН",Неделя!O39/План!O100)</f>
        <v>#DIV/0!</v>
      </c>
      <c r="P116" s="459" t="e">
        <f>IF(AND(Неделя!P39&gt;0,План!P100=0),"НЗН",Неделя!P39/План!P100)</f>
        <v>#DIV/0!</v>
      </c>
      <c r="Q116" s="459" t="e">
        <f>IF(AND(Неделя!Q39&gt;0,План!Q100=0),"НЗН",Неделя!Q39/План!Q100)</f>
        <v>#DIV/0!</v>
      </c>
      <c r="R116" s="459" t="e">
        <f>IF(AND(Неделя!R39&gt;0,План!R100=0),"НЗН",Неделя!R39/План!R100)</f>
        <v>#DIV/0!</v>
      </c>
      <c r="S116" s="459" t="e">
        <f>IF(AND(Неделя!S39&gt;0,План!S100=0),"НЗН",Неделя!S39/План!S100)</f>
        <v>#DIV/0!</v>
      </c>
      <c r="T116" s="459" t="e">
        <f>IF(AND(Неделя!T39&gt;0,План!T100=0),"НЗН",Неделя!T39/План!T100)</f>
        <v>#DIV/0!</v>
      </c>
      <c r="U116" s="459" t="e">
        <f>IF(AND(Неделя!U39&gt;0,План!U100=0),"НЗН",Неделя!U39/План!U100)</f>
        <v>#DIV/0!</v>
      </c>
      <c r="V116" s="459" t="e">
        <f>IF(AND(Неделя!V39&gt;0,План!V100=0),"НЗН",Неделя!V39/План!V100)</f>
        <v>#DIV/0!</v>
      </c>
      <c r="W116" s="459" t="e">
        <f>IF(AND(Неделя!W39&gt;0,План!W100=0),"НЗН",Неделя!W39/План!W100)</f>
        <v>#DIV/0!</v>
      </c>
      <c r="X116" s="459" t="e">
        <f>IF(AND(Неделя!X39&gt;0,План!X100=0),"НЗН",Неделя!X39/План!X100)</f>
        <v>#DIV/0!</v>
      </c>
      <c r="Y116" s="459" t="e">
        <f>IF(AND(Неделя!Y39&gt;0,План!Y100=0),"НЗН",Неделя!Y39/План!Y100)</f>
        <v>#DIV/0!</v>
      </c>
      <c r="Z116" s="459" t="e">
        <f>IF(AND(Неделя!Z39&gt;0,План!Z100=0),"НЗН",Неделя!Z39/План!Z100)</f>
        <v>#DIV/0!</v>
      </c>
      <c r="AA116" s="459" t="e">
        <f>IF(AND(Неделя!AA39&gt;0,План!AA100=0),"НЗН",Неделя!AA39/План!AA100)</f>
        <v>#DIV/0!</v>
      </c>
      <c r="AB116" s="459" t="e">
        <f>IF(AND(Неделя!AB39&gt;0,План!AB100=0),"НЗН",Неделя!AB39/План!AB100)</f>
        <v>#DIV/0!</v>
      </c>
      <c r="AC116" s="459" t="e">
        <f>IF(AND(Неделя!AC39&gt;0,План!AC100=0),"НЗН",Неделя!AC39/План!AC100)</f>
        <v>#DIV/0!</v>
      </c>
      <c r="AD116" s="459" t="e">
        <f>IF(AND(Неделя!AD39&gt;0,План!AD100=0),"НЗН",Неделя!AD39/План!AD100)</f>
        <v>#DIV/0!</v>
      </c>
      <c r="AE116" s="459" t="e">
        <f>IF(AND(Неделя!AE39&gt;0,План!AE100=0),"НЗН",Неделя!AE39/План!AE100)</f>
        <v>#DIV/0!</v>
      </c>
      <c r="AF116" s="459" t="e">
        <f>IF(AND(Неделя!AF39&gt;0,План!AF100=0),"НЗН",Неделя!AF39/План!AF100)</f>
        <v>#DIV/0!</v>
      </c>
      <c r="AG116" s="459" t="e">
        <f>IF(AND(Неделя!AG39&gt;0,План!AG100=0),"НЗН",Неделя!AG39/План!AG100)</f>
        <v>#DIV/0!</v>
      </c>
      <c r="AH116" s="459" t="e">
        <f>IF(AND(Неделя!AH39&gt;0,План!AH100=0),"НЗН",Неделя!AH39/План!AH100)</f>
        <v>#DIV/0!</v>
      </c>
      <c r="AI116" s="459" t="e">
        <f>IF(AND(Неделя!AI39&gt;0,План!AI100=0),"НЗН",Неделя!AI39/План!AI100)</f>
        <v>#DIV/0!</v>
      </c>
      <c r="AJ116" s="459" t="e">
        <f>IF(AND(Неделя!AJ39&gt;0,План!AJ100=0),"НЗН",Неделя!AJ39/План!AJ100)</f>
        <v>#DIV/0!</v>
      </c>
      <c r="AK116" s="459" t="e">
        <f>IF(AND(Неделя!AK39&gt;0,План!AK100=0),"НЗН",Неделя!AK39/План!AK100)</f>
        <v>#DIV/0!</v>
      </c>
      <c r="AL116" s="459" t="e">
        <f>IF(AND(Неделя!AL39&gt;0,План!AL100=0),"НЗН",Неделя!AL39/План!AL100)</f>
        <v>#DIV/0!</v>
      </c>
      <c r="AM116" s="459" t="e">
        <f>IF(AND(Неделя!AM39&gt;0,План!AM100=0),"НЗН",Неделя!AM39/План!AM100)</f>
        <v>#DIV/0!</v>
      </c>
      <c r="AN116" s="459" t="e">
        <f>IF(AND(Неделя!AN39&gt;0,План!AN100=0),"НЗН",Неделя!AN39/План!AN100)</f>
        <v>#DIV/0!</v>
      </c>
      <c r="AO116" s="459" t="e">
        <f>IF(AND(Неделя!AO39&gt;0,План!AO100=0),"НЗН",Неделя!AO39/План!AO100)</f>
        <v>#DIV/0!</v>
      </c>
      <c r="AP116" s="459" t="e">
        <f>IF(AND(Неделя!AP39&gt;0,План!AP100=0),"НЗН",Неделя!AP39/План!AP100)</f>
        <v>#DIV/0!</v>
      </c>
      <c r="AQ116" s="459" t="e">
        <f>IF(AND(Неделя!AQ39&gt;0,План!AQ100=0),"НЗН",Неделя!AQ39/План!AQ100)</f>
        <v>#DIV/0!</v>
      </c>
      <c r="AR116" s="459" t="e">
        <f>IF(AND(Неделя!AR39&gt;0,План!AR100=0),"НЗН",Неделя!AR39/План!AR100)</f>
        <v>#DIV/0!</v>
      </c>
      <c r="AS116" s="459" t="e">
        <f>IF(AND(Неделя!AS39&gt;0,План!AS100=0),"НЗН",Неделя!AS39/План!AS100)</f>
        <v>#DIV/0!</v>
      </c>
      <c r="AT116" s="459" t="e">
        <f>IF(AND(Неделя!AT39&gt;0,План!AT100=0),"НЗН",Неделя!AT39/План!AT100)</f>
        <v>#DIV/0!</v>
      </c>
      <c r="AU116" s="459" t="e">
        <f>IF(AND(Неделя!AU39&gt;0,План!AU100=0),"НЗН",Неделя!AU39/План!AU100)</f>
        <v>#DIV/0!</v>
      </c>
      <c r="AV116" s="459" t="e">
        <f>IF(AND(Неделя!AV39&gt;0,План!AV100=0),"НЗН",Неделя!AV39/План!AV100)</f>
        <v>#DIV/0!</v>
      </c>
      <c r="AW116" s="459" t="e">
        <f>IF(AND(Неделя!AW39&gt;0,План!AW100=0),"НЗН",Неделя!AW39/План!AW100)</f>
        <v>#DIV/0!</v>
      </c>
      <c r="AX116" s="459" t="e">
        <f>IF(AND(Неделя!AX39&gt;0,План!AX100=0),"НЗН",Неделя!AX39/План!AX100)</f>
        <v>#DIV/0!</v>
      </c>
      <c r="AY116" s="459" t="e">
        <f>IF(AND(Неделя!AY39&gt;0,План!AY100=0),"НЗН",Неделя!AY39/План!AY100)</f>
        <v>#DIV/0!</v>
      </c>
      <c r="AZ116" s="459" t="e">
        <f>IF(AND(Неделя!AZ39&gt;0,План!AZ100=0),"НЗН",Неделя!AZ39/План!AZ100)</f>
        <v>#DIV/0!</v>
      </c>
      <c r="BA116" s="459" t="e">
        <f>IF(AND(Неделя!BA39&gt;0,План!BA100=0),"НЗН",Неделя!BA39/План!BA100)</f>
        <v>#DIV/0!</v>
      </c>
      <c r="BB116" s="459" t="e">
        <f>IF(AND(Неделя!BB39&gt;0,План!BB100=0),"НЗН",Неделя!BB39/План!BB100)</f>
        <v>#DIV/0!</v>
      </c>
      <c r="BC116" s="459" t="e">
        <f>IF(AND(Неделя!BC39&gt;0,План!BC100=0),"НЗН",Неделя!BC39/План!BC100)</f>
        <v>#DIV/0!</v>
      </c>
      <c r="BD116" s="459" t="e">
        <f>IF(AND(Неделя!BD39&gt;0,План!BD100=0),"НЗН",Неделя!BD39/План!BD100)</f>
        <v>#DIV/0!</v>
      </c>
    </row>
    <row r="117" spans="1:56" ht="15" customHeight="1" x14ac:dyDescent="0.3">
      <c r="A117" s="979"/>
      <c r="B117" s="981"/>
      <c r="C117" s="598" t="s">
        <v>287</v>
      </c>
      <c r="D117" s="167" t="s">
        <v>178</v>
      </c>
      <c r="E117" s="459" t="e">
        <f>IF(AND(Неделя!E40&gt;0,План!E101=0),"НЗН",Неделя!E40/План!E101)</f>
        <v>#DIV/0!</v>
      </c>
      <c r="F117" s="459" t="e">
        <f>IF(AND(Неделя!F40&gt;0,План!F101=0),"НЗН",Неделя!F40/План!F101)</f>
        <v>#DIV/0!</v>
      </c>
      <c r="G117" s="459" t="e">
        <f>IF(AND(Неделя!G40&gt;0,План!G101=0),"НЗН",Неделя!G40/План!G101)</f>
        <v>#DIV/0!</v>
      </c>
      <c r="H117" s="459" t="e">
        <f>IF(AND(Неделя!H40&gt;0,План!H101=0),"НЗН",Неделя!H40/План!H101)</f>
        <v>#DIV/0!</v>
      </c>
      <c r="I117" s="459" t="e">
        <f>IF(AND(Неделя!I40&gt;0,План!I101=0),"НЗН",Неделя!I40/План!I101)</f>
        <v>#DIV/0!</v>
      </c>
      <c r="J117" s="459" t="e">
        <f>IF(AND(Неделя!J40&gt;0,План!J101=0),"НЗН",Неделя!J40/План!J101)</f>
        <v>#DIV/0!</v>
      </c>
      <c r="K117" s="459" t="e">
        <f>IF(AND(Неделя!K40&gt;0,План!K101=0),"НЗН",Неделя!K40/План!K101)</f>
        <v>#DIV/0!</v>
      </c>
      <c r="L117" s="459" t="e">
        <f>IF(AND(Неделя!L40&gt;0,План!L101=0),"НЗН",Неделя!L40/План!L101)</f>
        <v>#DIV/0!</v>
      </c>
      <c r="M117" s="459" t="e">
        <f>IF(AND(Неделя!M40&gt;0,План!M101=0),"НЗН",Неделя!M40/План!M101)</f>
        <v>#DIV/0!</v>
      </c>
      <c r="N117" s="459" t="e">
        <f>IF(AND(Неделя!N40&gt;0,План!N101=0),"НЗН",Неделя!N40/План!N101)</f>
        <v>#DIV/0!</v>
      </c>
      <c r="O117" s="459" t="e">
        <f>IF(AND(Неделя!O40&gt;0,План!O101=0),"НЗН",Неделя!O40/План!O101)</f>
        <v>#DIV/0!</v>
      </c>
      <c r="P117" s="459" t="e">
        <f>IF(AND(Неделя!P40&gt;0,План!P101=0),"НЗН",Неделя!P40/План!P101)</f>
        <v>#DIV/0!</v>
      </c>
      <c r="Q117" s="459" t="e">
        <f>IF(AND(Неделя!Q40&gt;0,План!Q101=0),"НЗН",Неделя!Q40/План!Q101)</f>
        <v>#DIV/0!</v>
      </c>
      <c r="R117" s="459" t="e">
        <f>IF(AND(Неделя!R40&gt;0,План!R101=0),"НЗН",Неделя!R40/План!R101)</f>
        <v>#DIV/0!</v>
      </c>
      <c r="S117" s="459" t="e">
        <f>IF(AND(Неделя!S40&gt;0,План!S101=0),"НЗН",Неделя!S40/План!S101)</f>
        <v>#DIV/0!</v>
      </c>
      <c r="T117" s="459" t="e">
        <f>IF(AND(Неделя!T40&gt;0,План!T101=0),"НЗН",Неделя!T40/План!T101)</f>
        <v>#DIV/0!</v>
      </c>
      <c r="U117" s="459" t="e">
        <f>IF(AND(Неделя!U40&gt;0,План!U101=0),"НЗН",Неделя!U40/План!U101)</f>
        <v>#DIV/0!</v>
      </c>
      <c r="V117" s="459" t="e">
        <f>IF(AND(Неделя!V40&gt;0,План!V101=0),"НЗН",Неделя!V40/План!V101)</f>
        <v>#DIV/0!</v>
      </c>
      <c r="W117" s="459" t="e">
        <f>IF(AND(Неделя!W40&gt;0,План!W101=0),"НЗН",Неделя!W40/План!W101)</f>
        <v>#DIV/0!</v>
      </c>
      <c r="X117" s="459" t="e">
        <f>IF(AND(Неделя!X40&gt;0,План!X101=0),"НЗН",Неделя!X40/План!X101)</f>
        <v>#DIV/0!</v>
      </c>
      <c r="Y117" s="459" t="e">
        <f>IF(AND(Неделя!Y40&gt;0,План!Y101=0),"НЗН",Неделя!Y40/План!Y101)</f>
        <v>#DIV/0!</v>
      </c>
      <c r="Z117" s="459" t="e">
        <f>IF(AND(Неделя!Z40&gt;0,План!Z101=0),"НЗН",Неделя!Z40/План!Z101)</f>
        <v>#DIV/0!</v>
      </c>
      <c r="AA117" s="459" t="e">
        <f>IF(AND(Неделя!AA40&gt;0,План!AA101=0),"НЗН",Неделя!AA40/План!AA101)</f>
        <v>#DIV/0!</v>
      </c>
      <c r="AB117" s="459" t="e">
        <f>IF(AND(Неделя!AB40&gt;0,План!AB101=0),"НЗН",Неделя!AB40/План!AB101)</f>
        <v>#DIV/0!</v>
      </c>
      <c r="AC117" s="459" t="e">
        <f>IF(AND(Неделя!AC40&gt;0,План!AC101=0),"НЗН",Неделя!AC40/План!AC101)</f>
        <v>#DIV/0!</v>
      </c>
      <c r="AD117" s="459" t="e">
        <f>IF(AND(Неделя!AD40&gt;0,План!AD101=0),"НЗН",Неделя!AD40/План!AD101)</f>
        <v>#DIV/0!</v>
      </c>
      <c r="AE117" s="459" t="e">
        <f>IF(AND(Неделя!AE40&gt;0,План!AE101=0),"НЗН",Неделя!AE40/План!AE101)</f>
        <v>#DIV/0!</v>
      </c>
      <c r="AF117" s="459" t="e">
        <f>IF(AND(Неделя!AF40&gt;0,План!AF101=0),"НЗН",Неделя!AF40/План!AF101)</f>
        <v>#DIV/0!</v>
      </c>
      <c r="AG117" s="459" t="e">
        <f>IF(AND(Неделя!AG40&gt;0,План!AG101=0),"НЗН",Неделя!AG40/План!AG101)</f>
        <v>#DIV/0!</v>
      </c>
      <c r="AH117" s="459" t="e">
        <f>IF(AND(Неделя!AH40&gt;0,План!AH101=0),"НЗН",Неделя!AH40/План!AH101)</f>
        <v>#DIV/0!</v>
      </c>
      <c r="AI117" s="459" t="e">
        <f>IF(AND(Неделя!AI40&gt;0,План!AI101=0),"НЗН",Неделя!AI40/План!AI101)</f>
        <v>#DIV/0!</v>
      </c>
      <c r="AJ117" s="459" t="e">
        <f>IF(AND(Неделя!AJ40&gt;0,План!AJ101=0),"НЗН",Неделя!AJ40/План!AJ101)</f>
        <v>#DIV/0!</v>
      </c>
      <c r="AK117" s="459" t="e">
        <f>IF(AND(Неделя!AK40&gt;0,План!AK101=0),"НЗН",Неделя!AK40/План!AK101)</f>
        <v>#DIV/0!</v>
      </c>
      <c r="AL117" s="459" t="e">
        <f>IF(AND(Неделя!AL40&gt;0,План!AL101=0),"НЗН",Неделя!AL40/План!AL101)</f>
        <v>#DIV/0!</v>
      </c>
      <c r="AM117" s="459" t="e">
        <f>IF(AND(Неделя!AM40&gt;0,План!AM101=0),"НЗН",Неделя!AM40/План!AM101)</f>
        <v>#DIV/0!</v>
      </c>
      <c r="AN117" s="459" t="e">
        <f>IF(AND(Неделя!AN40&gt;0,План!AN101=0),"НЗН",Неделя!AN40/План!AN101)</f>
        <v>#DIV/0!</v>
      </c>
      <c r="AO117" s="459" t="e">
        <f>IF(AND(Неделя!AO40&gt;0,План!AO101=0),"НЗН",Неделя!AO40/План!AO101)</f>
        <v>#DIV/0!</v>
      </c>
      <c r="AP117" s="459" t="e">
        <f>IF(AND(Неделя!AP40&gt;0,План!AP101=0),"НЗН",Неделя!AP40/План!AP101)</f>
        <v>#DIV/0!</v>
      </c>
      <c r="AQ117" s="459" t="e">
        <f>IF(AND(Неделя!AQ40&gt;0,План!AQ101=0),"НЗН",Неделя!AQ40/План!AQ101)</f>
        <v>#DIV/0!</v>
      </c>
      <c r="AR117" s="459" t="e">
        <f>IF(AND(Неделя!AR40&gt;0,План!AR101=0),"НЗН",Неделя!AR40/План!AR101)</f>
        <v>#DIV/0!</v>
      </c>
      <c r="AS117" s="459" t="e">
        <f>IF(AND(Неделя!AS40&gt;0,План!AS101=0),"НЗН",Неделя!AS40/План!AS101)</f>
        <v>#DIV/0!</v>
      </c>
      <c r="AT117" s="459" t="e">
        <f>IF(AND(Неделя!AT40&gt;0,План!AT101=0),"НЗН",Неделя!AT40/План!AT101)</f>
        <v>#DIV/0!</v>
      </c>
      <c r="AU117" s="459" t="e">
        <f>IF(AND(Неделя!AU40&gt;0,План!AU101=0),"НЗН",Неделя!AU40/План!AU101)</f>
        <v>#DIV/0!</v>
      </c>
      <c r="AV117" s="459" t="e">
        <f>IF(AND(Неделя!AV40&gt;0,План!AV101=0),"НЗН",Неделя!AV40/План!AV101)</f>
        <v>#DIV/0!</v>
      </c>
      <c r="AW117" s="459" t="e">
        <f>IF(AND(Неделя!AW40&gt;0,План!AW101=0),"НЗН",Неделя!AW40/План!AW101)</f>
        <v>#DIV/0!</v>
      </c>
      <c r="AX117" s="459" t="e">
        <f>IF(AND(Неделя!AX40&gt;0,План!AX101=0),"НЗН",Неделя!AX40/План!AX101)</f>
        <v>#DIV/0!</v>
      </c>
      <c r="AY117" s="459" t="e">
        <f>IF(AND(Неделя!AY40&gt;0,План!AY101=0),"НЗН",Неделя!AY40/План!AY101)</f>
        <v>#DIV/0!</v>
      </c>
      <c r="AZ117" s="459" t="e">
        <f>IF(AND(Неделя!AZ40&gt;0,План!AZ101=0),"НЗН",Неделя!AZ40/План!AZ101)</f>
        <v>#DIV/0!</v>
      </c>
      <c r="BA117" s="459" t="e">
        <f>IF(AND(Неделя!BA40&gt;0,План!BA101=0),"НЗН",Неделя!BA40/План!BA101)</f>
        <v>#DIV/0!</v>
      </c>
      <c r="BB117" s="459" t="e">
        <f>IF(AND(Неделя!BB40&gt;0,План!BB101=0),"НЗН",Неделя!BB40/План!BB101)</f>
        <v>#DIV/0!</v>
      </c>
      <c r="BC117" s="459" t="e">
        <f>IF(AND(Неделя!BC40&gt;0,План!BC101=0),"НЗН",Неделя!BC40/План!BC101)</f>
        <v>#DIV/0!</v>
      </c>
      <c r="BD117" s="459" t="e">
        <f>IF(AND(Неделя!BD40&gt;0,План!BD101=0),"НЗН",Неделя!BD40/План!BD101)</f>
        <v>#DIV/0!</v>
      </c>
    </row>
    <row r="118" spans="1:56" ht="15.75" customHeight="1" x14ac:dyDescent="0.3">
      <c r="A118" s="979"/>
      <c r="B118" s="981"/>
      <c r="C118" s="471" t="s">
        <v>288</v>
      </c>
      <c r="D118" s="167" t="s">
        <v>178</v>
      </c>
      <c r="E118" s="459" t="e">
        <f>IF(AND(Неделя!E41&gt;0,План!E102=0),"НЗН",Неделя!E41/План!E102)</f>
        <v>#DIV/0!</v>
      </c>
      <c r="F118" s="459" t="e">
        <f>IF(AND(Неделя!F41&gt;0,План!F102=0),"НЗН",Неделя!F41/План!F102)</f>
        <v>#DIV/0!</v>
      </c>
      <c r="G118" s="459" t="e">
        <f>IF(AND(Неделя!G41&gt;0,План!G102=0),"НЗН",Неделя!G41/План!G102)</f>
        <v>#DIV/0!</v>
      </c>
      <c r="H118" s="459" t="e">
        <f>IF(AND(Неделя!H41&gt;0,План!H102=0),"НЗН",Неделя!H41/План!H102)</f>
        <v>#DIV/0!</v>
      </c>
      <c r="I118" s="459" t="e">
        <f>IF(AND(Неделя!I41&gt;0,План!I102=0),"НЗН",Неделя!I41/План!I102)</f>
        <v>#DIV/0!</v>
      </c>
      <c r="J118" s="459" t="e">
        <f>IF(AND(Неделя!J41&gt;0,План!J102=0),"НЗН",Неделя!J41/План!J102)</f>
        <v>#DIV/0!</v>
      </c>
      <c r="K118" s="459" t="e">
        <f>IF(AND(Неделя!K41&gt;0,План!K102=0),"НЗН",Неделя!K41/План!K102)</f>
        <v>#DIV/0!</v>
      </c>
      <c r="L118" s="459" t="e">
        <f>IF(AND(Неделя!L41&gt;0,План!L102=0),"НЗН",Неделя!L41/План!L102)</f>
        <v>#DIV/0!</v>
      </c>
      <c r="M118" s="459" t="e">
        <f>IF(AND(Неделя!M41&gt;0,План!M102=0),"НЗН",Неделя!M41/План!M102)</f>
        <v>#DIV/0!</v>
      </c>
      <c r="N118" s="459" t="e">
        <f>IF(AND(Неделя!N41&gt;0,План!N102=0),"НЗН",Неделя!N41/План!N102)</f>
        <v>#DIV/0!</v>
      </c>
      <c r="O118" s="459" t="e">
        <f>IF(AND(Неделя!O41&gt;0,План!O102=0),"НЗН",Неделя!O41/План!O102)</f>
        <v>#DIV/0!</v>
      </c>
      <c r="P118" s="459" t="e">
        <f>IF(AND(Неделя!P41&gt;0,План!P102=0),"НЗН",Неделя!P41/План!P102)</f>
        <v>#DIV/0!</v>
      </c>
      <c r="Q118" s="459" t="e">
        <f>IF(AND(Неделя!Q41&gt;0,План!Q102=0),"НЗН",Неделя!Q41/План!Q102)</f>
        <v>#DIV/0!</v>
      </c>
      <c r="R118" s="459" t="e">
        <f>IF(AND(Неделя!R41&gt;0,План!R102=0),"НЗН",Неделя!R41/План!R102)</f>
        <v>#DIV/0!</v>
      </c>
      <c r="S118" s="459" t="e">
        <f>IF(AND(Неделя!S41&gt;0,План!S102=0),"НЗН",Неделя!S41/План!S102)</f>
        <v>#DIV/0!</v>
      </c>
      <c r="T118" s="459" t="e">
        <f>IF(AND(Неделя!T41&gt;0,План!T102=0),"НЗН",Неделя!T41/План!T102)</f>
        <v>#DIV/0!</v>
      </c>
      <c r="U118" s="459" t="e">
        <f>IF(AND(Неделя!U41&gt;0,План!U102=0),"НЗН",Неделя!U41/План!U102)</f>
        <v>#DIV/0!</v>
      </c>
      <c r="V118" s="459" t="e">
        <f>IF(AND(Неделя!V41&gt;0,План!V102=0),"НЗН",Неделя!V41/План!V102)</f>
        <v>#DIV/0!</v>
      </c>
      <c r="W118" s="459" t="e">
        <f>IF(AND(Неделя!W41&gt;0,План!W102=0),"НЗН",Неделя!W41/План!W102)</f>
        <v>#DIV/0!</v>
      </c>
      <c r="X118" s="459" t="e">
        <f>IF(AND(Неделя!X41&gt;0,План!X102=0),"НЗН",Неделя!X41/План!X102)</f>
        <v>#DIV/0!</v>
      </c>
      <c r="Y118" s="459" t="e">
        <f>IF(AND(Неделя!Y41&gt;0,План!Y102=0),"НЗН",Неделя!Y41/План!Y102)</f>
        <v>#DIV/0!</v>
      </c>
      <c r="Z118" s="459" t="e">
        <f>IF(AND(Неделя!Z41&gt;0,План!Z102=0),"НЗН",Неделя!Z41/План!Z102)</f>
        <v>#DIV/0!</v>
      </c>
      <c r="AA118" s="459" t="e">
        <f>IF(AND(Неделя!AA41&gt;0,План!AA102=0),"НЗН",Неделя!AA41/План!AA102)</f>
        <v>#DIV/0!</v>
      </c>
      <c r="AB118" s="459" t="e">
        <f>IF(AND(Неделя!AB41&gt;0,План!AB102=0),"НЗН",Неделя!AB41/План!AB102)</f>
        <v>#DIV/0!</v>
      </c>
      <c r="AC118" s="459" t="e">
        <f>IF(AND(Неделя!AC41&gt;0,План!AC102=0),"НЗН",Неделя!AC41/План!AC102)</f>
        <v>#DIV/0!</v>
      </c>
      <c r="AD118" s="459" t="e">
        <f>IF(AND(Неделя!AD41&gt;0,План!AD102=0),"НЗН",Неделя!AD41/План!AD102)</f>
        <v>#DIV/0!</v>
      </c>
      <c r="AE118" s="459" t="e">
        <f>IF(AND(Неделя!AE41&gt;0,План!AE102=0),"НЗН",Неделя!AE41/План!AE102)</f>
        <v>#DIV/0!</v>
      </c>
      <c r="AF118" s="459" t="e">
        <f>IF(AND(Неделя!AF41&gt;0,План!AF102=0),"НЗН",Неделя!AF41/План!AF102)</f>
        <v>#DIV/0!</v>
      </c>
      <c r="AG118" s="459" t="e">
        <f>IF(AND(Неделя!AG41&gt;0,План!AG102=0),"НЗН",Неделя!AG41/План!AG102)</f>
        <v>#DIV/0!</v>
      </c>
      <c r="AH118" s="459" t="e">
        <f>IF(AND(Неделя!AH41&gt;0,План!AH102=0),"НЗН",Неделя!AH41/План!AH102)</f>
        <v>#DIV/0!</v>
      </c>
      <c r="AI118" s="459" t="e">
        <f>IF(AND(Неделя!AI41&gt;0,План!AI102=0),"НЗН",Неделя!AI41/План!AI102)</f>
        <v>#DIV/0!</v>
      </c>
      <c r="AJ118" s="459" t="e">
        <f>IF(AND(Неделя!AJ41&gt;0,План!AJ102=0),"НЗН",Неделя!AJ41/План!AJ102)</f>
        <v>#DIV/0!</v>
      </c>
      <c r="AK118" s="459" t="e">
        <f>IF(AND(Неделя!AK41&gt;0,План!AK102=0),"НЗН",Неделя!AK41/План!AK102)</f>
        <v>#DIV/0!</v>
      </c>
      <c r="AL118" s="459" t="e">
        <f>IF(AND(Неделя!AL41&gt;0,План!AL102=0),"НЗН",Неделя!AL41/План!AL102)</f>
        <v>#DIV/0!</v>
      </c>
      <c r="AM118" s="459" t="e">
        <f>IF(AND(Неделя!AM41&gt;0,План!AM102=0),"НЗН",Неделя!AM41/План!AM102)</f>
        <v>#DIV/0!</v>
      </c>
      <c r="AN118" s="459" t="e">
        <f>IF(AND(Неделя!AN41&gt;0,План!AN102=0),"НЗН",Неделя!AN41/План!AN102)</f>
        <v>#DIV/0!</v>
      </c>
      <c r="AO118" s="459" t="e">
        <f>IF(AND(Неделя!AO41&gt;0,План!AO102=0),"НЗН",Неделя!AO41/План!AO102)</f>
        <v>#DIV/0!</v>
      </c>
      <c r="AP118" s="459" t="e">
        <f>IF(AND(Неделя!AP41&gt;0,План!AP102=0),"НЗН",Неделя!AP41/План!AP102)</f>
        <v>#DIV/0!</v>
      </c>
      <c r="AQ118" s="459" t="e">
        <f>IF(AND(Неделя!AQ41&gt;0,План!AQ102=0),"НЗН",Неделя!AQ41/План!AQ102)</f>
        <v>#DIV/0!</v>
      </c>
      <c r="AR118" s="459" t="e">
        <f>IF(AND(Неделя!AR41&gt;0,План!AR102=0),"НЗН",Неделя!AR41/План!AR102)</f>
        <v>#DIV/0!</v>
      </c>
      <c r="AS118" s="459" t="e">
        <f>IF(AND(Неделя!AS41&gt;0,План!AS102=0),"НЗН",Неделя!AS41/План!AS102)</f>
        <v>#DIV/0!</v>
      </c>
      <c r="AT118" s="459" t="e">
        <f>IF(AND(Неделя!AT41&gt;0,План!AT102=0),"НЗН",Неделя!AT41/План!AT102)</f>
        <v>#DIV/0!</v>
      </c>
      <c r="AU118" s="459" t="e">
        <f>IF(AND(Неделя!AU41&gt;0,План!AU102=0),"НЗН",Неделя!AU41/План!AU102)</f>
        <v>#DIV/0!</v>
      </c>
      <c r="AV118" s="459" t="e">
        <f>IF(AND(Неделя!AV41&gt;0,План!AV102=0),"НЗН",Неделя!AV41/План!AV102)</f>
        <v>#DIV/0!</v>
      </c>
      <c r="AW118" s="459" t="e">
        <f>IF(AND(Неделя!AW41&gt;0,План!AW102=0),"НЗН",Неделя!AW41/План!AW102)</f>
        <v>#DIV/0!</v>
      </c>
      <c r="AX118" s="459" t="e">
        <f>IF(AND(Неделя!AX41&gt;0,План!AX102=0),"НЗН",Неделя!AX41/План!AX102)</f>
        <v>#DIV/0!</v>
      </c>
      <c r="AY118" s="459" t="e">
        <f>IF(AND(Неделя!AY41&gt;0,План!AY102=0),"НЗН",Неделя!AY41/План!AY102)</f>
        <v>#DIV/0!</v>
      </c>
      <c r="AZ118" s="459" t="e">
        <f>IF(AND(Неделя!AZ41&gt;0,План!AZ102=0),"НЗН",Неделя!AZ41/План!AZ102)</f>
        <v>#DIV/0!</v>
      </c>
      <c r="BA118" s="459" t="e">
        <f>IF(AND(Неделя!BA41&gt;0,План!BA102=0),"НЗН",Неделя!BA41/План!BA102)</f>
        <v>#DIV/0!</v>
      </c>
      <c r="BB118" s="459" t="e">
        <f>IF(AND(Неделя!BB41&gt;0,План!BB102=0),"НЗН",Неделя!BB41/План!BB102)</f>
        <v>#DIV/0!</v>
      </c>
      <c r="BC118" s="459" t="e">
        <f>IF(AND(Неделя!BC41&gt;0,План!BC102=0),"НЗН",Неделя!BC41/План!BC102)</f>
        <v>#DIV/0!</v>
      </c>
      <c r="BD118" s="459" t="e">
        <f>IF(AND(Неделя!BD41&gt;0,План!BD102=0),"НЗН",Неделя!BD41/План!BD102)</f>
        <v>#DIV/0!</v>
      </c>
    </row>
    <row r="119" spans="1:56" ht="15.75" customHeight="1" x14ac:dyDescent="0.3">
      <c r="A119" s="982"/>
      <c r="B119" s="983"/>
      <c r="C119" s="471" t="s">
        <v>289</v>
      </c>
      <c r="D119" s="167" t="s">
        <v>178</v>
      </c>
      <c r="E119" s="459" t="e">
        <f>IF(AND(Неделя!E42&gt;0,План!E103=0),"НЗН",Неделя!E42/План!E103)</f>
        <v>#DIV/0!</v>
      </c>
      <c r="F119" s="459" t="e">
        <f>IF(AND(Неделя!F42&gt;0,План!F103=0),"НЗН",Неделя!F42/План!F103)</f>
        <v>#DIV/0!</v>
      </c>
      <c r="G119" s="459" t="e">
        <f>IF(AND(Неделя!G42&gt;0,План!G103=0),"НЗН",Неделя!G42/План!G103)</f>
        <v>#DIV/0!</v>
      </c>
      <c r="H119" s="459" t="e">
        <f>IF(AND(Неделя!H42&gt;0,План!H103=0),"НЗН",Неделя!H42/План!H103)</f>
        <v>#DIV/0!</v>
      </c>
      <c r="I119" s="459" t="e">
        <f>IF(AND(Неделя!I42&gt;0,План!I103=0),"НЗН",Неделя!I42/План!I103)</f>
        <v>#DIV/0!</v>
      </c>
      <c r="J119" s="459" t="e">
        <f>IF(AND(Неделя!J42&gt;0,План!J103=0),"НЗН",Неделя!J42/План!J103)</f>
        <v>#DIV/0!</v>
      </c>
      <c r="K119" s="459" t="e">
        <f>IF(AND(Неделя!K42&gt;0,План!K103=0),"НЗН",Неделя!K42/План!K103)</f>
        <v>#DIV/0!</v>
      </c>
      <c r="L119" s="459" t="e">
        <f>IF(AND(Неделя!L42&gt;0,План!L103=0),"НЗН",Неделя!L42/План!L103)</f>
        <v>#DIV/0!</v>
      </c>
      <c r="M119" s="459" t="e">
        <f>IF(AND(Неделя!M42&gt;0,План!M103=0),"НЗН",Неделя!M42/План!M103)</f>
        <v>#DIV/0!</v>
      </c>
      <c r="N119" s="459" t="e">
        <f>IF(AND(Неделя!N42&gt;0,План!N103=0),"НЗН",Неделя!N42/План!N103)</f>
        <v>#DIV/0!</v>
      </c>
      <c r="O119" s="459" t="e">
        <f>IF(AND(Неделя!O42&gt;0,План!O103=0),"НЗН",Неделя!O42/План!O103)</f>
        <v>#DIV/0!</v>
      </c>
      <c r="P119" s="459" t="e">
        <f>IF(AND(Неделя!P42&gt;0,План!P103=0),"НЗН",Неделя!P42/План!P103)</f>
        <v>#DIV/0!</v>
      </c>
      <c r="Q119" s="459" t="e">
        <f>IF(AND(Неделя!Q42&gt;0,План!Q103=0),"НЗН",Неделя!Q42/План!Q103)</f>
        <v>#DIV/0!</v>
      </c>
      <c r="R119" s="459" t="e">
        <f>IF(AND(Неделя!R42&gt;0,План!R103=0),"НЗН",Неделя!R42/План!R103)</f>
        <v>#DIV/0!</v>
      </c>
      <c r="S119" s="459" t="e">
        <f>IF(AND(Неделя!S42&gt;0,План!S103=0),"НЗН",Неделя!S42/План!S103)</f>
        <v>#DIV/0!</v>
      </c>
      <c r="T119" s="459" t="e">
        <f>IF(AND(Неделя!T42&gt;0,План!T103=0),"НЗН",Неделя!T42/План!T103)</f>
        <v>#DIV/0!</v>
      </c>
      <c r="U119" s="459" t="e">
        <f>IF(AND(Неделя!U42&gt;0,План!U103=0),"НЗН",Неделя!U42/План!U103)</f>
        <v>#DIV/0!</v>
      </c>
      <c r="V119" s="459" t="e">
        <f>IF(AND(Неделя!V42&gt;0,План!V103=0),"НЗН",Неделя!V42/План!V103)</f>
        <v>#DIV/0!</v>
      </c>
      <c r="W119" s="459" t="e">
        <f>IF(AND(Неделя!W42&gt;0,План!W103=0),"НЗН",Неделя!W42/План!W103)</f>
        <v>#DIV/0!</v>
      </c>
      <c r="X119" s="459" t="e">
        <f>IF(AND(Неделя!X42&gt;0,План!X103=0),"НЗН",Неделя!X42/План!X103)</f>
        <v>#DIV/0!</v>
      </c>
      <c r="Y119" s="459" t="e">
        <f>IF(AND(Неделя!Y42&gt;0,План!Y103=0),"НЗН",Неделя!Y42/План!Y103)</f>
        <v>#DIV/0!</v>
      </c>
      <c r="Z119" s="459" t="e">
        <f>IF(AND(Неделя!Z42&gt;0,План!Z103=0),"НЗН",Неделя!Z42/План!Z103)</f>
        <v>#DIV/0!</v>
      </c>
      <c r="AA119" s="459" t="e">
        <f>IF(AND(Неделя!AA42&gt;0,План!AA103=0),"НЗН",Неделя!AA42/План!AA103)</f>
        <v>#DIV/0!</v>
      </c>
      <c r="AB119" s="459" t="e">
        <f>IF(AND(Неделя!AB42&gt;0,План!AB103=0),"НЗН",Неделя!AB42/План!AB103)</f>
        <v>#DIV/0!</v>
      </c>
      <c r="AC119" s="459" t="e">
        <f>IF(AND(Неделя!AC42&gt;0,План!AC103=0),"НЗН",Неделя!AC42/План!AC103)</f>
        <v>#DIV/0!</v>
      </c>
      <c r="AD119" s="459" t="e">
        <f>IF(AND(Неделя!AD42&gt;0,План!AD103=0),"НЗН",Неделя!AD42/План!AD103)</f>
        <v>#DIV/0!</v>
      </c>
      <c r="AE119" s="459" t="e">
        <f>IF(AND(Неделя!AE42&gt;0,План!AE103=0),"НЗН",Неделя!AE42/План!AE103)</f>
        <v>#DIV/0!</v>
      </c>
      <c r="AF119" s="459" t="e">
        <f>IF(AND(Неделя!AF42&gt;0,План!AF103=0),"НЗН",Неделя!AF42/План!AF103)</f>
        <v>#DIV/0!</v>
      </c>
      <c r="AG119" s="459" t="e">
        <f>IF(AND(Неделя!AG42&gt;0,План!AG103=0),"НЗН",Неделя!AG42/План!AG103)</f>
        <v>#DIV/0!</v>
      </c>
      <c r="AH119" s="459" t="e">
        <f>IF(AND(Неделя!AH42&gt;0,План!AH103=0),"НЗН",Неделя!AH42/План!AH103)</f>
        <v>#DIV/0!</v>
      </c>
      <c r="AI119" s="459" t="e">
        <f>IF(AND(Неделя!AI42&gt;0,План!AI103=0),"НЗН",Неделя!AI42/План!AI103)</f>
        <v>#DIV/0!</v>
      </c>
      <c r="AJ119" s="459" t="e">
        <f>IF(AND(Неделя!AJ42&gt;0,План!AJ103=0),"НЗН",Неделя!AJ42/План!AJ103)</f>
        <v>#DIV/0!</v>
      </c>
      <c r="AK119" s="459" t="e">
        <f>IF(AND(Неделя!AK42&gt;0,План!AK103=0),"НЗН",Неделя!AK42/План!AK103)</f>
        <v>#DIV/0!</v>
      </c>
      <c r="AL119" s="459" t="e">
        <f>IF(AND(Неделя!AL42&gt;0,План!AL103=0),"НЗН",Неделя!AL42/План!AL103)</f>
        <v>#DIV/0!</v>
      </c>
      <c r="AM119" s="459" t="e">
        <f>IF(AND(Неделя!AM42&gt;0,План!AM103=0),"НЗН",Неделя!AM42/План!AM103)</f>
        <v>#DIV/0!</v>
      </c>
      <c r="AN119" s="459" t="e">
        <f>IF(AND(Неделя!AN42&gt;0,План!AN103=0),"НЗН",Неделя!AN42/План!AN103)</f>
        <v>#DIV/0!</v>
      </c>
      <c r="AO119" s="459" t="e">
        <f>IF(AND(Неделя!AO42&gt;0,План!AO103=0),"НЗН",Неделя!AO42/План!AO103)</f>
        <v>#DIV/0!</v>
      </c>
      <c r="AP119" s="459" t="e">
        <f>IF(AND(Неделя!AP42&gt;0,План!AP103=0),"НЗН",Неделя!AP42/План!AP103)</f>
        <v>#DIV/0!</v>
      </c>
      <c r="AQ119" s="459" t="e">
        <f>IF(AND(Неделя!AQ42&gt;0,План!AQ103=0),"НЗН",Неделя!AQ42/План!AQ103)</f>
        <v>#DIV/0!</v>
      </c>
      <c r="AR119" s="459" t="e">
        <f>IF(AND(Неделя!AR42&gt;0,План!AR103=0),"НЗН",Неделя!AR42/План!AR103)</f>
        <v>#DIV/0!</v>
      </c>
      <c r="AS119" s="459" t="e">
        <f>IF(AND(Неделя!AS42&gt;0,План!AS103=0),"НЗН",Неделя!AS42/План!AS103)</f>
        <v>#DIV/0!</v>
      </c>
      <c r="AT119" s="459" t="e">
        <f>IF(AND(Неделя!AT42&gt;0,План!AT103=0),"НЗН",Неделя!AT42/План!AT103)</f>
        <v>#DIV/0!</v>
      </c>
      <c r="AU119" s="459" t="e">
        <f>IF(AND(Неделя!AU42&gt;0,План!AU103=0),"НЗН",Неделя!AU42/План!AU103)</f>
        <v>#DIV/0!</v>
      </c>
      <c r="AV119" s="459" t="e">
        <f>IF(AND(Неделя!AV42&gt;0,План!AV103=0),"НЗН",Неделя!AV42/План!AV103)</f>
        <v>#DIV/0!</v>
      </c>
      <c r="AW119" s="459" t="e">
        <f>IF(AND(Неделя!AW42&gt;0,План!AW103=0),"НЗН",Неделя!AW42/План!AW103)</f>
        <v>#DIV/0!</v>
      </c>
      <c r="AX119" s="459" t="e">
        <f>IF(AND(Неделя!AX42&gt;0,План!AX103=0),"НЗН",Неделя!AX42/План!AX103)</f>
        <v>#DIV/0!</v>
      </c>
      <c r="AY119" s="459" t="e">
        <f>IF(AND(Неделя!AY42&gt;0,План!AY103=0),"НЗН",Неделя!AY42/План!AY103)</f>
        <v>#DIV/0!</v>
      </c>
      <c r="AZ119" s="459" t="e">
        <f>IF(AND(Неделя!AZ42&gt;0,План!AZ103=0),"НЗН",Неделя!AZ42/План!AZ103)</f>
        <v>#DIV/0!</v>
      </c>
      <c r="BA119" s="459" t="e">
        <f>IF(AND(Неделя!BA42&gt;0,План!BA103=0),"НЗН",Неделя!BA42/План!BA103)</f>
        <v>#DIV/0!</v>
      </c>
      <c r="BB119" s="459" t="e">
        <f>IF(AND(Неделя!BB42&gt;0,План!BB103=0),"НЗН",Неделя!BB42/План!BB103)</f>
        <v>#DIV/0!</v>
      </c>
      <c r="BC119" s="459" t="e">
        <f>IF(AND(Неделя!BC42&gt;0,План!BC103=0),"НЗН",Неделя!BC42/План!BC103)</f>
        <v>#DIV/0!</v>
      </c>
      <c r="BD119" s="459" t="e">
        <f>IF(AND(Неделя!BD42&gt;0,План!BD103=0),"НЗН",Неделя!BD42/План!BD103)</f>
        <v>#DIV/0!</v>
      </c>
    </row>
    <row r="120" spans="1:56" ht="15.75" customHeight="1" x14ac:dyDescent="0.3">
      <c r="A120" s="984" t="s">
        <v>183</v>
      </c>
      <c r="B120" s="985"/>
      <c r="C120" s="813" t="s">
        <v>320</v>
      </c>
      <c r="D120" s="814" t="s">
        <v>178</v>
      </c>
      <c r="E120" s="459" t="e">
        <f>IF(AND(Неделя!E43&gt;0,План!E104=0),"НЗН",Неделя!E43/План!E104)</f>
        <v>#DIV/0!</v>
      </c>
      <c r="F120" s="459" t="e">
        <f>IF(AND(Неделя!F43&gt;0,План!F104=0),"НЗН",Неделя!F43/План!F104)</f>
        <v>#DIV/0!</v>
      </c>
      <c r="G120" s="459" t="e">
        <f>IF(AND(Неделя!G43&gt;0,План!G104=0),"НЗН",Неделя!G43/План!G104)</f>
        <v>#DIV/0!</v>
      </c>
      <c r="H120" s="459" t="e">
        <f>IF(AND(Неделя!H43&gt;0,План!H104=0),"НЗН",Неделя!H43/План!H104)</f>
        <v>#DIV/0!</v>
      </c>
      <c r="I120" s="459" t="e">
        <f>IF(AND(Неделя!I43&gt;0,План!I104=0),"НЗН",Неделя!I43/План!I104)</f>
        <v>#DIV/0!</v>
      </c>
      <c r="J120" s="459" t="e">
        <f>IF(AND(Неделя!J43&gt;0,План!J104=0),"НЗН",Неделя!J43/План!J104)</f>
        <v>#DIV/0!</v>
      </c>
      <c r="K120" s="459" t="e">
        <f>IF(AND(Неделя!K43&gt;0,План!K104=0),"НЗН",Неделя!K43/План!K104)</f>
        <v>#DIV/0!</v>
      </c>
      <c r="L120" s="459" t="e">
        <f>IF(AND(Неделя!L43&gt;0,План!L104=0),"НЗН",Неделя!L43/План!L104)</f>
        <v>#DIV/0!</v>
      </c>
      <c r="M120" s="459" t="e">
        <f>IF(AND(Неделя!M43&gt;0,План!M104=0),"НЗН",Неделя!M43/План!M104)</f>
        <v>#DIV/0!</v>
      </c>
      <c r="N120" s="459" t="e">
        <f>IF(AND(Неделя!N43&gt;0,План!N104=0),"НЗН",Неделя!N43/План!N104)</f>
        <v>#DIV/0!</v>
      </c>
      <c r="O120" s="459" t="e">
        <f>IF(AND(Неделя!O43&gt;0,План!O104=0),"НЗН",Неделя!O43/План!O104)</f>
        <v>#DIV/0!</v>
      </c>
      <c r="P120" s="459" t="e">
        <f>IF(AND(Неделя!P43&gt;0,План!P104=0),"НЗН",Неделя!P43/План!P104)</f>
        <v>#DIV/0!</v>
      </c>
      <c r="Q120" s="459" t="e">
        <f>IF(AND(Неделя!Q43&gt;0,План!Q104=0),"НЗН",Неделя!Q43/План!Q104)</f>
        <v>#DIV/0!</v>
      </c>
      <c r="R120" s="459" t="e">
        <f>IF(AND(Неделя!R43&gt;0,План!R104=0),"НЗН",Неделя!R43/План!R104)</f>
        <v>#DIV/0!</v>
      </c>
      <c r="S120" s="459" t="e">
        <f>IF(AND(Неделя!S43&gt;0,План!S104=0),"НЗН",Неделя!S43/План!S104)</f>
        <v>#DIV/0!</v>
      </c>
      <c r="T120" s="459" t="e">
        <f>IF(AND(Неделя!T43&gt;0,План!T104=0),"НЗН",Неделя!T43/План!T104)</f>
        <v>#DIV/0!</v>
      </c>
      <c r="U120" s="459" t="e">
        <f>IF(AND(Неделя!U43&gt;0,План!U104=0),"НЗН",Неделя!U43/План!U104)</f>
        <v>#DIV/0!</v>
      </c>
      <c r="V120" s="459" t="e">
        <f>IF(AND(Неделя!V43&gt;0,План!V104=0),"НЗН",Неделя!V43/План!V104)</f>
        <v>#DIV/0!</v>
      </c>
      <c r="W120" s="459" t="e">
        <f>IF(AND(Неделя!W43&gt;0,План!W104=0),"НЗН",Неделя!W43/План!W104)</f>
        <v>#DIV/0!</v>
      </c>
      <c r="X120" s="459" t="e">
        <f>IF(AND(Неделя!X43&gt;0,План!X104=0),"НЗН",Неделя!X43/План!X104)</f>
        <v>#DIV/0!</v>
      </c>
      <c r="Y120" s="459" t="e">
        <f>IF(AND(Неделя!Y43&gt;0,План!Y104=0),"НЗН",Неделя!Y43/План!Y104)</f>
        <v>#DIV/0!</v>
      </c>
      <c r="Z120" s="459" t="e">
        <f>IF(AND(Неделя!Z43&gt;0,План!Z104=0),"НЗН",Неделя!Z43/План!Z104)</f>
        <v>#DIV/0!</v>
      </c>
      <c r="AA120" s="459" t="e">
        <f>IF(AND(Неделя!AA43&gt;0,План!AA104=0),"НЗН",Неделя!AA43/План!AA104)</f>
        <v>#DIV/0!</v>
      </c>
      <c r="AB120" s="459" t="e">
        <f>IF(AND(Неделя!AB43&gt;0,План!AB104=0),"НЗН",Неделя!AB43/План!AB104)</f>
        <v>#DIV/0!</v>
      </c>
      <c r="AC120" s="459" t="e">
        <f>IF(AND(Неделя!AC43&gt;0,План!AC104=0),"НЗН",Неделя!AC43/План!AC104)</f>
        <v>#DIV/0!</v>
      </c>
      <c r="AD120" s="459" t="e">
        <f>IF(AND(Неделя!AD43&gt;0,План!AD104=0),"НЗН",Неделя!AD43/План!AD104)</f>
        <v>#DIV/0!</v>
      </c>
      <c r="AE120" s="459" t="e">
        <f>IF(AND(Неделя!AE43&gt;0,План!AE104=0),"НЗН",Неделя!AE43/План!AE104)</f>
        <v>#DIV/0!</v>
      </c>
      <c r="AF120" s="459" t="e">
        <f>IF(AND(Неделя!AF43&gt;0,План!AF104=0),"НЗН",Неделя!AF43/План!AF104)</f>
        <v>#DIV/0!</v>
      </c>
      <c r="AG120" s="459" t="e">
        <f>IF(AND(Неделя!AG43&gt;0,План!AG104=0),"НЗН",Неделя!AG43/План!AG104)</f>
        <v>#DIV/0!</v>
      </c>
      <c r="AH120" s="459" t="e">
        <f>IF(AND(Неделя!AH43&gt;0,План!AH104=0),"НЗН",Неделя!AH43/План!AH104)</f>
        <v>#DIV/0!</v>
      </c>
      <c r="AI120" s="459" t="e">
        <f>IF(AND(Неделя!AI43&gt;0,План!AI104=0),"НЗН",Неделя!AI43/План!AI104)</f>
        <v>#DIV/0!</v>
      </c>
      <c r="AJ120" s="459" t="e">
        <f>IF(AND(Неделя!AJ43&gt;0,План!AJ104=0),"НЗН",Неделя!AJ43/План!AJ104)</f>
        <v>#DIV/0!</v>
      </c>
      <c r="AK120" s="459" t="e">
        <f>IF(AND(Неделя!AK43&gt;0,План!AK104=0),"НЗН",Неделя!AK43/План!AK104)</f>
        <v>#DIV/0!</v>
      </c>
      <c r="AL120" s="459" t="e">
        <f>IF(AND(Неделя!AL43&gt;0,План!AL104=0),"НЗН",Неделя!AL43/План!AL104)</f>
        <v>#DIV/0!</v>
      </c>
      <c r="AM120" s="459" t="e">
        <f>IF(AND(Неделя!AM43&gt;0,План!AM104=0),"НЗН",Неделя!AM43/План!AM104)</f>
        <v>#DIV/0!</v>
      </c>
      <c r="AN120" s="459" t="e">
        <f>IF(AND(Неделя!AN43&gt;0,План!AN104=0),"НЗН",Неделя!AN43/План!AN104)</f>
        <v>#DIV/0!</v>
      </c>
      <c r="AO120" s="459" t="e">
        <f>IF(AND(Неделя!AO43&gt;0,План!AO104=0),"НЗН",Неделя!AO43/План!AO104)</f>
        <v>#DIV/0!</v>
      </c>
      <c r="AP120" s="459" t="e">
        <f>IF(AND(Неделя!AP43&gt;0,План!AP104=0),"НЗН",Неделя!AP43/План!AP104)</f>
        <v>#DIV/0!</v>
      </c>
      <c r="AQ120" s="459" t="e">
        <f>IF(AND(Неделя!AQ43&gt;0,План!AQ104=0),"НЗН",Неделя!AQ43/План!AQ104)</f>
        <v>#DIV/0!</v>
      </c>
      <c r="AR120" s="459" t="e">
        <f>IF(AND(Неделя!AR43&gt;0,План!AR104=0),"НЗН",Неделя!AR43/План!AR104)</f>
        <v>#DIV/0!</v>
      </c>
      <c r="AS120" s="459" t="e">
        <f>IF(AND(Неделя!AS43&gt;0,План!AS104=0),"НЗН",Неделя!AS43/План!AS104)</f>
        <v>#DIV/0!</v>
      </c>
      <c r="AT120" s="459" t="e">
        <f>IF(AND(Неделя!AT43&gt;0,План!AT104=0),"НЗН",Неделя!AT43/План!AT104)</f>
        <v>#DIV/0!</v>
      </c>
      <c r="AU120" s="459" t="e">
        <f>IF(AND(Неделя!AU43&gt;0,План!AU104=0),"НЗН",Неделя!AU43/План!AU104)</f>
        <v>#DIV/0!</v>
      </c>
      <c r="AV120" s="459" t="e">
        <f>IF(AND(Неделя!AV43&gt;0,План!AV104=0),"НЗН",Неделя!AV43/План!AV104)</f>
        <v>#DIV/0!</v>
      </c>
      <c r="AW120" s="459" t="e">
        <f>IF(AND(Неделя!AW43&gt;0,План!AW104=0),"НЗН",Неделя!AW43/План!AW104)</f>
        <v>#DIV/0!</v>
      </c>
      <c r="AX120" s="459" t="e">
        <f>IF(AND(Неделя!AX43&gt;0,План!AX104=0),"НЗН",Неделя!AX43/План!AX104)</f>
        <v>#DIV/0!</v>
      </c>
      <c r="AY120" s="459" t="e">
        <f>IF(AND(Неделя!AY43&gt;0,План!AY104=0),"НЗН",Неделя!AY43/План!AY104)</f>
        <v>#DIV/0!</v>
      </c>
      <c r="AZ120" s="459" t="e">
        <f>IF(AND(Неделя!AZ43&gt;0,План!AZ104=0),"НЗН",Неделя!AZ43/План!AZ104)</f>
        <v>#DIV/0!</v>
      </c>
      <c r="BA120" s="459" t="e">
        <f>IF(AND(Неделя!BA43&gt;0,План!BA104=0),"НЗН",Неделя!BA43/План!BA104)</f>
        <v>#DIV/0!</v>
      </c>
      <c r="BB120" s="459" t="e">
        <f>IF(AND(Неделя!BB43&gt;0,План!BB104=0),"НЗН",Неделя!BB43/План!BB104)</f>
        <v>#DIV/0!</v>
      </c>
      <c r="BC120" s="459" t="e">
        <f>IF(AND(Неделя!BC43&gt;0,План!BC104=0),"НЗН",Неделя!BC43/План!BC104)</f>
        <v>#DIV/0!</v>
      </c>
      <c r="BD120" s="459" t="e">
        <f>IF(AND(Неделя!BD43&gt;0,План!BD104=0),"НЗН",Неделя!BD43/План!BD104)</f>
        <v>#DIV/0!</v>
      </c>
    </row>
    <row r="121" spans="1:56" ht="15.6" x14ac:dyDescent="0.3">
      <c r="A121" s="986"/>
      <c r="B121" s="987"/>
      <c r="C121" s="813" t="s">
        <v>321</v>
      </c>
      <c r="D121" s="814" t="s">
        <v>178</v>
      </c>
      <c r="E121" s="459" t="e">
        <f>IF(AND(Неделя!E44&gt;0,План!E105=0),"НЗН",Неделя!E44/План!E105)</f>
        <v>#DIV/0!</v>
      </c>
      <c r="F121" s="459" t="e">
        <f>IF(AND(Неделя!F44&gt;0,План!F105=0),"НЗН",Неделя!F44/План!F105)</f>
        <v>#DIV/0!</v>
      </c>
      <c r="G121" s="459" t="e">
        <f>IF(AND(Неделя!G44&gt;0,План!G105=0),"НЗН",Неделя!G44/План!G105)</f>
        <v>#DIV/0!</v>
      </c>
      <c r="H121" s="459" t="e">
        <f>IF(AND(Неделя!H44&gt;0,План!H105=0),"НЗН",Неделя!H44/План!H105)</f>
        <v>#DIV/0!</v>
      </c>
      <c r="I121" s="459" t="e">
        <f>IF(AND(Неделя!I44&gt;0,План!I105=0),"НЗН",Неделя!I44/План!I105)</f>
        <v>#DIV/0!</v>
      </c>
      <c r="J121" s="459" t="e">
        <f>IF(AND(Неделя!J44&gt;0,План!J105=0),"НЗН",Неделя!J44/План!J105)</f>
        <v>#DIV/0!</v>
      </c>
      <c r="K121" s="459" t="e">
        <f>IF(AND(Неделя!K44&gt;0,План!K105=0),"НЗН",Неделя!K44/План!K105)</f>
        <v>#DIV/0!</v>
      </c>
      <c r="L121" s="459" t="e">
        <f>IF(AND(Неделя!L44&gt;0,План!L105=0),"НЗН",Неделя!L44/План!L105)</f>
        <v>#DIV/0!</v>
      </c>
      <c r="M121" s="459" t="e">
        <f>IF(AND(Неделя!M44&gt;0,План!M105=0),"НЗН",Неделя!M44/План!M105)</f>
        <v>#DIV/0!</v>
      </c>
      <c r="N121" s="459" t="e">
        <f>IF(AND(Неделя!N44&gt;0,План!N105=0),"НЗН",Неделя!N44/План!N105)</f>
        <v>#DIV/0!</v>
      </c>
      <c r="O121" s="459" t="e">
        <f>IF(AND(Неделя!O44&gt;0,План!O105=0),"НЗН",Неделя!O44/План!O105)</f>
        <v>#DIV/0!</v>
      </c>
      <c r="P121" s="459" t="e">
        <f>IF(AND(Неделя!P44&gt;0,План!P105=0),"НЗН",Неделя!P44/План!P105)</f>
        <v>#DIV/0!</v>
      </c>
      <c r="Q121" s="459" t="e">
        <f>IF(AND(Неделя!Q44&gt;0,План!Q105=0),"НЗН",Неделя!Q44/План!Q105)</f>
        <v>#DIV/0!</v>
      </c>
      <c r="R121" s="459" t="e">
        <f>IF(AND(Неделя!R44&gt;0,План!R105=0),"НЗН",Неделя!R44/План!R105)</f>
        <v>#DIV/0!</v>
      </c>
      <c r="S121" s="459" t="e">
        <f>IF(AND(Неделя!S44&gt;0,План!S105=0),"НЗН",Неделя!S44/План!S105)</f>
        <v>#DIV/0!</v>
      </c>
      <c r="T121" s="459" t="e">
        <f>IF(AND(Неделя!T44&gt;0,План!T105=0),"НЗН",Неделя!T44/План!T105)</f>
        <v>#DIV/0!</v>
      </c>
      <c r="U121" s="459" t="e">
        <f>IF(AND(Неделя!U44&gt;0,План!U105=0),"НЗН",Неделя!U44/План!U105)</f>
        <v>#DIV/0!</v>
      </c>
      <c r="V121" s="459" t="e">
        <f>IF(AND(Неделя!V44&gt;0,План!V105=0),"НЗН",Неделя!V44/План!V105)</f>
        <v>#DIV/0!</v>
      </c>
      <c r="W121" s="459" t="e">
        <f>IF(AND(Неделя!W44&gt;0,План!W105=0),"НЗН",Неделя!W44/План!W105)</f>
        <v>#DIV/0!</v>
      </c>
      <c r="X121" s="459" t="e">
        <f>IF(AND(Неделя!X44&gt;0,План!X105=0),"НЗН",Неделя!X44/План!X105)</f>
        <v>#DIV/0!</v>
      </c>
      <c r="Y121" s="459" t="e">
        <f>IF(AND(Неделя!Y44&gt;0,План!Y105=0),"НЗН",Неделя!Y44/План!Y105)</f>
        <v>#DIV/0!</v>
      </c>
      <c r="Z121" s="459" t="e">
        <f>IF(AND(Неделя!Z44&gt;0,План!Z105=0),"НЗН",Неделя!Z44/План!Z105)</f>
        <v>#DIV/0!</v>
      </c>
      <c r="AA121" s="459" t="e">
        <f>IF(AND(Неделя!AA44&gt;0,План!AA105=0),"НЗН",Неделя!AA44/План!AA105)</f>
        <v>#DIV/0!</v>
      </c>
      <c r="AB121" s="459" t="e">
        <f>IF(AND(Неделя!AB44&gt;0,План!AB105=0),"НЗН",Неделя!AB44/План!AB105)</f>
        <v>#DIV/0!</v>
      </c>
      <c r="AC121" s="459" t="e">
        <f>IF(AND(Неделя!AC44&gt;0,План!AC105=0),"НЗН",Неделя!AC44/План!AC105)</f>
        <v>#DIV/0!</v>
      </c>
      <c r="AD121" s="459" t="e">
        <f>IF(AND(Неделя!AD44&gt;0,План!AD105=0),"НЗН",Неделя!AD44/План!AD105)</f>
        <v>#DIV/0!</v>
      </c>
      <c r="AE121" s="459" t="e">
        <f>IF(AND(Неделя!AE44&gt;0,План!AE105=0),"НЗН",Неделя!AE44/План!AE105)</f>
        <v>#DIV/0!</v>
      </c>
      <c r="AF121" s="459" t="e">
        <f>IF(AND(Неделя!AF44&gt;0,План!AF105=0),"НЗН",Неделя!AF44/План!AF105)</f>
        <v>#DIV/0!</v>
      </c>
      <c r="AG121" s="459" t="e">
        <f>IF(AND(Неделя!AG44&gt;0,План!AG105=0),"НЗН",Неделя!AG44/План!AG105)</f>
        <v>#DIV/0!</v>
      </c>
      <c r="AH121" s="459" t="e">
        <f>IF(AND(Неделя!AH44&gt;0,План!AH105=0),"НЗН",Неделя!AH44/План!AH105)</f>
        <v>#DIV/0!</v>
      </c>
      <c r="AI121" s="459" t="e">
        <f>IF(AND(Неделя!AI44&gt;0,План!AI105=0),"НЗН",Неделя!AI44/План!AI105)</f>
        <v>#DIV/0!</v>
      </c>
      <c r="AJ121" s="459" t="e">
        <f>IF(AND(Неделя!AJ44&gt;0,План!AJ105=0),"НЗН",Неделя!AJ44/План!AJ105)</f>
        <v>#DIV/0!</v>
      </c>
      <c r="AK121" s="459" t="e">
        <f>IF(AND(Неделя!AK44&gt;0,План!AK105=0),"НЗН",Неделя!AK44/План!AK105)</f>
        <v>#DIV/0!</v>
      </c>
      <c r="AL121" s="459" t="e">
        <f>IF(AND(Неделя!AL44&gt;0,План!AL105=0),"НЗН",Неделя!AL44/План!AL105)</f>
        <v>#DIV/0!</v>
      </c>
      <c r="AM121" s="459" t="e">
        <f>IF(AND(Неделя!AM44&gt;0,План!AM105=0),"НЗН",Неделя!AM44/План!AM105)</f>
        <v>#DIV/0!</v>
      </c>
      <c r="AN121" s="459" t="e">
        <f>IF(AND(Неделя!AN44&gt;0,План!AN105=0),"НЗН",Неделя!AN44/План!AN105)</f>
        <v>#DIV/0!</v>
      </c>
      <c r="AO121" s="459" t="e">
        <f>IF(AND(Неделя!AO44&gt;0,План!AO105=0),"НЗН",Неделя!AO44/План!AO105)</f>
        <v>#DIV/0!</v>
      </c>
      <c r="AP121" s="459" t="e">
        <f>IF(AND(Неделя!AP44&gt;0,План!AP105=0),"НЗН",Неделя!AP44/План!AP105)</f>
        <v>#DIV/0!</v>
      </c>
      <c r="AQ121" s="459" t="e">
        <f>IF(AND(Неделя!AQ44&gt;0,План!AQ105=0),"НЗН",Неделя!AQ44/План!AQ105)</f>
        <v>#DIV/0!</v>
      </c>
      <c r="AR121" s="459" t="e">
        <f>IF(AND(Неделя!AR44&gt;0,План!AR105=0),"НЗН",Неделя!AR44/План!AR105)</f>
        <v>#DIV/0!</v>
      </c>
      <c r="AS121" s="459" t="e">
        <f>IF(AND(Неделя!AS44&gt;0,План!AS105=0),"НЗН",Неделя!AS44/План!AS105)</f>
        <v>#DIV/0!</v>
      </c>
      <c r="AT121" s="459" t="e">
        <f>IF(AND(Неделя!AT44&gt;0,План!AT105=0),"НЗН",Неделя!AT44/План!AT105)</f>
        <v>#DIV/0!</v>
      </c>
      <c r="AU121" s="459" t="e">
        <f>IF(AND(Неделя!AU44&gt;0,План!AU105=0),"НЗН",Неделя!AU44/План!AU105)</f>
        <v>#DIV/0!</v>
      </c>
      <c r="AV121" s="459" t="e">
        <f>IF(AND(Неделя!AV44&gt;0,План!AV105=0),"НЗН",Неделя!AV44/План!AV105)</f>
        <v>#DIV/0!</v>
      </c>
      <c r="AW121" s="459" t="e">
        <f>IF(AND(Неделя!AW44&gt;0,План!AW105=0),"НЗН",Неделя!AW44/План!AW105)</f>
        <v>#DIV/0!</v>
      </c>
      <c r="AX121" s="459" t="e">
        <f>IF(AND(Неделя!AX44&gt;0,План!AX105=0),"НЗН",Неделя!AX44/План!AX105)</f>
        <v>#DIV/0!</v>
      </c>
      <c r="AY121" s="459" t="e">
        <f>IF(AND(Неделя!AY44&gt;0,План!AY105=0),"НЗН",Неделя!AY44/План!AY105)</f>
        <v>#DIV/0!</v>
      </c>
      <c r="AZ121" s="459" t="e">
        <f>IF(AND(Неделя!AZ44&gt;0,План!AZ105=0),"НЗН",Неделя!AZ44/План!AZ105)</f>
        <v>#DIV/0!</v>
      </c>
      <c r="BA121" s="459" t="e">
        <f>IF(AND(Неделя!BA44&gt;0,План!BA105=0),"НЗН",Неделя!BA44/План!BA105)</f>
        <v>#DIV/0!</v>
      </c>
      <c r="BB121" s="459" t="e">
        <f>IF(AND(Неделя!BB44&gt;0,План!BB105=0),"НЗН",Неделя!BB44/План!BB105)</f>
        <v>#DIV/0!</v>
      </c>
      <c r="BC121" s="459" t="e">
        <f>IF(AND(Неделя!BC44&gt;0,План!BC105=0),"НЗН",Неделя!BC44/План!BC105)</f>
        <v>#DIV/0!</v>
      </c>
      <c r="BD121" s="459" t="e">
        <f>IF(AND(Неделя!BD44&gt;0,План!BD105=0),"НЗН",Неделя!BD44/План!BD105)</f>
        <v>#DIV/0!</v>
      </c>
    </row>
    <row r="122" spans="1:56" ht="15" customHeight="1" x14ac:dyDescent="0.3">
      <c r="A122" s="988" t="s">
        <v>180</v>
      </c>
      <c r="B122" s="989"/>
      <c r="C122" s="379" t="s">
        <v>246</v>
      </c>
      <c r="D122" s="268" t="s">
        <v>80</v>
      </c>
      <c r="E122" s="459" t="e">
        <f>IF(AND(Неделя!E45&gt;0,План!E106=0),"НЗН",Неделя!E45/План!E106)</f>
        <v>#DIV/0!</v>
      </c>
      <c r="F122" s="459" t="e">
        <f>IF(AND(Неделя!F45&gt;0,План!F106=0),"НЗН",Неделя!F45/План!F106)</f>
        <v>#DIV/0!</v>
      </c>
      <c r="G122" s="459" t="e">
        <f>IF(AND(Неделя!G45&gt;0,План!G106=0),"НЗН",Неделя!G45/План!G106)</f>
        <v>#DIV/0!</v>
      </c>
      <c r="H122" s="459" t="e">
        <f>IF(AND(Неделя!H45&gt;0,План!H106=0),"НЗН",Неделя!H45/План!H106)</f>
        <v>#DIV/0!</v>
      </c>
      <c r="I122" s="459" t="e">
        <f>IF(AND(Неделя!I45&gt;0,План!I106=0),"НЗН",Неделя!I45/План!I106)</f>
        <v>#DIV/0!</v>
      </c>
      <c r="J122" s="459" t="e">
        <f>IF(AND(Неделя!J45&gt;0,План!J106=0),"НЗН",Неделя!J45/План!J106)</f>
        <v>#DIV/0!</v>
      </c>
      <c r="K122" s="459" t="e">
        <f>IF(AND(Неделя!K45&gt;0,План!K106=0),"НЗН",Неделя!K45/План!K106)</f>
        <v>#DIV/0!</v>
      </c>
      <c r="L122" s="459" t="e">
        <f>IF(AND(Неделя!L45&gt;0,План!L106=0),"НЗН",Неделя!L45/План!L106)</f>
        <v>#DIV/0!</v>
      </c>
      <c r="M122" s="459" t="e">
        <f>IF(AND(Неделя!M45&gt;0,План!M106=0),"НЗН",Неделя!M45/План!M106)</f>
        <v>#DIV/0!</v>
      </c>
      <c r="N122" s="459" t="e">
        <f>IF(AND(Неделя!N45&gt;0,План!N106=0),"НЗН",Неделя!N45/План!N106)</f>
        <v>#DIV/0!</v>
      </c>
      <c r="O122" s="459" t="e">
        <f>IF(AND(Неделя!O45&gt;0,План!O106=0),"НЗН",Неделя!O45/План!O106)</f>
        <v>#DIV/0!</v>
      </c>
      <c r="P122" s="459" t="e">
        <f>IF(AND(Неделя!P45&gt;0,План!P106=0),"НЗН",Неделя!P45/План!P106)</f>
        <v>#DIV/0!</v>
      </c>
      <c r="Q122" s="459" t="e">
        <f>IF(AND(Неделя!Q45&gt;0,План!Q106=0),"НЗН",Неделя!Q45/План!Q106)</f>
        <v>#DIV/0!</v>
      </c>
      <c r="R122" s="459" t="e">
        <f>IF(AND(Неделя!R45&gt;0,План!R106=0),"НЗН",Неделя!R45/План!R106)</f>
        <v>#DIV/0!</v>
      </c>
      <c r="S122" s="459" t="e">
        <f>IF(AND(Неделя!S45&gt;0,План!S106=0),"НЗН",Неделя!S45/План!S106)</f>
        <v>#DIV/0!</v>
      </c>
      <c r="T122" s="459" t="e">
        <f>IF(AND(Неделя!T45&gt;0,План!T106=0),"НЗН",Неделя!T45/План!T106)</f>
        <v>#DIV/0!</v>
      </c>
      <c r="U122" s="459" t="e">
        <f>IF(AND(Неделя!U45&gt;0,План!U106=0),"НЗН",Неделя!U45/План!U106)</f>
        <v>#DIV/0!</v>
      </c>
      <c r="V122" s="459" t="e">
        <f>IF(AND(Неделя!V45&gt;0,План!V106=0),"НЗН",Неделя!V45/План!V106)</f>
        <v>#DIV/0!</v>
      </c>
      <c r="W122" s="459" t="e">
        <f>IF(AND(Неделя!W45&gt;0,План!W106=0),"НЗН",Неделя!W45/План!W106)</f>
        <v>#DIV/0!</v>
      </c>
      <c r="X122" s="459" t="e">
        <f>IF(AND(Неделя!X45&gt;0,План!X106=0),"НЗН",Неделя!X45/План!X106)</f>
        <v>#DIV/0!</v>
      </c>
      <c r="Y122" s="459" t="e">
        <f>IF(AND(Неделя!Y45&gt;0,План!Y106=0),"НЗН",Неделя!Y45/План!Y106)</f>
        <v>#DIV/0!</v>
      </c>
      <c r="Z122" s="459" t="e">
        <f>IF(AND(Неделя!Z45&gt;0,План!Z106=0),"НЗН",Неделя!Z45/План!Z106)</f>
        <v>#DIV/0!</v>
      </c>
      <c r="AA122" s="459" t="e">
        <f>IF(AND(Неделя!AA45&gt;0,План!AA106=0),"НЗН",Неделя!AA45/План!AA106)</f>
        <v>#DIV/0!</v>
      </c>
      <c r="AB122" s="459" t="e">
        <f>IF(AND(Неделя!AB45&gt;0,План!AB106=0),"НЗН",Неделя!AB45/План!AB106)</f>
        <v>#DIV/0!</v>
      </c>
      <c r="AC122" s="459" t="e">
        <f>IF(AND(Неделя!AC45&gt;0,План!AC106=0),"НЗН",Неделя!AC45/План!AC106)</f>
        <v>#DIV/0!</v>
      </c>
      <c r="AD122" s="459" t="e">
        <f>IF(AND(Неделя!AD45&gt;0,План!AD106=0),"НЗН",Неделя!AD45/План!AD106)</f>
        <v>#DIV/0!</v>
      </c>
      <c r="AE122" s="459" t="e">
        <f>IF(AND(Неделя!AE45&gt;0,План!AE106=0),"НЗН",Неделя!AE45/План!AE106)</f>
        <v>#DIV/0!</v>
      </c>
      <c r="AF122" s="459" t="e">
        <f>IF(AND(Неделя!AF45&gt;0,План!AF106=0),"НЗН",Неделя!AF45/План!AF106)</f>
        <v>#DIV/0!</v>
      </c>
      <c r="AG122" s="459" t="e">
        <f>IF(AND(Неделя!AG45&gt;0,План!AG106=0),"НЗН",Неделя!AG45/План!AG106)</f>
        <v>#DIV/0!</v>
      </c>
      <c r="AH122" s="459" t="e">
        <f>IF(AND(Неделя!AH45&gt;0,План!AH106=0),"НЗН",Неделя!AH45/План!AH106)</f>
        <v>#DIV/0!</v>
      </c>
      <c r="AI122" s="459" t="e">
        <f>IF(AND(Неделя!AI45&gt;0,План!AI106=0),"НЗН",Неделя!AI45/План!AI106)</f>
        <v>#DIV/0!</v>
      </c>
      <c r="AJ122" s="459" t="e">
        <f>IF(AND(Неделя!AJ45&gt;0,План!AJ106=0),"НЗН",Неделя!AJ45/План!AJ106)</f>
        <v>#DIV/0!</v>
      </c>
      <c r="AK122" s="459" t="e">
        <f>IF(AND(Неделя!AK45&gt;0,План!AK106=0),"НЗН",Неделя!AK45/План!AK106)</f>
        <v>#DIV/0!</v>
      </c>
      <c r="AL122" s="459" t="e">
        <f>IF(AND(Неделя!AL45&gt;0,План!AL106=0),"НЗН",Неделя!AL45/План!AL106)</f>
        <v>#DIV/0!</v>
      </c>
      <c r="AM122" s="459" t="e">
        <f>IF(AND(Неделя!AM45&gt;0,План!AM106=0),"НЗН",Неделя!AM45/План!AM106)</f>
        <v>#DIV/0!</v>
      </c>
      <c r="AN122" s="459" t="e">
        <f>IF(AND(Неделя!AN45&gt;0,План!AN106=0),"НЗН",Неделя!AN45/План!AN106)</f>
        <v>#DIV/0!</v>
      </c>
      <c r="AO122" s="459" t="e">
        <f>IF(AND(Неделя!AO45&gt;0,План!AO106=0),"НЗН",Неделя!AO45/План!AO106)</f>
        <v>#DIV/0!</v>
      </c>
      <c r="AP122" s="459" t="e">
        <f>IF(AND(Неделя!AP45&gt;0,План!AP106=0),"НЗН",Неделя!AP45/План!AP106)</f>
        <v>#DIV/0!</v>
      </c>
      <c r="AQ122" s="459" t="e">
        <f>IF(AND(Неделя!AQ45&gt;0,План!AQ106=0),"НЗН",Неделя!AQ45/План!AQ106)</f>
        <v>#DIV/0!</v>
      </c>
      <c r="AR122" s="459" t="e">
        <f>IF(AND(Неделя!AR45&gt;0,План!AR106=0),"НЗН",Неделя!AR45/План!AR106)</f>
        <v>#DIV/0!</v>
      </c>
      <c r="AS122" s="459" t="e">
        <f>IF(AND(Неделя!AS45&gt;0,План!AS106=0),"НЗН",Неделя!AS45/План!AS106)</f>
        <v>#DIV/0!</v>
      </c>
      <c r="AT122" s="459" t="e">
        <f>IF(AND(Неделя!AT45&gt;0,План!AT106=0),"НЗН",Неделя!AT45/План!AT106)</f>
        <v>#DIV/0!</v>
      </c>
      <c r="AU122" s="459" t="e">
        <f>IF(AND(Неделя!AU45&gt;0,План!AU106=0),"НЗН",Неделя!AU45/План!AU106)</f>
        <v>#DIV/0!</v>
      </c>
      <c r="AV122" s="459" t="e">
        <f>IF(AND(Неделя!AV45&gt;0,План!AV106=0),"НЗН",Неделя!AV45/План!AV106)</f>
        <v>#DIV/0!</v>
      </c>
      <c r="AW122" s="459" t="e">
        <f>IF(AND(Неделя!AW45&gt;0,План!AW106=0),"НЗН",Неделя!AW45/План!AW106)</f>
        <v>#DIV/0!</v>
      </c>
      <c r="AX122" s="459" t="e">
        <f>IF(AND(Неделя!AX45&gt;0,План!AX106=0),"НЗН",Неделя!AX45/План!AX106)</f>
        <v>#DIV/0!</v>
      </c>
      <c r="AY122" s="459" t="e">
        <f>IF(AND(Неделя!AY45&gt;0,План!AY106=0),"НЗН",Неделя!AY45/План!AY106)</f>
        <v>#DIV/0!</v>
      </c>
      <c r="AZ122" s="459" t="e">
        <f>IF(AND(Неделя!AZ45&gt;0,План!AZ106=0),"НЗН",Неделя!AZ45/План!AZ106)</f>
        <v>#DIV/0!</v>
      </c>
      <c r="BA122" s="459" t="e">
        <f>IF(AND(Неделя!BA45&gt;0,План!BA106=0),"НЗН",Неделя!BA45/План!BA106)</f>
        <v>#DIV/0!</v>
      </c>
      <c r="BB122" s="459" t="e">
        <f>IF(AND(Неделя!BB45&gt;0,План!BB106=0),"НЗН",Неделя!BB45/План!BB106)</f>
        <v>#DIV/0!</v>
      </c>
      <c r="BC122" s="459" t="e">
        <f>IF(AND(Неделя!BC45&gt;0,План!BC106=0),"НЗН",Неделя!BC45/План!BC106)</f>
        <v>#DIV/0!</v>
      </c>
      <c r="BD122" s="459" t="e">
        <f>IF(AND(Неделя!BD45&gt;0,План!BD106=0),"НЗН",Неделя!BD45/План!BD106)</f>
        <v>#DIV/0!</v>
      </c>
    </row>
    <row r="123" spans="1:56" ht="15" customHeight="1" x14ac:dyDescent="0.3">
      <c r="A123" s="990"/>
      <c r="B123" s="991"/>
      <c r="C123" s="269" t="s">
        <v>186</v>
      </c>
      <c r="D123" s="268" t="s">
        <v>80</v>
      </c>
      <c r="E123" s="459" t="e">
        <f>IF(AND(Неделя!E46&gt;0,План!E107=0),"НЗН",Неделя!E46/План!E107)</f>
        <v>#DIV/0!</v>
      </c>
      <c r="F123" s="459" t="e">
        <f>IF(AND(Неделя!F46&gt;0,План!F107=0),"НЗН",Неделя!F46/План!F107)</f>
        <v>#DIV/0!</v>
      </c>
      <c r="G123" s="459" t="e">
        <f>IF(AND(Неделя!G46&gt;0,План!G107=0),"НЗН",Неделя!G46/План!G107)</f>
        <v>#DIV/0!</v>
      </c>
      <c r="H123" s="459" t="e">
        <f>IF(AND(Неделя!H46&gt;0,План!H107=0),"НЗН",Неделя!H46/План!H107)</f>
        <v>#DIV/0!</v>
      </c>
      <c r="I123" s="459" t="e">
        <f>IF(AND(Неделя!I46&gt;0,План!I107=0),"НЗН",Неделя!I46/План!I107)</f>
        <v>#DIV/0!</v>
      </c>
      <c r="J123" s="459" t="e">
        <f>IF(AND(Неделя!J46&gt;0,План!J107=0),"НЗН",Неделя!J46/План!J107)</f>
        <v>#DIV/0!</v>
      </c>
      <c r="K123" s="459" t="e">
        <f>IF(AND(Неделя!K46&gt;0,План!K107=0),"НЗН",Неделя!K46/План!K107)</f>
        <v>#DIV/0!</v>
      </c>
      <c r="L123" s="459" t="e">
        <f>IF(AND(Неделя!L46&gt;0,План!L107=0),"НЗН",Неделя!L46/План!L107)</f>
        <v>#DIV/0!</v>
      </c>
      <c r="M123" s="459" t="e">
        <f>IF(AND(Неделя!M46&gt;0,План!M107=0),"НЗН",Неделя!M46/План!M107)</f>
        <v>#DIV/0!</v>
      </c>
      <c r="N123" s="459" t="e">
        <f>IF(AND(Неделя!N46&gt;0,План!N107=0),"НЗН",Неделя!N46/План!N107)</f>
        <v>#DIV/0!</v>
      </c>
      <c r="O123" s="459" t="e">
        <f>IF(AND(Неделя!O46&gt;0,План!O107=0),"НЗН",Неделя!O46/План!O107)</f>
        <v>#DIV/0!</v>
      </c>
      <c r="P123" s="459" t="e">
        <f>IF(AND(Неделя!P46&gt;0,План!P107=0),"НЗН",Неделя!P46/План!P107)</f>
        <v>#DIV/0!</v>
      </c>
      <c r="Q123" s="459" t="e">
        <f>IF(AND(Неделя!Q46&gt;0,План!Q107=0),"НЗН",Неделя!Q46/План!Q107)</f>
        <v>#DIV/0!</v>
      </c>
      <c r="R123" s="459" t="e">
        <f>IF(AND(Неделя!R46&gt;0,План!R107=0),"НЗН",Неделя!R46/План!R107)</f>
        <v>#DIV/0!</v>
      </c>
      <c r="S123" s="459" t="e">
        <f>IF(AND(Неделя!S46&gt;0,План!S107=0),"НЗН",Неделя!S46/План!S107)</f>
        <v>#DIV/0!</v>
      </c>
      <c r="T123" s="459" t="e">
        <f>IF(AND(Неделя!T46&gt;0,План!T107=0),"НЗН",Неделя!T46/План!T107)</f>
        <v>#DIV/0!</v>
      </c>
      <c r="U123" s="459" t="e">
        <f>IF(AND(Неделя!U46&gt;0,План!U107=0),"НЗН",Неделя!U46/План!U107)</f>
        <v>#DIV/0!</v>
      </c>
      <c r="V123" s="459" t="e">
        <f>IF(AND(Неделя!V46&gt;0,План!V107=0),"НЗН",Неделя!V46/План!V107)</f>
        <v>#DIV/0!</v>
      </c>
      <c r="W123" s="459" t="e">
        <f>IF(AND(Неделя!W46&gt;0,План!W107=0),"НЗН",Неделя!W46/План!W107)</f>
        <v>#DIV/0!</v>
      </c>
      <c r="X123" s="459" t="e">
        <f>IF(AND(Неделя!X46&gt;0,План!X107=0),"НЗН",Неделя!X46/План!X107)</f>
        <v>#DIV/0!</v>
      </c>
      <c r="Y123" s="459" t="e">
        <f>IF(AND(Неделя!Y46&gt;0,План!Y107=0),"НЗН",Неделя!Y46/План!Y107)</f>
        <v>#DIV/0!</v>
      </c>
      <c r="Z123" s="459" t="e">
        <f>IF(AND(Неделя!Z46&gt;0,План!Z107=0),"НЗН",Неделя!Z46/План!Z107)</f>
        <v>#DIV/0!</v>
      </c>
      <c r="AA123" s="459" t="e">
        <f>IF(AND(Неделя!AA46&gt;0,План!AA107=0),"НЗН",Неделя!AA46/План!AA107)</f>
        <v>#DIV/0!</v>
      </c>
      <c r="AB123" s="459" t="e">
        <f>IF(AND(Неделя!AB46&gt;0,План!AB107=0),"НЗН",Неделя!AB46/План!AB107)</f>
        <v>#DIV/0!</v>
      </c>
      <c r="AC123" s="459" t="e">
        <f>IF(AND(Неделя!AC46&gt;0,План!AC107=0),"НЗН",Неделя!AC46/План!AC107)</f>
        <v>#DIV/0!</v>
      </c>
      <c r="AD123" s="459" t="e">
        <f>IF(AND(Неделя!AD46&gt;0,План!AD107=0),"НЗН",Неделя!AD46/План!AD107)</f>
        <v>#DIV/0!</v>
      </c>
      <c r="AE123" s="459" t="e">
        <f>IF(AND(Неделя!AE46&gt;0,План!AE107=0),"НЗН",Неделя!AE46/План!AE107)</f>
        <v>#DIV/0!</v>
      </c>
      <c r="AF123" s="459" t="e">
        <f>IF(AND(Неделя!AF46&gt;0,План!AF107=0),"НЗН",Неделя!AF46/План!AF107)</f>
        <v>#DIV/0!</v>
      </c>
      <c r="AG123" s="459" t="e">
        <f>IF(AND(Неделя!AG46&gt;0,План!AG107=0),"НЗН",Неделя!AG46/План!AG107)</f>
        <v>#DIV/0!</v>
      </c>
      <c r="AH123" s="459" t="e">
        <f>IF(AND(Неделя!AH46&gt;0,План!AH107=0),"НЗН",Неделя!AH46/План!AH107)</f>
        <v>#DIV/0!</v>
      </c>
      <c r="AI123" s="459" t="e">
        <f>IF(AND(Неделя!AI46&gt;0,План!AI107=0),"НЗН",Неделя!AI46/План!AI107)</f>
        <v>#DIV/0!</v>
      </c>
      <c r="AJ123" s="459" t="e">
        <f>IF(AND(Неделя!AJ46&gt;0,План!AJ107=0),"НЗН",Неделя!AJ46/План!AJ107)</f>
        <v>#DIV/0!</v>
      </c>
      <c r="AK123" s="459" t="e">
        <f>IF(AND(Неделя!AK46&gt;0,План!AK107=0),"НЗН",Неделя!AK46/План!AK107)</f>
        <v>#DIV/0!</v>
      </c>
      <c r="AL123" s="459" t="e">
        <f>IF(AND(Неделя!AL46&gt;0,План!AL107=0),"НЗН",Неделя!AL46/План!AL107)</f>
        <v>#DIV/0!</v>
      </c>
      <c r="AM123" s="459" t="e">
        <f>IF(AND(Неделя!AM46&gt;0,План!AM107=0),"НЗН",Неделя!AM46/План!AM107)</f>
        <v>#DIV/0!</v>
      </c>
      <c r="AN123" s="459" t="e">
        <f>IF(AND(Неделя!AN46&gt;0,План!AN107=0),"НЗН",Неделя!AN46/План!AN107)</f>
        <v>#DIV/0!</v>
      </c>
      <c r="AO123" s="459" t="e">
        <f>IF(AND(Неделя!AO46&gt;0,План!AO107=0),"НЗН",Неделя!AO46/План!AO107)</f>
        <v>#DIV/0!</v>
      </c>
      <c r="AP123" s="459" t="e">
        <f>IF(AND(Неделя!AP46&gt;0,План!AP107=0),"НЗН",Неделя!AP46/План!AP107)</f>
        <v>#DIV/0!</v>
      </c>
      <c r="AQ123" s="459" t="e">
        <f>IF(AND(Неделя!AQ46&gt;0,План!AQ107=0),"НЗН",Неделя!AQ46/План!AQ107)</f>
        <v>#DIV/0!</v>
      </c>
      <c r="AR123" s="459" t="e">
        <f>IF(AND(Неделя!AR46&gt;0,План!AR107=0),"НЗН",Неделя!AR46/План!AR107)</f>
        <v>#DIV/0!</v>
      </c>
      <c r="AS123" s="459" t="e">
        <f>IF(AND(Неделя!AS46&gt;0,План!AS107=0),"НЗН",Неделя!AS46/План!AS107)</f>
        <v>#DIV/0!</v>
      </c>
      <c r="AT123" s="459" t="e">
        <f>IF(AND(Неделя!AT46&gt;0,План!AT107=0),"НЗН",Неделя!AT46/План!AT107)</f>
        <v>#DIV/0!</v>
      </c>
      <c r="AU123" s="459" t="e">
        <f>IF(AND(Неделя!AU46&gt;0,План!AU107=0),"НЗН",Неделя!AU46/План!AU107)</f>
        <v>#DIV/0!</v>
      </c>
      <c r="AV123" s="459" t="e">
        <f>IF(AND(Неделя!AV46&gt;0,План!AV107=0),"НЗН",Неделя!AV46/План!AV107)</f>
        <v>#DIV/0!</v>
      </c>
      <c r="AW123" s="459" t="e">
        <f>IF(AND(Неделя!AW46&gt;0,План!AW107=0),"НЗН",Неделя!AW46/План!AW107)</f>
        <v>#DIV/0!</v>
      </c>
      <c r="AX123" s="459" t="e">
        <f>IF(AND(Неделя!AX46&gt;0,План!AX107=0),"НЗН",Неделя!AX46/План!AX107)</f>
        <v>#DIV/0!</v>
      </c>
      <c r="AY123" s="459" t="e">
        <f>IF(AND(Неделя!AY46&gt;0,План!AY107=0),"НЗН",Неделя!AY46/План!AY107)</f>
        <v>#DIV/0!</v>
      </c>
      <c r="AZ123" s="459" t="e">
        <f>IF(AND(Неделя!AZ46&gt;0,План!AZ107=0),"НЗН",Неделя!AZ46/План!AZ107)</f>
        <v>#DIV/0!</v>
      </c>
      <c r="BA123" s="459" t="e">
        <f>IF(AND(Неделя!BA46&gt;0,План!BA107=0),"НЗН",Неделя!BA46/План!BA107)</f>
        <v>#DIV/0!</v>
      </c>
      <c r="BB123" s="459" t="e">
        <f>IF(AND(Неделя!BB46&gt;0,План!BB107=0),"НЗН",Неделя!BB46/План!BB107)</f>
        <v>#DIV/0!</v>
      </c>
      <c r="BC123" s="459" t="e">
        <f>IF(AND(Неделя!BC46&gt;0,План!BC107=0),"НЗН",Неделя!BC46/План!BC107)</f>
        <v>#DIV/0!</v>
      </c>
      <c r="BD123" s="459" t="e">
        <f>IF(AND(Неделя!BD46&gt;0,План!BD107=0),"НЗН",Неделя!BD46/План!BD107)</f>
        <v>#DIV/0!</v>
      </c>
    </row>
    <row r="124" spans="1:56" ht="15.75" customHeight="1" x14ac:dyDescent="0.3">
      <c r="A124" s="963" t="s">
        <v>156</v>
      </c>
      <c r="B124" s="964"/>
      <c r="C124" s="584" t="s">
        <v>19</v>
      </c>
      <c r="D124" s="169" t="s">
        <v>80</v>
      </c>
      <c r="E124" s="459" t="e">
        <f>IF(AND(Неделя!E47&gt;0,План!E108=0),"НЗН",Неделя!E47/План!E108)</f>
        <v>#DIV/0!</v>
      </c>
      <c r="F124" s="459" t="e">
        <f>IF(AND(Неделя!F47&gt;0,План!F108=0),"НЗН",Неделя!F47/План!F108)</f>
        <v>#DIV/0!</v>
      </c>
      <c r="G124" s="459" t="e">
        <f>IF(AND(Неделя!G47&gt;0,План!G108=0),"НЗН",Неделя!G47/План!G108)</f>
        <v>#DIV/0!</v>
      </c>
      <c r="H124" s="459" t="e">
        <f>IF(AND(Неделя!H47&gt;0,План!H108=0),"НЗН",Неделя!H47/План!H108)</f>
        <v>#DIV/0!</v>
      </c>
      <c r="I124" s="459" t="e">
        <f>IF(AND(Неделя!I47&gt;0,План!I108=0),"НЗН",Неделя!I47/План!I108)</f>
        <v>#DIV/0!</v>
      </c>
      <c r="J124" s="459" t="e">
        <f>IF(AND(Неделя!J47&gt;0,План!J108=0),"НЗН",Неделя!J47/План!J108)</f>
        <v>#DIV/0!</v>
      </c>
      <c r="K124" s="459" t="e">
        <f>IF(AND(Неделя!K47&gt;0,План!K108=0),"НЗН",Неделя!K47/План!K108)</f>
        <v>#DIV/0!</v>
      </c>
      <c r="L124" s="459" t="e">
        <f>IF(AND(Неделя!L47&gt;0,План!L108=0),"НЗН",Неделя!L47/План!L108)</f>
        <v>#DIV/0!</v>
      </c>
      <c r="M124" s="459" t="e">
        <f>IF(AND(Неделя!M47&gt;0,План!M108=0),"НЗН",Неделя!M47/План!M108)</f>
        <v>#DIV/0!</v>
      </c>
      <c r="N124" s="459" t="e">
        <f>IF(AND(Неделя!N47&gt;0,План!N108=0),"НЗН",Неделя!N47/План!N108)</f>
        <v>#DIV/0!</v>
      </c>
      <c r="O124" s="459" t="e">
        <f>IF(AND(Неделя!O47&gt;0,План!O108=0),"НЗН",Неделя!O47/План!O108)</f>
        <v>#DIV/0!</v>
      </c>
      <c r="P124" s="459" t="e">
        <f>IF(AND(Неделя!P47&gt;0,План!P108=0),"НЗН",Неделя!P47/План!P108)</f>
        <v>#DIV/0!</v>
      </c>
      <c r="Q124" s="459" t="e">
        <f>IF(AND(Неделя!Q47&gt;0,План!Q108=0),"НЗН",Неделя!Q47/План!Q108)</f>
        <v>#DIV/0!</v>
      </c>
      <c r="R124" s="459" t="e">
        <f>IF(AND(Неделя!R47&gt;0,План!R108=0),"НЗН",Неделя!R47/План!R108)</f>
        <v>#DIV/0!</v>
      </c>
      <c r="S124" s="459" t="e">
        <f>IF(AND(Неделя!S47&gt;0,План!S108=0),"НЗН",Неделя!S47/План!S108)</f>
        <v>#DIV/0!</v>
      </c>
      <c r="T124" s="459" t="e">
        <f>IF(AND(Неделя!T47&gt;0,План!T108=0),"НЗН",Неделя!T47/План!T108)</f>
        <v>#DIV/0!</v>
      </c>
      <c r="U124" s="459" t="e">
        <f>IF(AND(Неделя!U47&gt;0,План!U108=0),"НЗН",Неделя!U47/План!U108)</f>
        <v>#DIV/0!</v>
      </c>
      <c r="V124" s="459" t="e">
        <f>IF(AND(Неделя!V47&gt;0,План!V108=0),"НЗН",Неделя!V47/План!V108)</f>
        <v>#DIV/0!</v>
      </c>
      <c r="W124" s="459" t="e">
        <f>IF(AND(Неделя!W47&gt;0,План!W108=0),"НЗН",Неделя!W47/План!W108)</f>
        <v>#DIV/0!</v>
      </c>
      <c r="X124" s="459" t="e">
        <f>IF(AND(Неделя!X47&gt;0,План!X108=0),"НЗН",Неделя!X47/План!X108)</f>
        <v>#DIV/0!</v>
      </c>
      <c r="Y124" s="459" t="e">
        <f>IF(AND(Неделя!Y47&gt;0,План!Y108=0),"НЗН",Неделя!Y47/План!Y108)</f>
        <v>#DIV/0!</v>
      </c>
      <c r="Z124" s="459" t="e">
        <f>IF(AND(Неделя!Z47&gt;0,План!Z108=0),"НЗН",Неделя!Z47/План!Z108)</f>
        <v>#DIV/0!</v>
      </c>
      <c r="AA124" s="459" t="e">
        <f>IF(AND(Неделя!AA47&gt;0,План!AA108=0),"НЗН",Неделя!AA47/План!AA108)</f>
        <v>#DIV/0!</v>
      </c>
      <c r="AB124" s="459" t="e">
        <f>IF(AND(Неделя!AB47&gt;0,План!AB108=0),"НЗН",Неделя!AB47/План!AB108)</f>
        <v>#DIV/0!</v>
      </c>
      <c r="AC124" s="459" t="e">
        <f>IF(AND(Неделя!AC47&gt;0,План!AC108=0),"НЗН",Неделя!AC47/План!AC108)</f>
        <v>#DIV/0!</v>
      </c>
      <c r="AD124" s="459" t="e">
        <f>IF(AND(Неделя!AD47&gt;0,План!AD108=0),"НЗН",Неделя!AD47/План!AD108)</f>
        <v>#DIV/0!</v>
      </c>
      <c r="AE124" s="459" t="e">
        <f>IF(AND(Неделя!AE47&gt;0,План!AE108=0),"НЗН",Неделя!AE47/План!AE108)</f>
        <v>#DIV/0!</v>
      </c>
      <c r="AF124" s="459" t="e">
        <f>IF(AND(Неделя!AF47&gt;0,План!AF108=0),"НЗН",Неделя!AF47/План!AF108)</f>
        <v>#DIV/0!</v>
      </c>
      <c r="AG124" s="459" t="e">
        <f>IF(AND(Неделя!AG47&gt;0,План!AG108=0),"НЗН",Неделя!AG47/План!AG108)</f>
        <v>#DIV/0!</v>
      </c>
      <c r="AH124" s="459" t="e">
        <f>IF(AND(Неделя!AH47&gt;0,План!AH108=0),"НЗН",Неделя!AH47/План!AH108)</f>
        <v>#DIV/0!</v>
      </c>
      <c r="AI124" s="459" t="e">
        <f>IF(AND(Неделя!AI47&gt;0,План!AI108=0),"НЗН",Неделя!AI47/План!AI108)</f>
        <v>#DIV/0!</v>
      </c>
      <c r="AJ124" s="459" t="e">
        <f>IF(AND(Неделя!AJ47&gt;0,План!AJ108=0),"НЗН",Неделя!AJ47/План!AJ108)</f>
        <v>#DIV/0!</v>
      </c>
      <c r="AK124" s="459" t="e">
        <f>IF(AND(Неделя!AK47&gt;0,План!AK108=0),"НЗН",Неделя!AK47/План!AK108)</f>
        <v>#DIV/0!</v>
      </c>
      <c r="AL124" s="459" t="e">
        <f>IF(AND(Неделя!AL47&gt;0,План!AL108=0),"НЗН",Неделя!AL47/План!AL108)</f>
        <v>#DIV/0!</v>
      </c>
      <c r="AM124" s="459" t="e">
        <f>IF(AND(Неделя!AM47&gt;0,План!AM108=0),"НЗН",Неделя!AM47/План!AM108)</f>
        <v>#DIV/0!</v>
      </c>
      <c r="AN124" s="459" t="e">
        <f>IF(AND(Неделя!AN47&gt;0,План!AN108=0),"НЗН",Неделя!AN47/План!AN108)</f>
        <v>#DIV/0!</v>
      </c>
      <c r="AO124" s="459" t="e">
        <f>IF(AND(Неделя!AO47&gt;0,План!AO108=0),"НЗН",Неделя!AO47/План!AO108)</f>
        <v>#DIV/0!</v>
      </c>
      <c r="AP124" s="459" t="e">
        <f>IF(AND(Неделя!AP47&gt;0,План!AP108=0),"НЗН",Неделя!AP47/План!AP108)</f>
        <v>#DIV/0!</v>
      </c>
      <c r="AQ124" s="459" t="e">
        <f>IF(AND(Неделя!AQ47&gt;0,План!AQ108=0),"НЗН",Неделя!AQ47/План!AQ108)</f>
        <v>#DIV/0!</v>
      </c>
      <c r="AR124" s="459" t="e">
        <f>IF(AND(Неделя!AR47&gt;0,План!AR108=0),"НЗН",Неделя!AR47/План!AR108)</f>
        <v>#DIV/0!</v>
      </c>
      <c r="AS124" s="459" t="e">
        <f>IF(AND(Неделя!AS47&gt;0,План!AS108=0),"НЗН",Неделя!AS47/План!AS108)</f>
        <v>#DIV/0!</v>
      </c>
      <c r="AT124" s="459" t="e">
        <f>IF(AND(Неделя!AT47&gt;0,План!AT108=0),"НЗН",Неделя!AT47/План!AT108)</f>
        <v>#DIV/0!</v>
      </c>
      <c r="AU124" s="459" t="e">
        <f>IF(AND(Неделя!AU47&gt;0,План!AU108=0),"НЗН",Неделя!AU47/План!AU108)</f>
        <v>#DIV/0!</v>
      </c>
      <c r="AV124" s="459" t="e">
        <f>IF(AND(Неделя!AV47&gt;0,План!AV108=0),"НЗН",Неделя!AV47/План!AV108)</f>
        <v>#DIV/0!</v>
      </c>
      <c r="AW124" s="459" t="e">
        <f>IF(AND(Неделя!AW47&gt;0,План!AW108=0),"НЗН",Неделя!AW47/План!AW108)</f>
        <v>#DIV/0!</v>
      </c>
      <c r="AX124" s="459" t="e">
        <f>IF(AND(Неделя!AX47&gt;0,План!AX108=0),"НЗН",Неделя!AX47/План!AX108)</f>
        <v>#DIV/0!</v>
      </c>
      <c r="AY124" s="459" t="e">
        <f>IF(AND(Неделя!AY47&gt;0,План!AY108=0),"НЗН",Неделя!AY47/План!AY108)</f>
        <v>#DIV/0!</v>
      </c>
      <c r="AZ124" s="459" t="e">
        <f>IF(AND(Неделя!AZ47&gt;0,План!AZ108=0),"НЗН",Неделя!AZ47/План!AZ108)</f>
        <v>#DIV/0!</v>
      </c>
      <c r="BA124" s="459" t="e">
        <f>IF(AND(Неделя!BA47&gt;0,План!BA108=0),"НЗН",Неделя!BA47/План!BA108)</f>
        <v>#DIV/0!</v>
      </c>
      <c r="BB124" s="459" t="e">
        <f>IF(AND(Неделя!BB47&gt;0,План!BB108=0),"НЗН",Неделя!BB47/План!BB108)</f>
        <v>#DIV/0!</v>
      </c>
      <c r="BC124" s="459" t="e">
        <f>IF(AND(Неделя!BC47&gt;0,План!BC108=0),"НЗН",Неделя!BC47/План!BC108)</f>
        <v>#DIV/0!</v>
      </c>
      <c r="BD124" s="459" t="e">
        <f>IF(AND(Неделя!BD47&gt;0,План!BD108=0),"НЗН",Неделя!BD47/План!BD108)</f>
        <v>#DIV/0!</v>
      </c>
    </row>
    <row r="125" spans="1:56" ht="15" customHeight="1" x14ac:dyDescent="0.3">
      <c r="A125" s="942" t="s">
        <v>290</v>
      </c>
      <c r="B125" s="943"/>
      <c r="C125" s="794" t="s">
        <v>291</v>
      </c>
      <c r="D125" s="472" t="s">
        <v>80</v>
      </c>
      <c r="E125" s="459" t="e">
        <f>IF(AND(Неделя!E48&gt;0,План!E109=0),"НЗН",Неделя!E48/План!E109)</f>
        <v>#DIV/0!</v>
      </c>
      <c r="F125" s="459" t="e">
        <f>IF(AND(Неделя!F48&gt;0,План!F109=0),"НЗН",Неделя!F48/План!F109)</f>
        <v>#DIV/0!</v>
      </c>
      <c r="G125" s="459" t="e">
        <f>IF(AND(Неделя!G48&gt;0,План!G109=0),"НЗН",Неделя!G48/План!G109)</f>
        <v>#DIV/0!</v>
      </c>
      <c r="H125" s="459" t="e">
        <f>IF(AND(Неделя!H48&gt;0,План!H109=0),"НЗН",Неделя!H48/План!H109)</f>
        <v>#DIV/0!</v>
      </c>
      <c r="I125" s="459" t="e">
        <f>IF(AND(Неделя!I48&gt;0,План!I109=0),"НЗН",Неделя!I48/План!I109)</f>
        <v>#DIV/0!</v>
      </c>
      <c r="J125" s="459" t="e">
        <f>IF(AND(Неделя!J48&gt;0,План!J109=0),"НЗН",Неделя!J48/План!J109)</f>
        <v>#DIV/0!</v>
      </c>
      <c r="K125" s="459" t="e">
        <f>IF(AND(Неделя!K48&gt;0,План!K109=0),"НЗН",Неделя!K48/План!K109)</f>
        <v>#DIV/0!</v>
      </c>
      <c r="L125" s="459" t="e">
        <f>IF(AND(Неделя!L48&gt;0,План!L109=0),"НЗН",Неделя!L48/План!L109)</f>
        <v>#DIV/0!</v>
      </c>
      <c r="M125" s="459" t="e">
        <f>IF(AND(Неделя!M48&gt;0,План!M109=0),"НЗН",Неделя!M48/План!M109)</f>
        <v>#DIV/0!</v>
      </c>
      <c r="N125" s="459" t="e">
        <f>IF(AND(Неделя!N48&gt;0,План!N109=0),"НЗН",Неделя!N48/План!N109)</f>
        <v>#DIV/0!</v>
      </c>
      <c r="O125" s="459" t="e">
        <f>IF(AND(Неделя!O48&gt;0,План!O109=0),"НЗН",Неделя!O48/План!O109)</f>
        <v>#DIV/0!</v>
      </c>
      <c r="P125" s="459" t="e">
        <f>IF(AND(Неделя!P48&gt;0,План!P109=0),"НЗН",Неделя!P48/План!P109)</f>
        <v>#DIV/0!</v>
      </c>
      <c r="Q125" s="459" t="e">
        <f>IF(AND(Неделя!Q48&gt;0,План!Q109=0),"НЗН",Неделя!Q48/План!Q109)</f>
        <v>#DIV/0!</v>
      </c>
      <c r="R125" s="459" t="e">
        <f>IF(AND(Неделя!R48&gt;0,План!R109=0),"НЗН",Неделя!R48/План!R109)</f>
        <v>#DIV/0!</v>
      </c>
      <c r="S125" s="459" t="e">
        <f>IF(AND(Неделя!S48&gt;0,План!S109=0),"НЗН",Неделя!S48/План!S109)</f>
        <v>#DIV/0!</v>
      </c>
      <c r="T125" s="459" t="e">
        <f>IF(AND(Неделя!T48&gt;0,План!T109=0),"НЗН",Неделя!T48/План!T109)</f>
        <v>#DIV/0!</v>
      </c>
      <c r="U125" s="459" t="e">
        <f>IF(AND(Неделя!U48&gt;0,План!U109=0),"НЗН",Неделя!U48/План!U109)</f>
        <v>#DIV/0!</v>
      </c>
      <c r="V125" s="459" t="e">
        <f>IF(AND(Неделя!V48&gt;0,План!V109=0),"НЗН",Неделя!V48/План!V109)</f>
        <v>#DIV/0!</v>
      </c>
      <c r="W125" s="459" t="e">
        <f>IF(AND(Неделя!W48&gt;0,План!W109=0),"НЗН",Неделя!W48/План!W109)</f>
        <v>#DIV/0!</v>
      </c>
      <c r="X125" s="459" t="e">
        <f>IF(AND(Неделя!X48&gt;0,План!X109=0),"НЗН",Неделя!X48/План!X109)</f>
        <v>#DIV/0!</v>
      </c>
      <c r="Y125" s="459" t="e">
        <f>IF(AND(Неделя!Y48&gt;0,План!Y109=0),"НЗН",Неделя!Y48/План!Y109)</f>
        <v>#DIV/0!</v>
      </c>
      <c r="Z125" s="459" t="e">
        <f>IF(AND(Неделя!Z48&gt;0,План!Z109=0),"НЗН",Неделя!Z48/План!Z109)</f>
        <v>#DIV/0!</v>
      </c>
      <c r="AA125" s="459" t="e">
        <f>IF(AND(Неделя!AA48&gt;0,План!AA109=0),"НЗН",Неделя!AA48/План!AA109)</f>
        <v>#DIV/0!</v>
      </c>
      <c r="AB125" s="459" t="e">
        <f>IF(AND(Неделя!AB48&gt;0,План!AB109=0),"НЗН",Неделя!AB48/План!AB109)</f>
        <v>#DIV/0!</v>
      </c>
      <c r="AC125" s="459" t="e">
        <f>IF(AND(Неделя!AC48&gt;0,План!AC109=0),"НЗН",Неделя!AC48/План!AC109)</f>
        <v>#DIV/0!</v>
      </c>
      <c r="AD125" s="459" t="e">
        <f>IF(AND(Неделя!AD48&gt;0,План!AD109=0),"НЗН",Неделя!AD48/План!AD109)</f>
        <v>#DIV/0!</v>
      </c>
      <c r="AE125" s="459" t="e">
        <f>IF(AND(Неделя!AE48&gt;0,План!AE109=0),"НЗН",Неделя!AE48/План!AE109)</f>
        <v>#DIV/0!</v>
      </c>
      <c r="AF125" s="459" t="e">
        <f>IF(AND(Неделя!AF48&gt;0,План!AF109=0),"НЗН",Неделя!AF48/План!AF109)</f>
        <v>#DIV/0!</v>
      </c>
      <c r="AG125" s="459" t="e">
        <f>IF(AND(Неделя!AG48&gt;0,План!AG109=0),"НЗН",Неделя!AG48/План!AG109)</f>
        <v>#DIV/0!</v>
      </c>
      <c r="AH125" s="459" t="e">
        <f>IF(AND(Неделя!AH48&gt;0,План!AH109=0),"НЗН",Неделя!AH48/План!AH109)</f>
        <v>#DIV/0!</v>
      </c>
      <c r="AI125" s="459" t="e">
        <f>IF(AND(Неделя!AI48&gt;0,План!AI109=0),"НЗН",Неделя!AI48/План!AI109)</f>
        <v>#DIV/0!</v>
      </c>
      <c r="AJ125" s="459" t="e">
        <f>IF(AND(Неделя!AJ48&gt;0,План!AJ109=0),"НЗН",Неделя!AJ48/План!AJ109)</f>
        <v>#DIV/0!</v>
      </c>
      <c r="AK125" s="459" t="e">
        <f>IF(AND(Неделя!AK48&gt;0,План!AK109=0),"НЗН",Неделя!AK48/План!AK109)</f>
        <v>#DIV/0!</v>
      </c>
      <c r="AL125" s="459" t="e">
        <f>IF(AND(Неделя!AL48&gt;0,План!AL109=0),"НЗН",Неделя!AL48/План!AL109)</f>
        <v>#DIV/0!</v>
      </c>
      <c r="AM125" s="459" t="e">
        <f>IF(AND(Неделя!AM48&gt;0,План!AM109=0),"НЗН",Неделя!AM48/План!AM109)</f>
        <v>#DIV/0!</v>
      </c>
      <c r="AN125" s="459" t="e">
        <f>IF(AND(Неделя!AN48&gt;0,План!AN109=0),"НЗН",Неделя!AN48/План!AN109)</f>
        <v>#DIV/0!</v>
      </c>
      <c r="AO125" s="459" t="e">
        <f>IF(AND(Неделя!AO48&gt;0,План!AO109=0),"НЗН",Неделя!AO48/План!AO109)</f>
        <v>#DIV/0!</v>
      </c>
      <c r="AP125" s="459" t="e">
        <f>IF(AND(Неделя!AP48&gt;0,План!AP109=0),"НЗН",Неделя!AP48/План!AP109)</f>
        <v>#DIV/0!</v>
      </c>
      <c r="AQ125" s="459" t="e">
        <f>IF(AND(Неделя!AQ48&gt;0,План!AQ109=0),"НЗН",Неделя!AQ48/План!AQ109)</f>
        <v>#DIV/0!</v>
      </c>
      <c r="AR125" s="459" t="e">
        <f>IF(AND(Неделя!AR48&gt;0,План!AR109=0),"НЗН",Неделя!AR48/План!AR109)</f>
        <v>#DIV/0!</v>
      </c>
      <c r="AS125" s="459" t="e">
        <f>IF(AND(Неделя!AS48&gt;0,План!AS109=0),"НЗН",Неделя!AS48/План!AS109)</f>
        <v>#DIV/0!</v>
      </c>
      <c r="AT125" s="459" t="e">
        <f>IF(AND(Неделя!AT48&gt;0,План!AT109=0),"НЗН",Неделя!AT48/План!AT109)</f>
        <v>#DIV/0!</v>
      </c>
      <c r="AU125" s="459" t="e">
        <f>IF(AND(Неделя!AU48&gt;0,План!AU109=0),"НЗН",Неделя!AU48/План!AU109)</f>
        <v>#DIV/0!</v>
      </c>
      <c r="AV125" s="459" t="e">
        <f>IF(AND(Неделя!AV48&gt;0,План!AV109=0),"НЗН",Неделя!AV48/План!AV109)</f>
        <v>#DIV/0!</v>
      </c>
      <c r="AW125" s="459" t="e">
        <f>IF(AND(Неделя!AW48&gt;0,План!AW109=0),"НЗН",Неделя!AW48/План!AW109)</f>
        <v>#DIV/0!</v>
      </c>
      <c r="AX125" s="459" t="e">
        <f>IF(AND(Неделя!AX48&gt;0,План!AX109=0),"НЗН",Неделя!AX48/План!AX109)</f>
        <v>#DIV/0!</v>
      </c>
      <c r="AY125" s="459" t="e">
        <f>IF(AND(Неделя!AY48&gt;0,План!AY109=0),"НЗН",Неделя!AY48/План!AY109)</f>
        <v>#DIV/0!</v>
      </c>
      <c r="AZ125" s="459" t="e">
        <f>IF(AND(Неделя!AZ48&gt;0,План!AZ109=0),"НЗН",Неделя!AZ48/План!AZ109)</f>
        <v>#DIV/0!</v>
      </c>
      <c r="BA125" s="459" t="e">
        <f>IF(AND(Неделя!BA48&gt;0,План!BA109=0),"НЗН",Неделя!BA48/План!BA109)</f>
        <v>#DIV/0!</v>
      </c>
      <c r="BB125" s="459" t="e">
        <f>IF(AND(Неделя!BB48&gt;0,План!BB109=0),"НЗН",Неделя!BB48/План!BB109)</f>
        <v>#DIV/0!</v>
      </c>
      <c r="BC125" s="459" t="e">
        <f>IF(AND(Неделя!BC48&gt;0,План!BC109=0),"НЗН",Неделя!BC48/План!BC109)</f>
        <v>#DIV/0!</v>
      </c>
      <c r="BD125" s="459" t="e">
        <f>IF(AND(Неделя!BD48&gt;0,План!BD109=0),"НЗН",Неделя!BD48/План!BD109)</f>
        <v>#DIV/0!</v>
      </c>
    </row>
    <row r="126" spans="1:56" x14ac:dyDescent="0.3">
      <c r="A126" s="944"/>
      <c r="B126" s="945"/>
      <c r="C126" s="473" t="s">
        <v>292</v>
      </c>
      <c r="D126" s="472" t="s">
        <v>80</v>
      </c>
      <c r="E126" s="459" t="e">
        <f>IF(AND(Неделя!E49&gt;0,План!E110=0),"НЗН",Неделя!E49/План!E110)</f>
        <v>#DIV/0!</v>
      </c>
      <c r="F126" s="459" t="e">
        <f>IF(AND(Неделя!F49&gt;0,План!F110=0),"НЗН",Неделя!F49/План!F110)</f>
        <v>#DIV/0!</v>
      </c>
      <c r="G126" s="459" t="e">
        <f>IF(AND(Неделя!G49&gt;0,План!G110=0),"НЗН",Неделя!G49/План!G110)</f>
        <v>#DIV/0!</v>
      </c>
      <c r="H126" s="459" t="e">
        <f>IF(AND(Неделя!H49&gt;0,План!H110=0),"НЗН",Неделя!H49/План!H110)</f>
        <v>#DIV/0!</v>
      </c>
      <c r="I126" s="459" t="e">
        <f>IF(AND(Неделя!I49&gt;0,План!I110=0),"НЗН",Неделя!I49/План!I110)</f>
        <v>#DIV/0!</v>
      </c>
      <c r="J126" s="459" t="e">
        <f>IF(AND(Неделя!J49&gt;0,План!J110=0),"НЗН",Неделя!J49/План!J110)</f>
        <v>#DIV/0!</v>
      </c>
      <c r="K126" s="459" t="e">
        <f>IF(AND(Неделя!K49&gt;0,План!K110=0),"НЗН",Неделя!K49/План!K110)</f>
        <v>#DIV/0!</v>
      </c>
      <c r="L126" s="459" t="e">
        <f>IF(AND(Неделя!L49&gt;0,План!L110=0),"НЗН",Неделя!L49/План!L110)</f>
        <v>#DIV/0!</v>
      </c>
      <c r="M126" s="459" t="e">
        <f>IF(AND(Неделя!M49&gt;0,План!M110=0),"НЗН",Неделя!M49/План!M110)</f>
        <v>#DIV/0!</v>
      </c>
      <c r="N126" s="459" t="e">
        <f>IF(AND(Неделя!N49&gt;0,План!N110=0),"НЗН",Неделя!N49/План!N110)</f>
        <v>#DIV/0!</v>
      </c>
      <c r="O126" s="459" t="e">
        <f>IF(AND(Неделя!O49&gt;0,План!O110=0),"НЗН",Неделя!O49/План!O110)</f>
        <v>#DIV/0!</v>
      </c>
      <c r="P126" s="459" t="e">
        <f>IF(AND(Неделя!P49&gt;0,План!P110=0),"НЗН",Неделя!P49/План!P110)</f>
        <v>#DIV/0!</v>
      </c>
      <c r="Q126" s="459" t="e">
        <f>IF(AND(Неделя!Q49&gt;0,План!Q110=0),"НЗН",Неделя!Q49/План!Q110)</f>
        <v>#DIV/0!</v>
      </c>
      <c r="R126" s="459" t="e">
        <f>IF(AND(Неделя!R49&gt;0,План!R110=0),"НЗН",Неделя!R49/План!R110)</f>
        <v>#DIV/0!</v>
      </c>
      <c r="S126" s="459" t="e">
        <f>IF(AND(Неделя!S49&gt;0,План!S110=0),"НЗН",Неделя!S49/План!S110)</f>
        <v>#DIV/0!</v>
      </c>
      <c r="T126" s="459" t="e">
        <f>IF(AND(Неделя!T49&gt;0,План!T110=0),"НЗН",Неделя!T49/План!T110)</f>
        <v>#DIV/0!</v>
      </c>
      <c r="U126" s="459" t="e">
        <f>IF(AND(Неделя!U49&gt;0,План!U110=0),"НЗН",Неделя!U49/План!U110)</f>
        <v>#DIV/0!</v>
      </c>
      <c r="V126" s="459" t="e">
        <f>IF(AND(Неделя!V49&gt;0,План!V110=0),"НЗН",Неделя!V49/План!V110)</f>
        <v>#DIV/0!</v>
      </c>
      <c r="W126" s="459" t="e">
        <f>IF(AND(Неделя!W49&gt;0,План!W110=0),"НЗН",Неделя!W49/План!W110)</f>
        <v>#DIV/0!</v>
      </c>
      <c r="X126" s="459" t="e">
        <f>IF(AND(Неделя!X49&gt;0,План!X110=0),"НЗН",Неделя!X49/План!X110)</f>
        <v>#DIV/0!</v>
      </c>
      <c r="Y126" s="459" t="e">
        <f>IF(AND(Неделя!Y49&gt;0,План!Y110=0),"НЗН",Неделя!Y49/План!Y110)</f>
        <v>#DIV/0!</v>
      </c>
      <c r="Z126" s="459" t="e">
        <f>IF(AND(Неделя!Z49&gt;0,План!Z110=0),"НЗН",Неделя!Z49/План!Z110)</f>
        <v>#DIV/0!</v>
      </c>
      <c r="AA126" s="459" t="e">
        <f>IF(AND(Неделя!AA49&gt;0,План!AA110=0),"НЗН",Неделя!AA49/План!AA110)</f>
        <v>#DIV/0!</v>
      </c>
      <c r="AB126" s="459" t="e">
        <f>IF(AND(Неделя!AB49&gt;0,План!AB110=0),"НЗН",Неделя!AB49/План!AB110)</f>
        <v>#DIV/0!</v>
      </c>
      <c r="AC126" s="459" t="e">
        <f>IF(AND(Неделя!AC49&gt;0,План!AC110=0),"НЗН",Неделя!AC49/План!AC110)</f>
        <v>#DIV/0!</v>
      </c>
      <c r="AD126" s="459" t="e">
        <f>IF(AND(Неделя!AD49&gt;0,План!AD110=0),"НЗН",Неделя!AD49/План!AD110)</f>
        <v>#DIV/0!</v>
      </c>
      <c r="AE126" s="459" t="e">
        <f>IF(AND(Неделя!AE49&gt;0,План!AE110=0),"НЗН",Неделя!AE49/План!AE110)</f>
        <v>#DIV/0!</v>
      </c>
      <c r="AF126" s="459" t="e">
        <f>IF(AND(Неделя!AF49&gt;0,План!AF110=0),"НЗН",Неделя!AF49/План!AF110)</f>
        <v>#DIV/0!</v>
      </c>
      <c r="AG126" s="459" t="e">
        <f>IF(AND(Неделя!AG49&gt;0,План!AG110=0),"НЗН",Неделя!AG49/План!AG110)</f>
        <v>#DIV/0!</v>
      </c>
      <c r="AH126" s="459" t="e">
        <f>IF(AND(Неделя!AH49&gt;0,План!AH110=0),"НЗН",Неделя!AH49/План!AH110)</f>
        <v>#DIV/0!</v>
      </c>
      <c r="AI126" s="459" t="e">
        <f>IF(AND(Неделя!AI49&gt;0,План!AI110=0),"НЗН",Неделя!AI49/План!AI110)</f>
        <v>#DIV/0!</v>
      </c>
      <c r="AJ126" s="459" t="e">
        <f>IF(AND(Неделя!AJ49&gt;0,План!AJ110=0),"НЗН",Неделя!AJ49/План!AJ110)</f>
        <v>#DIV/0!</v>
      </c>
      <c r="AK126" s="459" t="e">
        <f>IF(AND(Неделя!AK49&gt;0,План!AK110=0),"НЗН",Неделя!AK49/План!AK110)</f>
        <v>#DIV/0!</v>
      </c>
      <c r="AL126" s="459" t="e">
        <f>IF(AND(Неделя!AL49&gt;0,План!AL110=0),"НЗН",Неделя!AL49/План!AL110)</f>
        <v>#DIV/0!</v>
      </c>
      <c r="AM126" s="459" t="e">
        <f>IF(AND(Неделя!AM49&gt;0,План!AM110=0),"НЗН",Неделя!AM49/План!AM110)</f>
        <v>#DIV/0!</v>
      </c>
      <c r="AN126" s="459" t="e">
        <f>IF(AND(Неделя!AN49&gt;0,План!AN110=0),"НЗН",Неделя!AN49/План!AN110)</f>
        <v>#DIV/0!</v>
      </c>
      <c r="AO126" s="459" t="e">
        <f>IF(AND(Неделя!AO49&gt;0,План!AO110=0),"НЗН",Неделя!AO49/План!AO110)</f>
        <v>#DIV/0!</v>
      </c>
      <c r="AP126" s="459" t="e">
        <f>IF(AND(Неделя!AP49&gt;0,План!AP110=0),"НЗН",Неделя!AP49/План!AP110)</f>
        <v>#DIV/0!</v>
      </c>
      <c r="AQ126" s="459" t="e">
        <f>IF(AND(Неделя!AQ49&gt;0,План!AQ110=0),"НЗН",Неделя!AQ49/План!AQ110)</f>
        <v>#DIV/0!</v>
      </c>
      <c r="AR126" s="459" t="e">
        <f>IF(AND(Неделя!AR49&gt;0,План!AR110=0),"НЗН",Неделя!AR49/План!AR110)</f>
        <v>#DIV/0!</v>
      </c>
      <c r="AS126" s="459" t="e">
        <f>IF(AND(Неделя!AS49&gt;0,План!AS110=0),"НЗН",Неделя!AS49/План!AS110)</f>
        <v>#DIV/0!</v>
      </c>
      <c r="AT126" s="459" t="e">
        <f>IF(AND(Неделя!AT49&gt;0,План!AT110=0),"НЗН",Неделя!AT49/План!AT110)</f>
        <v>#DIV/0!</v>
      </c>
      <c r="AU126" s="459" t="e">
        <f>IF(AND(Неделя!AU49&gt;0,План!AU110=0),"НЗН",Неделя!AU49/План!AU110)</f>
        <v>#DIV/0!</v>
      </c>
      <c r="AV126" s="459" t="e">
        <f>IF(AND(Неделя!AV49&gt;0,План!AV110=0),"НЗН",Неделя!AV49/План!AV110)</f>
        <v>#DIV/0!</v>
      </c>
      <c r="AW126" s="459" t="e">
        <f>IF(AND(Неделя!AW49&gt;0,План!AW110=0),"НЗН",Неделя!AW49/План!AW110)</f>
        <v>#DIV/0!</v>
      </c>
      <c r="AX126" s="459" t="e">
        <f>IF(AND(Неделя!AX49&gt;0,План!AX110=0),"НЗН",Неделя!AX49/План!AX110)</f>
        <v>#DIV/0!</v>
      </c>
      <c r="AY126" s="459" t="e">
        <f>IF(AND(Неделя!AY49&gt;0,План!AY110=0),"НЗН",Неделя!AY49/План!AY110)</f>
        <v>#DIV/0!</v>
      </c>
      <c r="AZ126" s="459" t="e">
        <f>IF(AND(Неделя!AZ49&gt;0,План!AZ110=0),"НЗН",Неделя!AZ49/План!AZ110)</f>
        <v>#DIV/0!</v>
      </c>
      <c r="BA126" s="459" t="e">
        <f>IF(AND(Неделя!BA49&gt;0,План!BA110=0),"НЗН",Неделя!BA49/План!BA110)</f>
        <v>#DIV/0!</v>
      </c>
      <c r="BB126" s="459" t="e">
        <f>IF(AND(Неделя!BB49&gt;0,План!BB110=0),"НЗН",Неделя!BB49/План!BB110)</f>
        <v>#DIV/0!</v>
      </c>
      <c r="BC126" s="459" t="e">
        <f>IF(AND(Неделя!BC49&gt;0,План!BC110=0),"НЗН",Неделя!BC49/План!BC110)</f>
        <v>#DIV/0!</v>
      </c>
      <c r="BD126" s="459" t="e">
        <f>IF(AND(Неделя!BD49&gt;0,План!BD110=0),"НЗН",Неделя!BD49/План!BD110)</f>
        <v>#DIV/0!</v>
      </c>
    </row>
    <row r="127" spans="1:56" x14ac:dyDescent="0.3">
      <c r="A127" s="1027" t="s">
        <v>157</v>
      </c>
      <c r="B127" s="1028"/>
      <c r="C127" s="639" t="s">
        <v>162</v>
      </c>
      <c r="D127" s="640" t="s">
        <v>160</v>
      </c>
      <c r="E127" s="459" t="e">
        <f>IF(AND(Неделя!E50&gt;0,План!E111=0),"НЗН",Неделя!E50/План!E111)</f>
        <v>#DIV/0!</v>
      </c>
      <c r="F127" s="459" t="e">
        <f>IF(AND(Неделя!F50&gt;0,План!F111=0),"НЗН",Неделя!F50/План!F111)</f>
        <v>#DIV/0!</v>
      </c>
      <c r="G127" s="459" t="e">
        <f>IF(AND(Неделя!G50&gt;0,План!G111=0),"НЗН",Неделя!G50/План!G111)</f>
        <v>#DIV/0!</v>
      </c>
      <c r="H127" s="459" t="e">
        <f>IF(AND(Неделя!H50&gt;0,План!H111=0),"НЗН",Неделя!H50/План!H111)</f>
        <v>#DIV/0!</v>
      </c>
      <c r="I127" s="459" t="e">
        <f>IF(AND(Неделя!I50&gt;0,План!I111=0),"НЗН",Неделя!I50/План!I111)</f>
        <v>#DIV/0!</v>
      </c>
      <c r="J127" s="459" t="e">
        <f>IF(AND(Неделя!J50&gt;0,План!J111=0),"НЗН",Неделя!J50/План!J111)</f>
        <v>#DIV/0!</v>
      </c>
      <c r="K127" s="459" t="e">
        <f>IF(AND(Неделя!K50&gt;0,План!K111=0),"НЗН",Неделя!K50/План!K111)</f>
        <v>#DIV/0!</v>
      </c>
      <c r="L127" s="459" t="e">
        <f>IF(AND(Неделя!L50&gt;0,План!L111=0),"НЗН",Неделя!L50/План!L111)</f>
        <v>#DIV/0!</v>
      </c>
      <c r="M127" s="459" t="e">
        <f>IF(AND(Неделя!M50&gt;0,План!M111=0),"НЗН",Неделя!M50/План!M111)</f>
        <v>#DIV/0!</v>
      </c>
      <c r="N127" s="459" t="e">
        <f>IF(AND(Неделя!N50&gt;0,План!N111=0),"НЗН",Неделя!N50/План!N111)</f>
        <v>#DIV/0!</v>
      </c>
      <c r="O127" s="459" t="e">
        <f>IF(AND(Неделя!O50&gt;0,План!O111=0),"НЗН",Неделя!O50/План!O111)</f>
        <v>#DIV/0!</v>
      </c>
      <c r="P127" s="459" t="e">
        <f>IF(AND(Неделя!P50&gt;0,План!P111=0),"НЗН",Неделя!P50/План!P111)</f>
        <v>#DIV/0!</v>
      </c>
      <c r="Q127" s="459" t="e">
        <f>IF(AND(Неделя!Q50&gt;0,План!Q111=0),"НЗН",Неделя!Q50/План!Q111)</f>
        <v>#DIV/0!</v>
      </c>
      <c r="R127" s="459" t="e">
        <f>IF(AND(Неделя!R50&gt;0,План!R111=0),"НЗН",Неделя!R50/План!R111)</f>
        <v>#DIV/0!</v>
      </c>
      <c r="S127" s="459" t="e">
        <f>IF(AND(Неделя!S50&gt;0,План!S111=0),"НЗН",Неделя!S50/План!S111)</f>
        <v>#DIV/0!</v>
      </c>
      <c r="T127" s="459" t="e">
        <f>IF(AND(Неделя!T50&gt;0,План!T111=0),"НЗН",Неделя!T50/План!T111)</f>
        <v>#DIV/0!</v>
      </c>
      <c r="U127" s="459" t="e">
        <f>IF(AND(Неделя!U50&gt;0,План!U111=0),"НЗН",Неделя!U50/План!U111)</f>
        <v>#DIV/0!</v>
      </c>
      <c r="V127" s="459" t="e">
        <f>IF(AND(Неделя!V50&gt;0,План!V111=0),"НЗН",Неделя!V50/План!V111)</f>
        <v>#DIV/0!</v>
      </c>
      <c r="W127" s="459" t="e">
        <f>IF(AND(Неделя!W50&gt;0,План!W111=0),"НЗН",Неделя!W50/План!W111)</f>
        <v>#DIV/0!</v>
      </c>
      <c r="X127" s="459" t="e">
        <f>IF(AND(Неделя!X50&gt;0,План!X111=0),"НЗН",Неделя!X50/План!X111)</f>
        <v>#DIV/0!</v>
      </c>
      <c r="Y127" s="459" t="e">
        <f>IF(AND(Неделя!Y50&gt;0,План!Y111=0),"НЗН",Неделя!Y50/План!Y111)</f>
        <v>#DIV/0!</v>
      </c>
      <c r="Z127" s="459" t="e">
        <f>IF(AND(Неделя!Z50&gt;0,План!Z111=0),"НЗН",Неделя!Z50/План!Z111)</f>
        <v>#DIV/0!</v>
      </c>
      <c r="AA127" s="459" t="e">
        <f>IF(AND(Неделя!AA50&gt;0,План!AA111=0),"НЗН",Неделя!AA50/План!AA111)</f>
        <v>#DIV/0!</v>
      </c>
      <c r="AB127" s="459" t="e">
        <f>IF(AND(Неделя!AB50&gt;0,План!AB111=0),"НЗН",Неделя!AB50/План!AB111)</f>
        <v>#DIV/0!</v>
      </c>
      <c r="AC127" s="459" t="e">
        <f>IF(AND(Неделя!AC50&gt;0,План!AC111=0),"НЗН",Неделя!AC50/План!AC111)</f>
        <v>#DIV/0!</v>
      </c>
      <c r="AD127" s="459" t="e">
        <f>IF(AND(Неделя!AD50&gt;0,План!AD111=0),"НЗН",Неделя!AD50/План!AD111)</f>
        <v>#DIV/0!</v>
      </c>
      <c r="AE127" s="459" t="e">
        <f>IF(AND(Неделя!AE50&gt;0,План!AE111=0),"НЗН",Неделя!AE50/План!AE111)</f>
        <v>#DIV/0!</v>
      </c>
      <c r="AF127" s="459" t="e">
        <f>IF(AND(Неделя!AF50&gt;0,План!AF111=0),"НЗН",Неделя!AF50/План!AF111)</f>
        <v>#DIV/0!</v>
      </c>
      <c r="AG127" s="459" t="e">
        <f>IF(AND(Неделя!AG50&gt;0,План!AG111=0),"НЗН",Неделя!AG50/План!AG111)</f>
        <v>#DIV/0!</v>
      </c>
      <c r="AH127" s="459" t="e">
        <f>IF(AND(Неделя!AH50&gt;0,План!AH111=0),"НЗН",Неделя!AH50/План!AH111)</f>
        <v>#DIV/0!</v>
      </c>
      <c r="AI127" s="459" t="e">
        <f>IF(AND(Неделя!AI50&gt;0,План!AI111=0),"НЗН",Неделя!AI50/План!AI111)</f>
        <v>#DIV/0!</v>
      </c>
      <c r="AJ127" s="459" t="e">
        <f>IF(AND(Неделя!AJ50&gt;0,План!AJ111=0),"НЗН",Неделя!AJ50/План!AJ111)</f>
        <v>#DIV/0!</v>
      </c>
      <c r="AK127" s="459" t="e">
        <f>IF(AND(Неделя!AK50&gt;0,План!AK111=0),"НЗН",Неделя!AK50/План!AK111)</f>
        <v>#DIV/0!</v>
      </c>
      <c r="AL127" s="459" t="e">
        <f>IF(AND(Неделя!AL50&gt;0,План!AL111=0),"НЗН",Неделя!AL50/План!AL111)</f>
        <v>#DIV/0!</v>
      </c>
      <c r="AM127" s="459" t="e">
        <f>IF(AND(Неделя!AM50&gt;0,План!AM111=0),"НЗН",Неделя!AM50/План!AM111)</f>
        <v>#DIV/0!</v>
      </c>
      <c r="AN127" s="459" t="e">
        <f>IF(AND(Неделя!AN50&gt;0,План!AN111=0),"НЗН",Неделя!AN50/План!AN111)</f>
        <v>#DIV/0!</v>
      </c>
      <c r="AO127" s="459" t="e">
        <f>IF(AND(Неделя!AO50&gt;0,План!AO111=0),"НЗН",Неделя!AO50/План!AO111)</f>
        <v>#DIV/0!</v>
      </c>
      <c r="AP127" s="459" t="e">
        <f>IF(AND(Неделя!AP50&gt;0,План!AP111=0),"НЗН",Неделя!AP50/План!AP111)</f>
        <v>#DIV/0!</v>
      </c>
      <c r="AQ127" s="459" t="e">
        <f>IF(AND(Неделя!AQ50&gt;0,План!AQ111=0),"НЗН",Неделя!AQ50/План!AQ111)</f>
        <v>#DIV/0!</v>
      </c>
      <c r="AR127" s="459" t="e">
        <f>IF(AND(Неделя!AR50&gt;0,План!AR111=0),"НЗН",Неделя!AR50/План!AR111)</f>
        <v>#DIV/0!</v>
      </c>
      <c r="AS127" s="459" t="e">
        <f>IF(AND(Неделя!AS50&gt;0,План!AS111=0),"НЗН",Неделя!AS50/План!AS111)</f>
        <v>#DIV/0!</v>
      </c>
      <c r="AT127" s="459" t="e">
        <f>IF(AND(Неделя!AT50&gt;0,План!AT111=0),"НЗН",Неделя!AT50/План!AT111)</f>
        <v>#DIV/0!</v>
      </c>
      <c r="AU127" s="459" t="e">
        <f>IF(AND(Неделя!AU50&gt;0,План!AU111=0),"НЗН",Неделя!AU50/План!AU111)</f>
        <v>#DIV/0!</v>
      </c>
      <c r="AV127" s="459" t="e">
        <f>IF(AND(Неделя!AV50&gt;0,План!AV111=0),"НЗН",Неделя!AV50/План!AV111)</f>
        <v>#DIV/0!</v>
      </c>
      <c r="AW127" s="459" t="e">
        <f>IF(AND(Неделя!AW50&gt;0,План!AW111=0),"НЗН",Неделя!AW50/План!AW111)</f>
        <v>#DIV/0!</v>
      </c>
      <c r="AX127" s="459" t="e">
        <f>IF(AND(Неделя!AX50&gt;0,План!AX111=0),"НЗН",Неделя!AX50/План!AX111)</f>
        <v>#DIV/0!</v>
      </c>
      <c r="AY127" s="459" t="e">
        <f>IF(AND(Неделя!AY50&gt;0,План!AY111=0),"НЗН",Неделя!AY50/План!AY111)</f>
        <v>#DIV/0!</v>
      </c>
      <c r="AZ127" s="459" t="e">
        <f>IF(AND(Неделя!AZ50&gt;0,План!AZ111=0),"НЗН",Неделя!AZ50/План!AZ111)</f>
        <v>#DIV/0!</v>
      </c>
      <c r="BA127" s="459" t="e">
        <f>IF(AND(Неделя!BA50&gt;0,План!BA111=0),"НЗН",Неделя!BA50/План!BA111)</f>
        <v>#DIV/0!</v>
      </c>
      <c r="BB127" s="459" t="e">
        <f>IF(AND(Неделя!BB50&gt;0,План!BB111=0),"НЗН",Неделя!BB50/План!BB111)</f>
        <v>#DIV/0!</v>
      </c>
      <c r="BC127" s="459" t="e">
        <f>IF(AND(Неделя!BC50&gt;0,План!BC111=0),"НЗН",Неделя!BC50/План!BC111)</f>
        <v>#DIV/0!</v>
      </c>
      <c r="BD127" s="459" t="e">
        <f>IF(AND(Неделя!BD50&gt;0,План!BD111=0),"НЗН",Неделя!BD50/План!BD111)</f>
        <v>#DIV/0!</v>
      </c>
    </row>
    <row r="128" spans="1:56" x14ac:dyDescent="0.3">
      <c r="A128" s="1029"/>
      <c r="B128" s="1030"/>
      <c r="C128" s="641" t="s">
        <v>159</v>
      </c>
      <c r="D128" s="642" t="s">
        <v>160</v>
      </c>
      <c r="E128" s="459" t="e">
        <f>IF(AND(Неделя!E51&gt;0,План!E112=0),"НЗН",Неделя!E51/План!E112)</f>
        <v>#DIV/0!</v>
      </c>
      <c r="F128" s="459" t="e">
        <f>IF(AND(Неделя!F51&gt;0,План!F112=0),"НЗН",Неделя!F51/План!F112)</f>
        <v>#DIV/0!</v>
      </c>
      <c r="G128" s="459" t="e">
        <f>IF(AND(Неделя!G51&gt;0,План!G112=0),"НЗН",Неделя!G51/План!G112)</f>
        <v>#DIV/0!</v>
      </c>
      <c r="H128" s="459" t="e">
        <f>IF(AND(Неделя!H51&gt;0,План!H112=0),"НЗН",Неделя!H51/План!H112)</f>
        <v>#DIV/0!</v>
      </c>
      <c r="I128" s="459" t="e">
        <f>IF(AND(Неделя!I51&gt;0,План!I112=0),"НЗН",Неделя!I51/План!I112)</f>
        <v>#DIV/0!</v>
      </c>
      <c r="J128" s="459" t="e">
        <f>IF(AND(Неделя!J51&gt;0,План!J112=0),"НЗН",Неделя!J51/План!J112)</f>
        <v>#DIV/0!</v>
      </c>
      <c r="K128" s="459" t="e">
        <f>IF(AND(Неделя!K51&gt;0,План!K112=0),"НЗН",Неделя!K51/План!K112)</f>
        <v>#DIV/0!</v>
      </c>
      <c r="L128" s="459" t="e">
        <f>IF(AND(Неделя!L51&gt;0,План!L112=0),"НЗН",Неделя!L51/План!L112)</f>
        <v>#DIV/0!</v>
      </c>
      <c r="M128" s="459" t="e">
        <f>IF(AND(Неделя!M51&gt;0,План!M112=0),"НЗН",Неделя!M51/План!M112)</f>
        <v>#DIV/0!</v>
      </c>
      <c r="N128" s="459" t="e">
        <f>IF(AND(Неделя!N51&gt;0,План!N112=0),"НЗН",Неделя!N51/План!N112)</f>
        <v>#DIV/0!</v>
      </c>
      <c r="O128" s="459" t="e">
        <f>IF(AND(Неделя!O51&gt;0,План!O112=0),"НЗН",Неделя!O51/План!O112)</f>
        <v>#DIV/0!</v>
      </c>
      <c r="P128" s="459" t="e">
        <f>IF(AND(Неделя!P51&gt;0,План!P112=0),"НЗН",Неделя!P51/План!P112)</f>
        <v>#DIV/0!</v>
      </c>
      <c r="Q128" s="459" t="e">
        <f>IF(AND(Неделя!Q51&gt;0,План!Q112=0),"НЗН",Неделя!Q51/План!Q112)</f>
        <v>#DIV/0!</v>
      </c>
      <c r="R128" s="459" t="e">
        <f>IF(AND(Неделя!R51&gt;0,План!R112=0),"НЗН",Неделя!R51/План!R112)</f>
        <v>#DIV/0!</v>
      </c>
      <c r="S128" s="459" t="e">
        <f>IF(AND(Неделя!S51&gt;0,План!S112=0),"НЗН",Неделя!S51/План!S112)</f>
        <v>#DIV/0!</v>
      </c>
      <c r="T128" s="459" t="e">
        <f>IF(AND(Неделя!T51&gt;0,План!T112=0),"НЗН",Неделя!T51/План!T112)</f>
        <v>#DIV/0!</v>
      </c>
      <c r="U128" s="459" t="e">
        <f>IF(AND(Неделя!U51&gt;0,План!U112=0),"НЗН",Неделя!U51/План!U112)</f>
        <v>#DIV/0!</v>
      </c>
      <c r="V128" s="459" t="e">
        <f>IF(AND(Неделя!V51&gt;0,План!V112=0),"НЗН",Неделя!V51/План!V112)</f>
        <v>#DIV/0!</v>
      </c>
      <c r="W128" s="459" t="e">
        <f>IF(AND(Неделя!W51&gt;0,План!W112=0),"НЗН",Неделя!W51/План!W112)</f>
        <v>#DIV/0!</v>
      </c>
      <c r="X128" s="459" t="e">
        <f>IF(AND(Неделя!X51&gt;0,План!X112=0),"НЗН",Неделя!X51/План!X112)</f>
        <v>#DIV/0!</v>
      </c>
      <c r="Y128" s="459" t="e">
        <f>IF(AND(Неделя!Y51&gt;0,План!Y112=0),"НЗН",Неделя!Y51/План!Y112)</f>
        <v>#DIV/0!</v>
      </c>
      <c r="Z128" s="459" t="e">
        <f>IF(AND(Неделя!Z51&gt;0,План!Z112=0),"НЗН",Неделя!Z51/План!Z112)</f>
        <v>#DIV/0!</v>
      </c>
      <c r="AA128" s="459" t="e">
        <f>IF(AND(Неделя!AA51&gt;0,План!AA112=0),"НЗН",Неделя!AA51/План!AA112)</f>
        <v>#DIV/0!</v>
      </c>
      <c r="AB128" s="459" t="e">
        <f>IF(AND(Неделя!AB51&gt;0,План!AB112=0),"НЗН",Неделя!AB51/План!AB112)</f>
        <v>#DIV/0!</v>
      </c>
      <c r="AC128" s="459" t="e">
        <f>IF(AND(Неделя!AC51&gt;0,План!AC112=0),"НЗН",Неделя!AC51/План!AC112)</f>
        <v>#DIV/0!</v>
      </c>
      <c r="AD128" s="459" t="e">
        <f>IF(AND(Неделя!AD51&gt;0,План!AD112=0),"НЗН",Неделя!AD51/План!AD112)</f>
        <v>#DIV/0!</v>
      </c>
      <c r="AE128" s="459" t="e">
        <f>IF(AND(Неделя!AE51&gt;0,План!AE112=0),"НЗН",Неделя!AE51/План!AE112)</f>
        <v>#DIV/0!</v>
      </c>
      <c r="AF128" s="459" t="e">
        <f>IF(AND(Неделя!AF51&gt;0,План!AF112=0),"НЗН",Неделя!AF51/План!AF112)</f>
        <v>#DIV/0!</v>
      </c>
      <c r="AG128" s="459" t="e">
        <f>IF(AND(Неделя!AG51&gt;0,План!AG112=0),"НЗН",Неделя!AG51/План!AG112)</f>
        <v>#DIV/0!</v>
      </c>
      <c r="AH128" s="459" t="e">
        <f>IF(AND(Неделя!AH51&gt;0,План!AH112=0),"НЗН",Неделя!AH51/План!AH112)</f>
        <v>#DIV/0!</v>
      </c>
      <c r="AI128" s="459" t="e">
        <f>IF(AND(Неделя!AI51&gt;0,План!AI112=0),"НЗН",Неделя!AI51/План!AI112)</f>
        <v>#DIV/0!</v>
      </c>
      <c r="AJ128" s="459" t="e">
        <f>IF(AND(Неделя!AJ51&gt;0,План!AJ112=0),"НЗН",Неделя!AJ51/План!AJ112)</f>
        <v>#DIV/0!</v>
      </c>
      <c r="AK128" s="459" t="e">
        <f>IF(AND(Неделя!AK51&gt;0,План!AK112=0),"НЗН",Неделя!AK51/План!AK112)</f>
        <v>#DIV/0!</v>
      </c>
      <c r="AL128" s="459" t="e">
        <f>IF(AND(Неделя!AL51&gt;0,План!AL112=0),"НЗН",Неделя!AL51/План!AL112)</f>
        <v>#DIV/0!</v>
      </c>
      <c r="AM128" s="459" t="e">
        <f>IF(AND(Неделя!AM51&gt;0,План!AM112=0),"НЗН",Неделя!AM51/План!AM112)</f>
        <v>#DIV/0!</v>
      </c>
      <c r="AN128" s="459" t="e">
        <f>IF(AND(Неделя!AN51&gt;0,План!AN112=0),"НЗН",Неделя!AN51/План!AN112)</f>
        <v>#DIV/0!</v>
      </c>
      <c r="AO128" s="459" t="e">
        <f>IF(AND(Неделя!AO51&gt;0,План!AO112=0),"НЗН",Неделя!AO51/План!AO112)</f>
        <v>#DIV/0!</v>
      </c>
      <c r="AP128" s="459" t="e">
        <f>IF(AND(Неделя!AP51&gt;0,План!AP112=0),"НЗН",Неделя!AP51/План!AP112)</f>
        <v>#DIV/0!</v>
      </c>
      <c r="AQ128" s="459" t="e">
        <f>IF(AND(Неделя!AQ51&gt;0,План!AQ112=0),"НЗН",Неделя!AQ51/План!AQ112)</f>
        <v>#DIV/0!</v>
      </c>
      <c r="AR128" s="459" t="e">
        <f>IF(AND(Неделя!AR51&gt;0,План!AR112=0),"НЗН",Неделя!AR51/План!AR112)</f>
        <v>#DIV/0!</v>
      </c>
      <c r="AS128" s="459" t="e">
        <f>IF(AND(Неделя!AS51&gt;0,План!AS112=0),"НЗН",Неделя!AS51/План!AS112)</f>
        <v>#DIV/0!</v>
      </c>
      <c r="AT128" s="459" t="e">
        <f>IF(AND(Неделя!AT51&gt;0,План!AT112=0),"НЗН",Неделя!AT51/План!AT112)</f>
        <v>#DIV/0!</v>
      </c>
      <c r="AU128" s="459" t="e">
        <f>IF(AND(Неделя!AU51&gt;0,План!AU112=0),"НЗН",Неделя!AU51/План!AU112)</f>
        <v>#DIV/0!</v>
      </c>
      <c r="AV128" s="459" t="e">
        <f>IF(AND(Неделя!AV51&gt;0,План!AV112=0),"НЗН",Неделя!AV51/План!AV112)</f>
        <v>#DIV/0!</v>
      </c>
      <c r="AW128" s="459" t="e">
        <f>IF(AND(Неделя!AW51&gt;0,План!AW112=0),"НЗН",Неделя!AW51/План!AW112)</f>
        <v>#DIV/0!</v>
      </c>
      <c r="AX128" s="459" t="e">
        <f>IF(AND(Неделя!AX51&gt;0,План!AX112=0),"НЗН",Неделя!AX51/План!AX112)</f>
        <v>#DIV/0!</v>
      </c>
      <c r="AY128" s="459" t="e">
        <f>IF(AND(Неделя!AY51&gt;0,План!AY112=0),"НЗН",Неделя!AY51/План!AY112)</f>
        <v>#DIV/0!</v>
      </c>
      <c r="AZ128" s="459" t="e">
        <f>IF(AND(Неделя!AZ51&gt;0,План!AZ112=0),"НЗН",Неделя!AZ51/План!AZ112)</f>
        <v>#DIV/0!</v>
      </c>
      <c r="BA128" s="459" t="e">
        <f>IF(AND(Неделя!BA51&gt;0,План!BA112=0),"НЗН",Неделя!BA51/План!BA112)</f>
        <v>#DIV/0!</v>
      </c>
      <c r="BB128" s="459" t="e">
        <f>IF(AND(Неделя!BB51&gt;0,План!BB112=0),"НЗН",Неделя!BB51/План!BB112)</f>
        <v>#DIV/0!</v>
      </c>
      <c r="BC128" s="459" t="e">
        <f>IF(AND(Неделя!BC51&gt;0,План!BC112=0),"НЗН",Неделя!BC51/План!BC112)</f>
        <v>#DIV/0!</v>
      </c>
      <c r="BD128" s="459" t="e">
        <f>IF(AND(Неделя!BD51&gt;0,План!BD112=0),"НЗН",Неделя!BD51/План!BD112)</f>
        <v>#DIV/0!</v>
      </c>
    </row>
    <row r="129" spans="1:56" x14ac:dyDescent="0.3">
      <c r="A129" s="1029"/>
      <c r="B129" s="1030"/>
      <c r="C129" s="641" t="s">
        <v>181</v>
      </c>
      <c r="D129" s="642" t="s">
        <v>160</v>
      </c>
      <c r="E129" s="459" t="e">
        <f>IF(AND(Неделя!E52&gt;0,План!E113=0),"НЗН",Неделя!E52/План!E113)</f>
        <v>#DIV/0!</v>
      </c>
      <c r="F129" s="459" t="e">
        <f>IF(AND(Неделя!F52&gt;0,План!F113=0),"НЗН",Неделя!F52/План!F113)</f>
        <v>#DIV/0!</v>
      </c>
      <c r="G129" s="459" t="e">
        <f>IF(AND(Неделя!G52&gt;0,План!G113=0),"НЗН",Неделя!G52/План!G113)</f>
        <v>#DIV/0!</v>
      </c>
      <c r="H129" s="459" t="e">
        <f>IF(AND(Неделя!H52&gt;0,План!H113=0),"НЗН",Неделя!H52/План!H113)</f>
        <v>#DIV/0!</v>
      </c>
      <c r="I129" s="459" t="e">
        <f>IF(AND(Неделя!I52&gt;0,План!I113=0),"НЗН",Неделя!I52/План!I113)</f>
        <v>#DIV/0!</v>
      </c>
      <c r="J129" s="459" t="e">
        <f>IF(AND(Неделя!J52&gt;0,План!J113=0),"НЗН",Неделя!J52/План!J113)</f>
        <v>#DIV/0!</v>
      </c>
      <c r="K129" s="459" t="e">
        <f>IF(AND(Неделя!K52&gt;0,План!K113=0),"НЗН",Неделя!K52/План!K113)</f>
        <v>#DIV/0!</v>
      </c>
      <c r="L129" s="459" t="e">
        <f>IF(AND(Неделя!L52&gt;0,План!L113=0),"НЗН",Неделя!L52/План!L113)</f>
        <v>#DIV/0!</v>
      </c>
      <c r="M129" s="459" t="e">
        <f>IF(AND(Неделя!M52&gt;0,План!M113=0),"НЗН",Неделя!M52/План!M113)</f>
        <v>#DIV/0!</v>
      </c>
      <c r="N129" s="459" t="e">
        <f>IF(AND(Неделя!N52&gt;0,План!N113=0),"НЗН",Неделя!N52/План!N113)</f>
        <v>#DIV/0!</v>
      </c>
      <c r="O129" s="459" t="e">
        <f>IF(AND(Неделя!O52&gt;0,План!O113=0),"НЗН",Неделя!O52/План!O113)</f>
        <v>#DIV/0!</v>
      </c>
      <c r="P129" s="459" t="e">
        <f>IF(AND(Неделя!P52&gt;0,План!P113=0),"НЗН",Неделя!P52/План!P113)</f>
        <v>#DIV/0!</v>
      </c>
      <c r="Q129" s="459" t="e">
        <f>IF(AND(Неделя!Q52&gt;0,План!Q113=0),"НЗН",Неделя!Q52/План!Q113)</f>
        <v>#DIV/0!</v>
      </c>
      <c r="R129" s="459" t="e">
        <f>IF(AND(Неделя!R52&gt;0,План!R113=0),"НЗН",Неделя!R52/План!R113)</f>
        <v>#DIV/0!</v>
      </c>
      <c r="S129" s="459" t="e">
        <f>IF(AND(Неделя!S52&gt;0,План!S113=0),"НЗН",Неделя!S52/План!S113)</f>
        <v>#DIV/0!</v>
      </c>
      <c r="T129" s="459" t="e">
        <f>IF(AND(Неделя!T52&gt;0,План!T113=0),"НЗН",Неделя!T52/План!T113)</f>
        <v>#DIV/0!</v>
      </c>
      <c r="U129" s="459" t="e">
        <f>IF(AND(Неделя!U52&gt;0,План!U113=0),"НЗН",Неделя!U52/План!U113)</f>
        <v>#DIV/0!</v>
      </c>
      <c r="V129" s="459" t="e">
        <f>IF(AND(Неделя!V52&gt;0,План!V113=0),"НЗН",Неделя!V52/План!V113)</f>
        <v>#DIV/0!</v>
      </c>
      <c r="W129" s="459" t="e">
        <f>IF(AND(Неделя!W52&gt;0,План!W113=0),"НЗН",Неделя!W52/План!W113)</f>
        <v>#DIV/0!</v>
      </c>
      <c r="X129" s="459" t="e">
        <f>IF(AND(Неделя!X52&gt;0,План!X113=0),"НЗН",Неделя!X52/План!X113)</f>
        <v>#DIV/0!</v>
      </c>
      <c r="Y129" s="459" t="e">
        <f>IF(AND(Неделя!Y52&gt;0,План!Y113=0),"НЗН",Неделя!Y52/План!Y113)</f>
        <v>#DIV/0!</v>
      </c>
      <c r="Z129" s="459" t="e">
        <f>IF(AND(Неделя!Z52&gt;0,План!Z113=0),"НЗН",Неделя!Z52/План!Z113)</f>
        <v>#DIV/0!</v>
      </c>
      <c r="AA129" s="459" t="e">
        <f>IF(AND(Неделя!AA52&gt;0,План!AA113=0),"НЗН",Неделя!AA52/План!AA113)</f>
        <v>#DIV/0!</v>
      </c>
      <c r="AB129" s="459" t="e">
        <f>IF(AND(Неделя!AB52&gt;0,План!AB113=0),"НЗН",Неделя!AB52/План!AB113)</f>
        <v>#DIV/0!</v>
      </c>
      <c r="AC129" s="459" t="e">
        <f>IF(AND(Неделя!AC52&gt;0,План!AC113=0),"НЗН",Неделя!AC52/План!AC113)</f>
        <v>#DIV/0!</v>
      </c>
      <c r="AD129" s="459" t="e">
        <f>IF(AND(Неделя!AD52&gt;0,План!AD113=0),"НЗН",Неделя!AD52/План!AD113)</f>
        <v>#DIV/0!</v>
      </c>
      <c r="AE129" s="459" t="e">
        <f>IF(AND(Неделя!AE52&gt;0,План!AE113=0),"НЗН",Неделя!AE52/План!AE113)</f>
        <v>#DIV/0!</v>
      </c>
      <c r="AF129" s="459" t="e">
        <f>IF(AND(Неделя!AF52&gt;0,План!AF113=0),"НЗН",Неделя!AF52/План!AF113)</f>
        <v>#DIV/0!</v>
      </c>
      <c r="AG129" s="459" t="e">
        <f>IF(AND(Неделя!AG52&gt;0,План!AG113=0),"НЗН",Неделя!AG52/План!AG113)</f>
        <v>#DIV/0!</v>
      </c>
      <c r="AH129" s="459" t="e">
        <f>IF(AND(Неделя!AH52&gt;0,План!AH113=0),"НЗН",Неделя!AH52/План!AH113)</f>
        <v>#DIV/0!</v>
      </c>
      <c r="AI129" s="459" t="e">
        <f>IF(AND(Неделя!AI52&gt;0,План!AI113=0),"НЗН",Неделя!AI52/План!AI113)</f>
        <v>#DIV/0!</v>
      </c>
      <c r="AJ129" s="459" t="e">
        <f>IF(AND(Неделя!AJ52&gt;0,План!AJ113=0),"НЗН",Неделя!AJ52/План!AJ113)</f>
        <v>#DIV/0!</v>
      </c>
      <c r="AK129" s="459" t="e">
        <f>IF(AND(Неделя!AK52&gt;0,План!AK113=0),"НЗН",Неделя!AK52/План!AK113)</f>
        <v>#DIV/0!</v>
      </c>
      <c r="AL129" s="459" t="e">
        <f>IF(AND(Неделя!AL52&gt;0,План!AL113=0),"НЗН",Неделя!AL52/План!AL113)</f>
        <v>#DIV/0!</v>
      </c>
      <c r="AM129" s="459" t="e">
        <f>IF(AND(Неделя!AM52&gt;0,План!AM113=0),"НЗН",Неделя!AM52/План!AM113)</f>
        <v>#DIV/0!</v>
      </c>
      <c r="AN129" s="459" t="e">
        <f>IF(AND(Неделя!AN52&gt;0,План!AN113=0),"НЗН",Неделя!AN52/План!AN113)</f>
        <v>#DIV/0!</v>
      </c>
      <c r="AO129" s="459" t="e">
        <f>IF(AND(Неделя!AO52&gt;0,План!AO113=0),"НЗН",Неделя!AO52/План!AO113)</f>
        <v>#DIV/0!</v>
      </c>
      <c r="AP129" s="459" t="e">
        <f>IF(AND(Неделя!AP52&gt;0,План!AP113=0),"НЗН",Неделя!AP52/План!AP113)</f>
        <v>#DIV/0!</v>
      </c>
      <c r="AQ129" s="459" t="e">
        <f>IF(AND(Неделя!AQ52&gt;0,План!AQ113=0),"НЗН",Неделя!AQ52/План!AQ113)</f>
        <v>#DIV/0!</v>
      </c>
      <c r="AR129" s="459" t="e">
        <f>IF(AND(Неделя!AR52&gt;0,План!AR113=0),"НЗН",Неделя!AR52/План!AR113)</f>
        <v>#DIV/0!</v>
      </c>
      <c r="AS129" s="459" t="e">
        <f>IF(AND(Неделя!AS52&gt;0,План!AS113=0),"НЗН",Неделя!AS52/План!AS113)</f>
        <v>#DIV/0!</v>
      </c>
      <c r="AT129" s="459" t="e">
        <f>IF(AND(Неделя!AT52&gt;0,План!AT113=0),"НЗН",Неделя!AT52/План!AT113)</f>
        <v>#DIV/0!</v>
      </c>
      <c r="AU129" s="459" t="e">
        <f>IF(AND(Неделя!AU52&gt;0,План!AU113=0),"НЗН",Неделя!AU52/План!AU113)</f>
        <v>#DIV/0!</v>
      </c>
      <c r="AV129" s="459" t="e">
        <f>IF(AND(Неделя!AV52&gt;0,План!AV113=0),"НЗН",Неделя!AV52/План!AV113)</f>
        <v>#DIV/0!</v>
      </c>
      <c r="AW129" s="459" t="e">
        <f>IF(AND(Неделя!AW52&gt;0,План!AW113=0),"НЗН",Неделя!AW52/План!AW113)</f>
        <v>#DIV/0!</v>
      </c>
      <c r="AX129" s="459" t="e">
        <f>IF(AND(Неделя!AX52&gt;0,План!AX113=0),"НЗН",Неделя!AX52/План!AX113)</f>
        <v>#DIV/0!</v>
      </c>
      <c r="AY129" s="459" t="e">
        <f>IF(AND(Неделя!AY52&gt;0,План!AY113=0),"НЗН",Неделя!AY52/План!AY113)</f>
        <v>#DIV/0!</v>
      </c>
      <c r="AZ129" s="459" t="e">
        <f>IF(AND(Неделя!AZ52&gt;0,План!AZ113=0),"НЗН",Неделя!AZ52/План!AZ113)</f>
        <v>#DIV/0!</v>
      </c>
      <c r="BA129" s="459" t="e">
        <f>IF(AND(Неделя!BA52&gt;0,План!BA113=0),"НЗН",Неделя!BA52/План!BA113)</f>
        <v>#DIV/0!</v>
      </c>
      <c r="BB129" s="459" t="e">
        <f>IF(AND(Неделя!BB52&gt;0,План!BB113=0),"НЗН",Неделя!BB52/План!BB113)</f>
        <v>#DIV/0!</v>
      </c>
      <c r="BC129" s="459" t="e">
        <f>IF(AND(Неделя!BC52&gt;0,План!BC113=0),"НЗН",Неделя!BC52/План!BC113)</f>
        <v>#DIV/0!</v>
      </c>
      <c r="BD129" s="459" t="e">
        <f>IF(AND(Неделя!BD52&gt;0,План!BD113=0),"НЗН",Неделя!BD52/План!BD113)</f>
        <v>#DIV/0!</v>
      </c>
    </row>
    <row r="130" spans="1:56" x14ac:dyDescent="0.3">
      <c r="A130" s="1029"/>
      <c r="B130" s="1030"/>
      <c r="C130" s="639" t="s">
        <v>225</v>
      </c>
      <c r="D130" s="643" t="s">
        <v>161</v>
      </c>
      <c r="E130" s="459" t="e">
        <f>IF(AND(Неделя!E53&gt;0,План!E114=0),"НЗН",Неделя!E53/План!E114)</f>
        <v>#DIV/0!</v>
      </c>
      <c r="F130" s="459" t="e">
        <f>IF(AND(Неделя!F53&gt;0,План!F114=0),"НЗН",Неделя!F53/План!F114)</f>
        <v>#DIV/0!</v>
      </c>
      <c r="G130" s="459" t="e">
        <f>IF(AND(Неделя!G53&gt;0,План!G114=0),"НЗН",Неделя!G53/План!G114)</f>
        <v>#DIV/0!</v>
      </c>
      <c r="H130" s="459" t="e">
        <f>IF(AND(Неделя!H53&gt;0,План!H114=0),"НЗН",Неделя!H53/План!H114)</f>
        <v>#DIV/0!</v>
      </c>
      <c r="I130" s="459" t="e">
        <f>IF(AND(Неделя!I53&gt;0,План!I114=0),"НЗН",Неделя!I53/План!I114)</f>
        <v>#DIV/0!</v>
      </c>
      <c r="J130" s="459" t="e">
        <f>IF(AND(Неделя!J53&gt;0,План!J114=0),"НЗН",Неделя!J53/План!J114)</f>
        <v>#DIV/0!</v>
      </c>
      <c r="K130" s="459" t="e">
        <f>IF(AND(Неделя!K53&gt;0,План!K114=0),"НЗН",Неделя!K53/План!K114)</f>
        <v>#DIV/0!</v>
      </c>
      <c r="L130" s="459" t="e">
        <f>IF(AND(Неделя!L53&gt;0,План!L114=0),"НЗН",Неделя!L53/План!L114)</f>
        <v>#DIV/0!</v>
      </c>
      <c r="M130" s="459" t="e">
        <f>IF(AND(Неделя!M53&gt;0,План!M114=0),"НЗН",Неделя!M53/План!M114)</f>
        <v>#DIV/0!</v>
      </c>
      <c r="N130" s="459" t="e">
        <f>IF(AND(Неделя!N53&gt;0,План!N114=0),"НЗН",Неделя!N53/План!N114)</f>
        <v>#DIV/0!</v>
      </c>
      <c r="O130" s="459" t="e">
        <f>IF(AND(Неделя!O53&gt;0,План!O114=0),"НЗН",Неделя!O53/План!O114)</f>
        <v>#DIV/0!</v>
      </c>
      <c r="P130" s="459" t="e">
        <f>IF(AND(Неделя!P53&gt;0,План!P114=0),"НЗН",Неделя!P53/План!P114)</f>
        <v>#DIV/0!</v>
      </c>
      <c r="Q130" s="459" t="e">
        <f>IF(AND(Неделя!Q53&gt;0,План!Q114=0),"НЗН",Неделя!Q53/План!Q114)</f>
        <v>#DIV/0!</v>
      </c>
      <c r="R130" s="459" t="e">
        <f>IF(AND(Неделя!R53&gt;0,План!R114=0),"НЗН",Неделя!R53/План!R114)</f>
        <v>#DIV/0!</v>
      </c>
      <c r="S130" s="459" t="e">
        <f>IF(AND(Неделя!S53&gt;0,План!S114=0),"НЗН",Неделя!S53/План!S114)</f>
        <v>#DIV/0!</v>
      </c>
      <c r="T130" s="459" t="e">
        <f>IF(AND(Неделя!T53&gt;0,План!T114=0),"НЗН",Неделя!T53/План!T114)</f>
        <v>#DIV/0!</v>
      </c>
      <c r="U130" s="459" t="e">
        <f>IF(AND(Неделя!U53&gt;0,План!U114=0),"НЗН",Неделя!U53/План!U114)</f>
        <v>#DIV/0!</v>
      </c>
      <c r="V130" s="459" t="e">
        <f>IF(AND(Неделя!V53&gt;0,План!V114=0),"НЗН",Неделя!V53/План!V114)</f>
        <v>#DIV/0!</v>
      </c>
      <c r="W130" s="459" t="e">
        <f>IF(AND(Неделя!W53&gt;0,План!W114=0),"НЗН",Неделя!W53/План!W114)</f>
        <v>#DIV/0!</v>
      </c>
      <c r="X130" s="459" t="e">
        <f>IF(AND(Неделя!X53&gt;0,План!X114=0),"НЗН",Неделя!X53/План!X114)</f>
        <v>#DIV/0!</v>
      </c>
      <c r="Y130" s="459" t="e">
        <f>IF(AND(Неделя!Y53&gt;0,План!Y114=0),"НЗН",Неделя!Y53/План!Y114)</f>
        <v>#DIV/0!</v>
      </c>
      <c r="Z130" s="459" t="e">
        <f>IF(AND(Неделя!Z53&gt;0,План!Z114=0),"НЗН",Неделя!Z53/План!Z114)</f>
        <v>#DIV/0!</v>
      </c>
      <c r="AA130" s="459" t="e">
        <f>IF(AND(Неделя!AA53&gt;0,План!AA114=0),"НЗН",Неделя!AA53/План!AA114)</f>
        <v>#DIV/0!</v>
      </c>
      <c r="AB130" s="459" t="e">
        <f>IF(AND(Неделя!AB53&gt;0,План!AB114=0),"НЗН",Неделя!AB53/План!AB114)</f>
        <v>#DIV/0!</v>
      </c>
      <c r="AC130" s="459" t="e">
        <f>IF(AND(Неделя!AC53&gt;0,План!AC114=0),"НЗН",Неделя!AC53/План!AC114)</f>
        <v>#DIV/0!</v>
      </c>
      <c r="AD130" s="459" t="e">
        <f>IF(AND(Неделя!AD53&gt;0,План!AD114=0),"НЗН",Неделя!AD53/План!AD114)</f>
        <v>#DIV/0!</v>
      </c>
      <c r="AE130" s="459" t="e">
        <f>IF(AND(Неделя!AE53&gt;0,План!AE114=0),"НЗН",Неделя!AE53/План!AE114)</f>
        <v>#DIV/0!</v>
      </c>
      <c r="AF130" s="459" t="e">
        <f>IF(AND(Неделя!AF53&gt;0,План!AF114=0),"НЗН",Неделя!AF53/План!AF114)</f>
        <v>#DIV/0!</v>
      </c>
      <c r="AG130" s="459" t="e">
        <f>IF(AND(Неделя!AG53&gt;0,План!AG114=0),"НЗН",Неделя!AG53/План!AG114)</f>
        <v>#DIV/0!</v>
      </c>
      <c r="AH130" s="459" t="e">
        <f>IF(AND(Неделя!AH53&gt;0,План!AH114=0),"НЗН",Неделя!AH53/План!AH114)</f>
        <v>#DIV/0!</v>
      </c>
      <c r="AI130" s="459" t="e">
        <f>IF(AND(Неделя!AI53&gt;0,План!AI114=0),"НЗН",Неделя!AI53/План!AI114)</f>
        <v>#DIV/0!</v>
      </c>
      <c r="AJ130" s="459" t="e">
        <f>IF(AND(Неделя!AJ53&gt;0,План!AJ114=0),"НЗН",Неделя!AJ53/План!AJ114)</f>
        <v>#DIV/0!</v>
      </c>
      <c r="AK130" s="459" t="e">
        <f>IF(AND(Неделя!AK53&gt;0,План!AK114=0),"НЗН",Неделя!AK53/План!AK114)</f>
        <v>#DIV/0!</v>
      </c>
      <c r="AL130" s="459" t="e">
        <f>IF(AND(Неделя!AL53&gt;0,План!AL114=0),"НЗН",Неделя!AL53/План!AL114)</f>
        <v>#DIV/0!</v>
      </c>
      <c r="AM130" s="459" t="e">
        <f>IF(AND(Неделя!AM53&gt;0,План!AM114=0),"НЗН",Неделя!AM53/План!AM114)</f>
        <v>#DIV/0!</v>
      </c>
      <c r="AN130" s="459" t="e">
        <f>IF(AND(Неделя!AN53&gt;0,План!AN114=0),"НЗН",Неделя!AN53/План!AN114)</f>
        <v>#DIV/0!</v>
      </c>
      <c r="AO130" s="459" t="e">
        <f>IF(AND(Неделя!AO53&gt;0,План!AO114=0),"НЗН",Неделя!AO53/План!AO114)</f>
        <v>#DIV/0!</v>
      </c>
      <c r="AP130" s="459" t="e">
        <f>IF(AND(Неделя!AP53&gt;0,План!AP114=0),"НЗН",Неделя!AP53/План!AP114)</f>
        <v>#DIV/0!</v>
      </c>
      <c r="AQ130" s="459" t="e">
        <f>IF(AND(Неделя!AQ53&gt;0,План!AQ114=0),"НЗН",Неделя!AQ53/План!AQ114)</f>
        <v>#DIV/0!</v>
      </c>
      <c r="AR130" s="459" t="e">
        <f>IF(AND(Неделя!AR53&gt;0,План!AR114=0),"НЗН",Неделя!AR53/План!AR114)</f>
        <v>#DIV/0!</v>
      </c>
      <c r="AS130" s="459" t="e">
        <f>IF(AND(Неделя!AS53&gt;0,План!AS114=0),"НЗН",Неделя!AS53/План!AS114)</f>
        <v>#DIV/0!</v>
      </c>
      <c r="AT130" s="459" t="e">
        <f>IF(AND(Неделя!AT53&gt;0,План!AT114=0),"НЗН",Неделя!AT53/План!AT114)</f>
        <v>#DIV/0!</v>
      </c>
      <c r="AU130" s="459" t="e">
        <f>IF(AND(Неделя!AU53&gt;0,План!AU114=0),"НЗН",Неделя!AU53/План!AU114)</f>
        <v>#DIV/0!</v>
      </c>
      <c r="AV130" s="459" t="e">
        <f>IF(AND(Неделя!AV53&gt;0,План!AV114=0),"НЗН",Неделя!AV53/План!AV114)</f>
        <v>#DIV/0!</v>
      </c>
      <c r="AW130" s="459" t="e">
        <f>IF(AND(Неделя!AW53&gt;0,План!AW114=0),"НЗН",Неделя!AW53/План!AW114)</f>
        <v>#DIV/0!</v>
      </c>
      <c r="AX130" s="459" t="e">
        <f>IF(AND(Неделя!AX53&gt;0,План!AX114=0),"НЗН",Неделя!AX53/План!AX114)</f>
        <v>#DIV/0!</v>
      </c>
      <c r="AY130" s="459" t="e">
        <f>IF(AND(Неделя!AY53&gt;0,План!AY114=0),"НЗН",Неделя!AY53/План!AY114)</f>
        <v>#DIV/0!</v>
      </c>
      <c r="AZ130" s="459" t="e">
        <f>IF(AND(Неделя!AZ53&gt;0,План!AZ114=0),"НЗН",Неделя!AZ53/План!AZ114)</f>
        <v>#DIV/0!</v>
      </c>
      <c r="BA130" s="459" t="e">
        <f>IF(AND(Неделя!BA53&gt;0,План!BA114=0),"НЗН",Неделя!BA53/План!BA114)</f>
        <v>#DIV/0!</v>
      </c>
      <c r="BB130" s="459" t="e">
        <f>IF(AND(Неделя!BB53&gt;0,План!BB114=0),"НЗН",Неделя!BB53/План!BB114)</f>
        <v>#DIV/0!</v>
      </c>
      <c r="BC130" s="459" t="e">
        <f>IF(AND(Неделя!BC53&gt;0,План!BC114=0),"НЗН",Неделя!BC53/План!BC114)</f>
        <v>#DIV/0!</v>
      </c>
      <c r="BD130" s="459" t="e">
        <f>IF(AND(Неделя!BD53&gt;0,План!BD114=0),"НЗН",Неделя!BD53/План!BD114)</f>
        <v>#DIV/0!</v>
      </c>
    </row>
    <row r="131" spans="1:56" x14ac:dyDescent="0.3">
      <c r="A131" s="1029"/>
      <c r="B131" s="1030"/>
      <c r="C131" s="639" t="s">
        <v>226</v>
      </c>
      <c r="D131" s="643" t="s">
        <v>161</v>
      </c>
      <c r="E131" s="459" t="e">
        <f>IF(AND(Неделя!E54&gt;0,План!E115=0),"НЗН",Неделя!E54/План!E115)</f>
        <v>#DIV/0!</v>
      </c>
      <c r="F131" s="459" t="e">
        <f>IF(AND(Неделя!F54&gt;0,План!F115=0),"НЗН",Неделя!F54/План!F115)</f>
        <v>#DIV/0!</v>
      </c>
      <c r="G131" s="459" t="e">
        <f>IF(AND(Неделя!G54&gt;0,План!G115=0),"НЗН",Неделя!G54/План!G115)</f>
        <v>#DIV/0!</v>
      </c>
      <c r="H131" s="459" t="e">
        <f>IF(AND(Неделя!H54&gt;0,План!H115=0),"НЗН",Неделя!H54/План!H115)</f>
        <v>#DIV/0!</v>
      </c>
      <c r="I131" s="459" t="e">
        <f>IF(AND(Неделя!I54&gt;0,План!I115=0),"НЗН",Неделя!I54/План!I115)</f>
        <v>#DIV/0!</v>
      </c>
      <c r="J131" s="459" t="e">
        <f>IF(AND(Неделя!J54&gt;0,План!J115=0),"НЗН",Неделя!J54/План!J115)</f>
        <v>#DIV/0!</v>
      </c>
      <c r="K131" s="459" t="e">
        <f>IF(AND(Неделя!K54&gt;0,План!K115=0),"НЗН",Неделя!K54/План!K115)</f>
        <v>#DIV/0!</v>
      </c>
      <c r="L131" s="459" t="e">
        <f>IF(AND(Неделя!L54&gt;0,План!L115=0),"НЗН",Неделя!L54/План!L115)</f>
        <v>#DIV/0!</v>
      </c>
      <c r="M131" s="459" t="e">
        <f>IF(AND(Неделя!M54&gt;0,План!M115=0),"НЗН",Неделя!M54/План!M115)</f>
        <v>#DIV/0!</v>
      </c>
      <c r="N131" s="459" t="e">
        <f>IF(AND(Неделя!N54&gt;0,План!N115=0),"НЗН",Неделя!N54/План!N115)</f>
        <v>#DIV/0!</v>
      </c>
      <c r="O131" s="459" t="e">
        <f>IF(AND(Неделя!O54&gt;0,План!O115=0),"НЗН",Неделя!O54/План!O115)</f>
        <v>#DIV/0!</v>
      </c>
      <c r="P131" s="459" t="e">
        <f>IF(AND(Неделя!P54&gt;0,План!P115=0),"НЗН",Неделя!P54/План!P115)</f>
        <v>#DIV/0!</v>
      </c>
      <c r="Q131" s="459" t="e">
        <f>IF(AND(Неделя!Q54&gt;0,План!Q115=0),"НЗН",Неделя!Q54/План!Q115)</f>
        <v>#DIV/0!</v>
      </c>
      <c r="R131" s="459" t="e">
        <f>IF(AND(Неделя!R54&gt;0,План!R115=0),"НЗН",Неделя!R54/План!R115)</f>
        <v>#DIV/0!</v>
      </c>
      <c r="S131" s="459" t="e">
        <f>IF(AND(Неделя!S54&gt;0,План!S115=0),"НЗН",Неделя!S54/План!S115)</f>
        <v>#DIV/0!</v>
      </c>
      <c r="T131" s="459" t="e">
        <f>IF(AND(Неделя!T54&gt;0,План!T115=0),"НЗН",Неделя!T54/План!T115)</f>
        <v>#DIV/0!</v>
      </c>
      <c r="U131" s="459" t="e">
        <f>IF(AND(Неделя!U54&gt;0,План!U115=0),"НЗН",Неделя!U54/План!U115)</f>
        <v>#DIV/0!</v>
      </c>
      <c r="V131" s="459" t="e">
        <f>IF(AND(Неделя!V54&gt;0,План!V115=0),"НЗН",Неделя!V54/План!V115)</f>
        <v>#DIV/0!</v>
      </c>
      <c r="W131" s="459" t="e">
        <f>IF(AND(Неделя!W54&gt;0,План!W115=0),"НЗН",Неделя!W54/План!W115)</f>
        <v>#DIV/0!</v>
      </c>
      <c r="X131" s="459" t="e">
        <f>IF(AND(Неделя!X54&gt;0,План!X115=0),"НЗН",Неделя!X54/План!X115)</f>
        <v>#DIV/0!</v>
      </c>
      <c r="Y131" s="459" t="e">
        <f>IF(AND(Неделя!Y54&gt;0,План!Y115=0),"НЗН",Неделя!Y54/План!Y115)</f>
        <v>#DIV/0!</v>
      </c>
      <c r="Z131" s="459" t="e">
        <f>IF(AND(Неделя!Z54&gt;0,План!Z115=0),"НЗН",Неделя!Z54/План!Z115)</f>
        <v>#DIV/0!</v>
      </c>
      <c r="AA131" s="459" t="e">
        <f>IF(AND(Неделя!AA54&gt;0,План!AA115=0),"НЗН",Неделя!AA54/План!AA115)</f>
        <v>#DIV/0!</v>
      </c>
      <c r="AB131" s="459" t="e">
        <f>IF(AND(Неделя!AB54&gt;0,План!AB115=0),"НЗН",Неделя!AB54/План!AB115)</f>
        <v>#DIV/0!</v>
      </c>
      <c r="AC131" s="459" t="e">
        <f>IF(AND(Неделя!AC54&gt;0,План!AC115=0),"НЗН",Неделя!AC54/План!AC115)</f>
        <v>#DIV/0!</v>
      </c>
      <c r="AD131" s="459" t="e">
        <f>IF(AND(Неделя!AD54&gt;0,План!AD115=0),"НЗН",Неделя!AD54/План!AD115)</f>
        <v>#DIV/0!</v>
      </c>
      <c r="AE131" s="459" t="e">
        <f>IF(AND(Неделя!AE54&gt;0,План!AE115=0),"НЗН",Неделя!AE54/План!AE115)</f>
        <v>#DIV/0!</v>
      </c>
      <c r="AF131" s="459" t="e">
        <f>IF(AND(Неделя!AF54&gt;0,План!AF115=0),"НЗН",Неделя!AF54/План!AF115)</f>
        <v>#DIV/0!</v>
      </c>
      <c r="AG131" s="459" t="e">
        <f>IF(AND(Неделя!AG54&gt;0,План!AG115=0),"НЗН",Неделя!AG54/План!AG115)</f>
        <v>#DIV/0!</v>
      </c>
      <c r="AH131" s="459" t="e">
        <f>IF(AND(Неделя!AH54&gt;0,План!AH115=0),"НЗН",Неделя!AH54/План!AH115)</f>
        <v>#DIV/0!</v>
      </c>
      <c r="AI131" s="459" t="e">
        <f>IF(AND(Неделя!AI54&gt;0,План!AI115=0),"НЗН",Неделя!AI54/План!AI115)</f>
        <v>#DIV/0!</v>
      </c>
      <c r="AJ131" s="459" t="e">
        <f>IF(AND(Неделя!AJ54&gt;0,План!AJ115=0),"НЗН",Неделя!AJ54/План!AJ115)</f>
        <v>#DIV/0!</v>
      </c>
      <c r="AK131" s="459" t="e">
        <f>IF(AND(Неделя!AK54&gt;0,План!AK115=0),"НЗН",Неделя!AK54/План!AK115)</f>
        <v>#DIV/0!</v>
      </c>
      <c r="AL131" s="459" t="e">
        <f>IF(AND(Неделя!AL54&gt;0,План!AL115=0),"НЗН",Неделя!AL54/План!AL115)</f>
        <v>#DIV/0!</v>
      </c>
      <c r="AM131" s="459" t="e">
        <f>IF(AND(Неделя!AM54&gt;0,План!AM115=0),"НЗН",Неделя!AM54/План!AM115)</f>
        <v>#DIV/0!</v>
      </c>
      <c r="AN131" s="459" t="e">
        <f>IF(AND(Неделя!AN54&gt;0,План!AN115=0),"НЗН",Неделя!AN54/План!AN115)</f>
        <v>#DIV/0!</v>
      </c>
      <c r="AO131" s="459" t="e">
        <f>IF(AND(Неделя!AO54&gt;0,План!AO115=0),"НЗН",Неделя!AO54/План!AO115)</f>
        <v>#DIV/0!</v>
      </c>
      <c r="AP131" s="459" t="e">
        <f>IF(AND(Неделя!AP54&gt;0,План!AP115=0),"НЗН",Неделя!AP54/План!AP115)</f>
        <v>#DIV/0!</v>
      </c>
      <c r="AQ131" s="459" t="e">
        <f>IF(AND(Неделя!AQ54&gt;0,План!AQ115=0),"НЗН",Неделя!AQ54/План!AQ115)</f>
        <v>#DIV/0!</v>
      </c>
      <c r="AR131" s="459" t="e">
        <f>IF(AND(Неделя!AR54&gt;0,План!AR115=0),"НЗН",Неделя!AR54/План!AR115)</f>
        <v>#DIV/0!</v>
      </c>
      <c r="AS131" s="459" t="e">
        <f>IF(AND(Неделя!AS54&gt;0,План!AS115=0),"НЗН",Неделя!AS54/План!AS115)</f>
        <v>#DIV/0!</v>
      </c>
      <c r="AT131" s="459" t="e">
        <f>IF(AND(Неделя!AT54&gt;0,План!AT115=0),"НЗН",Неделя!AT54/План!AT115)</f>
        <v>#DIV/0!</v>
      </c>
      <c r="AU131" s="459" t="e">
        <f>IF(AND(Неделя!AU54&gt;0,План!AU115=0),"НЗН",Неделя!AU54/План!AU115)</f>
        <v>#DIV/0!</v>
      </c>
      <c r="AV131" s="459" t="e">
        <f>IF(AND(Неделя!AV54&gt;0,План!AV115=0),"НЗН",Неделя!AV54/План!AV115)</f>
        <v>#DIV/0!</v>
      </c>
      <c r="AW131" s="459" t="e">
        <f>IF(AND(Неделя!AW54&gt;0,План!AW115=0),"НЗН",Неделя!AW54/План!AW115)</f>
        <v>#DIV/0!</v>
      </c>
      <c r="AX131" s="459" t="e">
        <f>IF(AND(Неделя!AX54&gt;0,План!AX115=0),"НЗН",Неделя!AX54/План!AX115)</f>
        <v>#DIV/0!</v>
      </c>
      <c r="AY131" s="459" t="e">
        <f>IF(AND(Неделя!AY54&gt;0,План!AY115=0),"НЗН",Неделя!AY54/План!AY115)</f>
        <v>#DIV/0!</v>
      </c>
      <c r="AZ131" s="459" t="e">
        <f>IF(AND(Неделя!AZ54&gt;0,План!AZ115=0),"НЗН",Неделя!AZ54/План!AZ115)</f>
        <v>#DIV/0!</v>
      </c>
      <c r="BA131" s="459" t="e">
        <f>IF(AND(Неделя!BA54&gt;0,План!BA115=0),"НЗН",Неделя!BA54/План!BA115)</f>
        <v>#DIV/0!</v>
      </c>
      <c r="BB131" s="459" t="e">
        <f>IF(AND(Неделя!BB54&gt;0,План!BB115=0),"НЗН",Неделя!BB54/План!BB115)</f>
        <v>#DIV/0!</v>
      </c>
      <c r="BC131" s="459" t="e">
        <f>IF(AND(Неделя!BC54&gt;0,План!BC115=0),"НЗН",Неделя!BC54/План!BC115)</f>
        <v>#DIV/0!</v>
      </c>
      <c r="BD131" s="459" t="e">
        <f>IF(AND(Неделя!BD54&gt;0,План!BD115=0),"НЗН",Неделя!BD54/План!BD115)</f>
        <v>#DIV/0!</v>
      </c>
    </row>
    <row r="132" spans="1:56" x14ac:dyDescent="0.3">
      <c r="A132" s="1029"/>
      <c r="B132" s="1030"/>
      <c r="C132" s="639" t="s">
        <v>228</v>
      </c>
      <c r="D132" s="643" t="s">
        <v>161</v>
      </c>
      <c r="E132" s="459" t="e">
        <f>IF(AND(Неделя!E55&gt;0,План!E116=0),"НЗН",Неделя!E55/План!E116)</f>
        <v>#DIV/0!</v>
      </c>
      <c r="F132" s="459" t="e">
        <f>IF(AND(Неделя!F55&gt;0,План!F116=0),"НЗН",Неделя!F55/План!F116)</f>
        <v>#DIV/0!</v>
      </c>
      <c r="G132" s="459" t="e">
        <f>IF(AND(Неделя!G55&gt;0,План!G116=0),"НЗН",Неделя!G55/План!G116)</f>
        <v>#DIV/0!</v>
      </c>
      <c r="H132" s="459" t="e">
        <f>IF(AND(Неделя!H55&gt;0,План!H116=0),"НЗН",Неделя!H55/План!H116)</f>
        <v>#DIV/0!</v>
      </c>
      <c r="I132" s="459" t="e">
        <f>IF(AND(Неделя!I55&gt;0,План!I116=0),"НЗН",Неделя!I55/План!I116)</f>
        <v>#DIV/0!</v>
      </c>
      <c r="J132" s="459" t="e">
        <f>IF(AND(Неделя!J55&gt;0,План!J116=0),"НЗН",Неделя!J55/План!J116)</f>
        <v>#DIV/0!</v>
      </c>
      <c r="K132" s="459" t="e">
        <f>IF(AND(Неделя!K55&gt;0,План!K116=0),"НЗН",Неделя!K55/План!K116)</f>
        <v>#DIV/0!</v>
      </c>
      <c r="L132" s="459" t="e">
        <f>IF(AND(Неделя!L55&gt;0,План!L116=0),"НЗН",Неделя!L55/План!L116)</f>
        <v>#DIV/0!</v>
      </c>
      <c r="M132" s="459" t="e">
        <f>IF(AND(Неделя!M55&gt;0,План!M116=0),"НЗН",Неделя!M55/План!M116)</f>
        <v>#DIV/0!</v>
      </c>
      <c r="N132" s="459" t="e">
        <f>IF(AND(Неделя!N55&gt;0,План!N116=0),"НЗН",Неделя!N55/План!N116)</f>
        <v>#DIV/0!</v>
      </c>
      <c r="O132" s="459" t="e">
        <f>IF(AND(Неделя!O55&gt;0,План!O116=0),"НЗН",Неделя!O55/План!O116)</f>
        <v>#DIV/0!</v>
      </c>
      <c r="P132" s="459" t="e">
        <f>IF(AND(Неделя!P55&gt;0,План!P116=0),"НЗН",Неделя!P55/План!P116)</f>
        <v>#DIV/0!</v>
      </c>
      <c r="Q132" s="459" t="e">
        <f>IF(AND(Неделя!Q55&gt;0,План!Q116=0),"НЗН",Неделя!Q55/План!Q116)</f>
        <v>#DIV/0!</v>
      </c>
      <c r="R132" s="459" t="e">
        <f>IF(AND(Неделя!R55&gt;0,План!R116=0),"НЗН",Неделя!R55/План!R116)</f>
        <v>#DIV/0!</v>
      </c>
      <c r="S132" s="459" t="e">
        <f>IF(AND(Неделя!S55&gt;0,План!S116=0),"НЗН",Неделя!S55/План!S116)</f>
        <v>#DIV/0!</v>
      </c>
      <c r="T132" s="459" t="e">
        <f>IF(AND(Неделя!T55&gt;0,План!T116=0),"НЗН",Неделя!T55/План!T116)</f>
        <v>#DIV/0!</v>
      </c>
      <c r="U132" s="459" t="e">
        <f>IF(AND(Неделя!U55&gt;0,План!U116=0),"НЗН",Неделя!U55/План!U116)</f>
        <v>#DIV/0!</v>
      </c>
      <c r="V132" s="459" t="e">
        <f>IF(AND(Неделя!V55&gt;0,План!V116=0),"НЗН",Неделя!V55/План!V116)</f>
        <v>#DIV/0!</v>
      </c>
      <c r="W132" s="459" t="e">
        <f>IF(AND(Неделя!W55&gt;0,План!W116=0),"НЗН",Неделя!W55/План!W116)</f>
        <v>#DIV/0!</v>
      </c>
      <c r="X132" s="459" t="e">
        <f>IF(AND(Неделя!X55&gt;0,План!X116=0),"НЗН",Неделя!X55/План!X116)</f>
        <v>#DIV/0!</v>
      </c>
      <c r="Y132" s="459" t="e">
        <f>IF(AND(Неделя!Y55&gt;0,План!Y116=0),"НЗН",Неделя!Y55/План!Y116)</f>
        <v>#DIV/0!</v>
      </c>
      <c r="Z132" s="459" t="e">
        <f>IF(AND(Неделя!Z55&gt;0,План!Z116=0),"НЗН",Неделя!Z55/План!Z116)</f>
        <v>#DIV/0!</v>
      </c>
      <c r="AA132" s="459" t="e">
        <f>IF(AND(Неделя!AA55&gt;0,План!AA116=0),"НЗН",Неделя!AA55/План!AA116)</f>
        <v>#DIV/0!</v>
      </c>
      <c r="AB132" s="459" t="e">
        <f>IF(AND(Неделя!AB55&gt;0,План!AB116=0),"НЗН",Неделя!AB55/План!AB116)</f>
        <v>#DIV/0!</v>
      </c>
      <c r="AC132" s="459" t="e">
        <f>IF(AND(Неделя!AC55&gt;0,План!AC116=0),"НЗН",Неделя!AC55/План!AC116)</f>
        <v>#DIV/0!</v>
      </c>
      <c r="AD132" s="459" t="e">
        <f>IF(AND(Неделя!AD55&gt;0,План!AD116=0),"НЗН",Неделя!AD55/План!AD116)</f>
        <v>#DIV/0!</v>
      </c>
      <c r="AE132" s="459" t="e">
        <f>IF(AND(Неделя!AE55&gt;0,План!AE116=0),"НЗН",Неделя!AE55/План!AE116)</f>
        <v>#DIV/0!</v>
      </c>
      <c r="AF132" s="459" t="e">
        <f>IF(AND(Неделя!AF55&gt;0,План!AF116=0),"НЗН",Неделя!AF55/План!AF116)</f>
        <v>#DIV/0!</v>
      </c>
      <c r="AG132" s="459" t="e">
        <f>IF(AND(Неделя!AG55&gt;0,План!AG116=0),"НЗН",Неделя!AG55/План!AG116)</f>
        <v>#DIV/0!</v>
      </c>
      <c r="AH132" s="459" t="e">
        <f>IF(AND(Неделя!AH55&gt;0,План!AH116=0),"НЗН",Неделя!AH55/План!AH116)</f>
        <v>#DIV/0!</v>
      </c>
      <c r="AI132" s="459" t="e">
        <f>IF(AND(Неделя!AI55&gt;0,План!AI116=0),"НЗН",Неделя!AI55/План!AI116)</f>
        <v>#DIV/0!</v>
      </c>
      <c r="AJ132" s="459" t="e">
        <f>IF(AND(Неделя!AJ55&gt;0,План!AJ116=0),"НЗН",Неделя!AJ55/План!AJ116)</f>
        <v>#DIV/0!</v>
      </c>
      <c r="AK132" s="459" t="e">
        <f>IF(AND(Неделя!AK55&gt;0,План!AK116=0),"НЗН",Неделя!AK55/План!AK116)</f>
        <v>#DIV/0!</v>
      </c>
      <c r="AL132" s="459" t="e">
        <f>IF(AND(Неделя!AL55&gt;0,План!AL116=0),"НЗН",Неделя!AL55/План!AL116)</f>
        <v>#DIV/0!</v>
      </c>
      <c r="AM132" s="459" t="e">
        <f>IF(AND(Неделя!AM55&gt;0,План!AM116=0),"НЗН",Неделя!AM55/План!AM116)</f>
        <v>#DIV/0!</v>
      </c>
      <c r="AN132" s="459" t="e">
        <f>IF(AND(Неделя!AN55&gt;0,План!AN116=0),"НЗН",Неделя!AN55/План!AN116)</f>
        <v>#DIV/0!</v>
      </c>
      <c r="AO132" s="459" t="e">
        <f>IF(AND(Неделя!AO55&gt;0,План!AO116=0),"НЗН",Неделя!AO55/План!AO116)</f>
        <v>#DIV/0!</v>
      </c>
      <c r="AP132" s="459" t="e">
        <f>IF(AND(Неделя!AP55&gt;0,План!AP116=0),"НЗН",Неделя!AP55/План!AP116)</f>
        <v>#DIV/0!</v>
      </c>
      <c r="AQ132" s="459" t="e">
        <f>IF(AND(Неделя!AQ55&gt;0,План!AQ116=0),"НЗН",Неделя!AQ55/План!AQ116)</f>
        <v>#DIV/0!</v>
      </c>
      <c r="AR132" s="459" t="e">
        <f>IF(AND(Неделя!AR55&gt;0,План!AR116=0),"НЗН",Неделя!AR55/План!AR116)</f>
        <v>#DIV/0!</v>
      </c>
      <c r="AS132" s="459" t="e">
        <f>IF(AND(Неделя!AS55&gt;0,План!AS116=0),"НЗН",Неделя!AS55/План!AS116)</f>
        <v>#DIV/0!</v>
      </c>
      <c r="AT132" s="459" t="e">
        <f>IF(AND(Неделя!AT55&gt;0,План!AT116=0),"НЗН",Неделя!AT55/План!AT116)</f>
        <v>#DIV/0!</v>
      </c>
      <c r="AU132" s="459" t="e">
        <f>IF(AND(Неделя!AU55&gt;0,План!AU116=0),"НЗН",Неделя!AU55/План!AU116)</f>
        <v>#DIV/0!</v>
      </c>
      <c r="AV132" s="459" t="e">
        <f>IF(AND(Неделя!AV55&gt;0,План!AV116=0),"НЗН",Неделя!AV55/План!AV116)</f>
        <v>#DIV/0!</v>
      </c>
      <c r="AW132" s="459" t="e">
        <f>IF(AND(Неделя!AW55&gt;0,План!AW116=0),"НЗН",Неделя!AW55/План!AW116)</f>
        <v>#DIV/0!</v>
      </c>
      <c r="AX132" s="459" t="e">
        <f>IF(AND(Неделя!AX55&gt;0,План!AX116=0),"НЗН",Неделя!AX55/План!AX116)</f>
        <v>#DIV/0!</v>
      </c>
      <c r="AY132" s="459" t="e">
        <f>IF(AND(Неделя!AY55&gt;0,План!AY116=0),"НЗН",Неделя!AY55/План!AY116)</f>
        <v>#DIV/0!</v>
      </c>
      <c r="AZ132" s="459" t="e">
        <f>IF(AND(Неделя!AZ55&gt;0,План!AZ116=0),"НЗН",Неделя!AZ55/План!AZ116)</f>
        <v>#DIV/0!</v>
      </c>
      <c r="BA132" s="459" t="e">
        <f>IF(AND(Неделя!BA55&gt;0,План!BA116=0),"НЗН",Неделя!BA55/План!BA116)</f>
        <v>#DIV/0!</v>
      </c>
      <c r="BB132" s="459" t="e">
        <f>IF(AND(Неделя!BB55&gt;0,План!BB116=0),"НЗН",Неделя!BB55/План!BB116)</f>
        <v>#DIV/0!</v>
      </c>
      <c r="BC132" s="459" t="e">
        <f>IF(AND(Неделя!BC55&gt;0,План!BC116=0),"НЗН",Неделя!BC55/План!BC116)</f>
        <v>#DIV/0!</v>
      </c>
      <c r="BD132" s="459" t="e">
        <f>IF(AND(Неделя!BD55&gt;0,План!BD116=0),"НЗН",Неделя!BD55/План!BD116)</f>
        <v>#DIV/0!</v>
      </c>
    </row>
    <row r="133" spans="1:56" x14ac:dyDescent="0.3">
      <c r="A133" s="1029"/>
      <c r="B133" s="1030"/>
      <c r="C133" s="639" t="s">
        <v>227</v>
      </c>
      <c r="D133" s="644" t="s">
        <v>161</v>
      </c>
      <c r="E133" s="459" t="e">
        <f>IF(AND(Неделя!E56&gt;0,План!E117=0),"НЗН",Неделя!E56/План!E117)</f>
        <v>#DIV/0!</v>
      </c>
      <c r="F133" s="459" t="e">
        <f>IF(AND(Неделя!F56&gt;0,План!F117=0),"НЗН",Неделя!F56/План!F117)</f>
        <v>#DIV/0!</v>
      </c>
      <c r="G133" s="459" t="e">
        <f>IF(AND(Неделя!G56&gt;0,План!G117=0),"НЗН",Неделя!G56/План!G117)</f>
        <v>#DIV/0!</v>
      </c>
      <c r="H133" s="459" t="e">
        <f>IF(AND(Неделя!H56&gt;0,План!H117=0),"НЗН",Неделя!H56/План!H117)</f>
        <v>#DIV/0!</v>
      </c>
      <c r="I133" s="459" t="e">
        <f>IF(AND(Неделя!I56&gt;0,План!I117=0),"НЗН",Неделя!I56/План!I117)</f>
        <v>#DIV/0!</v>
      </c>
      <c r="J133" s="459" t="e">
        <f>IF(AND(Неделя!J56&gt;0,План!J117=0),"НЗН",Неделя!J56/План!J117)</f>
        <v>#DIV/0!</v>
      </c>
      <c r="K133" s="459" t="e">
        <f>IF(AND(Неделя!K56&gt;0,План!K117=0),"НЗН",Неделя!K56/План!K117)</f>
        <v>#DIV/0!</v>
      </c>
      <c r="L133" s="459" t="e">
        <f>IF(AND(Неделя!L56&gt;0,План!L117=0),"НЗН",Неделя!L56/План!L117)</f>
        <v>#DIV/0!</v>
      </c>
      <c r="M133" s="459" t="e">
        <f>IF(AND(Неделя!M56&gt;0,План!M117=0),"НЗН",Неделя!M56/План!M117)</f>
        <v>#DIV/0!</v>
      </c>
      <c r="N133" s="459" t="e">
        <f>IF(AND(Неделя!N56&gt;0,План!N117=0),"НЗН",Неделя!N56/План!N117)</f>
        <v>#DIV/0!</v>
      </c>
      <c r="O133" s="459" t="e">
        <f>IF(AND(Неделя!O56&gt;0,План!O117=0),"НЗН",Неделя!O56/План!O117)</f>
        <v>#DIV/0!</v>
      </c>
      <c r="P133" s="459" t="e">
        <f>IF(AND(Неделя!P56&gt;0,План!P117=0),"НЗН",Неделя!P56/План!P117)</f>
        <v>#DIV/0!</v>
      </c>
      <c r="Q133" s="459" t="e">
        <f>IF(AND(Неделя!Q56&gt;0,План!Q117=0),"НЗН",Неделя!Q56/План!Q117)</f>
        <v>#DIV/0!</v>
      </c>
      <c r="R133" s="459" t="e">
        <f>IF(AND(Неделя!R56&gt;0,План!R117=0),"НЗН",Неделя!R56/План!R117)</f>
        <v>#DIV/0!</v>
      </c>
      <c r="S133" s="459" t="e">
        <f>IF(AND(Неделя!S56&gt;0,План!S117=0),"НЗН",Неделя!S56/План!S117)</f>
        <v>#DIV/0!</v>
      </c>
      <c r="T133" s="459" t="e">
        <f>IF(AND(Неделя!T56&gt;0,План!T117=0),"НЗН",Неделя!T56/План!T117)</f>
        <v>#DIV/0!</v>
      </c>
      <c r="U133" s="459" t="e">
        <f>IF(AND(Неделя!U56&gt;0,План!U117=0),"НЗН",Неделя!U56/План!U117)</f>
        <v>#DIV/0!</v>
      </c>
      <c r="V133" s="459" t="e">
        <f>IF(AND(Неделя!V56&gt;0,План!V117=0),"НЗН",Неделя!V56/План!V117)</f>
        <v>#DIV/0!</v>
      </c>
      <c r="W133" s="459" t="e">
        <f>IF(AND(Неделя!W56&gt;0,План!W117=0),"НЗН",Неделя!W56/План!W117)</f>
        <v>#DIV/0!</v>
      </c>
      <c r="X133" s="459" t="e">
        <f>IF(AND(Неделя!X56&gt;0,План!X117=0),"НЗН",Неделя!X56/План!X117)</f>
        <v>#DIV/0!</v>
      </c>
      <c r="Y133" s="459" t="e">
        <f>IF(AND(Неделя!Y56&gt;0,План!Y117=0),"НЗН",Неделя!Y56/План!Y117)</f>
        <v>#DIV/0!</v>
      </c>
      <c r="Z133" s="459" t="e">
        <f>IF(AND(Неделя!Z56&gt;0,План!Z117=0),"НЗН",Неделя!Z56/План!Z117)</f>
        <v>#DIV/0!</v>
      </c>
      <c r="AA133" s="459" t="e">
        <f>IF(AND(Неделя!AA56&gt;0,План!AA117=0),"НЗН",Неделя!AA56/План!AA117)</f>
        <v>#DIV/0!</v>
      </c>
      <c r="AB133" s="459" t="e">
        <f>IF(AND(Неделя!AB56&gt;0,План!AB117=0),"НЗН",Неделя!AB56/План!AB117)</f>
        <v>#DIV/0!</v>
      </c>
      <c r="AC133" s="459" t="e">
        <f>IF(AND(Неделя!AC56&gt;0,План!AC117=0),"НЗН",Неделя!AC56/План!AC117)</f>
        <v>#DIV/0!</v>
      </c>
      <c r="AD133" s="459" t="e">
        <f>IF(AND(Неделя!AD56&gt;0,План!AD117=0),"НЗН",Неделя!AD56/План!AD117)</f>
        <v>#DIV/0!</v>
      </c>
      <c r="AE133" s="459" t="e">
        <f>IF(AND(Неделя!AE56&gt;0,План!AE117=0),"НЗН",Неделя!AE56/План!AE117)</f>
        <v>#DIV/0!</v>
      </c>
      <c r="AF133" s="459" t="e">
        <f>IF(AND(Неделя!AF56&gt;0,План!AF117=0),"НЗН",Неделя!AF56/План!AF117)</f>
        <v>#DIV/0!</v>
      </c>
      <c r="AG133" s="459" t="e">
        <f>IF(AND(Неделя!AG56&gt;0,План!AG117=0),"НЗН",Неделя!AG56/План!AG117)</f>
        <v>#DIV/0!</v>
      </c>
      <c r="AH133" s="459" t="e">
        <f>IF(AND(Неделя!AH56&gt;0,План!AH117=0),"НЗН",Неделя!AH56/План!AH117)</f>
        <v>#DIV/0!</v>
      </c>
      <c r="AI133" s="459" t="e">
        <f>IF(AND(Неделя!AI56&gt;0,План!AI117=0),"НЗН",Неделя!AI56/План!AI117)</f>
        <v>#DIV/0!</v>
      </c>
      <c r="AJ133" s="459" t="e">
        <f>IF(AND(Неделя!AJ56&gt;0,План!AJ117=0),"НЗН",Неделя!AJ56/План!AJ117)</f>
        <v>#DIV/0!</v>
      </c>
      <c r="AK133" s="459" t="e">
        <f>IF(AND(Неделя!AK56&gt;0,План!AK117=0),"НЗН",Неделя!AK56/План!AK117)</f>
        <v>#DIV/0!</v>
      </c>
      <c r="AL133" s="459" t="e">
        <f>IF(AND(Неделя!AL56&gt;0,План!AL117=0),"НЗН",Неделя!AL56/План!AL117)</f>
        <v>#DIV/0!</v>
      </c>
      <c r="AM133" s="459" t="e">
        <f>IF(AND(Неделя!AM56&gt;0,План!AM117=0),"НЗН",Неделя!AM56/План!AM117)</f>
        <v>#DIV/0!</v>
      </c>
      <c r="AN133" s="459" t="e">
        <f>IF(AND(Неделя!AN56&gt;0,План!AN117=0),"НЗН",Неделя!AN56/План!AN117)</f>
        <v>#DIV/0!</v>
      </c>
      <c r="AO133" s="459" t="e">
        <f>IF(AND(Неделя!AO56&gt;0,План!AO117=0),"НЗН",Неделя!AO56/План!AO117)</f>
        <v>#DIV/0!</v>
      </c>
      <c r="AP133" s="459" t="e">
        <f>IF(AND(Неделя!AP56&gt;0,План!AP117=0),"НЗН",Неделя!AP56/План!AP117)</f>
        <v>#DIV/0!</v>
      </c>
      <c r="AQ133" s="459" t="e">
        <f>IF(AND(Неделя!AQ56&gt;0,План!AQ117=0),"НЗН",Неделя!AQ56/План!AQ117)</f>
        <v>#DIV/0!</v>
      </c>
      <c r="AR133" s="459" t="e">
        <f>IF(AND(Неделя!AR56&gt;0,План!AR117=0),"НЗН",Неделя!AR56/План!AR117)</f>
        <v>#DIV/0!</v>
      </c>
      <c r="AS133" s="459" t="e">
        <f>IF(AND(Неделя!AS56&gt;0,План!AS117=0),"НЗН",Неделя!AS56/План!AS117)</f>
        <v>#DIV/0!</v>
      </c>
      <c r="AT133" s="459" t="e">
        <f>IF(AND(Неделя!AT56&gt;0,План!AT117=0),"НЗН",Неделя!AT56/План!AT117)</f>
        <v>#DIV/0!</v>
      </c>
      <c r="AU133" s="459" t="e">
        <f>IF(AND(Неделя!AU56&gt;0,План!AU117=0),"НЗН",Неделя!AU56/План!AU117)</f>
        <v>#DIV/0!</v>
      </c>
      <c r="AV133" s="459" t="e">
        <f>IF(AND(Неделя!AV56&gt;0,План!AV117=0),"НЗН",Неделя!AV56/План!AV117)</f>
        <v>#DIV/0!</v>
      </c>
      <c r="AW133" s="459" t="e">
        <f>IF(AND(Неделя!AW56&gt;0,План!AW117=0),"НЗН",Неделя!AW56/План!AW117)</f>
        <v>#DIV/0!</v>
      </c>
      <c r="AX133" s="459" t="e">
        <f>IF(AND(Неделя!AX56&gt;0,План!AX117=0),"НЗН",Неделя!AX56/План!AX117)</f>
        <v>#DIV/0!</v>
      </c>
      <c r="AY133" s="459" t="e">
        <f>IF(AND(Неделя!AY56&gt;0,План!AY117=0),"НЗН",Неделя!AY56/План!AY117)</f>
        <v>#DIV/0!</v>
      </c>
      <c r="AZ133" s="459" t="e">
        <f>IF(AND(Неделя!AZ56&gt;0,План!AZ117=0),"НЗН",Неделя!AZ56/План!AZ117)</f>
        <v>#DIV/0!</v>
      </c>
      <c r="BA133" s="459" t="e">
        <f>IF(AND(Неделя!BA56&gt;0,План!BA117=0),"НЗН",Неделя!BA56/План!BA117)</f>
        <v>#DIV/0!</v>
      </c>
      <c r="BB133" s="459" t="e">
        <f>IF(AND(Неделя!BB56&gt;0,План!BB117=0),"НЗН",Неделя!BB56/План!BB117)</f>
        <v>#DIV/0!</v>
      </c>
      <c r="BC133" s="459" t="e">
        <f>IF(AND(Неделя!BC56&gt;0,План!BC117=0),"НЗН",Неделя!BC56/План!BC117)</f>
        <v>#DIV/0!</v>
      </c>
      <c r="BD133" s="459" t="e">
        <f>IF(AND(Неделя!BD56&gt;0,План!BD117=0),"НЗН",Неделя!BD56/План!BD117)</f>
        <v>#DIV/0!</v>
      </c>
    </row>
    <row r="134" spans="1:56" x14ac:dyDescent="0.3">
      <c r="A134" s="1029"/>
      <c r="B134" s="1030"/>
      <c r="C134" s="641" t="s">
        <v>158</v>
      </c>
      <c r="D134" s="645" t="s">
        <v>80</v>
      </c>
      <c r="E134" s="459" t="e">
        <f>IF(AND(Неделя!E57&gt;0,План!E118=0),"НЗН",Неделя!E57/План!E118)</f>
        <v>#DIV/0!</v>
      </c>
      <c r="F134" s="459" t="e">
        <f>IF(AND(Неделя!F57&gt;0,План!F118=0),"НЗН",Неделя!F57/План!F118)</f>
        <v>#DIV/0!</v>
      </c>
      <c r="G134" s="459" t="e">
        <f>IF(AND(Неделя!G57&gt;0,План!G118=0),"НЗН",Неделя!G57/План!G118)</f>
        <v>#DIV/0!</v>
      </c>
      <c r="H134" s="459" t="e">
        <f>IF(AND(Неделя!H57&gt;0,План!H118=0),"НЗН",Неделя!H57/План!H118)</f>
        <v>#DIV/0!</v>
      </c>
      <c r="I134" s="459" t="e">
        <f>IF(AND(Неделя!I57&gt;0,План!I118=0),"НЗН",Неделя!I57/План!I118)</f>
        <v>#DIV/0!</v>
      </c>
      <c r="J134" s="459" t="e">
        <f>IF(AND(Неделя!J57&gt;0,План!J118=0),"НЗН",Неделя!J57/План!J118)</f>
        <v>#DIV/0!</v>
      </c>
      <c r="K134" s="459" t="e">
        <f>IF(AND(Неделя!K57&gt;0,План!K118=0),"НЗН",Неделя!K57/План!K118)</f>
        <v>#DIV/0!</v>
      </c>
      <c r="L134" s="459" t="e">
        <f>IF(AND(Неделя!L57&gt;0,План!L118=0),"НЗН",Неделя!L57/План!L118)</f>
        <v>#DIV/0!</v>
      </c>
      <c r="M134" s="459" t="e">
        <f>IF(AND(Неделя!M57&gt;0,План!M118=0),"НЗН",Неделя!M57/План!M118)</f>
        <v>#DIV/0!</v>
      </c>
      <c r="N134" s="459" t="e">
        <f>IF(AND(Неделя!N57&gt;0,План!N118=0),"НЗН",Неделя!N57/План!N118)</f>
        <v>#DIV/0!</v>
      </c>
      <c r="O134" s="459" t="e">
        <f>IF(AND(Неделя!O57&gt;0,План!O118=0),"НЗН",Неделя!O57/План!O118)</f>
        <v>#DIV/0!</v>
      </c>
      <c r="P134" s="459" t="e">
        <f>IF(AND(Неделя!P57&gt;0,План!P118=0),"НЗН",Неделя!P57/План!P118)</f>
        <v>#DIV/0!</v>
      </c>
      <c r="Q134" s="459" t="e">
        <f>IF(AND(Неделя!Q57&gt;0,План!Q118=0),"НЗН",Неделя!Q57/План!Q118)</f>
        <v>#DIV/0!</v>
      </c>
      <c r="R134" s="459" t="e">
        <f>IF(AND(Неделя!R57&gt;0,План!R118=0),"НЗН",Неделя!R57/План!R118)</f>
        <v>#DIV/0!</v>
      </c>
      <c r="S134" s="459" t="e">
        <f>IF(AND(Неделя!S57&gt;0,План!S118=0),"НЗН",Неделя!S57/План!S118)</f>
        <v>#DIV/0!</v>
      </c>
      <c r="T134" s="459" t="e">
        <f>IF(AND(Неделя!T57&gt;0,План!T118=0),"НЗН",Неделя!T57/План!T118)</f>
        <v>#DIV/0!</v>
      </c>
      <c r="U134" s="459" t="e">
        <f>IF(AND(Неделя!U57&gt;0,План!U118=0),"НЗН",Неделя!U57/План!U118)</f>
        <v>#DIV/0!</v>
      </c>
      <c r="V134" s="459" t="e">
        <f>IF(AND(Неделя!V57&gt;0,План!V118=0),"НЗН",Неделя!V57/План!V118)</f>
        <v>#DIV/0!</v>
      </c>
      <c r="W134" s="459" t="e">
        <f>IF(AND(Неделя!W57&gt;0,План!W118=0),"НЗН",Неделя!W57/План!W118)</f>
        <v>#DIV/0!</v>
      </c>
      <c r="X134" s="459" t="e">
        <f>IF(AND(Неделя!X57&gt;0,План!X118=0),"НЗН",Неделя!X57/План!X118)</f>
        <v>#DIV/0!</v>
      </c>
      <c r="Y134" s="459" t="e">
        <f>IF(AND(Неделя!Y57&gt;0,План!Y118=0),"НЗН",Неделя!Y57/План!Y118)</f>
        <v>#DIV/0!</v>
      </c>
      <c r="Z134" s="459" t="e">
        <f>IF(AND(Неделя!Z57&gt;0,План!Z118=0),"НЗН",Неделя!Z57/План!Z118)</f>
        <v>#DIV/0!</v>
      </c>
      <c r="AA134" s="459" t="e">
        <f>IF(AND(Неделя!AA57&gt;0,План!AA118=0),"НЗН",Неделя!AA57/План!AA118)</f>
        <v>#DIV/0!</v>
      </c>
      <c r="AB134" s="459" t="e">
        <f>IF(AND(Неделя!AB57&gt;0,План!AB118=0),"НЗН",Неделя!AB57/План!AB118)</f>
        <v>#DIV/0!</v>
      </c>
      <c r="AC134" s="459" t="e">
        <f>IF(AND(Неделя!AC57&gt;0,План!AC118=0),"НЗН",Неделя!AC57/План!AC118)</f>
        <v>#DIV/0!</v>
      </c>
      <c r="AD134" s="459" t="e">
        <f>IF(AND(Неделя!AD57&gt;0,План!AD118=0),"НЗН",Неделя!AD57/План!AD118)</f>
        <v>#DIV/0!</v>
      </c>
      <c r="AE134" s="459" t="e">
        <f>IF(AND(Неделя!AE57&gt;0,План!AE118=0),"НЗН",Неделя!AE57/План!AE118)</f>
        <v>#DIV/0!</v>
      </c>
      <c r="AF134" s="459" t="e">
        <f>IF(AND(Неделя!AF57&gt;0,План!AF118=0),"НЗН",Неделя!AF57/План!AF118)</f>
        <v>#DIV/0!</v>
      </c>
      <c r="AG134" s="459" t="e">
        <f>IF(AND(Неделя!AG57&gt;0,План!AG118=0),"НЗН",Неделя!AG57/План!AG118)</f>
        <v>#DIV/0!</v>
      </c>
      <c r="AH134" s="459" t="e">
        <f>IF(AND(Неделя!AH57&gt;0,План!AH118=0),"НЗН",Неделя!AH57/План!AH118)</f>
        <v>#DIV/0!</v>
      </c>
      <c r="AI134" s="459" t="e">
        <f>IF(AND(Неделя!AI57&gt;0,План!AI118=0),"НЗН",Неделя!AI57/План!AI118)</f>
        <v>#DIV/0!</v>
      </c>
      <c r="AJ134" s="459" t="e">
        <f>IF(AND(Неделя!AJ57&gt;0,План!AJ118=0),"НЗН",Неделя!AJ57/План!AJ118)</f>
        <v>#DIV/0!</v>
      </c>
      <c r="AK134" s="459" t="e">
        <f>IF(AND(Неделя!AK57&gt;0,План!AK118=0),"НЗН",Неделя!AK57/План!AK118)</f>
        <v>#DIV/0!</v>
      </c>
      <c r="AL134" s="459" t="e">
        <f>IF(AND(Неделя!AL57&gt;0,План!AL118=0),"НЗН",Неделя!AL57/План!AL118)</f>
        <v>#DIV/0!</v>
      </c>
      <c r="AM134" s="459" t="e">
        <f>IF(AND(Неделя!AM57&gt;0,План!AM118=0),"НЗН",Неделя!AM57/План!AM118)</f>
        <v>#DIV/0!</v>
      </c>
      <c r="AN134" s="459" t="e">
        <f>IF(AND(Неделя!AN57&gt;0,План!AN118=0),"НЗН",Неделя!AN57/План!AN118)</f>
        <v>#DIV/0!</v>
      </c>
      <c r="AO134" s="459" t="e">
        <f>IF(AND(Неделя!AO57&gt;0,План!AO118=0),"НЗН",Неделя!AO57/План!AO118)</f>
        <v>#DIV/0!</v>
      </c>
      <c r="AP134" s="459" t="e">
        <f>IF(AND(Неделя!AP57&gt;0,План!AP118=0),"НЗН",Неделя!AP57/План!AP118)</f>
        <v>#DIV/0!</v>
      </c>
      <c r="AQ134" s="459" t="e">
        <f>IF(AND(Неделя!AQ57&gt;0,План!AQ118=0),"НЗН",Неделя!AQ57/План!AQ118)</f>
        <v>#DIV/0!</v>
      </c>
      <c r="AR134" s="459" t="e">
        <f>IF(AND(Неделя!AR57&gt;0,План!AR118=0),"НЗН",Неделя!AR57/План!AR118)</f>
        <v>#DIV/0!</v>
      </c>
      <c r="AS134" s="459" t="e">
        <f>IF(AND(Неделя!AS57&gt;0,План!AS118=0),"НЗН",Неделя!AS57/План!AS118)</f>
        <v>#DIV/0!</v>
      </c>
      <c r="AT134" s="459" t="e">
        <f>IF(AND(Неделя!AT57&gt;0,План!AT118=0),"НЗН",Неделя!AT57/План!AT118)</f>
        <v>#DIV/0!</v>
      </c>
      <c r="AU134" s="459" t="e">
        <f>IF(AND(Неделя!AU57&gt;0,План!AU118=0),"НЗН",Неделя!AU57/План!AU118)</f>
        <v>#DIV/0!</v>
      </c>
      <c r="AV134" s="459" t="e">
        <f>IF(AND(Неделя!AV57&gt;0,План!AV118=0),"НЗН",Неделя!AV57/План!AV118)</f>
        <v>#DIV/0!</v>
      </c>
      <c r="AW134" s="459" t="e">
        <f>IF(AND(Неделя!AW57&gt;0,План!AW118=0),"НЗН",Неделя!AW57/План!AW118)</f>
        <v>#DIV/0!</v>
      </c>
      <c r="AX134" s="459" t="e">
        <f>IF(AND(Неделя!AX57&gt;0,План!AX118=0),"НЗН",Неделя!AX57/План!AX118)</f>
        <v>#DIV/0!</v>
      </c>
      <c r="AY134" s="459" t="e">
        <f>IF(AND(Неделя!AY57&gt;0,План!AY118=0),"НЗН",Неделя!AY57/План!AY118)</f>
        <v>#DIV/0!</v>
      </c>
      <c r="AZ134" s="459" t="e">
        <f>IF(AND(Неделя!AZ57&gt;0,План!AZ118=0),"НЗН",Неделя!AZ57/План!AZ118)</f>
        <v>#DIV/0!</v>
      </c>
      <c r="BA134" s="459" t="e">
        <f>IF(AND(Неделя!BA57&gt;0,План!BA118=0),"НЗН",Неделя!BA57/План!BA118)</f>
        <v>#DIV/0!</v>
      </c>
      <c r="BB134" s="459" t="e">
        <f>IF(AND(Неделя!BB57&gt;0,План!BB118=0),"НЗН",Неделя!BB57/План!BB118)</f>
        <v>#DIV/0!</v>
      </c>
      <c r="BC134" s="459" t="e">
        <f>IF(AND(Неделя!BC57&gt;0,План!BC118=0),"НЗН",Неделя!BC57/План!BC118)</f>
        <v>#DIV/0!</v>
      </c>
      <c r="BD134" s="459" t="e">
        <f>IF(AND(Неделя!BD57&gt;0,План!BD118=0),"НЗН",Неделя!BD57/План!BD118)</f>
        <v>#DIV/0!</v>
      </c>
    </row>
    <row r="135" spans="1:56" x14ac:dyDescent="0.3">
      <c r="A135" s="1031"/>
      <c r="B135" s="1032"/>
      <c r="C135" s="641" t="s">
        <v>188</v>
      </c>
      <c r="D135" s="645" t="s">
        <v>80</v>
      </c>
      <c r="E135" s="459" t="e">
        <f>IF(AND(Неделя!E58&gt;0,План!E119=0),"НЗН",Неделя!E58/План!E119)</f>
        <v>#DIV/0!</v>
      </c>
      <c r="F135" s="459" t="e">
        <f>IF(AND(Неделя!F58&gt;0,План!F119=0),"НЗН",Неделя!F58/План!F119)</f>
        <v>#DIV/0!</v>
      </c>
      <c r="G135" s="459" t="e">
        <f>IF(AND(Неделя!G58&gt;0,План!G119=0),"НЗН",Неделя!G58/План!G119)</f>
        <v>#DIV/0!</v>
      </c>
      <c r="H135" s="459" t="e">
        <f>IF(AND(Неделя!H58&gt;0,План!H119=0),"НЗН",Неделя!H58/План!H119)</f>
        <v>#DIV/0!</v>
      </c>
      <c r="I135" s="459" t="e">
        <f>IF(AND(Неделя!I58&gt;0,План!I119=0),"НЗН",Неделя!I58/План!I119)</f>
        <v>#DIV/0!</v>
      </c>
      <c r="J135" s="459" t="e">
        <f>IF(AND(Неделя!J58&gt;0,План!J119=0),"НЗН",Неделя!J58/План!J119)</f>
        <v>#DIV/0!</v>
      </c>
      <c r="K135" s="459" t="e">
        <f>IF(AND(Неделя!K58&gt;0,План!K119=0),"НЗН",Неделя!K58/План!K119)</f>
        <v>#DIV/0!</v>
      </c>
      <c r="L135" s="459" t="e">
        <f>IF(AND(Неделя!L58&gt;0,План!L119=0),"НЗН",Неделя!L58/План!L119)</f>
        <v>#DIV/0!</v>
      </c>
      <c r="M135" s="459" t="e">
        <f>IF(AND(Неделя!M58&gt;0,План!M119=0),"НЗН",Неделя!M58/План!M119)</f>
        <v>#DIV/0!</v>
      </c>
      <c r="N135" s="459" t="e">
        <f>IF(AND(Неделя!N58&gt;0,План!N119=0),"НЗН",Неделя!N58/План!N119)</f>
        <v>#DIV/0!</v>
      </c>
      <c r="O135" s="459" t="e">
        <f>IF(AND(Неделя!O58&gt;0,План!O119=0),"НЗН",Неделя!O58/План!O119)</f>
        <v>#DIV/0!</v>
      </c>
      <c r="P135" s="459" t="e">
        <f>IF(AND(Неделя!P58&gt;0,План!P119=0),"НЗН",Неделя!P58/План!P119)</f>
        <v>#DIV/0!</v>
      </c>
      <c r="Q135" s="459" t="e">
        <f>IF(AND(Неделя!Q58&gt;0,План!Q119=0),"НЗН",Неделя!Q58/План!Q119)</f>
        <v>#DIV/0!</v>
      </c>
      <c r="R135" s="459" t="e">
        <f>IF(AND(Неделя!R58&gt;0,План!R119=0),"НЗН",Неделя!R58/План!R119)</f>
        <v>#DIV/0!</v>
      </c>
      <c r="S135" s="459" t="e">
        <f>IF(AND(Неделя!S58&gt;0,План!S119=0),"НЗН",Неделя!S58/План!S119)</f>
        <v>#DIV/0!</v>
      </c>
      <c r="T135" s="459" t="e">
        <f>IF(AND(Неделя!T58&gt;0,План!T119=0),"НЗН",Неделя!T58/План!T119)</f>
        <v>#DIV/0!</v>
      </c>
      <c r="U135" s="459" t="e">
        <f>IF(AND(Неделя!U58&gt;0,План!U119=0),"НЗН",Неделя!U58/План!U119)</f>
        <v>#DIV/0!</v>
      </c>
      <c r="V135" s="459" t="e">
        <f>IF(AND(Неделя!V58&gt;0,План!V119=0),"НЗН",Неделя!V58/План!V119)</f>
        <v>#DIV/0!</v>
      </c>
      <c r="W135" s="459" t="e">
        <f>IF(AND(Неделя!W58&gt;0,План!W119=0),"НЗН",Неделя!W58/План!W119)</f>
        <v>#DIV/0!</v>
      </c>
      <c r="X135" s="459" t="e">
        <f>IF(AND(Неделя!X58&gt;0,План!X119=0),"НЗН",Неделя!X58/План!X119)</f>
        <v>#DIV/0!</v>
      </c>
      <c r="Y135" s="459" t="e">
        <f>IF(AND(Неделя!Y58&gt;0,План!Y119=0),"НЗН",Неделя!Y58/План!Y119)</f>
        <v>#DIV/0!</v>
      </c>
      <c r="Z135" s="459" t="e">
        <f>IF(AND(Неделя!Z58&gt;0,План!Z119=0),"НЗН",Неделя!Z58/План!Z119)</f>
        <v>#DIV/0!</v>
      </c>
      <c r="AA135" s="459" t="e">
        <f>IF(AND(Неделя!AA58&gt;0,План!AA119=0),"НЗН",Неделя!AA58/План!AA119)</f>
        <v>#DIV/0!</v>
      </c>
      <c r="AB135" s="459" t="e">
        <f>IF(AND(Неделя!AB58&gt;0,План!AB119=0),"НЗН",Неделя!AB58/План!AB119)</f>
        <v>#DIV/0!</v>
      </c>
      <c r="AC135" s="459" t="e">
        <f>IF(AND(Неделя!AC58&gt;0,План!AC119=0),"НЗН",Неделя!AC58/План!AC119)</f>
        <v>#DIV/0!</v>
      </c>
      <c r="AD135" s="459" t="e">
        <f>IF(AND(Неделя!AD58&gt;0,План!AD119=0),"НЗН",Неделя!AD58/План!AD119)</f>
        <v>#DIV/0!</v>
      </c>
      <c r="AE135" s="459" t="e">
        <f>IF(AND(Неделя!AE58&gt;0,План!AE119=0),"НЗН",Неделя!AE58/План!AE119)</f>
        <v>#DIV/0!</v>
      </c>
      <c r="AF135" s="459" t="e">
        <f>IF(AND(Неделя!AF58&gt;0,План!AF119=0),"НЗН",Неделя!AF58/План!AF119)</f>
        <v>#DIV/0!</v>
      </c>
      <c r="AG135" s="459" t="e">
        <f>IF(AND(Неделя!AG58&gt;0,План!AG119=0),"НЗН",Неделя!AG58/План!AG119)</f>
        <v>#DIV/0!</v>
      </c>
      <c r="AH135" s="459" t="e">
        <f>IF(AND(Неделя!AH58&gt;0,План!AH119=0),"НЗН",Неделя!AH58/План!AH119)</f>
        <v>#DIV/0!</v>
      </c>
      <c r="AI135" s="459" t="e">
        <f>IF(AND(Неделя!AI58&gt;0,План!AI119=0),"НЗН",Неделя!AI58/План!AI119)</f>
        <v>#DIV/0!</v>
      </c>
      <c r="AJ135" s="459" t="e">
        <f>IF(AND(Неделя!AJ58&gt;0,План!AJ119=0),"НЗН",Неделя!AJ58/План!AJ119)</f>
        <v>#DIV/0!</v>
      </c>
      <c r="AK135" s="459" t="e">
        <f>IF(AND(Неделя!AK58&gt;0,План!AK119=0),"НЗН",Неделя!AK58/План!AK119)</f>
        <v>#DIV/0!</v>
      </c>
      <c r="AL135" s="459" t="e">
        <f>IF(AND(Неделя!AL58&gt;0,План!AL119=0),"НЗН",Неделя!AL58/План!AL119)</f>
        <v>#DIV/0!</v>
      </c>
      <c r="AM135" s="459" t="e">
        <f>IF(AND(Неделя!AM58&gt;0,План!AM119=0),"НЗН",Неделя!AM58/План!AM119)</f>
        <v>#DIV/0!</v>
      </c>
      <c r="AN135" s="459" t="e">
        <f>IF(AND(Неделя!AN58&gt;0,План!AN119=0),"НЗН",Неделя!AN58/План!AN119)</f>
        <v>#DIV/0!</v>
      </c>
      <c r="AO135" s="459" t="e">
        <f>IF(AND(Неделя!AO58&gt;0,План!AO119=0),"НЗН",Неделя!AO58/План!AO119)</f>
        <v>#DIV/0!</v>
      </c>
      <c r="AP135" s="459" t="e">
        <f>IF(AND(Неделя!AP58&gt;0,План!AP119=0),"НЗН",Неделя!AP58/План!AP119)</f>
        <v>#DIV/0!</v>
      </c>
      <c r="AQ135" s="459" t="e">
        <f>IF(AND(Неделя!AQ58&gt;0,План!AQ119=0),"НЗН",Неделя!AQ58/План!AQ119)</f>
        <v>#DIV/0!</v>
      </c>
      <c r="AR135" s="459" t="e">
        <f>IF(AND(Неделя!AR58&gt;0,План!AR119=0),"НЗН",Неделя!AR58/План!AR119)</f>
        <v>#DIV/0!</v>
      </c>
      <c r="AS135" s="459" t="e">
        <f>IF(AND(Неделя!AS58&gt;0,План!AS119=0),"НЗН",Неделя!AS58/План!AS119)</f>
        <v>#DIV/0!</v>
      </c>
      <c r="AT135" s="459" t="e">
        <f>IF(AND(Неделя!AT58&gt;0,План!AT119=0),"НЗН",Неделя!AT58/План!AT119)</f>
        <v>#DIV/0!</v>
      </c>
      <c r="AU135" s="459" t="e">
        <f>IF(AND(Неделя!AU58&gt;0,План!AU119=0),"НЗН",Неделя!AU58/План!AU119)</f>
        <v>#DIV/0!</v>
      </c>
      <c r="AV135" s="459" t="e">
        <f>IF(AND(Неделя!AV58&gt;0,План!AV119=0),"НЗН",Неделя!AV58/План!AV119)</f>
        <v>#DIV/0!</v>
      </c>
      <c r="AW135" s="459" t="e">
        <f>IF(AND(Неделя!AW58&gt;0,План!AW119=0),"НЗН",Неделя!AW58/План!AW119)</f>
        <v>#DIV/0!</v>
      </c>
      <c r="AX135" s="459" t="e">
        <f>IF(AND(Неделя!AX58&gt;0,План!AX119=0),"НЗН",Неделя!AX58/План!AX119)</f>
        <v>#DIV/0!</v>
      </c>
      <c r="AY135" s="459" t="e">
        <f>IF(AND(Неделя!AY58&gt;0,План!AY119=0),"НЗН",Неделя!AY58/План!AY119)</f>
        <v>#DIV/0!</v>
      </c>
      <c r="AZ135" s="459" t="e">
        <f>IF(AND(Неделя!AZ58&gt;0,План!AZ119=0),"НЗН",Неделя!AZ58/План!AZ119)</f>
        <v>#DIV/0!</v>
      </c>
      <c r="BA135" s="459" t="e">
        <f>IF(AND(Неделя!BA58&gt;0,План!BA119=0),"НЗН",Неделя!BA58/План!BA119)</f>
        <v>#DIV/0!</v>
      </c>
      <c r="BB135" s="459" t="e">
        <f>IF(AND(Неделя!BB58&gt;0,План!BB119=0),"НЗН",Неделя!BB58/План!BB119)</f>
        <v>#DIV/0!</v>
      </c>
      <c r="BC135" s="459" t="e">
        <f>IF(AND(Неделя!BC58&gt;0,План!BC119=0),"НЗН",Неделя!BC58/План!BC119)</f>
        <v>#DIV/0!</v>
      </c>
      <c r="BD135" s="459" t="e">
        <f>IF(AND(Неделя!BD58&gt;0,План!BD119=0),"НЗН",Неделя!BD58/План!BD119)</f>
        <v>#DIV/0!</v>
      </c>
    </row>
    <row r="136" spans="1:56" ht="15.6" x14ac:dyDescent="0.3">
      <c r="A136" s="952" t="s">
        <v>243</v>
      </c>
      <c r="B136" s="953"/>
      <c r="C136" s="646" t="s">
        <v>244</v>
      </c>
      <c r="D136" s="647" t="s">
        <v>185</v>
      </c>
      <c r="E136" s="459" t="e">
        <f>IF(AND(Неделя!E59&gt;0,План!E120=0),"НЗН",Неделя!E59/План!E120)</f>
        <v>#DIV/0!</v>
      </c>
      <c r="F136" s="459" t="e">
        <f>IF(AND(Неделя!F59&gt;0,План!F120=0),"НЗН",Неделя!F59/План!F120)</f>
        <v>#DIV/0!</v>
      </c>
      <c r="G136" s="459" t="e">
        <f>IF(AND(Неделя!G59&gt;0,План!G120=0),"НЗН",Неделя!G59/План!G120)</f>
        <v>#DIV/0!</v>
      </c>
      <c r="H136" s="459" t="e">
        <f>IF(AND(Неделя!H59&gt;0,План!H120=0),"НЗН",Неделя!H59/План!H120)</f>
        <v>#DIV/0!</v>
      </c>
      <c r="I136" s="459" t="e">
        <f>IF(AND(Неделя!I59&gt;0,План!I120=0),"НЗН",Неделя!I59/План!I120)</f>
        <v>#DIV/0!</v>
      </c>
      <c r="J136" s="459" t="e">
        <f>IF(AND(Неделя!J59&gt;0,План!J120=0),"НЗН",Неделя!J59/План!J120)</f>
        <v>#DIV/0!</v>
      </c>
      <c r="K136" s="459" t="e">
        <f>IF(AND(Неделя!K59&gt;0,План!K120=0),"НЗН",Неделя!K59/План!K120)</f>
        <v>#DIV/0!</v>
      </c>
      <c r="L136" s="459" t="e">
        <f>IF(AND(Неделя!L59&gt;0,План!L120=0),"НЗН",Неделя!L59/План!L120)</f>
        <v>#DIV/0!</v>
      </c>
      <c r="M136" s="459" t="e">
        <f>IF(AND(Неделя!M59&gt;0,План!M120=0),"НЗН",Неделя!M59/План!M120)</f>
        <v>#DIV/0!</v>
      </c>
      <c r="N136" s="459" t="e">
        <f>IF(AND(Неделя!N59&gt;0,План!N120=0),"НЗН",Неделя!N59/План!N120)</f>
        <v>#DIV/0!</v>
      </c>
      <c r="O136" s="459" t="e">
        <f>IF(AND(Неделя!O59&gt;0,План!O120=0),"НЗН",Неделя!O59/План!O120)</f>
        <v>#DIV/0!</v>
      </c>
      <c r="P136" s="459" t="e">
        <f>IF(AND(Неделя!P59&gt;0,План!P120=0),"НЗН",Неделя!P59/План!P120)</f>
        <v>#DIV/0!</v>
      </c>
      <c r="Q136" s="459" t="e">
        <f>IF(AND(Неделя!Q59&gt;0,План!Q120=0),"НЗН",Неделя!Q59/План!Q120)</f>
        <v>#DIV/0!</v>
      </c>
      <c r="R136" s="459" t="e">
        <f>IF(AND(Неделя!R59&gt;0,План!R120=0),"НЗН",Неделя!R59/План!R120)</f>
        <v>#DIV/0!</v>
      </c>
      <c r="S136" s="459" t="e">
        <f>IF(AND(Неделя!S59&gt;0,План!S120=0),"НЗН",Неделя!S59/План!S120)</f>
        <v>#DIV/0!</v>
      </c>
      <c r="T136" s="459" t="e">
        <f>IF(AND(Неделя!T59&gt;0,План!T120=0),"НЗН",Неделя!T59/План!T120)</f>
        <v>#DIV/0!</v>
      </c>
      <c r="U136" s="459" t="e">
        <f>IF(AND(Неделя!U59&gt;0,План!U120=0),"НЗН",Неделя!U59/План!U120)</f>
        <v>#DIV/0!</v>
      </c>
      <c r="V136" s="459" t="e">
        <f>IF(AND(Неделя!V59&gt;0,План!V120=0),"НЗН",Неделя!V59/План!V120)</f>
        <v>#DIV/0!</v>
      </c>
      <c r="W136" s="459" t="e">
        <f>IF(AND(Неделя!W59&gt;0,План!W120=0),"НЗН",Неделя!W59/План!W120)</f>
        <v>#DIV/0!</v>
      </c>
      <c r="X136" s="459" t="e">
        <f>IF(AND(Неделя!X59&gt;0,План!X120=0),"НЗН",Неделя!X59/План!X120)</f>
        <v>#DIV/0!</v>
      </c>
      <c r="Y136" s="459" t="e">
        <f>IF(AND(Неделя!Y59&gt;0,План!Y120=0),"НЗН",Неделя!Y59/План!Y120)</f>
        <v>#DIV/0!</v>
      </c>
      <c r="Z136" s="459" t="e">
        <f>IF(AND(Неделя!Z59&gt;0,План!Z120=0),"НЗН",Неделя!Z59/План!Z120)</f>
        <v>#DIV/0!</v>
      </c>
      <c r="AA136" s="459" t="e">
        <f>IF(AND(Неделя!AA59&gt;0,План!AA120=0),"НЗН",Неделя!AA59/План!AA120)</f>
        <v>#DIV/0!</v>
      </c>
      <c r="AB136" s="459" t="e">
        <f>IF(AND(Неделя!AB59&gt;0,План!AB120=0),"НЗН",Неделя!AB59/План!AB120)</f>
        <v>#DIV/0!</v>
      </c>
      <c r="AC136" s="459" t="e">
        <f>IF(AND(Неделя!AC59&gt;0,План!AC120=0),"НЗН",Неделя!AC59/План!AC120)</f>
        <v>#DIV/0!</v>
      </c>
      <c r="AD136" s="459" t="e">
        <f>IF(AND(Неделя!AD59&gt;0,План!AD120=0),"НЗН",Неделя!AD59/План!AD120)</f>
        <v>#DIV/0!</v>
      </c>
      <c r="AE136" s="459" t="e">
        <f>IF(AND(Неделя!AE59&gt;0,План!AE120=0),"НЗН",Неделя!AE59/План!AE120)</f>
        <v>#DIV/0!</v>
      </c>
      <c r="AF136" s="459" t="e">
        <f>IF(AND(Неделя!AF59&gt;0,План!AF120=0),"НЗН",Неделя!AF59/План!AF120)</f>
        <v>#DIV/0!</v>
      </c>
      <c r="AG136" s="459" t="e">
        <f>IF(AND(Неделя!AG59&gt;0,План!AG120=0),"НЗН",Неделя!AG59/План!AG120)</f>
        <v>#DIV/0!</v>
      </c>
      <c r="AH136" s="459" t="e">
        <f>IF(AND(Неделя!AH59&gt;0,План!AH120=0),"НЗН",Неделя!AH59/План!AH120)</f>
        <v>#DIV/0!</v>
      </c>
      <c r="AI136" s="459" t="e">
        <f>IF(AND(Неделя!AI59&gt;0,План!AI120=0),"НЗН",Неделя!AI59/План!AI120)</f>
        <v>#DIV/0!</v>
      </c>
      <c r="AJ136" s="459" t="e">
        <f>IF(AND(Неделя!AJ59&gt;0,План!AJ120=0),"НЗН",Неделя!AJ59/План!AJ120)</f>
        <v>#DIV/0!</v>
      </c>
      <c r="AK136" s="459" t="e">
        <f>IF(AND(Неделя!AK59&gt;0,План!AK120=0),"НЗН",Неделя!AK59/План!AK120)</f>
        <v>#DIV/0!</v>
      </c>
      <c r="AL136" s="459" t="e">
        <f>IF(AND(Неделя!AL59&gt;0,План!AL120=0),"НЗН",Неделя!AL59/План!AL120)</f>
        <v>#DIV/0!</v>
      </c>
      <c r="AM136" s="459" t="e">
        <f>IF(AND(Неделя!AM59&gt;0,План!AM120=0),"НЗН",Неделя!AM59/План!AM120)</f>
        <v>#DIV/0!</v>
      </c>
      <c r="AN136" s="459" t="e">
        <f>IF(AND(Неделя!AN59&gt;0,План!AN120=0),"НЗН",Неделя!AN59/План!AN120)</f>
        <v>#DIV/0!</v>
      </c>
      <c r="AO136" s="459" t="e">
        <f>IF(AND(Неделя!AO59&gt;0,План!AO120=0),"НЗН",Неделя!AO59/План!AO120)</f>
        <v>#DIV/0!</v>
      </c>
      <c r="AP136" s="459" t="e">
        <f>IF(AND(Неделя!AP59&gt;0,План!AP120=0),"НЗН",Неделя!AP59/План!AP120)</f>
        <v>#DIV/0!</v>
      </c>
      <c r="AQ136" s="459" t="e">
        <f>IF(AND(Неделя!AQ59&gt;0,План!AQ120=0),"НЗН",Неделя!AQ59/План!AQ120)</f>
        <v>#DIV/0!</v>
      </c>
      <c r="AR136" s="459" t="e">
        <f>IF(AND(Неделя!AR59&gt;0,План!AR120=0),"НЗН",Неделя!AR59/План!AR120)</f>
        <v>#DIV/0!</v>
      </c>
      <c r="AS136" s="459" t="e">
        <f>IF(AND(Неделя!AS59&gt;0,План!AS120=0),"НЗН",Неделя!AS59/План!AS120)</f>
        <v>#DIV/0!</v>
      </c>
      <c r="AT136" s="459" t="e">
        <f>IF(AND(Неделя!AT59&gt;0,План!AT120=0),"НЗН",Неделя!AT59/План!AT120)</f>
        <v>#DIV/0!</v>
      </c>
      <c r="AU136" s="459" t="e">
        <f>IF(AND(Неделя!AU59&gt;0,План!AU120=0),"НЗН",Неделя!AU59/План!AU120)</f>
        <v>#DIV/0!</v>
      </c>
      <c r="AV136" s="459" t="e">
        <f>IF(AND(Неделя!AV59&gt;0,План!AV120=0),"НЗН",Неделя!AV59/План!AV120)</f>
        <v>#DIV/0!</v>
      </c>
      <c r="AW136" s="459" t="e">
        <f>IF(AND(Неделя!AW59&gt;0,План!AW120=0),"НЗН",Неделя!AW59/План!AW120)</f>
        <v>#DIV/0!</v>
      </c>
      <c r="AX136" s="459" t="e">
        <f>IF(AND(Неделя!AX59&gt;0,План!AX120=0),"НЗН",Неделя!AX59/План!AX120)</f>
        <v>#DIV/0!</v>
      </c>
      <c r="AY136" s="459" t="e">
        <f>IF(AND(Неделя!AY59&gt;0,План!AY120=0),"НЗН",Неделя!AY59/План!AY120)</f>
        <v>#DIV/0!</v>
      </c>
      <c r="AZ136" s="459" t="e">
        <f>IF(AND(Неделя!AZ59&gt;0,План!AZ120=0),"НЗН",Неделя!AZ59/План!AZ120)</f>
        <v>#DIV/0!</v>
      </c>
      <c r="BA136" s="459" t="e">
        <f>IF(AND(Неделя!BA59&gt;0,План!BA120=0),"НЗН",Неделя!BA59/План!BA120)</f>
        <v>#DIV/0!</v>
      </c>
      <c r="BB136" s="459" t="e">
        <f>IF(AND(Неделя!BB59&gt;0,План!BB120=0),"НЗН",Неделя!BB59/План!BB120)</f>
        <v>#DIV/0!</v>
      </c>
      <c r="BC136" s="459" t="e">
        <f>IF(AND(Неделя!BC59&gt;0,План!BC120=0),"НЗН",Неделя!BC59/План!BC120)</f>
        <v>#DIV/0!</v>
      </c>
      <c r="BD136" s="459" t="e">
        <f>IF(AND(Неделя!BD59&gt;0,План!BD120=0),"НЗН",Неделя!BD59/План!BD120)</f>
        <v>#DIV/0!</v>
      </c>
    </row>
    <row r="138" spans="1:56" ht="23.4" x14ac:dyDescent="0.3">
      <c r="A138" s="1161" t="s">
        <v>311</v>
      </c>
      <c r="B138" s="1161"/>
      <c r="C138" s="1161"/>
      <c r="D138" s="1161"/>
      <c r="E138" s="648" t="s">
        <v>98</v>
      </c>
      <c r="F138" s="649" t="s">
        <v>99</v>
      </c>
      <c r="G138" s="649" t="s">
        <v>100</v>
      </c>
      <c r="H138" s="649" t="s">
        <v>312</v>
      </c>
      <c r="I138" s="649" t="s">
        <v>313</v>
      </c>
      <c r="J138" s="649" t="s">
        <v>314</v>
      </c>
      <c r="K138" s="649" t="s">
        <v>315</v>
      </c>
      <c r="L138" s="649" t="s">
        <v>316</v>
      </c>
      <c r="M138" s="649" t="s">
        <v>317</v>
      </c>
      <c r="N138" s="649" t="s">
        <v>318</v>
      </c>
      <c r="O138" s="649" t="s">
        <v>108</v>
      </c>
      <c r="P138" s="650" t="s">
        <v>319</v>
      </c>
    </row>
    <row r="139" spans="1:56" ht="15" customHeight="1" x14ac:dyDescent="0.3">
      <c r="A139" s="965" t="s">
        <v>133</v>
      </c>
      <c r="B139" s="966"/>
      <c r="C139" s="65" t="s">
        <v>134</v>
      </c>
      <c r="D139" s="158" t="s">
        <v>80</v>
      </c>
      <c r="E139" s="651" t="e">
        <f>IF(AND(Месяц!E12&gt;0,План!E9=0),"НЗН",Месяц!E12/План!E9)</f>
        <v>#DIV/0!</v>
      </c>
      <c r="F139" s="652" t="e">
        <f>IF(AND(Месяц!F12&gt;0,План!F9=0),"НЗН",Месяц!F12/План!F9)</f>
        <v>#DIV/0!</v>
      </c>
      <c r="G139" s="652" t="e">
        <f>IF(AND(Месяц!G12&gt;0,План!G9=0),"НЗН",Месяц!G12/План!G9)</f>
        <v>#DIV/0!</v>
      </c>
      <c r="H139" s="652" t="e">
        <f>IF(AND(Месяц!H12&gt;0,План!H9=0),"НЗН",Месяц!H12/План!H9)</f>
        <v>#DIV/0!</v>
      </c>
      <c r="I139" s="652" t="e">
        <f>IF(AND(Месяц!I12&gt;0,План!I9=0),"НЗН",Месяц!I12/План!I9)</f>
        <v>#DIV/0!</v>
      </c>
      <c r="J139" s="652" t="e">
        <f>IF(AND(Месяц!J12&gt;0,План!J9=0),"НЗН",Месяц!J12/План!J9)</f>
        <v>#DIV/0!</v>
      </c>
      <c r="K139" s="652" t="e">
        <f>IF(AND(Месяц!K12&gt;0,План!K9=0),"НЗН",Месяц!K12/План!K9)</f>
        <v>#DIV/0!</v>
      </c>
      <c r="L139" s="652" t="e">
        <f>IF(AND(Месяц!L12&gt;0,План!L9=0),"НЗН",Месяц!L12/План!L9)</f>
        <v>#DIV/0!</v>
      </c>
      <c r="M139" s="652" t="e">
        <f>IF(AND(Месяц!M12&gt;0,План!M9=0),"НЗН",Месяц!M12/План!M9)</f>
        <v>#DIV/0!</v>
      </c>
      <c r="N139" s="652" t="e">
        <f>IF(AND(Месяц!N12&gt;0,План!N9=0),"НЗН",Месяц!N12/План!N9)</f>
        <v>#DIV/0!</v>
      </c>
      <c r="O139" s="652" t="e">
        <f>IF(AND(Месяц!O12&gt;0,План!O9=0),"НЗН",Месяц!O12/План!O9)</f>
        <v>#DIV/0!</v>
      </c>
      <c r="P139" s="653" t="e">
        <f>IF(AND(Месяц!P12&gt;0,План!P9=0),"НЗН",Месяц!P12/План!P9)</f>
        <v>#DIV/0!</v>
      </c>
    </row>
    <row r="140" spans="1:56" ht="15" customHeight="1" x14ac:dyDescent="0.3">
      <c r="A140" s="967"/>
      <c r="B140" s="968"/>
      <c r="C140" s="65" t="s">
        <v>135</v>
      </c>
      <c r="D140" s="158" t="s">
        <v>80</v>
      </c>
      <c r="E140" s="654" t="e">
        <f>IF(AND(Месяц!E13&gt;0,План!E10=0),"НЗН",Месяц!E13/План!E10)</f>
        <v>#DIV/0!</v>
      </c>
      <c r="F140" s="655" t="e">
        <f>IF(AND(Месяц!F13&gt;0,План!F10=0),"НЗН",Месяц!F13/План!F10)</f>
        <v>#DIV/0!</v>
      </c>
      <c r="G140" s="655" t="e">
        <f>IF(AND(Месяц!G13&gt;0,План!G10=0),"НЗН",Месяц!G13/План!G10)</f>
        <v>#DIV/0!</v>
      </c>
      <c r="H140" s="655" t="e">
        <f>IF(AND(Месяц!H13&gt;0,План!H10=0),"НЗН",Месяц!H13/План!H10)</f>
        <v>#DIV/0!</v>
      </c>
      <c r="I140" s="655" t="e">
        <f>IF(AND(Месяц!I13&gt;0,План!I10=0),"НЗН",Месяц!I13/План!I10)</f>
        <v>#DIV/0!</v>
      </c>
      <c r="J140" s="655" t="e">
        <f>IF(AND(Месяц!J13&gt;0,План!J10=0),"НЗН",Месяц!J13/План!J10)</f>
        <v>#DIV/0!</v>
      </c>
      <c r="K140" s="655" t="e">
        <f>IF(AND(Месяц!K13&gt;0,План!K10=0),"НЗН",Месяц!K13/План!K10)</f>
        <v>#DIV/0!</v>
      </c>
      <c r="L140" s="655" t="e">
        <f>IF(AND(Месяц!L13&gt;0,План!L10=0),"НЗН",Месяц!L13/План!L10)</f>
        <v>#DIV/0!</v>
      </c>
      <c r="M140" s="655" t="e">
        <f>IF(AND(Месяц!M13&gt;0,План!M10=0),"НЗН",Месяц!M13/План!M10)</f>
        <v>#DIV/0!</v>
      </c>
      <c r="N140" s="655" t="e">
        <f>IF(AND(Месяц!N13&gt;0,План!N10=0),"НЗН",Месяц!N13/План!N10)</f>
        <v>#DIV/0!</v>
      </c>
      <c r="O140" s="655" t="e">
        <f>IF(AND(Месяц!O13&gt;0,План!O10=0),"НЗН",Месяц!O13/План!O10)</f>
        <v>#DIV/0!</v>
      </c>
      <c r="P140" s="656" t="e">
        <f>IF(AND(Месяц!P13&gt;0,План!P10=0),"НЗН",Месяц!P13/План!P10)</f>
        <v>#DIV/0!</v>
      </c>
    </row>
    <row r="141" spans="1:56" ht="15" customHeight="1" x14ac:dyDescent="0.3">
      <c r="A141" s="967"/>
      <c r="B141" s="968"/>
      <c r="C141" s="65" t="s">
        <v>136</v>
      </c>
      <c r="D141" s="158" t="s">
        <v>80</v>
      </c>
      <c r="E141" s="654" t="e">
        <f>IF(AND(Месяц!E14&gt;0,План!E11=0),"НЗН",Месяц!E14/План!E11)</f>
        <v>#DIV/0!</v>
      </c>
      <c r="F141" s="655" t="e">
        <f>IF(AND(Месяц!F14&gt;0,План!F11=0),"НЗН",Месяц!F14/План!F11)</f>
        <v>#DIV/0!</v>
      </c>
      <c r="G141" s="655" t="e">
        <f>IF(AND(Месяц!G14&gt;0,План!G11=0),"НЗН",Месяц!G14/План!G11)</f>
        <v>#DIV/0!</v>
      </c>
      <c r="H141" s="655" t="e">
        <f>IF(AND(Месяц!H14&gt;0,План!H11=0),"НЗН",Месяц!H14/План!H11)</f>
        <v>#DIV/0!</v>
      </c>
      <c r="I141" s="655" t="e">
        <f>IF(AND(Месяц!I14&gt;0,План!I11=0),"НЗН",Месяц!I14/План!I11)</f>
        <v>#DIV/0!</v>
      </c>
      <c r="J141" s="655" t="e">
        <f>IF(AND(Месяц!J14&gt;0,План!J11=0),"НЗН",Месяц!J14/План!J11)</f>
        <v>#DIV/0!</v>
      </c>
      <c r="K141" s="655" t="e">
        <f>IF(AND(Месяц!K14&gt;0,План!K11=0),"НЗН",Месяц!K14/План!K11)</f>
        <v>#DIV/0!</v>
      </c>
      <c r="L141" s="655" t="e">
        <f>IF(AND(Месяц!L14&gt;0,План!L11=0),"НЗН",Месяц!L14/План!L11)</f>
        <v>#DIV/0!</v>
      </c>
      <c r="M141" s="655" t="e">
        <f>IF(AND(Месяц!M14&gt;0,План!M11=0),"НЗН",Месяц!M14/План!M11)</f>
        <v>#DIV/0!</v>
      </c>
      <c r="N141" s="655" t="e">
        <f>IF(AND(Месяц!N14&gt;0,План!N11=0),"НЗН",Месяц!N14/План!N11)</f>
        <v>#DIV/0!</v>
      </c>
      <c r="O141" s="655" t="e">
        <f>IF(AND(Месяц!O14&gt;0,План!O11=0),"НЗН",Месяц!O14/План!O11)</f>
        <v>#DIV/0!</v>
      </c>
      <c r="P141" s="656" t="e">
        <f>IF(AND(Месяц!P14&gt;0,План!P11=0),"НЗН",Месяц!P14/План!P11)</f>
        <v>#DIV/0!</v>
      </c>
    </row>
    <row r="142" spans="1:56" ht="15" customHeight="1" x14ac:dyDescent="0.3">
      <c r="A142" s="967"/>
      <c r="B142" s="968"/>
      <c r="C142" s="65" t="s">
        <v>137</v>
      </c>
      <c r="D142" s="158" t="s">
        <v>80</v>
      </c>
      <c r="E142" s="654" t="e">
        <f>IF(AND(Месяц!E15&gt;0,План!E12=0),"НЗН",Месяц!E15/План!E12)</f>
        <v>#DIV/0!</v>
      </c>
      <c r="F142" s="655" t="e">
        <f>IF(AND(Месяц!F15&gt;0,План!F12=0),"НЗН",Месяц!F15/План!F12)</f>
        <v>#DIV/0!</v>
      </c>
      <c r="G142" s="655" t="e">
        <f>IF(AND(Месяц!G15&gt;0,План!G12=0),"НЗН",Месяц!G15/План!G12)</f>
        <v>#DIV/0!</v>
      </c>
      <c r="H142" s="655" t="e">
        <f>IF(AND(Месяц!H15&gt;0,План!H12=0),"НЗН",Месяц!H15/План!H12)</f>
        <v>#DIV/0!</v>
      </c>
      <c r="I142" s="655" t="e">
        <f>IF(AND(Месяц!I15&gt;0,План!I12=0),"НЗН",Месяц!I15/План!I12)</f>
        <v>#DIV/0!</v>
      </c>
      <c r="J142" s="655" t="e">
        <f>IF(AND(Месяц!J15&gt;0,План!J12=0),"НЗН",Месяц!J15/План!J12)</f>
        <v>#DIV/0!</v>
      </c>
      <c r="K142" s="655" t="e">
        <f>IF(AND(Месяц!K15&gt;0,План!K12=0),"НЗН",Месяц!K15/План!K12)</f>
        <v>#DIV/0!</v>
      </c>
      <c r="L142" s="655" t="e">
        <f>IF(AND(Месяц!L15&gt;0,План!L12=0),"НЗН",Месяц!L15/План!L12)</f>
        <v>#DIV/0!</v>
      </c>
      <c r="M142" s="655" t="e">
        <f>IF(AND(Месяц!M15&gt;0,План!M12=0),"НЗН",Месяц!M15/План!M12)</f>
        <v>#DIV/0!</v>
      </c>
      <c r="N142" s="655" t="e">
        <f>IF(AND(Месяц!N15&gt;0,План!N12=0),"НЗН",Месяц!N15/План!N12)</f>
        <v>#DIV/0!</v>
      </c>
      <c r="O142" s="655" t="e">
        <f>IF(AND(Месяц!O15&gt;0,План!O12=0),"НЗН",Месяц!O15/План!O12)</f>
        <v>#DIV/0!</v>
      </c>
      <c r="P142" s="656" t="e">
        <f>IF(AND(Месяц!P15&gt;0,План!P12=0),"НЗН",Месяц!P15/План!P12)</f>
        <v>#DIV/0!</v>
      </c>
    </row>
    <row r="143" spans="1:56" ht="15" customHeight="1" x14ac:dyDescent="0.3">
      <c r="A143" s="967"/>
      <c r="B143" s="968"/>
      <c r="C143" s="65" t="s">
        <v>138</v>
      </c>
      <c r="D143" s="158" t="s">
        <v>80</v>
      </c>
      <c r="E143" s="654" t="e">
        <f>IF(AND(Месяц!E16&gt;0,План!E13=0),"НЗН",Месяц!E16/План!E13)</f>
        <v>#DIV/0!</v>
      </c>
      <c r="F143" s="655" t="e">
        <f>IF(AND(Месяц!F16&gt;0,План!F13=0),"НЗН",Месяц!F16/План!F13)</f>
        <v>#DIV/0!</v>
      </c>
      <c r="G143" s="655" t="e">
        <f>IF(AND(Месяц!G16&gt;0,План!G13=0),"НЗН",Месяц!G16/План!G13)</f>
        <v>#DIV/0!</v>
      </c>
      <c r="H143" s="655" t="e">
        <f>IF(AND(Месяц!H16&gt;0,План!H13=0),"НЗН",Месяц!H16/План!H13)</f>
        <v>#DIV/0!</v>
      </c>
      <c r="I143" s="655" t="e">
        <f>IF(AND(Месяц!I16&gt;0,План!I13=0),"НЗН",Месяц!I16/План!I13)</f>
        <v>#DIV/0!</v>
      </c>
      <c r="J143" s="655" t="e">
        <f>IF(AND(Месяц!J16&gt;0,План!J13=0),"НЗН",Месяц!J16/План!J13)</f>
        <v>#DIV/0!</v>
      </c>
      <c r="K143" s="655" t="e">
        <f>IF(AND(Месяц!K16&gt;0,План!K13=0),"НЗН",Месяц!K16/План!K13)</f>
        <v>#DIV/0!</v>
      </c>
      <c r="L143" s="655" t="e">
        <f>IF(AND(Месяц!L16&gt;0,План!L13=0),"НЗН",Месяц!L16/План!L13)</f>
        <v>#DIV/0!</v>
      </c>
      <c r="M143" s="655" t="e">
        <f>IF(AND(Месяц!M16&gt;0,План!M13=0),"НЗН",Месяц!M16/План!M13)</f>
        <v>#DIV/0!</v>
      </c>
      <c r="N143" s="655" t="e">
        <f>IF(AND(Месяц!N16&gt;0,План!N13=0),"НЗН",Месяц!N16/План!N13)</f>
        <v>#DIV/0!</v>
      </c>
      <c r="O143" s="655" t="e">
        <f>IF(AND(Месяц!O16&gt;0,План!O13=0),"НЗН",Месяц!O16/План!O13)</f>
        <v>#DIV/0!</v>
      </c>
      <c r="P143" s="656" t="e">
        <f>IF(AND(Месяц!P16&gt;0,План!P13=0),"НЗН",Месяц!P16/План!P13)</f>
        <v>#DIV/0!</v>
      </c>
    </row>
    <row r="144" spans="1:56" ht="15.6" x14ac:dyDescent="0.3">
      <c r="A144" s="969"/>
      <c r="B144" s="970"/>
      <c r="C144" s="66" t="s">
        <v>139</v>
      </c>
      <c r="D144" s="158" t="s">
        <v>80</v>
      </c>
      <c r="E144" s="654" t="e">
        <f>IF(AND(Месяц!E17&gt;0,План!E14=0),"НЗН",Месяц!E17/План!E14)</f>
        <v>#DIV/0!</v>
      </c>
      <c r="F144" s="655" t="e">
        <f>IF(AND(Месяц!F17&gt;0,План!F14=0),"НЗН",Месяц!F17/План!F14)</f>
        <v>#DIV/0!</v>
      </c>
      <c r="G144" s="655" t="e">
        <f>IF(AND(Месяц!G17&gt;0,План!G14=0),"НЗН",Месяц!G17/План!G14)</f>
        <v>#DIV/0!</v>
      </c>
      <c r="H144" s="655" t="e">
        <f>IF(AND(Месяц!H17&gt;0,План!H14=0),"НЗН",Месяц!H17/План!H14)</f>
        <v>#DIV/0!</v>
      </c>
      <c r="I144" s="655" t="e">
        <f>IF(AND(Месяц!I17&gt;0,План!I14=0),"НЗН",Месяц!I17/План!I14)</f>
        <v>#DIV/0!</v>
      </c>
      <c r="J144" s="655" t="e">
        <f>IF(AND(Месяц!J17&gt;0,План!J14=0),"НЗН",Месяц!J17/План!J14)</f>
        <v>#DIV/0!</v>
      </c>
      <c r="K144" s="655" t="e">
        <f>IF(AND(Месяц!K17&gt;0,План!K14=0),"НЗН",Месяц!K17/План!K14)</f>
        <v>#DIV/0!</v>
      </c>
      <c r="L144" s="655" t="e">
        <f>IF(AND(Месяц!L17&gt;0,План!L14=0),"НЗН",Месяц!L17/План!L14)</f>
        <v>#DIV/0!</v>
      </c>
      <c r="M144" s="655" t="e">
        <f>IF(AND(Месяц!M17&gt;0,План!M14=0),"НЗН",Месяц!M17/План!M14)</f>
        <v>#DIV/0!</v>
      </c>
      <c r="N144" s="655" t="e">
        <f>IF(AND(Месяц!N17&gt;0,План!N14=0),"НЗН",Месяц!N17/План!N14)</f>
        <v>#DIV/0!</v>
      </c>
      <c r="O144" s="655" t="e">
        <f>IF(AND(Месяц!O17&gt;0,План!O14=0),"НЗН",Месяц!O17/План!O14)</f>
        <v>#DIV/0!</v>
      </c>
      <c r="P144" s="656" t="e">
        <f>IF(AND(Месяц!P17&gt;0,План!P14=0),"НЗН",Месяц!P17/План!P14)</f>
        <v>#DIV/0!</v>
      </c>
    </row>
    <row r="145" spans="1:16" ht="15" customHeight="1" x14ac:dyDescent="0.3">
      <c r="A145" s="1021" t="s">
        <v>140</v>
      </c>
      <c r="B145" s="957"/>
      <c r="C145" s="160" t="s">
        <v>141</v>
      </c>
      <c r="D145" s="159" t="s">
        <v>80</v>
      </c>
      <c r="E145" s="654" t="e">
        <f>IF(AND(Месяц!E18&gt;0,План!E15=0),"НЗН",Месяц!E18/План!E15)</f>
        <v>#DIV/0!</v>
      </c>
      <c r="F145" s="655" t="e">
        <f>IF(AND(Месяц!F18&gt;0,План!F15=0),"НЗН",Месяц!F18/План!F15)</f>
        <v>#DIV/0!</v>
      </c>
      <c r="G145" s="655" t="e">
        <f>IF(AND(Месяц!G18&gt;0,План!G15=0),"НЗН",Месяц!G18/План!G15)</f>
        <v>#DIV/0!</v>
      </c>
      <c r="H145" s="655" t="e">
        <f>IF(AND(Месяц!H18&gt;0,План!H15=0),"НЗН",Месяц!H18/План!H15)</f>
        <v>#DIV/0!</v>
      </c>
      <c r="I145" s="655" t="e">
        <f>IF(AND(Месяц!I18&gt;0,План!I15=0),"НЗН",Месяц!I18/План!I15)</f>
        <v>#DIV/0!</v>
      </c>
      <c r="J145" s="655" t="e">
        <f>IF(AND(Месяц!J18&gt;0,План!J15=0),"НЗН",Месяц!J18/План!J15)</f>
        <v>#DIV/0!</v>
      </c>
      <c r="K145" s="655" t="e">
        <f>IF(AND(Месяц!K18&gt;0,План!K15=0),"НЗН",Месяц!K18/План!K15)</f>
        <v>#DIV/0!</v>
      </c>
      <c r="L145" s="655" t="e">
        <f>IF(AND(Месяц!L18&gt;0,План!L15=0),"НЗН",Месяц!L18/План!L15)</f>
        <v>#DIV/0!</v>
      </c>
      <c r="M145" s="655" t="e">
        <f>IF(AND(Месяц!M18&gt;0,План!M15=0),"НЗН",Месяц!M18/План!M15)</f>
        <v>#DIV/0!</v>
      </c>
      <c r="N145" s="655" t="e">
        <f>IF(AND(Месяц!N18&gt;0,План!N15=0),"НЗН",Месяц!N18/План!N15)</f>
        <v>#DIV/0!</v>
      </c>
      <c r="O145" s="655" t="e">
        <f>IF(AND(Месяц!O18&gt;0,План!O15=0),"НЗН",Месяц!O18/План!O15)</f>
        <v>#DIV/0!</v>
      </c>
      <c r="P145" s="656" t="e">
        <f>IF(AND(Месяц!P18&gt;0,План!P15=0),"НЗН",Месяц!P18/План!P15)</f>
        <v>#DIV/0!</v>
      </c>
    </row>
    <row r="146" spans="1:16" ht="15" customHeight="1" x14ac:dyDescent="0.3">
      <c r="A146" s="1022"/>
      <c r="B146" s="958"/>
      <c r="C146" s="160" t="s">
        <v>6</v>
      </c>
      <c r="D146" s="159" t="s">
        <v>80</v>
      </c>
      <c r="E146" s="654" t="e">
        <f>IF(AND(Месяц!E19&gt;0,План!E16=0),"НЗН",Месяц!E19/План!E16)</f>
        <v>#DIV/0!</v>
      </c>
      <c r="F146" s="655" t="e">
        <f>IF(AND(Месяц!F19&gt;0,План!F16=0),"НЗН",Месяц!F19/План!F16)</f>
        <v>#DIV/0!</v>
      </c>
      <c r="G146" s="655" t="e">
        <f>IF(AND(Месяц!G19&gt;0,План!G16=0),"НЗН",Месяц!G19/План!G16)</f>
        <v>#DIV/0!</v>
      </c>
      <c r="H146" s="655" t="e">
        <f>IF(AND(Месяц!H19&gt;0,План!H16=0),"НЗН",Месяц!H19/План!H16)</f>
        <v>#DIV/0!</v>
      </c>
      <c r="I146" s="655" t="e">
        <f>IF(AND(Месяц!I19&gt;0,План!I16=0),"НЗН",Месяц!I19/План!I16)</f>
        <v>#DIV/0!</v>
      </c>
      <c r="J146" s="655" t="e">
        <f>IF(AND(Месяц!J19&gt;0,План!J16=0),"НЗН",Месяц!J19/План!J16)</f>
        <v>#DIV/0!</v>
      </c>
      <c r="K146" s="655" t="e">
        <f>IF(AND(Месяц!K19&gt;0,План!K16=0),"НЗН",Месяц!K19/План!K16)</f>
        <v>#DIV/0!</v>
      </c>
      <c r="L146" s="655" t="e">
        <f>IF(AND(Месяц!L19&gt;0,План!L16=0),"НЗН",Месяц!L19/План!L16)</f>
        <v>#DIV/0!</v>
      </c>
      <c r="M146" s="655" t="e">
        <f>IF(AND(Месяц!M19&gt;0,План!M16=0),"НЗН",Месяц!M19/План!M16)</f>
        <v>#DIV/0!</v>
      </c>
      <c r="N146" s="655" t="e">
        <f>IF(AND(Месяц!N19&gt;0,План!N16=0),"НЗН",Месяц!N19/План!N16)</f>
        <v>#DIV/0!</v>
      </c>
      <c r="O146" s="655" t="e">
        <f>IF(AND(Месяц!O19&gt;0,План!O16=0),"НЗН",Месяц!O19/План!O16)</f>
        <v>#DIV/0!</v>
      </c>
      <c r="P146" s="656" t="e">
        <f>IF(AND(Месяц!P19&gt;0,План!P16=0),"НЗН",Месяц!P19/План!P16)</f>
        <v>#DIV/0!</v>
      </c>
    </row>
    <row r="147" spans="1:16" ht="15" customHeight="1" x14ac:dyDescent="0.3">
      <c r="A147" s="1022"/>
      <c r="B147" s="958"/>
      <c r="C147" s="160" t="s">
        <v>142</v>
      </c>
      <c r="D147" s="159" t="s">
        <v>80</v>
      </c>
      <c r="E147" s="654" t="e">
        <f>IF(AND(Месяц!E20&gt;0,План!E17=0),"НЗН",Месяц!E20/План!E17)</f>
        <v>#DIV/0!</v>
      </c>
      <c r="F147" s="655" t="e">
        <f>IF(AND(Месяц!F20&gt;0,План!F17=0),"НЗН",Месяц!F20/План!F17)</f>
        <v>#DIV/0!</v>
      </c>
      <c r="G147" s="655" t="e">
        <f>IF(AND(Месяц!G20&gt;0,План!G17=0),"НЗН",Месяц!G20/План!G17)</f>
        <v>#DIV/0!</v>
      </c>
      <c r="H147" s="655" t="e">
        <f>IF(AND(Месяц!H20&gt;0,План!H17=0),"НЗН",Месяц!H20/План!H17)</f>
        <v>#DIV/0!</v>
      </c>
      <c r="I147" s="655" t="e">
        <f>IF(AND(Месяц!I20&gt;0,План!I17=0),"НЗН",Месяц!I20/План!I17)</f>
        <v>#DIV/0!</v>
      </c>
      <c r="J147" s="655" t="e">
        <f>IF(AND(Месяц!J20&gt;0,План!J17=0),"НЗН",Месяц!J20/План!J17)</f>
        <v>#DIV/0!</v>
      </c>
      <c r="K147" s="655" t="e">
        <f>IF(AND(Месяц!K20&gt;0,План!K17=0),"НЗН",Месяц!K20/План!K17)</f>
        <v>#DIV/0!</v>
      </c>
      <c r="L147" s="655" t="e">
        <f>IF(AND(Месяц!L20&gt;0,План!L17=0),"НЗН",Месяц!L20/План!L17)</f>
        <v>#DIV/0!</v>
      </c>
      <c r="M147" s="655" t="e">
        <f>IF(AND(Месяц!M20&gt;0,План!M17=0),"НЗН",Месяц!M20/План!M17)</f>
        <v>#DIV/0!</v>
      </c>
      <c r="N147" s="655" t="e">
        <f>IF(AND(Месяц!N20&gt;0,План!N17=0),"НЗН",Месяц!N20/План!N17)</f>
        <v>#DIV/0!</v>
      </c>
      <c r="O147" s="655" t="e">
        <f>IF(AND(Месяц!O20&gt;0,План!O17=0),"НЗН",Месяц!O20/План!O17)</f>
        <v>#DIV/0!</v>
      </c>
      <c r="P147" s="656" t="e">
        <f>IF(AND(Месяц!P20&gt;0,План!P17=0),"НЗН",Месяц!P20/План!P17)</f>
        <v>#DIV/0!</v>
      </c>
    </row>
    <row r="148" spans="1:16" ht="15" customHeight="1" x14ac:dyDescent="0.3">
      <c r="A148" s="1022"/>
      <c r="B148" s="958"/>
      <c r="C148" s="160" t="s">
        <v>143</v>
      </c>
      <c r="D148" s="159" t="s">
        <v>80</v>
      </c>
      <c r="E148" s="654" t="e">
        <f>IF(AND(Месяц!E21&gt;0,План!E18=0),"НЗН",Месяц!E21/План!E18)</f>
        <v>#DIV/0!</v>
      </c>
      <c r="F148" s="655" t="e">
        <f>IF(AND(Месяц!F21&gt;0,План!F18=0),"НЗН",Месяц!F21/План!F18)</f>
        <v>#DIV/0!</v>
      </c>
      <c r="G148" s="655" t="e">
        <f>IF(AND(Месяц!G21&gt;0,План!G18=0),"НЗН",Месяц!G21/План!G18)</f>
        <v>#DIV/0!</v>
      </c>
      <c r="H148" s="655" t="e">
        <f>IF(AND(Месяц!H21&gt;0,План!H18=0),"НЗН",Месяц!H21/План!H18)</f>
        <v>#DIV/0!</v>
      </c>
      <c r="I148" s="655" t="e">
        <f>IF(AND(Месяц!I21&gt;0,План!I18=0),"НЗН",Месяц!I21/План!I18)</f>
        <v>#DIV/0!</v>
      </c>
      <c r="J148" s="655" t="e">
        <f>IF(AND(Месяц!J21&gt;0,План!J18=0),"НЗН",Месяц!J21/План!J18)</f>
        <v>#DIV/0!</v>
      </c>
      <c r="K148" s="655" t="e">
        <f>IF(AND(Месяц!K21&gt;0,План!K18=0),"НЗН",Месяц!K21/План!K18)</f>
        <v>#DIV/0!</v>
      </c>
      <c r="L148" s="655" t="e">
        <f>IF(AND(Месяц!L21&gt;0,План!L18=0),"НЗН",Месяц!L21/План!L18)</f>
        <v>#DIV/0!</v>
      </c>
      <c r="M148" s="655" t="e">
        <f>IF(AND(Месяц!M21&gt;0,План!M18=0),"НЗН",Месяц!M21/План!M18)</f>
        <v>#DIV/0!</v>
      </c>
      <c r="N148" s="655" t="e">
        <f>IF(AND(Месяц!N21&gt;0,План!N18=0),"НЗН",Месяц!N21/План!N18)</f>
        <v>#DIV/0!</v>
      </c>
      <c r="O148" s="655" t="e">
        <f>IF(AND(Месяц!O21&gt;0,План!O18=0),"НЗН",Месяц!O21/План!O18)</f>
        <v>#DIV/0!</v>
      </c>
      <c r="P148" s="656" t="e">
        <f>IF(AND(Месяц!P21&gt;0,План!P18=0),"НЗН",Месяц!P21/План!P18)</f>
        <v>#DIV/0!</v>
      </c>
    </row>
    <row r="149" spans="1:16" ht="15" customHeight="1" x14ac:dyDescent="0.3">
      <c r="A149" s="1022"/>
      <c r="B149" s="958"/>
      <c r="C149" s="160" t="s">
        <v>144</v>
      </c>
      <c r="D149" s="159" t="s">
        <v>80</v>
      </c>
      <c r="E149" s="654" t="e">
        <f>IF(AND(Месяц!E22&gt;0,План!E19=0),"НЗН",Месяц!E22/План!E19)</f>
        <v>#DIV/0!</v>
      </c>
      <c r="F149" s="655" t="e">
        <f>IF(AND(Месяц!F22&gt;0,План!F19=0),"НЗН",Месяц!F22/План!F19)</f>
        <v>#DIV/0!</v>
      </c>
      <c r="G149" s="655" t="e">
        <f>IF(AND(Месяц!G22&gt;0,План!G19=0),"НЗН",Месяц!G22/План!G19)</f>
        <v>#DIV/0!</v>
      </c>
      <c r="H149" s="655" t="e">
        <f>IF(AND(Месяц!H22&gt;0,План!H19=0),"НЗН",Месяц!H22/План!H19)</f>
        <v>#DIV/0!</v>
      </c>
      <c r="I149" s="655" t="e">
        <f>IF(AND(Месяц!I22&gt;0,План!I19=0),"НЗН",Месяц!I22/План!I19)</f>
        <v>#DIV/0!</v>
      </c>
      <c r="J149" s="655" t="e">
        <f>IF(AND(Месяц!J22&gt;0,План!J19=0),"НЗН",Месяц!J22/План!J19)</f>
        <v>#DIV/0!</v>
      </c>
      <c r="K149" s="655" t="e">
        <f>IF(AND(Месяц!K22&gt;0,План!K19=0),"НЗН",Месяц!K22/План!K19)</f>
        <v>#DIV/0!</v>
      </c>
      <c r="L149" s="655" t="e">
        <f>IF(AND(Месяц!L22&gt;0,План!L19=0),"НЗН",Месяц!L22/План!L19)</f>
        <v>#DIV/0!</v>
      </c>
      <c r="M149" s="655" t="e">
        <f>IF(AND(Месяц!M22&gt;0,План!M19=0),"НЗН",Месяц!M22/План!M19)</f>
        <v>#DIV/0!</v>
      </c>
      <c r="N149" s="655" t="e">
        <f>IF(AND(Месяц!N22&gt;0,План!N19=0),"НЗН",Месяц!N22/План!N19)</f>
        <v>#DIV/0!</v>
      </c>
      <c r="O149" s="655" t="e">
        <f>IF(AND(Месяц!O22&gt;0,План!O19=0),"НЗН",Месяц!O22/План!O19)</f>
        <v>#DIV/0!</v>
      </c>
      <c r="P149" s="656" t="e">
        <f>IF(AND(Месяц!P22&gt;0,План!P19=0),"НЗН",Месяц!P22/План!P19)</f>
        <v>#DIV/0!</v>
      </c>
    </row>
    <row r="150" spans="1:16" ht="15" customHeight="1" x14ac:dyDescent="0.3">
      <c r="A150" s="1022"/>
      <c r="B150" s="958"/>
      <c r="C150" s="160" t="s">
        <v>145</v>
      </c>
      <c r="D150" s="159" t="s">
        <v>80</v>
      </c>
      <c r="E150" s="654" t="e">
        <f>IF(AND(Месяц!E23&gt;0,План!E20=0),"НЗН",Месяц!E23/План!E20)</f>
        <v>#DIV/0!</v>
      </c>
      <c r="F150" s="655" t="e">
        <f>IF(AND(Месяц!F23&gt;0,План!F20=0),"НЗН",Месяц!F23/План!F20)</f>
        <v>#DIV/0!</v>
      </c>
      <c r="G150" s="655" t="e">
        <f>IF(AND(Месяц!G23&gt;0,План!G20=0),"НЗН",Месяц!G23/План!G20)</f>
        <v>#DIV/0!</v>
      </c>
      <c r="H150" s="655" t="e">
        <f>IF(AND(Месяц!H23&gt;0,План!H20=0),"НЗН",Месяц!H23/План!H20)</f>
        <v>#DIV/0!</v>
      </c>
      <c r="I150" s="655" t="e">
        <f>IF(AND(Месяц!I23&gt;0,План!I20=0),"НЗН",Месяц!I23/План!I20)</f>
        <v>#DIV/0!</v>
      </c>
      <c r="J150" s="655" t="e">
        <f>IF(AND(Месяц!J23&gt;0,План!J20=0),"НЗН",Месяц!J23/План!J20)</f>
        <v>#DIV/0!</v>
      </c>
      <c r="K150" s="655" t="e">
        <f>IF(AND(Месяц!K23&gt;0,План!K20=0),"НЗН",Месяц!K23/План!K20)</f>
        <v>#DIV/0!</v>
      </c>
      <c r="L150" s="655" t="e">
        <f>IF(AND(Месяц!L23&gt;0,План!L20=0),"НЗН",Месяц!L23/План!L20)</f>
        <v>#DIV/0!</v>
      </c>
      <c r="M150" s="655" t="e">
        <f>IF(AND(Месяц!M23&gt;0,План!M20=0),"НЗН",Месяц!M23/План!M20)</f>
        <v>#DIV/0!</v>
      </c>
      <c r="N150" s="655" t="e">
        <f>IF(AND(Месяц!N23&gt;0,План!N20=0),"НЗН",Месяц!N23/План!N20)</f>
        <v>#DIV/0!</v>
      </c>
      <c r="O150" s="655" t="e">
        <f>IF(AND(Месяц!O23&gt;0,План!O20=0),"НЗН",Месяц!O23/План!O20)</f>
        <v>#DIV/0!</v>
      </c>
      <c r="P150" s="656" t="e">
        <f>IF(AND(Месяц!P23&gt;0,План!P20=0),"НЗН",Месяц!P23/План!P20)</f>
        <v>#DIV/0!</v>
      </c>
    </row>
    <row r="151" spans="1:16" ht="15" customHeight="1" x14ac:dyDescent="0.3">
      <c r="A151" s="1022"/>
      <c r="B151" s="958"/>
      <c r="C151" s="160" t="s">
        <v>146</v>
      </c>
      <c r="D151" s="159" t="s">
        <v>80</v>
      </c>
      <c r="E151" s="654" t="e">
        <f>IF(AND(Месяц!E24&gt;0,План!E21=0),"НЗН",Месяц!E24/План!E21)</f>
        <v>#DIV/0!</v>
      </c>
      <c r="F151" s="655" t="e">
        <f>IF(AND(Месяц!F24&gt;0,План!F21=0),"НЗН",Месяц!F24/План!F21)</f>
        <v>#DIV/0!</v>
      </c>
      <c r="G151" s="655" t="e">
        <f>IF(AND(Месяц!G24&gt;0,План!G21=0),"НЗН",Месяц!G24/План!G21)</f>
        <v>#DIV/0!</v>
      </c>
      <c r="H151" s="655" t="e">
        <f>IF(AND(Месяц!H24&gt;0,План!H21=0),"НЗН",Месяц!H24/План!H21)</f>
        <v>#DIV/0!</v>
      </c>
      <c r="I151" s="655" t="e">
        <f>IF(AND(Месяц!I24&gt;0,План!I21=0),"НЗН",Месяц!I24/План!I21)</f>
        <v>#DIV/0!</v>
      </c>
      <c r="J151" s="655" t="e">
        <f>IF(AND(Месяц!J24&gt;0,План!J21=0),"НЗН",Месяц!J24/План!J21)</f>
        <v>#DIV/0!</v>
      </c>
      <c r="K151" s="655" t="e">
        <f>IF(AND(Месяц!K24&gt;0,План!K21=0),"НЗН",Месяц!K24/План!K21)</f>
        <v>#DIV/0!</v>
      </c>
      <c r="L151" s="655" t="e">
        <f>IF(AND(Месяц!L24&gt;0,План!L21=0),"НЗН",Месяц!L24/План!L21)</f>
        <v>#DIV/0!</v>
      </c>
      <c r="M151" s="655" t="e">
        <f>IF(AND(Месяц!M24&gt;0,План!M21=0),"НЗН",Месяц!M24/План!M21)</f>
        <v>#DIV/0!</v>
      </c>
      <c r="N151" s="655" t="e">
        <f>IF(AND(Месяц!N24&gt;0,План!N21=0),"НЗН",Месяц!N24/План!N21)</f>
        <v>#DIV/0!</v>
      </c>
      <c r="O151" s="655" t="e">
        <f>IF(AND(Месяц!O24&gt;0,План!O21=0),"НЗН",Месяц!O24/План!O21)</f>
        <v>#DIV/0!</v>
      </c>
      <c r="P151" s="656" t="e">
        <f>IF(AND(Месяц!P24&gt;0,План!P21=0),"НЗН",Месяц!P24/План!P21)</f>
        <v>#DIV/0!</v>
      </c>
    </row>
    <row r="152" spans="1:16" ht="15" customHeight="1" x14ac:dyDescent="0.3">
      <c r="A152" s="1022"/>
      <c r="B152" s="958"/>
      <c r="C152" s="160" t="s">
        <v>147</v>
      </c>
      <c r="D152" s="159" t="s">
        <v>80</v>
      </c>
      <c r="E152" s="654" t="e">
        <f>IF(AND(Месяц!E25&gt;0,План!E22=0),"НЗН",Месяц!E25/План!E22)</f>
        <v>#DIV/0!</v>
      </c>
      <c r="F152" s="655" t="e">
        <f>IF(AND(Месяц!F25&gt;0,План!F22=0),"НЗН",Месяц!F25/План!F22)</f>
        <v>#DIV/0!</v>
      </c>
      <c r="G152" s="655" t="e">
        <f>IF(AND(Месяц!G25&gt;0,План!G22=0),"НЗН",Месяц!G25/План!G22)</f>
        <v>#DIV/0!</v>
      </c>
      <c r="H152" s="655" t="e">
        <f>IF(AND(Месяц!H25&gt;0,План!H22=0),"НЗН",Месяц!H25/План!H22)</f>
        <v>#DIV/0!</v>
      </c>
      <c r="I152" s="655" t="e">
        <f>IF(AND(Месяц!I25&gt;0,План!I22=0),"НЗН",Месяц!I25/План!I22)</f>
        <v>#DIV/0!</v>
      </c>
      <c r="J152" s="655" t="e">
        <f>IF(AND(Месяц!J25&gt;0,План!J22=0),"НЗН",Месяц!J25/План!J22)</f>
        <v>#DIV/0!</v>
      </c>
      <c r="K152" s="655" t="e">
        <f>IF(AND(Месяц!K25&gt;0,План!K22=0),"НЗН",Месяц!K25/План!K22)</f>
        <v>#DIV/0!</v>
      </c>
      <c r="L152" s="655" t="e">
        <f>IF(AND(Месяц!L25&gt;0,План!L22=0),"НЗН",Месяц!L25/План!L22)</f>
        <v>#DIV/0!</v>
      </c>
      <c r="M152" s="655" t="e">
        <f>IF(AND(Месяц!M25&gt;0,План!M22=0),"НЗН",Месяц!M25/План!M22)</f>
        <v>#DIV/0!</v>
      </c>
      <c r="N152" s="655" t="e">
        <f>IF(AND(Месяц!N25&gt;0,План!N22=0),"НЗН",Месяц!N25/План!N22)</f>
        <v>#DIV/0!</v>
      </c>
      <c r="O152" s="655" t="e">
        <f>IF(AND(Месяц!O25&gt;0,План!O22=0),"НЗН",Месяц!O25/План!O22)</f>
        <v>#DIV/0!</v>
      </c>
      <c r="P152" s="656" t="e">
        <f>IF(AND(Месяц!P25&gt;0,План!P22=0),"НЗН",Месяц!P25/План!P22)</f>
        <v>#DIV/0!</v>
      </c>
    </row>
    <row r="153" spans="1:16" ht="15" customHeight="1" x14ac:dyDescent="0.3">
      <c r="A153" s="1022"/>
      <c r="B153" s="958"/>
      <c r="C153" s="160" t="s">
        <v>148</v>
      </c>
      <c r="D153" s="159" t="s">
        <v>80</v>
      </c>
      <c r="E153" s="654" t="e">
        <f>IF(AND(Месяц!E26&gt;0,План!E23=0),"НЗН",Месяц!E26/План!E23)</f>
        <v>#DIV/0!</v>
      </c>
      <c r="F153" s="655" t="e">
        <f>IF(AND(Месяц!F26&gt;0,План!F23=0),"НЗН",Месяц!F26/План!F23)</f>
        <v>#DIV/0!</v>
      </c>
      <c r="G153" s="655" t="e">
        <f>IF(AND(Месяц!G26&gt;0,План!G23=0),"НЗН",Месяц!G26/План!G23)</f>
        <v>#DIV/0!</v>
      </c>
      <c r="H153" s="655" t="e">
        <f>IF(AND(Месяц!H26&gt;0,План!H23=0),"НЗН",Месяц!H26/План!H23)</f>
        <v>#DIV/0!</v>
      </c>
      <c r="I153" s="655" t="e">
        <f>IF(AND(Месяц!I26&gt;0,План!I23=0),"НЗН",Месяц!I26/План!I23)</f>
        <v>#DIV/0!</v>
      </c>
      <c r="J153" s="655" t="e">
        <f>IF(AND(Месяц!J26&gt;0,План!J23=0),"НЗН",Месяц!J26/План!J23)</f>
        <v>#DIV/0!</v>
      </c>
      <c r="K153" s="655" t="e">
        <f>IF(AND(Месяц!K26&gt;0,План!K23=0),"НЗН",Месяц!K26/План!K23)</f>
        <v>#DIV/0!</v>
      </c>
      <c r="L153" s="655" t="e">
        <f>IF(AND(Месяц!L26&gt;0,План!L23=0),"НЗН",Месяц!L26/План!L23)</f>
        <v>#DIV/0!</v>
      </c>
      <c r="M153" s="655" t="e">
        <f>IF(AND(Месяц!M26&gt;0,План!M23=0),"НЗН",Месяц!M26/План!M23)</f>
        <v>#DIV/0!</v>
      </c>
      <c r="N153" s="655" t="e">
        <f>IF(AND(Месяц!N26&gt;0,План!N23=0),"НЗН",Месяц!N26/План!N23)</f>
        <v>#DIV/0!</v>
      </c>
      <c r="O153" s="655" t="e">
        <f>IF(AND(Месяц!O26&gt;0,План!O23=0),"НЗН",Месяц!O26/План!O23)</f>
        <v>#DIV/0!</v>
      </c>
      <c r="P153" s="656" t="e">
        <f>IF(AND(Месяц!P26&gt;0,План!P23=0),"НЗН",Месяц!P26/План!P23)</f>
        <v>#DIV/0!</v>
      </c>
    </row>
    <row r="154" spans="1:16" ht="15" customHeight="1" x14ac:dyDescent="0.3">
      <c r="A154" s="1022"/>
      <c r="B154" s="958"/>
      <c r="C154" s="160" t="s">
        <v>149</v>
      </c>
      <c r="D154" s="159" t="s">
        <v>80</v>
      </c>
      <c r="E154" s="654" t="e">
        <f>IF(AND(Месяц!E27&gt;0,План!E24=0),"НЗН",Месяц!E27/План!E24)</f>
        <v>#DIV/0!</v>
      </c>
      <c r="F154" s="655" t="e">
        <f>IF(AND(Месяц!F27&gt;0,План!F24=0),"НЗН",Месяц!F27/План!F24)</f>
        <v>#DIV/0!</v>
      </c>
      <c r="G154" s="655" t="e">
        <f>IF(AND(Месяц!G27&gt;0,План!G24=0),"НЗН",Месяц!G27/План!G24)</f>
        <v>#DIV/0!</v>
      </c>
      <c r="H154" s="655" t="e">
        <f>IF(AND(Месяц!H27&gt;0,План!H24=0),"НЗН",Месяц!H27/План!H24)</f>
        <v>#DIV/0!</v>
      </c>
      <c r="I154" s="655" t="e">
        <f>IF(AND(Месяц!I27&gt;0,План!I24=0),"НЗН",Месяц!I27/План!I24)</f>
        <v>#DIV/0!</v>
      </c>
      <c r="J154" s="655" t="e">
        <f>IF(AND(Месяц!J27&gt;0,План!J24=0),"НЗН",Месяц!J27/План!J24)</f>
        <v>#DIV/0!</v>
      </c>
      <c r="K154" s="655" t="e">
        <f>IF(AND(Месяц!K27&gt;0,План!K24=0),"НЗН",Месяц!K27/План!K24)</f>
        <v>#DIV/0!</v>
      </c>
      <c r="L154" s="655" t="e">
        <f>IF(AND(Месяц!L27&gt;0,План!L24=0),"НЗН",Месяц!L27/План!L24)</f>
        <v>#DIV/0!</v>
      </c>
      <c r="M154" s="655" t="e">
        <f>IF(AND(Месяц!M27&gt;0,План!M24=0),"НЗН",Месяц!M27/План!M24)</f>
        <v>#DIV/0!</v>
      </c>
      <c r="N154" s="655" t="e">
        <f>IF(AND(Месяц!N27&gt;0,План!N24=0),"НЗН",Месяц!N27/План!N24)</f>
        <v>#DIV/0!</v>
      </c>
      <c r="O154" s="655" t="e">
        <f>IF(AND(Месяц!O27&gt;0,План!O24=0),"НЗН",Месяц!O27/План!O24)</f>
        <v>#DIV/0!</v>
      </c>
      <c r="P154" s="656" t="e">
        <f>IF(AND(Месяц!P27&gt;0,План!P24=0),"НЗН",Месяц!P27/План!P24)</f>
        <v>#DIV/0!</v>
      </c>
    </row>
    <row r="155" spans="1:16" ht="15" customHeight="1" x14ac:dyDescent="0.3">
      <c r="A155" s="1022"/>
      <c r="B155" s="958"/>
      <c r="C155" s="160" t="s">
        <v>150</v>
      </c>
      <c r="D155" s="159" t="s">
        <v>80</v>
      </c>
      <c r="E155" s="654" t="e">
        <f>IF(AND(Месяц!E28&gt;0,План!E25=0),"НЗН",Месяц!E28/План!E25)</f>
        <v>#DIV/0!</v>
      </c>
      <c r="F155" s="655" t="e">
        <f>IF(AND(Месяц!F28&gt;0,План!F25=0),"НЗН",Месяц!F28/План!F25)</f>
        <v>#DIV/0!</v>
      </c>
      <c r="G155" s="655" t="e">
        <f>IF(AND(Месяц!G28&gt;0,План!G25=0),"НЗН",Месяц!G28/План!G25)</f>
        <v>#DIV/0!</v>
      </c>
      <c r="H155" s="655" t="e">
        <f>IF(AND(Месяц!H28&gt;0,План!H25=0),"НЗН",Месяц!H28/План!H25)</f>
        <v>#DIV/0!</v>
      </c>
      <c r="I155" s="655" t="e">
        <f>IF(AND(Месяц!I28&gt;0,План!I25=0),"НЗН",Месяц!I28/План!I25)</f>
        <v>#DIV/0!</v>
      </c>
      <c r="J155" s="655" t="e">
        <f>IF(AND(Месяц!J28&gt;0,План!J25=0),"НЗН",Месяц!J28/План!J25)</f>
        <v>#DIV/0!</v>
      </c>
      <c r="K155" s="655" t="e">
        <f>IF(AND(Месяц!K28&gt;0,План!K25=0),"НЗН",Месяц!K28/План!K25)</f>
        <v>#DIV/0!</v>
      </c>
      <c r="L155" s="655" t="e">
        <f>IF(AND(Месяц!L28&gt;0,План!L25=0),"НЗН",Месяц!L28/План!L25)</f>
        <v>#DIV/0!</v>
      </c>
      <c r="M155" s="655" t="e">
        <f>IF(AND(Месяц!M28&gt;0,План!M25=0),"НЗН",Месяц!M28/План!M25)</f>
        <v>#DIV/0!</v>
      </c>
      <c r="N155" s="655" t="e">
        <f>IF(AND(Месяц!N28&gt;0,План!N25=0),"НЗН",Месяц!N28/План!N25)</f>
        <v>#DIV/0!</v>
      </c>
      <c r="O155" s="655" t="e">
        <f>IF(AND(Месяц!O28&gt;0,План!O25=0),"НЗН",Месяц!O28/План!O25)</f>
        <v>#DIV/0!</v>
      </c>
      <c r="P155" s="656" t="e">
        <f>IF(AND(Месяц!P28&gt;0,План!P25=0),"НЗН",Месяц!P28/План!P25)</f>
        <v>#DIV/0!</v>
      </c>
    </row>
    <row r="156" spans="1:16" ht="15" customHeight="1" x14ac:dyDescent="0.3">
      <c r="A156" s="1022"/>
      <c r="B156" s="958"/>
      <c r="C156" s="160" t="s">
        <v>7</v>
      </c>
      <c r="D156" s="159" t="s">
        <v>80</v>
      </c>
      <c r="E156" s="654" t="e">
        <f>IF(AND(Месяц!E29&gt;0,План!E26=0),"НЗН",Месяц!E29/План!E26)</f>
        <v>#DIV/0!</v>
      </c>
      <c r="F156" s="655" t="e">
        <f>IF(AND(Месяц!F29&gt;0,План!F26=0),"НЗН",Месяц!F29/План!F26)</f>
        <v>#DIV/0!</v>
      </c>
      <c r="G156" s="655" t="e">
        <f>IF(AND(Месяц!G29&gt;0,План!G26=0),"НЗН",Месяц!G29/План!G26)</f>
        <v>#DIV/0!</v>
      </c>
      <c r="H156" s="655" t="e">
        <f>IF(AND(Месяц!H29&gt;0,План!H26=0),"НЗН",Месяц!H29/План!H26)</f>
        <v>#DIV/0!</v>
      </c>
      <c r="I156" s="655" t="e">
        <f>IF(AND(Месяц!I29&gt;0,План!I26=0),"НЗН",Месяц!I29/План!I26)</f>
        <v>#DIV/0!</v>
      </c>
      <c r="J156" s="655" t="e">
        <f>IF(AND(Месяц!J29&gt;0,План!J26=0),"НЗН",Месяц!J29/План!J26)</f>
        <v>#DIV/0!</v>
      </c>
      <c r="K156" s="655" t="e">
        <f>IF(AND(Месяц!K29&gt;0,План!K26=0),"НЗН",Месяц!K29/План!K26)</f>
        <v>#DIV/0!</v>
      </c>
      <c r="L156" s="655" t="e">
        <f>IF(AND(Месяц!L29&gt;0,План!L26=0),"НЗН",Месяц!L29/План!L26)</f>
        <v>#DIV/0!</v>
      </c>
      <c r="M156" s="655" t="e">
        <f>IF(AND(Месяц!M29&gt;0,План!M26=0),"НЗН",Месяц!M29/План!M26)</f>
        <v>#DIV/0!</v>
      </c>
      <c r="N156" s="655" t="e">
        <f>IF(AND(Месяц!N29&gt;0,План!N26=0),"НЗН",Месяц!N29/План!N26)</f>
        <v>#DIV/0!</v>
      </c>
      <c r="O156" s="655" t="e">
        <f>IF(AND(Месяц!O29&gt;0,План!O26=0),"НЗН",Месяц!O29/План!O26)</f>
        <v>#DIV/0!</v>
      </c>
      <c r="P156" s="656" t="e">
        <f>IF(AND(Месяц!P29&gt;0,План!P26=0),"НЗН",Месяц!P29/План!P26)</f>
        <v>#DIV/0!</v>
      </c>
    </row>
    <row r="157" spans="1:16" ht="15" customHeight="1" x14ac:dyDescent="0.3">
      <c r="A157" s="1022"/>
      <c r="B157" s="958"/>
      <c r="C157" s="160" t="s">
        <v>256</v>
      </c>
      <c r="D157" s="159" t="s">
        <v>80</v>
      </c>
      <c r="E157" s="654" t="e">
        <f>IF(AND(Месяц!E30&gt;0,План!E27=0),"НЗН",Месяц!E30/План!E27)</f>
        <v>#DIV/0!</v>
      </c>
      <c r="F157" s="655" t="e">
        <f>IF(AND(Месяц!F30&gt;0,План!F27=0),"НЗН",Месяц!F30/План!F27)</f>
        <v>#DIV/0!</v>
      </c>
      <c r="G157" s="655" t="e">
        <f>IF(AND(Месяц!G30&gt;0,План!G27=0),"НЗН",Месяц!G30/План!G27)</f>
        <v>#DIV/0!</v>
      </c>
      <c r="H157" s="655" t="e">
        <f>IF(AND(Месяц!H30&gt;0,План!H27=0),"НЗН",Месяц!H30/План!H27)</f>
        <v>#DIV/0!</v>
      </c>
      <c r="I157" s="655" t="e">
        <f>IF(AND(Месяц!I30&gt;0,План!I27=0),"НЗН",Месяц!I30/План!I27)</f>
        <v>#DIV/0!</v>
      </c>
      <c r="J157" s="655" t="e">
        <f>IF(AND(Месяц!J30&gt;0,План!J27=0),"НЗН",Месяц!J30/План!J27)</f>
        <v>#DIV/0!</v>
      </c>
      <c r="K157" s="655" t="e">
        <f>IF(AND(Месяц!K30&gt;0,План!K27=0),"НЗН",Месяц!K30/План!K27)</f>
        <v>#DIV/0!</v>
      </c>
      <c r="L157" s="655" t="e">
        <f>IF(AND(Месяц!L30&gt;0,План!L27=0),"НЗН",Месяц!L30/План!L27)</f>
        <v>#DIV/0!</v>
      </c>
      <c r="M157" s="655" t="e">
        <f>IF(AND(Месяц!M30&gt;0,План!M27=0),"НЗН",Месяц!M30/План!M27)</f>
        <v>#DIV/0!</v>
      </c>
      <c r="N157" s="655" t="e">
        <f>IF(AND(Месяц!N30&gt;0,План!N27=0),"НЗН",Месяц!N30/План!N27)</f>
        <v>#DIV/0!</v>
      </c>
      <c r="O157" s="655" t="e">
        <f>IF(AND(Месяц!O30&gt;0,План!O27=0),"НЗН",Месяц!O30/План!O27)</f>
        <v>#DIV/0!</v>
      </c>
      <c r="P157" s="656" t="e">
        <f>IF(AND(Месяц!P30&gt;0,План!P27=0),"НЗН",Месяц!P30/План!P27)</f>
        <v>#DIV/0!</v>
      </c>
    </row>
    <row r="158" spans="1:16" ht="15" customHeight="1" x14ac:dyDescent="0.3">
      <c r="A158" s="971" t="s">
        <v>322</v>
      </c>
      <c r="B158" s="972"/>
      <c r="C158" s="161" t="s">
        <v>152</v>
      </c>
      <c r="D158" s="162" t="s">
        <v>160</v>
      </c>
      <c r="E158" s="654" t="e">
        <f>IF(AND(Месяц!E31&gt;0,План!E28=0),"НЗН",Месяц!E31/План!E28)</f>
        <v>#DIV/0!</v>
      </c>
      <c r="F158" s="655" t="e">
        <f>IF(AND(Месяц!F31&gt;0,План!F28=0),"НЗН",Месяц!F31/План!F28)</f>
        <v>#DIV/0!</v>
      </c>
      <c r="G158" s="655" t="e">
        <f>IF(AND(Месяц!G31&gt;0,План!G28=0),"НЗН",Месяц!G31/План!G28)</f>
        <v>#DIV/0!</v>
      </c>
      <c r="H158" s="655" t="e">
        <f>IF(AND(Месяц!H31&gt;0,План!H28=0),"НЗН",Месяц!H31/План!H28)</f>
        <v>#DIV/0!</v>
      </c>
      <c r="I158" s="655" t="e">
        <f>IF(AND(Месяц!I31&gt;0,План!I28=0),"НЗН",Месяц!I31/План!I28)</f>
        <v>#DIV/0!</v>
      </c>
      <c r="J158" s="655" t="e">
        <f>IF(AND(Месяц!J31&gt;0,План!J28=0),"НЗН",Месяц!J31/План!J28)</f>
        <v>#DIV/0!</v>
      </c>
      <c r="K158" s="655" t="e">
        <f>IF(AND(Месяц!K31&gt;0,План!K28=0),"НЗН",Месяц!K31/План!K28)</f>
        <v>#DIV/0!</v>
      </c>
      <c r="L158" s="655" t="e">
        <f>IF(AND(Месяц!L31&gt;0,План!L28=0),"НЗН",Месяц!L31/План!L28)</f>
        <v>#DIV/0!</v>
      </c>
      <c r="M158" s="655" t="e">
        <f>IF(AND(Месяц!M31&gt;0,План!M28=0),"НЗН",Месяц!M31/План!M28)</f>
        <v>#DIV/0!</v>
      </c>
      <c r="N158" s="655" t="e">
        <f>IF(AND(Месяц!N31&gt;0,План!N28=0),"НЗН",Месяц!N31/План!N28)</f>
        <v>#DIV/0!</v>
      </c>
      <c r="O158" s="655" t="e">
        <f>IF(AND(Месяц!O31&gt;0,План!O28=0),"НЗН",Месяц!O31/План!O28)</f>
        <v>#DIV/0!</v>
      </c>
      <c r="P158" s="656" t="e">
        <f>IF(AND(Месяц!P31&gt;0,План!P28=0),"НЗН",Месяц!P31/План!P28)</f>
        <v>#DIV/0!</v>
      </c>
    </row>
    <row r="159" spans="1:16" ht="15" customHeight="1" x14ac:dyDescent="0.3">
      <c r="A159" s="973"/>
      <c r="B159" s="974"/>
      <c r="C159" s="161" t="s">
        <v>153</v>
      </c>
      <c r="D159" s="162" t="s">
        <v>160</v>
      </c>
      <c r="E159" s="654" t="e">
        <f>IF(AND(Месяц!E32&gt;0,План!E29=0),"НЗН",Месяц!E32/План!E29)</f>
        <v>#DIV/0!</v>
      </c>
      <c r="F159" s="655" t="e">
        <f>IF(AND(Месяц!F32&gt;0,План!F29=0),"НЗН",Месяц!F32/План!F29)</f>
        <v>#DIV/0!</v>
      </c>
      <c r="G159" s="655" t="e">
        <f>IF(AND(Месяц!G32&gt;0,План!G29=0),"НЗН",Месяц!G32/План!G29)</f>
        <v>#DIV/0!</v>
      </c>
      <c r="H159" s="655" t="e">
        <f>IF(AND(Месяц!H32&gt;0,План!H29=0),"НЗН",Месяц!H32/План!H29)</f>
        <v>#DIV/0!</v>
      </c>
      <c r="I159" s="655" t="e">
        <f>IF(AND(Месяц!I32&gt;0,План!I29=0),"НЗН",Месяц!I32/План!I29)</f>
        <v>#DIV/0!</v>
      </c>
      <c r="J159" s="655" t="e">
        <f>IF(AND(Месяц!J32&gt;0,План!J29=0),"НЗН",Месяц!J32/План!J29)</f>
        <v>#DIV/0!</v>
      </c>
      <c r="K159" s="655" t="e">
        <f>IF(AND(Месяц!K32&gt;0,План!K29=0),"НЗН",Месяц!K32/План!K29)</f>
        <v>#DIV/0!</v>
      </c>
      <c r="L159" s="655" t="e">
        <f>IF(AND(Месяц!L32&gt;0,План!L29=0),"НЗН",Месяц!L32/План!L29)</f>
        <v>#DIV/0!</v>
      </c>
      <c r="M159" s="655" t="e">
        <f>IF(AND(Месяц!M32&gt;0,План!M29=0),"НЗН",Месяц!M32/План!M29)</f>
        <v>#DIV/0!</v>
      </c>
      <c r="N159" s="655" t="e">
        <f>IF(AND(Месяц!N32&gt;0,План!N29=0),"НЗН",Месяц!N32/План!N29)</f>
        <v>#DIV/0!</v>
      </c>
      <c r="O159" s="655" t="e">
        <f>IF(AND(Месяц!O32&gt;0,План!O29=0),"НЗН",Месяц!O32/План!O29)</f>
        <v>#DIV/0!</v>
      </c>
      <c r="P159" s="656" t="e">
        <f>IF(AND(Месяц!P32&gt;0,План!P29=0),"НЗН",Месяц!P32/План!P29)</f>
        <v>#DIV/0!</v>
      </c>
    </row>
    <row r="160" spans="1:16" ht="15" customHeight="1" x14ac:dyDescent="0.3">
      <c r="A160" s="973"/>
      <c r="B160" s="974"/>
      <c r="C160" s="161" t="s">
        <v>217</v>
      </c>
      <c r="D160" s="162" t="s">
        <v>160</v>
      </c>
      <c r="E160" s="654" t="e">
        <f>IF(AND(Месяц!E33&gt;0,План!E30=0),"НЗН",Месяц!E33/План!E30)</f>
        <v>#DIV/0!</v>
      </c>
      <c r="F160" s="655" t="e">
        <f>IF(AND(Месяц!F33&gt;0,План!F30=0),"НЗН",Месяц!F33/План!F30)</f>
        <v>#DIV/0!</v>
      </c>
      <c r="G160" s="655" t="e">
        <f>IF(AND(Месяц!G33&gt;0,План!G30=0),"НЗН",Месяц!G33/План!G30)</f>
        <v>#DIV/0!</v>
      </c>
      <c r="H160" s="655" t="e">
        <f>IF(AND(Месяц!H33&gt;0,План!H30=0),"НЗН",Месяц!H33/План!H30)</f>
        <v>#DIV/0!</v>
      </c>
      <c r="I160" s="655" t="e">
        <f>IF(AND(Месяц!I33&gt;0,План!I30=0),"НЗН",Месяц!I33/План!I30)</f>
        <v>#DIV/0!</v>
      </c>
      <c r="J160" s="655" t="e">
        <f>IF(AND(Месяц!J33&gt;0,План!J30=0),"НЗН",Месяц!J33/План!J30)</f>
        <v>#DIV/0!</v>
      </c>
      <c r="K160" s="655" t="e">
        <f>IF(AND(Месяц!K33&gt;0,План!K30=0),"НЗН",Месяц!K33/План!K30)</f>
        <v>#DIV/0!</v>
      </c>
      <c r="L160" s="655" t="e">
        <f>IF(AND(Месяц!L33&gt;0,План!L30=0),"НЗН",Месяц!L33/План!L30)</f>
        <v>#DIV/0!</v>
      </c>
      <c r="M160" s="655" t="e">
        <f>IF(AND(Месяц!M33&gt;0,План!M30=0),"НЗН",Месяц!M33/План!M30)</f>
        <v>#DIV/0!</v>
      </c>
      <c r="N160" s="655" t="e">
        <f>IF(AND(Месяц!N33&gt;0,План!N30=0),"НЗН",Месяц!N33/План!N30)</f>
        <v>#DIV/0!</v>
      </c>
      <c r="O160" s="655" t="e">
        <f>IF(AND(Месяц!O33&gt;0,План!O30=0),"НЗН",Месяц!O33/План!O30)</f>
        <v>#DIV/0!</v>
      </c>
      <c r="P160" s="656" t="e">
        <f>IF(AND(Месяц!P33&gt;0,План!P30=0),"НЗН",Месяц!P33/План!P30)</f>
        <v>#DIV/0!</v>
      </c>
    </row>
    <row r="161" spans="1:16" ht="15" customHeight="1" x14ac:dyDescent="0.3">
      <c r="A161" s="975"/>
      <c r="B161" s="976"/>
      <c r="C161" s="163" t="s">
        <v>216</v>
      </c>
      <c r="D161" s="162" t="s">
        <v>160</v>
      </c>
      <c r="E161" s="654" t="e">
        <f>IF(AND(Месяц!E34&gt;0,План!E31=0),"НЗН",Месяц!E34/План!E31)</f>
        <v>#DIV/0!</v>
      </c>
      <c r="F161" s="655" t="e">
        <f>IF(AND(Месяц!F34&gt;0,План!F31=0),"НЗН",Месяц!F34/План!F31)</f>
        <v>#DIV/0!</v>
      </c>
      <c r="G161" s="655" t="e">
        <f>IF(AND(Месяц!G34&gt;0,План!G31=0),"НЗН",Месяц!G34/План!G31)</f>
        <v>#DIV/0!</v>
      </c>
      <c r="H161" s="655" t="e">
        <f>IF(AND(Месяц!H34&gt;0,План!H31=0),"НЗН",Месяц!H34/План!H31)</f>
        <v>#DIV/0!</v>
      </c>
      <c r="I161" s="655" t="e">
        <f>IF(AND(Месяц!I34&gt;0,План!I31=0),"НЗН",Месяц!I34/План!I31)</f>
        <v>#DIV/0!</v>
      </c>
      <c r="J161" s="655" t="e">
        <f>IF(AND(Месяц!J34&gt;0,План!J31=0),"НЗН",Месяц!J34/План!J31)</f>
        <v>#DIV/0!</v>
      </c>
      <c r="K161" s="655" t="e">
        <f>IF(AND(Месяц!K34&gt;0,План!K31=0),"НЗН",Месяц!K34/План!K31)</f>
        <v>#DIV/0!</v>
      </c>
      <c r="L161" s="655" t="e">
        <f>IF(AND(Месяц!L34&gt;0,План!L31=0),"НЗН",Месяц!L34/План!L31)</f>
        <v>#DIV/0!</v>
      </c>
      <c r="M161" s="655" t="e">
        <f>IF(AND(Месяц!M34&gt;0,План!M31=0),"НЗН",Месяц!M34/План!M31)</f>
        <v>#DIV/0!</v>
      </c>
      <c r="N161" s="655" t="e">
        <f>IF(AND(Месяц!N34&gt;0,План!N31=0),"НЗН",Месяц!N34/План!N31)</f>
        <v>#DIV/0!</v>
      </c>
      <c r="O161" s="655" t="e">
        <f>IF(AND(Месяц!O34&gt;0,План!O31=0),"НЗН",Месяц!O34/План!O31)</f>
        <v>#DIV/0!</v>
      </c>
      <c r="P161" s="656" t="e">
        <f>IF(AND(Месяц!P34&gt;0,План!P31=0),"НЗН",Месяц!P34/План!P31)</f>
        <v>#DIV/0!</v>
      </c>
    </row>
    <row r="162" spans="1:16" ht="15" customHeight="1" x14ac:dyDescent="0.3">
      <c r="A162" s="977" t="s">
        <v>154</v>
      </c>
      <c r="B162" s="978"/>
      <c r="C162" s="164" t="s">
        <v>187</v>
      </c>
      <c r="D162" s="165" t="s">
        <v>80</v>
      </c>
      <c r="E162" s="654" t="e">
        <f>IF(AND(Месяц!E35&gt;0,План!E32=0),"НЗН",Месяц!E35/План!E32)</f>
        <v>#DIV/0!</v>
      </c>
      <c r="F162" s="655" t="e">
        <f>IF(AND(Месяц!F35&gt;0,План!F32=0),"НЗН",Месяц!F35/План!F32)</f>
        <v>#DIV/0!</v>
      </c>
      <c r="G162" s="655" t="e">
        <f>IF(AND(Месяц!G35&gt;0,План!G32=0),"НЗН",Месяц!G35/План!G32)</f>
        <v>#DIV/0!</v>
      </c>
      <c r="H162" s="655" t="e">
        <f>IF(AND(Месяц!H35&gt;0,План!H32=0),"НЗН",Месяц!H35/План!H32)</f>
        <v>#DIV/0!</v>
      </c>
      <c r="I162" s="655" t="e">
        <f>IF(AND(Месяц!I35&gt;0,План!I32=0),"НЗН",Месяц!I35/План!I32)</f>
        <v>#DIV/0!</v>
      </c>
      <c r="J162" s="655" t="e">
        <f>IF(AND(Месяц!J35&gt;0,План!J32=0),"НЗН",Месяц!J35/План!J32)</f>
        <v>#DIV/0!</v>
      </c>
      <c r="K162" s="655" t="e">
        <f>IF(AND(Месяц!K35&gt;0,План!K32=0),"НЗН",Месяц!K35/План!K32)</f>
        <v>#DIV/0!</v>
      </c>
      <c r="L162" s="655" t="e">
        <f>IF(AND(Месяц!L35&gt;0,План!L32=0),"НЗН",Месяц!L35/План!L32)</f>
        <v>#DIV/0!</v>
      </c>
      <c r="M162" s="655" t="e">
        <f>IF(AND(Месяц!M35&gt;0,План!M32=0),"НЗН",Месяц!M35/План!M32)</f>
        <v>#DIV/0!</v>
      </c>
      <c r="N162" s="655" t="e">
        <f>IF(AND(Месяц!N35&gt;0,План!N32=0),"НЗН",Месяц!N35/План!N32)</f>
        <v>#DIV/0!</v>
      </c>
      <c r="O162" s="655" t="e">
        <f>IF(AND(Месяц!O35&gt;0,План!O32=0),"НЗН",Месяц!O35/План!O32)</f>
        <v>#DIV/0!</v>
      </c>
      <c r="P162" s="656" t="e">
        <f>IF(AND(Месяц!P35&gt;0,План!P32=0),"НЗН",Месяц!P35/План!P32)</f>
        <v>#DIV/0!</v>
      </c>
    </row>
    <row r="163" spans="1:16" ht="15" customHeight="1" x14ac:dyDescent="0.3">
      <c r="A163" s="979"/>
      <c r="B163" s="980"/>
      <c r="C163" s="164" t="s">
        <v>155</v>
      </c>
      <c r="D163" s="165" t="s">
        <v>80</v>
      </c>
      <c r="E163" s="654" t="e">
        <f>IF(AND(Месяц!E36&gt;0,План!E33=0),"НЗН",Месяц!E36/План!E33)</f>
        <v>#DIV/0!</v>
      </c>
      <c r="F163" s="655" t="e">
        <f>IF(AND(Месяц!F36&gt;0,План!F33=0),"НЗН",Месяц!F36/План!F33)</f>
        <v>#DIV/0!</v>
      </c>
      <c r="G163" s="655" t="e">
        <f>IF(AND(Месяц!G36&gt;0,План!G33=0),"НЗН",Месяц!G36/План!G33)</f>
        <v>#DIV/0!</v>
      </c>
      <c r="H163" s="655" t="e">
        <f>IF(AND(Месяц!H36&gt;0,План!H33=0),"НЗН",Месяц!H36/План!H33)</f>
        <v>#DIV/0!</v>
      </c>
      <c r="I163" s="655" t="e">
        <f>IF(AND(Месяц!I36&gt;0,План!I33=0),"НЗН",Месяц!I36/План!I33)</f>
        <v>#DIV/0!</v>
      </c>
      <c r="J163" s="655" t="e">
        <f>IF(AND(Месяц!J36&gt;0,План!J33=0),"НЗН",Месяц!J36/План!J33)</f>
        <v>#DIV/0!</v>
      </c>
      <c r="K163" s="655" t="e">
        <f>IF(AND(Месяц!K36&gt;0,План!K33=0),"НЗН",Месяц!K36/План!K33)</f>
        <v>#DIV/0!</v>
      </c>
      <c r="L163" s="655" t="e">
        <f>IF(AND(Месяц!L36&gt;0,План!L33=0),"НЗН",Месяц!L36/План!L33)</f>
        <v>#DIV/0!</v>
      </c>
      <c r="M163" s="655" t="e">
        <f>IF(AND(Месяц!M36&gt;0,План!M33=0),"НЗН",Месяц!M36/План!M33)</f>
        <v>#DIV/0!</v>
      </c>
      <c r="N163" s="655" t="e">
        <f>IF(AND(Месяц!N36&gt;0,План!N33=0),"НЗН",Месяц!N36/План!N33)</f>
        <v>#DIV/0!</v>
      </c>
      <c r="O163" s="655" t="e">
        <f>IF(AND(Месяц!O36&gt;0,План!O33=0),"НЗН",Месяц!O36/План!O33)</f>
        <v>#DIV/0!</v>
      </c>
      <c r="P163" s="656" t="e">
        <f>IF(AND(Месяц!P36&gt;0,План!P33=0),"НЗН",Месяц!P36/План!P33)</f>
        <v>#DIV/0!</v>
      </c>
    </row>
    <row r="164" spans="1:16" ht="15" customHeight="1" x14ac:dyDescent="0.3">
      <c r="A164" s="979"/>
      <c r="B164" s="981"/>
      <c r="C164" s="598" t="s">
        <v>284</v>
      </c>
      <c r="D164" s="167" t="s">
        <v>178</v>
      </c>
      <c r="E164" s="654" t="e">
        <f>IF(AND(Месяц!E37&gt;0,План!E34=0),"НЗН",Месяц!E37/План!E34)</f>
        <v>#DIV/0!</v>
      </c>
      <c r="F164" s="655" t="e">
        <f>IF(AND(Месяц!F37&gt;0,План!F34=0),"НЗН",Месяц!F37/План!F34)</f>
        <v>#DIV/0!</v>
      </c>
      <c r="G164" s="655" t="e">
        <f>IF(AND(Месяц!G37&gt;0,План!G34=0),"НЗН",Месяц!G37/План!G34)</f>
        <v>#DIV/0!</v>
      </c>
      <c r="H164" s="655" t="e">
        <f>IF(AND(Месяц!H37&gt;0,План!H34=0),"НЗН",Месяц!H37/План!H34)</f>
        <v>#DIV/0!</v>
      </c>
      <c r="I164" s="655" t="e">
        <f>IF(AND(Месяц!I37&gt;0,План!I34=0),"НЗН",Месяц!I37/План!I34)</f>
        <v>#DIV/0!</v>
      </c>
      <c r="J164" s="655" t="e">
        <f>IF(AND(Месяц!J37&gt;0,План!J34=0),"НЗН",Месяц!J37/План!J34)</f>
        <v>#DIV/0!</v>
      </c>
      <c r="K164" s="655" t="e">
        <f>IF(AND(Месяц!K37&gt;0,План!K34=0),"НЗН",Месяц!K37/План!K34)</f>
        <v>#DIV/0!</v>
      </c>
      <c r="L164" s="655" t="e">
        <f>IF(AND(Месяц!L37&gt;0,План!L34=0),"НЗН",Месяц!L37/План!L34)</f>
        <v>#DIV/0!</v>
      </c>
      <c r="M164" s="655" t="e">
        <f>IF(AND(Месяц!M37&gt;0,План!M34=0),"НЗН",Месяц!M37/План!M34)</f>
        <v>#DIV/0!</v>
      </c>
      <c r="N164" s="655" t="e">
        <f>IF(AND(Месяц!N37&gt;0,План!N34=0),"НЗН",Месяц!N37/План!N34)</f>
        <v>#DIV/0!</v>
      </c>
      <c r="O164" s="655" t="e">
        <f>IF(AND(Месяц!O37&gt;0,План!O34=0),"НЗН",Месяц!O37/План!O34)</f>
        <v>#DIV/0!</v>
      </c>
      <c r="P164" s="656" t="e">
        <f>IF(AND(Месяц!P37&gt;0,План!P34=0),"НЗН",Месяц!P37/План!P34)</f>
        <v>#DIV/0!</v>
      </c>
    </row>
    <row r="165" spans="1:16" ht="15" customHeight="1" x14ac:dyDescent="0.3">
      <c r="A165" s="979"/>
      <c r="B165" s="981"/>
      <c r="C165" s="598" t="s">
        <v>285</v>
      </c>
      <c r="D165" s="167" t="s">
        <v>178</v>
      </c>
      <c r="E165" s="654" t="e">
        <f>IF(AND(Месяц!E38&gt;0,План!E35=0),"НЗН",Месяц!E38/План!E35)</f>
        <v>#DIV/0!</v>
      </c>
      <c r="F165" s="655" t="e">
        <f>IF(AND(Месяц!F38&gt;0,План!F35=0),"НЗН",Месяц!F38/План!F35)</f>
        <v>#DIV/0!</v>
      </c>
      <c r="G165" s="655" t="e">
        <f>IF(AND(Месяц!G38&gt;0,План!G35=0),"НЗН",Месяц!G38/План!G35)</f>
        <v>#DIV/0!</v>
      </c>
      <c r="H165" s="655" t="e">
        <f>IF(AND(Месяц!H38&gt;0,План!H35=0),"НЗН",Месяц!H38/План!H35)</f>
        <v>#DIV/0!</v>
      </c>
      <c r="I165" s="655" t="e">
        <f>IF(AND(Месяц!I38&gt;0,План!I35=0),"НЗН",Месяц!I38/План!I35)</f>
        <v>#DIV/0!</v>
      </c>
      <c r="J165" s="655" t="e">
        <f>IF(AND(Месяц!J38&gt;0,План!J35=0),"НЗН",Месяц!J38/План!J35)</f>
        <v>#DIV/0!</v>
      </c>
      <c r="K165" s="655" t="e">
        <f>IF(AND(Месяц!K38&gt;0,План!K35=0),"НЗН",Месяц!K38/План!K35)</f>
        <v>#DIV/0!</v>
      </c>
      <c r="L165" s="655" t="e">
        <f>IF(AND(Месяц!L38&gt;0,План!L35=0),"НЗН",Месяц!L38/План!L35)</f>
        <v>#DIV/0!</v>
      </c>
      <c r="M165" s="655" t="e">
        <f>IF(AND(Месяц!M38&gt;0,План!M35=0),"НЗН",Месяц!M38/План!M35)</f>
        <v>#DIV/0!</v>
      </c>
      <c r="N165" s="655" t="e">
        <f>IF(AND(Месяц!N38&gt;0,План!N35=0),"НЗН",Месяц!N38/План!N35)</f>
        <v>#DIV/0!</v>
      </c>
      <c r="O165" s="655" t="e">
        <f>IF(AND(Месяц!O38&gt;0,План!O35=0),"НЗН",Месяц!O38/План!O35)</f>
        <v>#DIV/0!</v>
      </c>
      <c r="P165" s="656" t="e">
        <f>IF(AND(Месяц!P38&gt;0,План!P35=0),"НЗН",Месяц!P38/План!P35)</f>
        <v>#DIV/0!</v>
      </c>
    </row>
    <row r="166" spans="1:16" ht="15" customHeight="1" x14ac:dyDescent="0.3">
      <c r="A166" s="979"/>
      <c r="B166" s="981"/>
      <c r="C166" s="598" t="s">
        <v>323</v>
      </c>
      <c r="D166" s="167" t="s">
        <v>178</v>
      </c>
      <c r="E166" s="654" t="e">
        <f>IF(AND(Месяц!E39&gt;0,План!E36=0),"НЗН",Месяц!E39/План!E36)</f>
        <v>#DIV/0!</v>
      </c>
      <c r="F166" s="655" t="e">
        <f>IF(AND(Месяц!F39&gt;0,План!F36=0),"НЗН",Месяц!F39/План!F36)</f>
        <v>#DIV/0!</v>
      </c>
      <c r="G166" s="655" t="e">
        <f>IF(AND(Месяц!G39&gt;0,План!G36=0),"НЗН",Месяц!G39/План!G36)</f>
        <v>#DIV/0!</v>
      </c>
      <c r="H166" s="655" t="e">
        <f>IF(AND(Месяц!H39&gt;0,План!H36=0),"НЗН",Месяц!H39/План!H36)</f>
        <v>#DIV/0!</v>
      </c>
      <c r="I166" s="655" t="e">
        <f>IF(AND(Месяц!I39&gt;0,План!I36=0),"НЗН",Месяц!I39/План!I36)</f>
        <v>#DIV/0!</v>
      </c>
      <c r="J166" s="655" t="e">
        <f>IF(AND(Месяц!J39&gt;0,План!J36=0),"НЗН",Месяц!J39/План!J36)</f>
        <v>#DIV/0!</v>
      </c>
      <c r="K166" s="655" t="e">
        <f>IF(AND(Месяц!K39&gt;0,План!K36=0),"НЗН",Месяц!K39/План!K36)</f>
        <v>#DIV/0!</v>
      </c>
      <c r="L166" s="655" t="e">
        <f>IF(AND(Месяц!L39&gt;0,План!L36=0),"НЗН",Месяц!L39/План!L36)</f>
        <v>#DIV/0!</v>
      </c>
      <c r="M166" s="655" t="e">
        <f>IF(AND(Месяц!M39&gt;0,План!M36=0),"НЗН",Месяц!M39/План!M36)</f>
        <v>#DIV/0!</v>
      </c>
      <c r="N166" s="655" t="e">
        <f>IF(AND(Месяц!N39&gt;0,План!N36=0),"НЗН",Месяц!N39/План!N36)</f>
        <v>#DIV/0!</v>
      </c>
      <c r="O166" s="655" t="e">
        <f>IF(AND(Месяц!O39&gt;0,План!O36=0),"НЗН",Месяц!O39/План!O36)</f>
        <v>#DIV/0!</v>
      </c>
      <c r="P166" s="656" t="e">
        <f>IF(AND(Месяц!P39&gt;0,План!P36=0),"НЗН",Месяц!P39/План!P36)</f>
        <v>#DIV/0!</v>
      </c>
    </row>
    <row r="167" spans="1:16" ht="15" customHeight="1" x14ac:dyDescent="0.3">
      <c r="A167" s="979"/>
      <c r="B167" s="981"/>
      <c r="C167" s="793" t="s">
        <v>286</v>
      </c>
      <c r="D167" s="167" t="s">
        <v>178</v>
      </c>
      <c r="E167" s="654" t="e">
        <f>IF(AND(Месяц!E40&gt;0,План!E37=0),"НЗН",Месяц!E40/План!E37)</f>
        <v>#DIV/0!</v>
      </c>
      <c r="F167" s="655" t="e">
        <f>IF(AND(Месяц!F40&gt;0,План!F37=0),"НЗН",Месяц!F40/План!F37)</f>
        <v>#DIV/0!</v>
      </c>
      <c r="G167" s="655" t="e">
        <f>IF(AND(Месяц!G40&gt;0,План!G37=0),"НЗН",Месяц!G40/План!G37)</f>
        <v>#DIV/0!</v>
      </c>
      <c r="H167" s="655" t="e">
        <f>IF(AND(Месяц!H40&gt;0,План!H37=0),"НЗН",Месяц!H40/План!H37)</f>
        <v>#DIV/0!</v>
      </c>
      <c r="I167" s="655" t="e">
        <f>IF(AND(Месяц!I40&gt;0,План!I37=0),"НЗН",Месяц!I40/План!I37)</f>
        <v>#DIV/0!</v>
      </c>
      <c r="J167" s="655" t="e">
        <f>IF(AND(Месяц!J40&gt;0,План!J37=0),"НЗН",Месяц!J40/План!J37)</f>
        <v>#DIV/0!</v>
      </c>
      <c r="K167" s="655" t="e">
        <f>IF(AND(Месяц!K40&gt;0,План!K37=0),"НЗН",Месяц!K40/План!K37)</f>
        <v>#DIV/0!</v>
      </c>
      <c r="L167" s="655" t="e">
        <f>IF(AND(Месяц!L40&gt;0,План!L37=0),"НЗН",Месяц!L40/План!L37)</f>
        <v>#DIV/0!</v>
      </c>
      <c r="M167" s="655" t="e">
        <f>IF(AND(Месяц!M40&gt;0,План!M37=0),"НЗН",Месяц!M40/План!M37)</f>
        <v>#DIV/0!</v>
      </c>
      <c r="N167" s="655" t="e">
        <f>IF(AND(Месяц!N40&gt;0,План!N37=0),"НЗН",Месяц!N40/План!N37)</f>
        <v>#DIV/0!</v>
      </c>
      <c r="O167" s="655" t="e">
        <f>IF(AND(Месяц!O40&gt;0,План!O37=0),"НЗН",Месяц!O40/План!O37)</f>
        <v>#DIV/0!</v>
      </c>
      <c r="P167" s="656" t="e">
        <f>IF(AND(Месяц!P40&gt;0,План!P37=0),"НЗН",Месяц!P40/План!P37)</f>
        <v>#DIV/0!</v>
      </c>
    </row>
    <row r="168" spans="1:16" ht="15" customHeight="1" x14ac:dyDescent="0.3">
      <c r="A168" s="979"/>
      <c r="B168" s="981"/>
      <c r="C168" s="598" t="s">
        <v>287</v>
      </c>
      <c r="D168" s="167" t="s">
        <v>178</v>
      </c>
      <c r="E168" s="654" t="e">
        <f>IF(AND(Месяц!E41&gt;0,План!E38=0),"НЗН",Месяц!E41/План!E38)</f>
        <v>#DIV/0!</v>
      </c>
      <c r="F168" s="655" t="e">
        <f>IF(AND(Месяц!F41&gt;0,План!F38=0),"НЗН",Месяц!F41/План!F38)</f>
        <v>#DIV/0!</v>
      </c>
      <c r="G168" s="655" t="e">
        <f>IF(AND(Месяц!G41&gt;0,План!G38=0),"НЗН",Месяц!G41/План!G38)</f>
        <v>#DIV/0!</v>
      </c>
      <c r="H168" s="655" t="e">
        <f>IF(AND(Месяц!H41&gt;0,План!H38=0),"НЗН",Месяц!H41/План!H38)</f>
        <v>#DIV/0!</v>
      </c>
      <c r="I168" s="655" t="e">
        <f>IF(AND(Месяц!I41&gt;0,План!I38=0),"НЗН",Месяц!I41/План!I38)</f>
        <v>#DIV/0!</v>
      </c>
      <c r="J168" s="655" t="e">
        <f>IF(AND(Месяц!J41&gt;0,План!J38=0),"НЗН",Месяц!J41/План!J38)</f>
        <v>#DIV/0!</v>
      </c>
      <c r="K168" s="655" t="e">
        <f>IF(AND(Месяц!K41&gt;0,План!K38=0),"НЗН",Месяц!K41/План!K38)</f>
        <v>#DIV/0!</v>
      </c>
      <c r="L168" s="655" t="e">
        <f>IF(AND(Месяц!L41&gt;0,План!L38=0),"НЗН",Месяц!L41/План!L38)</f>
        <v>#DIV/0!</v>
      </c>
      <c r="M168" s="655" t="e">
        <f>IF(AND(Месяц!M41&gt;0,План!M38=0),"НЗН",Месяц!M41/План!M38)</f>
        <v>#DIV/0!</v>
      </c>
      <c r="N168" s="655" t="e">
        <f>IF(AND(Месяц!N41&gt;0,План!N38=0),"НЗН",Месяц!N41/План!N38)</f>
        <v>#DIV/0!</v>
      </c>
      <c r="O168" s="655" t="e">
        <f>IF(AND(Месяц!O41&gt;0,План!O38=0),"НЗН",Месяц!O41/План!O38)</f>
        <v>#DIV/0!</v>
      </c>
      <c r="P168" s="656" t="e">
        <f>IF(AND(Месяц!P41&gt;0,План!P38=0),"НЗН",Месяц!P41/План!P38)</f>
        <v>#DIV/0!</v>
      </c>
    </row>
    <row r="169" spans="1:16" ht="15" customHeight="1" x14ac:dyDescent="0.3">
      <c r="A169" s="979"/>
      <c r="B169" s="981"/>
      <c r="C169" s="471" t="s">
        <v>288</v>
      </c>
      <c r="D169" s="167" t="s">
        <v>178</v>
      </c>
      <c r="E169" s="654" t="e">
        <f>IF(AND(Месяц!E42&gt;0,План!E39=0),"НЗН",Месяц!E42/План!E39)</f>
        <v>#DIV/0!</v>
      </c>
      <c r="F169" s="655" t="e">
        <f>IF(AND(Месяц!F42&gt;0,План!F39=0),"НЗН",Месяц!F42/План!F39)</f>
        <v>#DIV/0!</v>
      </c>
      <c r="G169" s="655" t="e">
        <f>IF(AND(Месяц!G42&gt;0,План!G39=0),"НЗН",Месяц!G42/План!G39)</f>
        <v>#DIV/0!</v>
      </c>
      <c r="H169" s="655" t="e">
        <f>IF(AND(Месяц!H42&gt;0,План!H39=0),"НЗН",Месяц!H42/План!H39)</f>
        <v>#DIV/0!</v>
      </c>
      <c r="I169" s="655" t="e">
        <f>IF(AND(Месяц!I42&gt;0,План!I39=0),"НЗН",Месяц!I42/План!I39)</f>
        <v>#DIV/0!</v>
      </c>
      <c r="J169" s="655" t="e">
        <f>IF(AND(Месяц!J42&gt;0,План!J39=0),"НЗН",Месяц!J42/План!J39)</f>
        <v>#DIV/0!</v>
      </c>
      <c r="K169" s="655" t="e">
        <f>IF(AND(Месяц!K42&gt;0,План!K39=0),"НЗН",Месяц!K42/План!K39)</f>
        <v>#DIV/0!</v>
      </c>
      <c r="L169" s="655" t="e">
        <f>IF(AND(Месяц!L42&gt;0,План!L39=0),"НЗН",Месяц!L42/План!L39)</f>
        <v>#DIV/0!</v>
      </c>
      <c r="M169" s="655" t="e">
        <f>IF(AND(Месяц!M42&gt;0,План!M39=0),"НЗН",Месяц!M42/План!M39)</f>
        <v>#DIV/0!</v>
      </c>
      <c r="N169" s="655" t="e">
        <f>IF(AND(Месяц!N42&gt;0,План!N39=0),"НЗН",Месяц!N42/План!N39)</f>
        <v>#DIV/0!</v>
      </c>
      <c r="O169" s="655" t="e">
        <f>IF(AND(Месяц!O42&gt;0,План!O39=0),"НЗН",Месяц!O42/План!O39)</f>
        <v>#DIV/0!</v>
      </c>
      <c r="P169" s="656" t="e">
        <f>IF(AND(Месяц!P42&gt;0,План!P39=0),"НЗН",Месяц!P42/План!P39)</f>
        <v>#DIV/0!</v>
      </c>
    </row>
    <row r="170" spans="1:16" ht="15" customHeight="1" x14ac:dyDescent="0.3">
      <c r="A170" s="982"/>
      <c r="B170" s="983"/>
      <c r="C170" s="471" t="s">
        <v>289</v>
      </c>
      <c r="D170" s="167" t="s">
        <v>178</v>
      </c>
      <c r="E170" s="654" t="e">
        <f>IF(AND(Месяц!E43&gt;0,План!E40=0),"НЗН",Месяц!E43/План!E40)</f>
        <v>#DIV/0!</v>
      </c>
      <c r="F170" s="655" t="e">
        <f>IF(AND(Месяц!F43&gt;0,План!F40=0),"НЗН",Месяц!F43/План!F40)</f>
        <v>#DIV/0!</v>
      </c>
      <c r="G170" s="655" t="e">
        <f>IF(AND(Месяц!G43&gt;0,План!G40=0),"НЗН",Месяц!G43/План!G40)</f>
        <v>#DIV/0!</v>
      </c>
      <c r="H170" s="655" t="e">
        <f>IF(AND(Месяц!H43&gt;0,План!H40=0),"НЗН",Месяц!H43/План!H40)</f>
        <v>#DIV/0!</v>
      </c>
      <c r="I170" s="655" t="e">
        <f>IF(AND(Месяц!I43&gt;0,План!I40=0),"НЗН",Месяц!I43/План!I40)</f>
        <v>#DIV/0!</v>
      </c>
      <c r="J170" s="655" t="e">
        <f>IF(AND(Месяц!J43&gt;0,План!J40=0),"НЗН",Месяц!J43/План!J40)</f>
        <v>#DIV/0!</v>
      </c>
      <c r="K170" s="655" t="e">
        <f>IF(AND(Месяц!K43&gt;0,План!K40=0),"НЗН",Месяц!K43/План!K40)</f>
        <v>#DIV/0!</v>
      </c>
      <c r="L170" s="655" t="e">
        <f>IF(AND(Месяц!L43&gt;0,План!L40=0),"НЗН",Месяц!L43/План!L40)</f>
        <v>#DIV/0!</v>
      </c>
      <c r="M170" s="655" t="e">
        <f>IF(AND(Месяц!M43&gt;0,План!M40=0),"НЗН",Месяц!M43/План!M40)</f>
        <v>#DIV/0!</v>
      </c>
      <c r="N170" s="655" t="e">
        <f>IF(AND(Месяц!N43&gt;0,План!N40=0),"НЗН",Месяц!N43/План!N40)</f>
        <v>#DIV/0!</v>
      </c>
      <c r="O170" s="655" t="e">
        <f>IF(AND(Месяц!O43&gt;0,План!O40=0),"НЗН",Месяц!O43/План!O40)</f>
        <v>#DIV/0!</v>
      </c>
      <c r="P170" s="656" t="e">
        <f>IF(AND(Месяц!P43&gt;0,План!P40=0),"НЗН",Месяц!P43/План!P40)</f>
        <v>#DIV/0!</v>
      </c>
    </row>
    <row r="171" spans="1:16" ht="15.75" customHeight="1" x14ac:dyDescent="0.3">
      <c r="A171" s="984" t="s">
        <v>183</v>
      </c>
      <c r="B171" s="985"/>
      <c r="C171" s="813" t="s">
        <v>320</v>
      </c>
      <c r="D171" s="814" t="s">
        <v>178</v>
      </c>
      <c r="E171" s="654" t="e">
        <f>IF(AND(Месяц!E44&gt;0,План!E41=0),"НЗН",Месяц!E44/План!E41)</f>
        <v>#DIV/0!</v>
      </c>
      <c r="F171" s="655" t="e">
        <f>IF(AND(Месяц!F44&gt;0,План!F41=0),"НЗН",Месяц!F44/План!F41)</f>
        <v>#DIV/0!</v>
      </c>
      <c r="G171" s="655" t="e">
        <f>IF(AND(Месяц!G44&gt;0,План!G41=0),"НЗН",Месяц!G44/План!G41)</f>
        <v>#DIV/0!</v>
      </c>
      <c r="H171" s="655" t="e">
        <f>IF(AND(Месяц!H44&gt;0,План!H41=0),"НЗН",Месяц!H44/План!H41)</f>
        <v>#DIV/0!</v>
      </c>
      <c r="I171" s="655" t="e">
        <f>IF(AND(Месяц!I44&gt;0,План!I41=0),"НЗН",Месяц!I44/План!I41)</f>
        <v>#DIV/0!</v>
      </c>
      <c r="J171" s="655" t="e">
        <f>IF(AND(Месяц!J44&gt;0,План!J41=0),"НЗН",Месяц!J44/План!J41)</f>
        <v>#DIV/0!</v>
      </c>
      <c r="K171" s="655" t="e">
        <f>IF(AND(Месяц!K44&gt;0,План!K41=0),"НЗН",Месяц!K44/План!K41)</f>
        <v>#DIV/0!</v>
      </c>
      <c r="L171" s="655" t="e">
        <f>IF(AND(Месяц!L44&gt;0,План!L41=0),"НЗН",Месяц!L44/План!L41)</f>
        <v>#DIV/0!</v>
      </c>
      <c r="M171" s="655" t="e">
        <f>IF(AND(Месяц!M44&gt;0,План!M41=0),"НЗН",Месяц!M44/План!M41)</f>
        <v>#DIV/0!</v>
      </c>
      <c r="N171" s="655" t="e">
        <f>IF(AND(Месяц!N44&gt;0,План!N41=0),"НЗН",Месяц!N44/План!N41)</f>
        <v>#DIV/0!</v>
      </c>
      <c r="O171" s="655" t="e">
        <f>IF(AND(Месяц!O44&gt;0,План!O41=0),"НЗН",Месяц!O44/План!O41)</f>
        <v>#DIV/0!</v>
      </c>
      <c r="P171" s="656" t="e">
        <f>IF(AND(Месяц!P44&gt;0,План!P41=0),"НЗН",Месяц!P44/План!P41)</f>
        <v>#DIV/0!</v>
      </c>
    </row>
    <row r="172" spans="1:16" ht="15.6" x14ac:dyDescent="0.3">
      <c r="A172" s="986"/>
      <c r="B172" s="987"/>
      <c r="C172" s="813" t="s">
        <v>321</v>
      </c>
      <c r="D172" s="814" t="s">
        <v>178</v>
      </c>
      <c r="E172" s="654" t="e">
        <f>IF(AND(Месяц!E45&gt;0,План!E42=0),"НЗН",Месяц!E45/План!E42)</f>
        <v>#DIV/0!</v>
      </c>
      <c r="F172" s="655" t="e">
        <f>IF(AND(Месяц!F45&gt;0,План!F42=0),"НЗН",Месяц!F45/План!F42)</f>
        <v>#DIV/0!</v>
      </c>
      <c r="G172" s="655" t="e">
        <f>IF(AND(Месяц!G45&gt;0,План!G42=0),"НЗН",Месяц!G45/План!G42)</f>
        <v>#DIV/0!</v>
      </c>
      <c r="H172" s="655" t="e">
        <f>IF(AND(Месяц!H45&gt;0,План!H42=0),"НЗН",Месяц!H45/План!H42)</f>
        <v>#DIV/0!</v>
      </c>
      <c r="I172" s="655" t="e">
        <f>IF(AND(Месяц!I45&gt;0,План!I42=0),"НЗН",Месяц!I45/План!I42)</f>
        <v>#DIV/0!</v>
      </c>
      <c r="J172" s="655" t="e">
        <f>IF(AND(Месяц!J45&gt;0,План!J42=0),"НЗН",Месяц!J45/План!J42)</f>
        <v>#DIV/0!</v>
      </c>
      <c r="K172" s="655" t="e">
        <f>IF(AND(Месяц!K45&gt;0,План!K42=0),"НЗН",Месяц!K45/План!K42)</f>
        <v>#DIV/0!</v>
      </c>
      <c r="L172" s="655" t="e">
        <f>IF(AND(Месяц!L45&gt;0,План!L42=0),"НЗН",Месяц!L45/План!L42)</f>
        <v>#DIV/0!</v>
      </c>
      <c r="M172" s="655" t="e">
        <f>IF(AND(Месяц!M45&gt;0,План!M42=0),"НЗН",Месяц!M45/План!M42)</f>
        <v>#DIV/0!</v>
      </c>
      <c r="N172" s="655" t="e">
        <f>IF(AND(Месяц!N45&gt;0,План!N42=0),"НЗН",Месяц!N45/План!N42)</f>
        <v>#DIV/0!</v>
      </c>
      <c r="O172" s="655" t="e">
        <f>IF(AND(Месяц!O45&gt;0,План!O42=0),"НЗН",Месяц!O45/План!O42)</f>
        <v>#DIV/0!</v>
      </c>
      <c r="P172" s="656" t="e">
        <f>IF(AND(Месяц!P45&gt;0,План!P42=0),"НЗН",Месяц!P45/План!P42)</f>
        <v>#DIV/0!</v>
      </c>
    </row>
    <row r="173" spans="1:16" ht="15" customHeight="1" x14ac:dyDescent="0.3">
      <c r="A173" s="988" t="s">
        <v>180</v>
      </c>
      <c r="B173" s="989"/>
      <c r="C173" s="379" t="s">
        <v>246</v>
      </c>
      <c r="D173" s="268" t="s">
        <v>80</v>
      </c>
      <c r="E173" s="654" t="e">
        <f>IF(AND(Месяц!E46&gt;0,План!E43=0),"НЗН",Месяц!E46/План!E43)</f>
        <v>#DIV/0!</v>
      </c>
      <c r="F173" s="655" t="e">
        <f>IF(AND(Месяц!F46&gt;0,План!F43=0),"НЗН",Месяц!F46/План!F43)</f>
        <v>#DIV/0!</v>
      </c>
      <c r="G173" s="655" t="e">
        <f>IF(AND(Месяц!G46&gt;0,План!G43=0),"НЗН",Месяц!G46/План!G43)</f>
        <v>#DIV/0!</v>
      </c>
      <c r="H173" s="655" t="e">
        <f>IF(AND(Месяц!H46&gt;0,План!H43=0),"НЗН",Месяц!H46/План!H43)</f>
        <v>#DIV/0!</v>
      </c>
      <c r="I173" s="655" t="e">
        <f>IF(AND(Месяц!I46&gt;0,План!I43=0),"НЗН",Месяц!I46/План!I43)</f>
        <v>#DIV/0!</v>
      </c>
      <c r="J173" s="655" t="e">
        <f>IF(AND(Месяц!J46&gt;0,План!J43=0),"НЗН",Месяц!J46/План!J43)</f>
        <v>#DIV/0!</v>
      </c>
      <c r="K173" s="655" t="e">
        <f>IF(AND(Месяц!K46&gt;0,План!K43=0),"НЗН",Месяц!K46/План!K43)</f>
        <v>#DIV/0!</v>
      </c>
      <c r="L173" s="655" t="e">
        <f>IF(AND(Месяц!L46&gt;0,План!L43=0),"НЗН",Месяц!L46/План!L43)</f>
        <v>#DIV/0!</v>
      </c>
      <c r="M173" s="655" t="e">
        <f>IF(AND(Месяц!M46&gt;0,План!M43=0),"НЗН",Месяц!M46/План!M43)</f>
        <v>#DIV/0!</v>
      </c>
      <c r="N173" s="655" t="e">
        <f>IF(AND(Месяц!N46&gt;0,План!N43=0),"НЗН",Месяц!N46/План!N43)</f>
        <v>#DIV/0!</v>
      </c>
      <c r="O173" s="655" t="e">
        <f>IF(AND(Месяц!O46&gt;0,План!O43=0),"НЗН",Месяц!O46/План!O43)</f>
        <v>#DIV/0!</v>
      </c>
      <c r="P173" s="656" t="e">
        <f>IF(AND(Месяц!P46&gt;0,План!P43=0),"НЗН",Месяц!P46/План!P43)</f>
        <v>#DIV/0!</v>
      </c>
    </row>
    <row r="174" spans="1:16" ht="15" customHeight="1" x14ac:dyDescent="0.3">
      <c r="A174" s="990"/>
      <c r="B174" s="991"/>
      <c r="C174" s="269" t="s">
        <v>186</v>
      </c>
      <c r="D174" s="268" t="s">
        <v>80</v>
      </c>
      <c r="E174" s="654" t="e">
        <f>IF(AND(Месяц!E47&gt;0,План!E44=0),"НЗН",Месяц!E47/План!E44)</f>
        <v>#DIV/0!</v>
      </c>
      <c r="F174" s="655" t="e">
        <f>IF(AND(Месяц!F47&gt;0,План!F44=0),"НЗН",Месяц!F47/План!F44)</f>
        <v>#DIV/0!</v>
      </c>
      <c r="G174" s="655" t="e">
        <f>IF(AND(Месяц!G47&gt;0,План!G44=0),"НЗН",Месяц!G47/План!G44)</f>
        <v>#DIV/0!</v>
      </c>
      <c r="H174" s="655" t="e">
        <f>IF(AND(Месяц!H47&gt;0,План!H44=0),"НЗН",Месяц!H47/План!H44)</f>
        <v>#DIV/0!</v>
      </c>
      <c r="I174" s="655" t="e">
        <f>IF(AND(Месяц!I47&gt;0,План!I44=0),"НЗН",Месяц!I47/План!I44)</f>
        <v>#DIV/0!</v>
      </c>
      <c r="J174" s="655" t="e">
        <f>IF(AND(Месяц!J47&gt;0,План!J44=0),"НЗН",Месяц!J47/План!J44)</f>
        <v>#DIV/0!</v>
      </c>
      <c r="K174" s="655" t="e">
        <f>IF(AND(Месяц!K47&gt;0,План!K44=0),"НЗН",Месяц!K47/План!K44)</f>
        <v>#DIV/0!</v>
      </c>
      <c r="L174" s="655" t="e">
        <f>IF(AND(Месяц!L47&gt;0,План!L44=0),"НЗН",Месяц!L47/План!L44)</f>
        <v>#DIV/0!</v>
      </c>
      <c r="M174" s="655" t="e">
        <f>IF(AND(Месяц!M47&gt;0,План!M44=0),"НЗН",Месяц!M47/План!M44)</f>
        <v>#DIV/0!</v>
      </c>
      <c r="N174" s="655" t="e">
        <f>IF(AND(Месяц!N47&gt;0,План!N44=0),"НЗН",Месяц!N47/План!N44)</f>
        <v>#DIV/0!</v>
      </c>
      <c r="O174" s="655" t="e">
        <f>IF(AND(Месяц!O47&gt;0,План!O44=0),"НЗН",Месяц!O47/План!O44)</f>
        <v>#DIV/0!</v>
      </c>
      <c r="P174" s="656" t="e">
        <f>IF(AND(Месяц!P47&gt;0,План!P44=0),"НЗН",Месяц!P47/План!P44)</f>
        <v>#DIV/0!</v>
      </c>
    </row>
    <row r="175" spans="1:16" ht="15.75" customHeight="1" x14ac:dyDescent="0.3">
      <c r="A175" s="963" t="s">
        <v>156</v>
      </c>
      <c r="B175" s="964"/>
      <c r="C175" s="584" t="s">
        <v>19</v>
      </c>
      <c r="D175" s="169" t="s">
        <v>80</v>
      </c>
      <c r="E175" s="654" t="e">
        <f>IF(AND(Месяц!E48&gt;0,План!E45=0),"НЗН",Месяц!E48/План!E45)</f>
        <v>#DIV/0!</v>
      </c>
      <c r="F175" s="655" t="e">
        <f>IF(AND(Месяц!F48&gt;0,План!F45=0),"НЗН",Месяц!F48/План!F45)</f>
        <v>#DIV/0!</v>
      </c>
      <c r="G175" s="655" t="e">
        <f>IF(AND(Месяц!G48&gt;0,План!G45=0),"НЗН",Месяц!G48/План!G45)</f>
        <v>#DIV/0!</v>
      </c>
      <c r="H175" s="655" t="e">
        <f>IF(AND(Месяц!H48&gt;0,План!H45=0),"НЗН",Месяц!H48/План!H45)</f>
        <v>#DIV/0!</v>
      </c>
      <c r="I175" s="655" t="e">
        <f>IF(AND(Месяц!I48&gt;0,План!I45=0),"НЗН",Месяц!I48/План!I45)</f>
        <v>#DIV/0!</v>
      </c>
      <c r="J175" s="655" t="e">
        <f>IF(AND(Месяц!J48&gt;0,План!J45=0),"НЗН",Месяц!J48/План!J45)</f>
        <v>#DIV/0!</v>
      </c>
      <c r="K175" s="655" t="e">
        <f>IF(AND(Месяц!K48&gt;0,План!K45=0),"НЗН",Месяц!K48/План!K45)</f>
        <v>#DIV/0!</v>
      </c>
      <c r="L175" s="655" t="e">
        <f>IF(AND(Месяц!L48&gt;0,План!L45=0),"НЗН",Месяц!L48/План!L45)</f>
        <v>#DIV/0!</v>
      </c>
      <c r="M175" s="655" t="e">
        <f>IF(AND(Месяц!M48&gt;0,План!M45=0),"НЗН",Месяц!M48/План!M45)</f>
        <v>#DIV/0!</v>
      </c>
      <c r="N175" s="655" t="e">
        <f>IF(AND(Месяц!N48&gt;0,План!N45=0),"НЗН",Месяц!N48/План!N45)</f>
        <v>#DIV/0!</v>
      </c>
      <c r="O175" s="655" t="e">
        <f>IF(AND(Месяц!O48&gt;0,План!O45=0),"НЗН",Месяц!O48/План!O45)</f>
        <v>#DIV/0!</v>
      </c>
      <c r="P175" s="656" t="e">
        <f>IF(AND(Месяц!P48&gt;0,План!P45=0),"НЗН",Месяц!P48/План!P45)</f>
        <v>#DIV/0!</v>
      </c>
    </row>
    <row r="176" spans="1:16" ht="15" customHeight="1" x14ac:dyDescent="0.3">
      <c r="A176" s="942" t="s">
        <v>290</v>
      </c>
      <c r="B176" s="943"/>
      <c r="C176" s="794" t="s">
        <v>291</v>
      </c>
      <c r="D176" s="472" t="s">
        <v>80</v>
      </c>
      <c r="E176" s="654" t="e">
        <f>IF(AND(Месяц!E49&gt;0,План!E46=0),"НЗН",Месяц!E49/План!E46)</f>
        <v>#DIV/0!</v>
      </c>
      <c r="F176" s="655" t="e">
        <f>IF(AND(Месяц!F49&gt;0,План!F46=0),"НЗН",Месяц!F49/План!F46)</f>
        <v>#DIV/0!</v>
      </c>
      <c r="G176" s="655" t="e">
        <f>IF(AND(Месяц!G49&gt;0,План!G46=0),"НЗН",Месяц!G49/План!G46)</f>
        <v>#DIV/0!</v>
      </c>
      <c r="H176" s="655" t="e">
        <f>IF(AND(Месяц!H49&gt;0,План!H46=0),"НЗН",Месяц!H49/План!H46)</f>
        <v>#DIV/0!</v>
      </c>
      <c r="I176" s="655" t="e">
        <f>IF(AND(Месяц!I49&gt;0,План!I46=0),"НЗН",Месяц!I49/План!I46)</f>
        <v>#DIV/0!</v>
      </c>
      <c r="J176" s="655" t="e">
        <f>IF(AND(Месяц!J49&gt;0,План!J46=0),"НЗН",Месяц!J49/План!J46)</f>
        <v>#DIV/0!</v>
      </c>
      <c r="K176" s="655" t="e">
        <f>IF(AND(Месяц!K49&gt;0,План!K46=0),"НЗН",Месяц!K49/План!K46)</f>
        <v>#DIV/0!</v>
      </c>
      <c r="L176" s="655" t="e">
        <f>IF(AND(Месяц!L49&gt;0,План!L46=0),"НЗН",Месяц!L49/План!L46)</f>
        <v>#DIV/0!</v>
      </c>
      <c r="M176" s="655" t="e">
        <f>IF(AND(Месяц!M49&gt;0,План!M46=0),"НЗН",Месяц!M49/План!M46)</f>
        <v>#DIV/0!</v>
      </c>
      <c r="N176" s="655" t="e">
        <f>IF(AND(Месяц!N49&gt;0,План!N46=0),"НЗН",Месяц!N49/План!N46)</f>
        <v>#DIV/0!</v>
      </c>
      <c r="O176" s="655" t="e">
        <f>IF(AND(Месяц!O49&gt;0,План!O46=0),"НЗН",Месяц!O49/План!O46)</f>
        <v>#DIV/0!</v>
      </c>
      <c r="P176" s="656" t="e">
        <f>IF(AND(Месяц!P49&gt;0,План!P46=0),"НЗН",Месяц!P49/План!P46)</f>
        <v>#DIV/0!</v>
      </c>
    </row>
    <row r="177" spans="1:89" x14ac:dyDescent="0.3">
      <c r="A177" s="944"/>
      <c r="B177" s="945"/>
      <c r="C177" s="473" t="s">
        <v>292</v>
      </c>
      <c r="D177" s="472" t="s">
        <v>80</v>
      </c>
      <c r="E177" s="654" t="e">
        <f>IF(AND(Месяц!E50&gt;0,План!E47=0),"НЗН",Месяц!E50/План!E47)</f>
        <v>#DIV/0!</v>
      </c>
      <c r="F177" s="655" t="e">
        <f>IF(AND(Месяц!F50&gt;0,План!F47=0),"НЗН",Месяц!F50/План!F47)</f>
        <v>#DIV/0!</v>
      </c>
      <c r="G177" s="655" t="e">
        <f>IF(AND(Месяц!G50&gt;0,План!G47=0),"НЗН",Месяц!G50/План!G47)</f>
        <v>#DIV/0!</v>
      </c>
      <c r="H177" s="655" t="e">
        <f>IF(AND(Месяц!H50&gt;0,План!H47=0),"НЗН",Месяц!H50/План!H47)</f>
        <v>#DIV/0!</v>
      </c>
      <c r="I177" s="655" t="e">
        <f>IF(AND(Месяц!I50&gt;0,План!I47=0),"НЗН",Месяц!I50/План!I47)</f>
        <v>#DIV/0!</v>
      </c>
      <c r="J177" s="655" t="e">
        <f>IF(AND(Месяц!J50&gt;0,План!J47=0),"НЗН",Месяц!J50/План!J47)</f>
        <v>#DIV/0!</v>
      </c>
      <c r="K177" s="655" t="e">
        <f>IF(AND(Месяц!K50&gt;0,План!K47=0),"НЗН",Месяц!K50/План!K47)</f>
        <v>#DIV/0!</v>
      </c>
      <c r="L177" s="655" t="e">
        <f>IF(AND(Месяц!L50&gt;0,План!L47=0),"НЗН",Месяц!L50/План!L47)</f>
        <v>#DIV/0!</v>
      </c>
      <c r="M177" s="655" t="e">
        <f>IF(AND(Месяц!M50&gt;0,План!M47=0),"НЗН",Месяц!M50/План!M47)</f>
        <v>#DIV/0!</v>
      </c>
      <c r="N177" s="655" t="e">
        <f>IF(AND(Месяц!N50&gt;0,План!N47=0),"НЗН",Месяц!N50/План!N47)</f>
        <v>#DIV/0!</v>
      </c>
      <c r="O177" s="655" t="e">
        <f>IF(AND(Месяц!O50&gt;0,План!O47=0),"НЗН",Месяц!O50/План!O47)</f>
        <v>#DIV/0!</v>
      </c>
      <c r="P177" s="656" t="e">
        <f>IF(AND(Месяц!P50&gt;0,План!P47=0),"НЗН",Месяц!P50/План!P47)</f>
        <v>#DIV/0!</v>
      </c>
    </row>
    <row r="178" spans="1:89" x14ac:dyDescent="0.3">
      <c r="A178" s="1027" t="s">
        <v>157</v>
      </c>
      <c r="B178" s="1028"/>
      <c r="C178" s="639" t="s">
        <v>162</v>
      </c>
      <c r="D178" s="657" t="s">
        <v>160</v>
      </c>
      <c r="E178" s="654" t="e">
        <f>IF(AND(Месяц!E51&gt;0,План!E48=0),"НЗН",Месяц!E51/План!E48)</f>
        <v>#DIV/0!</v>
      </c>
      <c r="F178" s="655" t="e">
        <f>IF(AND(Месяц!F51&gt;0,План!F48=0),"НЗН",Месяц!F51/План!F48)</f>
        <v>#DIV/0!</v>
      </c>
      <c r="G178" s="655" t="e">
        <f>IF(AND(Месяц!G51&gt;0,План!G48=0),"НЗН",Месяц!G51/План!G48)</f>
        <v>#DIV/0!</v>
      </c>
      <c r="H178" s="655" t="e">
        <f>IF(AND(Месяц!H51&gt;0,План!H48=0),"НЗН",Месяц!H51/План!H48)</f>
        <v>#DIV/0!</v>
      </c>
      <c r="I178" s="655" t="e">
        <f>IF(AND(Месяц!I51&gt;0,План!I48=0),"НЗН",Месяц!I51/План!I48)</f>
        <v>#DIV/0!</v>
      </c>
      <c r="J178" s="655" t="e">
        <f>IF(AND(Месяц!J51&gt;0,План!J48=0),"НЗН",Месяц!J51/План!J48)</f>
        <v>#DIV/0!</v>
      </c>
      <c r="K178" s="655" t="e">
        <f>IF(AND(Месяц!K51&gt;0,План!K48=0),"НЗН",Месяц!K51/План!K48)</f>
        <v>#DIV/0!</v>
      </c>
      <c r="L178" s="655" t="e">
        <f>IF(AND(Месяц!L51&gt;0,План!L48=0),"НЗН",Месяц!L51/План!L48)</f>
        <v>#DIV/0!</v>
      </c>
      <c r="M178" s="655" t="e">
        <f>IF(AND(Месяц!M51&gt;0,План!M48=0),"НЗН",Месяц!M51/План!M48)</f>
        <v>#DIV/0!</v>
      </c>
      <c r="N178" s="655" t="e">
        <f>IF(AND(Месяц!N51&gt;0,План!N48=0),"НЗН",Месяц!N51/План!N48)</f>
        <v>#DIV/0!</v>
      </c>
      <c r="O178" s="655" t="e">
        <f>IF(AND(Месяц!O51&gt;0,План!O48=0),"НЗН",Месяц!O51/План!O48)</f>
        <v>#DIV/0!</v>
      </c>
      <c r="P178" s="656" t="e">
        <f>IF(AND(Месяц!P51&gt;0,План!P48=0),"НЗН",Месяц!P51/План!P48)</f>
        <v>#DIV/0!</v>
      </c>
    </row>
    <row r="179" spans="1:89" x14ac:dyDescent="0.3">
      <c r="A179" s="1029"/>
      <c r="B179" s="1030"/>
      <c r="C179" s="641" t="s">
        <v>159</v>
      </c>
      <c r="D179" s="658" t="s">
        <v>160</v>
      </c>
      <c r="E179" s="654" t="e">
        <f>IF(AND(Месяц!E52&gt;0,План!E49=0),"НЗН",Месяц!E52/План!E49)</f>
        <v>#DIV/0!</v>
      </c>
      <c r="F179" s="655" t="e">
        <f>IF(AND(Месяц!F52&gt;0,План!F49=0),"НЗН",Месяц!F52/План!F49)</f>
        <v>#DIV/0!</v>
      </c>
      <c r="G179" s="655" t="e">
        <f>IF(AND(Месяц!G52&gt;0,План!G49=0),"НЗН",Месяц!G52/План!G49)</f>
        <v>#DIV/0!</v>
      </c>
      <c r="H179" s="655" t="e">
        <f>IF(AND(Месяц!H52&gt;0,План!H49=0),"НЗН",Месяц!H52/План!H49)</f>
        <v>#DIV/0!</v>
      </c>
      <c r="I179" s="655" t="e">
        <f>IF(AND(Месяц!I52&gt;0,План!I49=0),"НЗН",Месяц!I52/План!I49)</f>
        <v>#DIV/0!</v>
      </c>
      <c r="J179" s="655" t="e">
        <f>IF(AND(Месяц!J52&gt;0,План!J49=0),"НЗН",Месяц!J52/План!J49)</f>
        <v>#DIV/0!</v>
      </c>
      <c r="K179" s="655" t="e">
        <f>IF(AND(Месяц!K52&gt;0,План!K49=0),"НЗН",Месяц!K52/План!K49)</f>
        <v>#DIV/0!</v>
      </c>
      <c r="L179" s="655" t="e">
        <f>IF(AND(Месяц!L52&gt;0,План!L49=0),"НЗН",Месяц!L52/План!L49)</f>
        <v>#DIV/0!</v>
      </c>
      <c r="M179" s="655" t="e">
        <f>IF(AND(Месяц!M52&gt;0,План!M49=0),"НЗН",Месяц!M52/План!M49)</f>
        <v>#DIV/0!</v>
      </c>
      <c r="N179" s="655" t="e">
        <f>IF(AND(Месяц!N52&gt;0,План!N49=0),"НЗН",Месяц!N52/План!N49)</f>
        <v>#DIV/0!</v>
      </c>
      <c r="O179" s="655" t="e">
        <f>IF(AND(Месяц!O52&gt;0,План!O49=0),"НЗН",Месяц!O52/План!O49)</f>
        <v>#DIV/0!</v>
      </c>
      <c r="P179" s="656" t="e">
        <f>IF(AND(Месяц!P52&gt;0,План!P49=0),"НЗН",Месяц!P52/План!P49)</f>
        <v>#DIV/0!</v>
      </c>
    </row>
    <row r="180" spans="1:89" x14ac:dyDescent="0.3">
      <c r="A180" s="1029"/>
      <c r="B180" s="1030"/>
      <c r="C180" s="641" t="s">
        <v>181</v>
      </c>
      <c r="D180" s="658" t="s">
        <v>160</v>
      </c>
      <c r="E180" s="654" t="e">
        <f>IF(AND(Месяц!E53&gt;0,План!E50=0),"НЗН",Месяц!E53/План!E50)</f>
        <v>#DIV/0!</v>
      </c>
      <c r="F180" s="655" t="e">
        <f>IF(AND(Месяц!F53&gt;0,План!F50=0),"НЗН",Месяц!F53/План!F50)</f>
        <v>#DIV/0!</v>
      </c>
      <c r="G180" s="655" t="e">
        <f>IF(AND(Месяц!G53&gt;0,План!G50=0),"НЗН",Месяц!G53/План!G50)</f>
        <v>#DIV/0!</v>
      </c>
      <c r="H180" s="655" t="e">
        <f>IF(AND(Месяц!H53&gt;0,План!H50=0),"НЗН",Месяц!H53/План!H50)</f>
        <v>#DIV/0!</v>
      </c>
      <c r="I180" s="655" t="e">
        <f>IF(AND(Месяц!I53&gt;0,План!I50=0),"НЗН",Месяц!I53/План!I50)</f>
        <v>#DIV/0!</v>
      </c>
      <c r="J180" s="655" t="e">
        <f>IF(AND(Месяц!J53&gt;0,План!J50=0),"НЗН",Месяц!J53/План!J50)</f>
        <v>#DIV/0!</v>
      </c>
      <c r="K180" s="655" t="e">
        <f>IF(AND(Месяц!K53&gt;0,План!K50=0),"НЗН",Месяц!K53/План!K50)</f>
        <v>#DIV/0!</v>
      </c>
      <c r="L180" s="655" t="e">
        <f>IF(AND(Месяц!L53&gt;0,План!L50=0),"НЗН",Месяц!L53/План!L50)</f>
        <v>#DIV/0!</v>
      </c>
      <c r="M180" s="655" t="e">
        <f>IF(AND(Месяц!M53&gt;0,План!M50=0),"НЗН",Месяц!M53/План!M50)</f>
        <v>#DIV/0!</v>
      </c>
      <c r="N180" s="655" t="e">
        <f>IF(AND(Месяц!N53&gt;0,План!N50=0),"НЗН",Месяц!N53/План!N50)</f>
        <v>#DIV/0!</v>
      </c>
      <c r="O180" s="655" t="e">
        <f>IF(AND(Месяц!O53&gt;0,План!O50=0),"НЗН",Месяц!O53/План!O50)</f>
        <v>#DIV/0!</v>
      </c>
      <c r="P180" s="656" t="e">
        <f>IF(AND(Месяц!P53&gt;0,План!P50=0),"НЗН",Месяц!P53/План!P50)</f>
        <v>#DIV/0!</v>
      </c>
    </row>
    <row r="181" spans="1:89" x14ac:dyDescent="0.3">
      <c r="A181" s="1029"/>
      <c r="B181" s="1030"/>
      <c r="C181" s="639" t="s">
        <v>225</v>
      </c>
      <c r="D181" s="659" t="s">
        <v>161</v>
      </c>
      <c r="E181" s="654" t="e">
        <f>IF(AND(Месяц!E54&gt;0,План!E51=0),"НЗН",Месяц!E54/План!E51)</f>
        <v>#DIV/0!</v>
      </c>
      <c r="F181" s="655" t="e">
        <f>IF(AND(Месяц!F54&gt;0,План!F51=0),"НЗН",Месяц!F54/План!F51)</f>
        <v>#DIV/0!</v>
      </c>
      <c r="G181" s="655" t="e">
        <f>IF(AND(Месяц!G54&gt;0,План!G51=0),"НЗН",Месяц!G54/План!G51)</f>
        <v>#DIV/0!</v>
      </c>
      <c r="H181" s="655" t="e">
        <f>IF(AND(Месяц!H54&gt;0,План!H51=0),"НЗН",Месяц!H54/План!H51)</f>
        <v>#DIV/0!</v>
      </c>
      <c r="I181" s="655" t="e">
        <f>IF(AND(Месяц!I54&gt;0,План!I51=0),"НЗН",Месяц!I54/План!I51)</f>
        <v>#DIV/0!</v>
      </c>
      <c r="J181" s="655" t="e">
        <f>IF(AND(Месяц!J54&gt;0,План!J51=0),"НЗН",Месяц!J54/План!J51)</f>
        <v>#DIV/0!</v>
      </c>
      <c r="K181" s="655" t="e">
        <f>IF(AND(Месяц!K54&gt;0,План!K51=0),"НЗН",Месяц!K54/План!K51)</f>
        <v>#DIV/0!</v>
      </c>
      <c r="L181" s="655" t="e">
        <f>IF(AND(Месяц!L54&gt;0,План!L51=0),"НЗН",Месяц!L54/План!L51)</f>
        <v>#DIV/0!</v>
      </c>
      <c r="M181" s="655" t="e">
        <f>IF(AND(Месяц!M54&gt;0,План!M51=0),"НЗН",Месяц!M54/План!M51)</f>
        <v>#DIV/0!</v>
      </c>
      <c r="N181" s="655" t="e">
        <f>IF(AND(Месяц!N54&gt;0,План!N51=0),"НЗН",Месяц!N54/План!N51)</f>
        <v>#DIV/0!</v>
      </c>
      <c r="O181" s="655" t="e">
        <f>IF(AND(Месяц!O54&gt;0,План!O51=0),"НЗН",Месяц!O54/План!O51)</f>
        <v>#DIV/0!</v>
      </c>
      <c r="P181" s="656" t="e">
        <f>IF(AND(Месяц!P54&gt;0,План!P51=0),"НЗН",Месяц!P54/План!P51)</f>
        <v>#DIV/0!</v>
      </c>
    </row>
    <row r="182" spans="1:89" x14ac:dyDescent="0.3">
      <c r="A182" s="1029"/>
      <c r="B182" s="1030"/>
      <c r="C182" s="639" t="s">
        <v>226</v>
      </c>
      <c r="D182" s="659" t="s">
        <v>161</v>
      </c>
      <c r="E182" s="654" t="e">
        <f>IF(AND(Месяц!E55&gt;0,План!E52=0),"НЗН",Месяц!E55/План!E52)</f>
        <v>#DIV/0!</v>
      </c>
      <c r="F182" s="655" t="e">
        <f>IF(AND(Месяц!F55&gt;0,План!F52=0),"НЗН",Месяц!F55/План!F52)</f>
        <v>#DIV/0!</v>
      </c>
      <c r="G182" s="655" t="e">
        <f>IF(AND(Месяц!G55&gt;0,План!G52=0),"НЗН",Месяц!G55/План!G52)</f>
        <v>#DIV/0!</v>
      </c>
      <c r="H182" s="655" t="e">
        <f>IF(AND(Месяц!H55&gt;0,План!H52=0),"НЗН",Месяц!H55/План!H52)</f>
        <v>#DIV/0!</v>
      </c>
      <c r="I182" s="655" t="e">
        <f>IF(AND(Месяц!I55&gt;0,План!I52=0),"НЗН",Месяц!I55/План!I52)</f>
        <v>#DIV/0!</v>
      </c>
      <c r="J182" s="655" t="e">
        <f>IF(AND(Месяц!J55&gt;0,План!J52=0),"НЗН",Месяц!J55/План!J52)</f>
        <v>#DIV/0!</v>
      </c>
      <c r="K182" s="655" t="e">
        <f>IF(AND(Месяц!K55&gt;0,План!K52=0),"НЗН",Месяц!K55/План!K52)</f>
        <v>#DIV/0!</v>
      </c>
      <c r="L182" s="655" t="e">
        <f>IF(AND(Месяц!L55&gt;0,План!L52=0),"НЗН",Месяц!L55/План!L52)</f>
        <v>#DIV/0!</v>
      </c>
      <c r="M182" s="655" t="e">
        <f>IF(AND(Месяц!M55&gt;0,План!M52=0),"НЗН",Месяц!M55/План!M52)</f>
        <v>#DIV/0!</v>
      </c>
      <c r="N182" s="655" t="e">
        <f>IF(AND(Месяц!N55&gt;0,План!N52=0),"НЗН",Месяц!N55/План!N52)</f>
        <v>#DIV/0!</v>
      </c>
      <c r="O182" s="655" t="e">
        <f>IF(AND(Месяц!O55&gt;0,План!O52=0),"НЗН",Месяц!O55/План!O52)</f>
        <v>#DIV/0!</v>
      </c>
      <c r="P182" s="656" t="e">
        <f>IF(AND(Месяц!P55&gt;0,План!P52=0),"НЗН",Месяц!P55/План!P52)</f>
        <v>#DIV/0!</v>
      </c>
    </row>
    <row r="183" spans="1:89" x14ac:dyDescent="0.3">
      <c r="A183" s="1029"/>
      <c r="B183" s="1030"/>
      <c r="C183" s="639" t="s">
        <v>228</v>
      </c>
      <c r="D183" s="659" t="s">
        <v>161</v>
      </c>
      <c r="E183" s="654" t="e">
        <f>IF(AND(Месяц!E56&gt;0,План!E53=0),"НЗН",Месяц!E56/План!E53)</f>
        <v>#DIV/0!</v>
      </c>
      <c r="F183" s="655" t="e">
        <f>IF(AND(Месяц!F56&gt;0,План!F53=0),"НЗН",Месяц!F56/План!F53)</f>
        <v>#DIV/0!</v>
      </c>
      <c r="G183" s="655" t="e">
        <f>IF(AND(Месяц!G56&gt;0,План!G53=0),"НЗН",Месяц!G56/План!G53)</f>
        <v>#DIV/0!</v>
      </c>
      <c r="H183" s="655" t="e">
        <f>IF(AND(Месяц!H56&gt;0,План!H53=0),"НЗН",Месяц!H56/План!H53)</f>
        <v>#DIV/0!</v>
      </c>
      <c r="I183" s="655" t="e">
        <f>IF(AND(Месяц!I56&gt;0,План!I53=0),"НЗН",Месяц!I56/План!I53)</f>
        <v>#DIV/0!</v>
      </c>
      <c r="J183" s="655" t="e">
        <f>IF(AND(Месяц!J56&gt;0,План!J53=0),"НЗН",Месяц!J56/План!J53)</f>
        <v>#DIV/0!</v>
      </c>
      <c r="K183" s="655" t="e">
        <f>IF(AND(Месяц!K56&gt;0,План!K53=0),"НЗН",Месяц!K56/План!K53)</f>
        <v>#DIV/0!</v>
      </c>
      <c r="L183" s="655" t="e">
        <f>IF(AND(Месяц!L56&gt;0,План!L53=0),"НЗН",Месяц!L56/План!L53)</f>
        <v>#DIV/0!</v>
      </c>
      <c r="M183" s="655" t="e">
        <f>IF(AND(Месяц!M56&gt;0,План!M53=0),"НЗН",Месяц!M56/План!M53)</f>
        <v>#DIV/0!</v>
      </c>
      <c r="N183" s="655" t="e">
        <f>IF(AND(Месяц!N56&gt;0,План!N53=0),"НЗН",Месяц!N56/План!N53)</f>
        <v>#DIV/0!</v>
      </c>
      <c r="O183" s="655" t="e">
        <f>IF(AND(Месяц!O56&gt;0,План!O53=0),"НЗН",Месяц!O56/План!O53)</f>
        <v>#DIV/0!</v>
      </c>
      <c r="P183" s="656" t="e">
        <f>IF(AND(Месяц!P56&gt;0,План!P53=0),"НЗН",Месяц!P56/План!P53)</f>
        <v>#DIV/0!</v>
      </c>
    </row>
    <row r="184" spans="1:89" x14ac:dyDescent="0.3">
      <c r="A184" s="1029"/>
      <c r="B184" s="1030"/>
      <c r="C184" s="639" t="s">
        <v>227</v>
      </c>
      <c r="D184" s="660" t="s">
        <v>161</v>
      </c>
      <c r="E184" s="654" t="e">
        <f>IF(AND(Месяц!E57&gt;0,План!E54=0),"НЗН",Месяц!E57/План!E54)</f>
        <v>#DIV/0!</v>
      </c>
      <c r="F184" s="655" t="e">
        <f>IF(AND(Месяц!F57&gt;0,План!F54=0),"НЗН",Месяц!F57/План!F54)</f>
        <v>#DIV/0!</v>
      </c>
      <c r="G184" s="655" t="e">
        <f>IF(AND(Месяц!G57&gt;0,План!G54=0),"НЗН",Месяц!G57/План!G54)</f>
        <v>#DIV/0!</v>
      </c>
      <c r="H184" s="655" t="e">
        <f>IF(AND(Месяц!H57&gt;0,План!H54=0),"НЗН",Месяц!H57/План!H54)</f>
        <v>#DIV/0!</v>
      </c>
      <c r="I184" s="655" t="e">
        <f>IF(AND(Месяц!I57&gt;0,План!I54=0),"НЗН",Месяц!I57/План!I54)</f>
        <v>#DIV/0!</v>
      </c>
      <c r="J184" s="655" t="e">
        <f>IF(AND(Месяц!J57&gt;0,План!J54=0),"НЗН",Месяц!J57/План!J54)</f>
        <v>#DIV/0!</v>
      </c>
      <c r="K184" s="655" t="e">
        <f>IF(AND(Месяц!K57&gt;0,План!K54=0),"НЗН",Месяц!K57/План!K54)</f>
        <v>#DIV/0!</v>
      </c>
      <c r="L184" s="655" t="e">
        <f>IF(AND(Месяц!L57&gt;0,План!L54=0),"НЗН",Месяц!L57/План!L54)</f>
        <v>#DIV/0!</v>
      </c>
      <c r="M184" s="655" t="e">
        <f>IF(AND(Месяц!M57&gt;0,План!M54=0),"НЗН",Месяц!M57/План!M54)</f>
        <v>#DIV/0!</v>
      </c>
      <c r="N184" s="655" t="e">
        <f>IF(AND(Месяц!N57&gt;0,План!N54=0),"НЗН",Месяц!N57/План!N54)</f>
        <v>#DIV/0!</v>
      </c>
      <c r="O184" s="655" t="e">
        <f>IF(AND(Месяц!O57&gt;0,План!O54=0),"НЗН",Месяц!O57/План!O54)</f>
        <v>#DIV/0!</v>
      </c>
      <c r="P184" s="656" t="e">
        <f>IF(AND(Месяц!P57&gt;0,План!P54=0),"НЗН",Месяц!P57/План!P54)</f>
        <v>#DIV/0!</v>
      </c>
    </row>
    <row r="185" spans="1:89" x14ac:dyDescent="0.3">
      <c r="A185" s="1029"/>
      <c r="B185" s="1030"/>
      <c r="C185" s="641" t="s">
        <v>158</v>
      </c>
      <c r="D185" s="661" t="s">
        <v>80</v>
      </c>
      <c r="E185" s="654" t="e">
        <f>IF(AND(Месяц!E58&gt;0,План!E55=0),"НЗН",Месяц!E58/План!E55)</f>
        <v>#DIV/0!</v>
      </c>
      <c r="F185" s="655" t="e">
        <f>IF(AND(Месяц!F58&gt;0,План!F55=0),"НЗН",Месяц!F58/План!F55)</f>
        <v>#DIV/0!</v>
      </c>
      <c r="G185" s="655" t="e">
        <f>IF(AND(Месяц!G58&gt;0,План!G55=0),"НЗН",Месяц!G58/План!G55)</f>
        <v>#DIV/0!</v>
      </c>
      <c r="H185" s="655" t="e">
        <f>IF(AND(Месяц!H58&gt;0,План!H55=0),"НЗН",Месяц!H58/План!H55)</f>
        <v>#DIV/0!</v>
      </c>
      <c r="I185" s="655" t="e">
        <f>IF(AND(Месяц!I58&gt;0,План!I55=0),"НЗН",Месяц!I58/План!I55)</f>
        <v>#DIV/0!</v>
      </c>
      <c r="J185" s="655" t="e">
        <f>IF(AND(Месяц!J58&gt;0,План!J55=0),"НЗН",Месяц!J58/План!J55)</f>
        <v>#DIV/0!</v>
      </c>
      <c r="K185" s="655" t="e">
        <f>IF(AND(Месяц!K58&gt;0,План!K55=0),"НЗН",Месяц!K58/План!K55)</f>
        <v>#DIV/0!</v>
      </c>
      <c r="L185" s="655" t="e">
        <f>IF(AND(Месяц!L58&gt;0,План!L55=0),"НЗН",Месяц!L58/План!L55)</f>
        <v>#DIV/0!</v>
      </c>
      <c r="M185" s="655" t="e">
        <f>IF(AND(Месяц!M58&gt;0,План!M55=0),"НЗН",Месяц!M58/План!M55)</f>
        <v>#DIV/0!</v>
      </c>
      <c r="N185" s="655" t="e">
        <f>IF(AND(Месяц!N58&gt;0,План!N55=0),"НЗН",Месяц!N58/План!N55)</f>
        <v>#DIV/0!</v>
      </c>
      <c r="O185" s="655" t="e">
        <f>IF(AND(Месяц!O58&gt;0,План!O55=0),"НЗН",Месяц!O58/План!O55)</f>
        <v>#DIV/0!</v>
      </c>
      <c r="P185" s="656" t="e">
        <f>IF(AND(Месяц!P58&gt;0,План!P55=0),"НЗН",Месяц!P58/План!P55)</f>
        <v>#DIV/0!</v>
      </c>
    </row>
    <row r="186" spans="1:89" x14ac:dyDescent="0.3">
      <c r="A186" s="1031"/>
      <c r="B186" s="1032"/>
      <c r="C186" s="641" t="s">
        <v>188</v>
      </c>
      <c r="D186" s="661" t="s">
        <v>80</v>
      </c>
      <c r="E186" s="662" t="e">
        <f>IF(AND(Месяц!E59&gt;0,План!E56=0),"НЗН",Месяц!E59/План!E56)</f>
        <v>#DIV/0!</v>
      </c>
      <c r="F186" s="663" t="e">
        <f>IF(AND(Месяц!F59&gt;0,План!F56=0),"НЗН",Месяц!F59/План!F56)</f>
        <v>#DIV/0!</v>
      </c>
      <c r="G186" s="663" t="e">
        <f>IF(AND(Месяц!G59&gt;0,План!G56=0),"НЗН",Месяц!G59/План!G56)</f>
        <v>#DIV/0!</v>
      </c>
      <c r="H186" s="663" t="e">
        <f>IF(AND(Месяц!H59&gt;0,План!H56=0),"НЗН",Месяц!H59/План!H56)</f>
        <v>#DIV/0!</v>
      </c>
      <c r="I186" s="663" t="e">
        <f>IF(AND(Месяц!I59&gt;0,План!I56=0),"НЗН",Месяц!I59/План!I56)</f>
        <v>#DIV/0!</v>
      </c>
      <c r="J186" s="663" t="e">
        <f>IF(AND(Месяц!J59&gt;0,План!J56=0),"НЗН",Месяц!J59/План!J56)</f>
        <v>#DIV/0!</v>
      </c>
      <c r="K186" s="663" t="e">
        <f>IF(AND(Месяц!K59&gt;0,План!K56=0),"НЗН",Месяц!K59/План!K56)</f>
        <v>#DIV/0!</v>
      </c>
      <c r="L186" s="663" t="e">
        <f>IF(AND(Месяц!L59&gt;0,План!L56=0),"НЗН",Месяц!L59/План!L56)</f>
        <v>#DIV/0!</v>
      </c>
      <c r="M186" s="663" t="e">
        <f>IF(AND(Месяц!M59&gt;0,План!M56=0),"НЗН",Месяц!M59/План!M56)</f>
        <v>#DIV/0!</v>
      </c>
      <c r="N186" s="663" t="e">
        <f>IF(AND(Месяц!N59&gt;0,План!N56=0),"НЗН",Месяц!N59/План!N56)</f>
        <v>#DIV/0!</v>
      </c>
      <c r="O186" s="663" t="e">
        <f>IF(AND(Месяц!O59&gt;0,План!O56=0),"НЗН",Месяц!O59/План!O56)</f>
        <v>#DIV/0!</v>
      </c>
      <c r="P186" s="664" t="e">
        <f>IF(AND(Месяц!P59&gt;0,План!P56=0),"НЗН",Месяц!P59/План!P56)</f>
        <v>#DIV/0!</v>
      </c>
    </row>
    <row r="190" spans="1:89" ht="22.8" x14ac:dyDescent="0.3">
      <c r="A190" s="413"/>
      <c r="B190" s="1133"/>
      <c r="C190" s="1133"/>
      <c r="D190" s="1133"/>
      <c r="E190" s="1135"/>
      <c r="F190" s="1135"/>
      <c r="G190" s="1135"/>
      <c r="H190" s="1135"/>
      <c r="I190" s="1135"/>
      <c r="J190" s="1135"/>
      <c r="K190" s="1135"/>
      <c r="L190" s="1135"/>
      <c r="M190" s="1135"/>
      <c r="N190" s="1135"/>
      <c r="O190" s="1135"/>
      <c r="P190" s="1135"/>
      <c r="Q190" s="1135"/>
      <c r="R190" s="1135"/>
      <c r="S190" s="1135"/>
      <c r="T190" s="1135"/>
      <c r="U190" s="1135"/>
      <c r="V190" s="1135"/>
      <c r="W190" s="1135"/>
      <c r="X190" s="1135"/>
      <c r="Y190" s="1135"/>
      <c r="Z190" s="1135"/>
      <c r="AA190" s="1135"/>
      <c r="AB190" s="1135"/>
      <c r="AC190" s="1135"/>
      <c r="AD190" s="1135"/>
      <c r="AE190" s="1135"/>
      <c r="AF190" s="874"/>
      <c r="AG190" s="874"/>
      <c r="AH190" s="874"/>
      <c r="AI190" s="874"/>
      <c r="AJ190" s="874"/>
      <c r="AK190" s="874"/>
      <c r="AL190" s="874"/>
      <c r="AM190" s="874"/>
      <c r="AN190" s="874"/>
      <c r="AO190" s="874"/>
      <c r="AP190" s="874"/>
      <c r="AQ190" s="874"/>
      <c r="AR190" s="874"/>
      <c r="AS190" s="874"/>
      <c r="AT190" s="874"/>
      <c r="AU190" s="874"/>
      <c r="AV190" s="874"/>
      <c r="AW190" s="874"/>
      <c r="AX190" s="874"/>
      <c r="AY190" s="874"/>
      <c r="AZ190" s="874"/>
      <c r="BA190" s="874"/>
      <c r="BB190" s="874"/>
      <c r="BC190" s="874"/>
      <c r="BD190" s="874"/>
      <c r="BE190" s="413"/>
      <c r="BF190" s="413"/>
      <c r="BG190" s="413"/>
      <c r="BH190" s="413"/>
      <c r="BI190" s="413"/>
      <c r="BJ190" s="413"/>
      <c r="BK190" s="413"/>
      <c r="BL190" s="413"/>
      <c r="BM190" s="413"/>
      <c r="BN190" s="413"/>
      <c r="BO190" s="413"/>
      <c r="BP190" s="413"/>
      <c r="BQ190" s="413"/>
      <c r="BR190" s="413"/>
      <c r="BS190" s="413"/>
      <c r="BT190" s="413"/>
      <c r="BU190" s="413"/>
      <c r="BV190" s="413"/>
      <c r="BW190" s="413"/>
      <c r="BX190" s="413"/>
      <c r="BY190" s="413"/>
      <c r="BZ190" s="413"/>
      <c r="CA190" s="413"/>
      <c r="CB190" s="413"/>
      <c r="CC190" s="413"/>
      <c r="CD190" s="413"/>
      <c r="CE190" s="413"/>
      <c r="CF190" s="413"/>
      <c r="CG190" s="413"/>
      <c r="CH190" s="413"/>
      <c r="CI190" s="413"/>
      <c r="CJ190" s="413"/>
      <c r="CK190" s="413"/>
    </row>
    <row r="191" spans="1:89" x14ac:dyDescent="0.3">
      <c r="A191" s="413"/>
      <c r="B191" s="1133"/>
      <c r="C191" s="1133"/>
      <c r="D191" s="1133"/>
      <c r="E191" s="1134"/>
      <c r="F191" s="1134"/>
      <c r="G191" s="1134"/>
      <c r="H191" s="1134"/>
      <c r="I191" s="1134"/>
      <c r="J191" s="1134"/>
      <c r="K191" s="1134"/>
      <c r="L191" s="1134"/>
      <c r="M191" s="1134"/>
      <c r="N191" s="1134"/>
      <c r="O191" s="1134"/>
      <c r="P191" s="1134"/>
      <c r="Q191" s="1134"/>
      <c r="R191" s="1134"/>
      <c r="S191" s="1134"/>
      <c r="T191" s="1134"/>
      <c r="U191" s="1134"/>
      <c r="V191" s="1134"/>
      <c r="W191" s="1134"/>
      <c r="X191" s="1134"/>
      <c r="Y191" s="1134"/>
      <c r="Z191" s="1134"/>
      <c r="AA191" s="1134"/>
      <c r="AB191" s="1134"/>
      <c r="AC191" s="1134"/>
      <c r="AD191" s="1134"/>
      <c r="AE191" s="1134"/>
      <c r="AF191" s="1134"/>
      <c r="AG191" s="1134"/>
      <c r="AH191" s="1134"/>
      <c r="AI191" s="1134"/>
      <c r="AJ191" s="1134"/>
      <c r="AK191" s="1134"/>
      <c r="AL191" s="1134"/>
      <c r="AM191" s="1134"/>
      <c r="AN191" s="1134"/>
      <c r="AO191" s="1134"/>
      <c r="AP191" s="1134"/>
      <c r="AQ191" s="1134"/>
      <c r="AR191" s="1134"/>
      <c r="AS191" s="1134"/>
      <c r="AT191" s="1134"/>
      <c r="AU191" s="1134"/>
      <c r="AV191" s="1134"/>
      <c r="AW191" s="1134"/>
      <c r="AX191" s="1134"/>
      <c r="AY191" s="1134"/>
      <c r="AZ191" s="1134"/>
      <c r="BA191" s="1134"/>
      <c r="BB191" s="1134"/>
      <c r="BC191" s="1134"/>
      <c r="BD191" s="1134"/>
      <c r="BE191" s="413"/>
      <c r="BF191" s="413"/>
      <c r="BG191" s="413"/>
      <c r="BH191" s="413"/>
      <c r="BI191" s="413"/>
      <c r="BJ191" s="413"/>
      <c r="BK191" s="413"/>
      <c r="BL191" s="413"/>
      <c r="BM191" s="413"/>
      <c r="BN191" s="413"/>
      <c r="BO191" s="413"/>
      <c r="BP191" s="413"/>
      <c r="BQ191" s="413"/>
      <c r="BR191" s="413"/>
      <c r="BS191" s="413"/>
      <c r="BT191" s="413"/>
      <c r="BU191" s="413"/>
      <c r="BV191" s="413"/>
      <c r="BW191" s="413"/>
      <c r="BX191" s="413"/>
      <c r="BY191" s="413"/>
      <c r="BZ191" s="413"/>
      <c r="CA191" s="413"/>
      <c r="CB191" s="413"/>
      <c r="CC191" s="413"/>
      <c r="CD191" s="413"/>
      <c r="CE191" s="413"/>
      <c r="CF191" s="413"/>
      <c r="CG191" s="413"/>
      <c r="CH191" s="413"/>
      <c r="CI191" s="413"/>
      <c r="CJ191" s="413"/>
      <c r="CK191" s="413"/>
    </row>
    <row r="192" spans="1:89" x14ac:dyDescent="0.3">
      <c r="A192" s="413"/>
      <c r="B192" s="1133"/>
      <c r="C192" s="1133"/>
      <c r="D192" s="1133"/>
      <c r="E192" s="875"/>
      <c r="F192" s="875"/>
      <c r="G192" s="875"/>
      <c r="H192" s="875"/>
      <c r="I192" s="875"/>
      <c r="J192" s="875"/>
      <c r="K192" s="875"/>
      <c r="L192" s="875"/>
      <c r="M192" s="875"/>
      <c r="N192" s="876"/>
      <c r="O192" s="876"/>
      <c r="P192" s="876"/>
      <c r="Q192" s="876"/>
      <c r="R192" s="876"/>
      <c r="S192" s="876"/>
      <c r="T192" s="876"/>
      <c r="U192" s="876"/>
      <c r="V192" s="876"/>
      <c r="W192" s="876"/>
      <c r="X192" s="876"/>
      <c r="Y192" s="876"/>
      <c r="Z192" s="876"/>
      <c r="AA192" s="876"/>
      <c r="AB192" s="876"/>
      <c r="AC192" s="876"/>
      <c r="AD192" s="876"/>
      <c r="AE192" s="876"/>
      <c r="AF192" s="876"/>
      <c r="AG192" s="876"/>
      <c r="AH192" s="876"/>
      <c r="AI192" s="876"/>
      <c r="AJ192" s="876"/>
      <c r="AK192" s="876"/>
      <c r="AL192" s="876"/>
      <c r="AM192" s="876"/>
      <c r="AN192" s="876"/>
      <c r="AO192" s="876"/>
      <c r="AP192" s="876"/>
      <c r="AQ192" s="876"/>
      <c r="AR192" s="876"/>
      <c r="AS192" s="876"/>
      <c r="AT192" s="876"/>
      <c r="AU192" s="876"/>
      <c r="AV192" s="876"/>
      <c r="AW192" s="876"/>
      <c r="AX192" s="876"/>
      <c r="AY192" s="876"/>
      <c r="AZ192" s="876"/>
      <c r="BA192" s="876"/>
      <c r="BB192" s="876"/>
      <c r="BC192" s="876"/>
      <c r="BD192" s="876"/>
      <c r="BE192" s="413"/>
      <c r="BF192" s="413"/>
      <c r="BG192" s="413"/>
      <c r="BH192" s="413"/>
      <c r="BI192" s="413"/>
      <c r="BJ192" s="413"/>
      <c r="BK192" s="413"/>
      <c r="BL192" s="413"/>
      <c r="BM192" s="413"/>
      <c r="BN192" s="413"/>
      <c r="BO192" s="413"/>
      <c r="BP192" s="413"/>
      <c r="BQ192" s="413"/>
      <c r="BR192" s="413"/>
      <c r="BS192" s="413"/>
      <c r="BT192" s="413"/>
      <c r="BU192" s="413"/>
      <c r="BV192" s="413"/>
      <c r="BW192" s="413"/>
      <c r="BX192" s="413"/>
      <c r="BY192" s="413"/>
      <c r="BZ192" s="413"/>
      <c r="CA192" s="413"/>
      <c r="CB192" s="413"/>
      <c r="CC192" s="413"/>
      <c r="CD192" s="413"/>
      <c r="CE192" s="413"/>
      <c r="CF192" s="413"/>
      <c r="CG192" s="413"/>
      <c r="CH192" s="413"/>
      <c r="CI192" s="413"/>
      <c r="CJ192" s="413"/>
      <c r="CK192" s="413"/>
    </row>
    <row r="193" spans="1:89" ht="15.6" x14ac:dyDescent="0.3">
      <c r="A193" s="413"/>
      <c r="B193" s="1132"/>
      <c r="C193" s="1129"/>
      <c r="D193" s="1129"/>
      <c r="E193" s="877"/>
      <c r="F193" s="877"/>
      <c r="G193" s="877"/>
      <c r="H193" s="877"/>
      <c r="I193" s="877"/>
      <c r="J193" s="877"/>
      <c r="K193" s="877"/>
      <c r="L193" s="877"/>
      <c r="M193" s="877"/>
      <c r="N193" s="877"/>
      <c r="O193" s="877"/>
      <c r="P193" s="877"/>
      <c r="Q193" s="877"/>
      <c r="R193" s="877"/>
      <c r="S193" s="877"/>
      <c r="T193" s="877"/>
      <c r="U193" s="877"/>
      <c r="V193" s="877"/>
      <c r="W193" s="877"/>
      <c r="X193" s="877"/>
      <c r="Y193" s="877"/>
      <c r="Z193" s="877"/>
      <c r="AA193" s="877"/>
      <c r="AB193" s="877"/>
      <c r="AC193" s="877"/>
      <c r="AD193" s="877"/>
      <c r="AE193" s="877"/>
      <c r="AF193" s="877"/>
      <c r="AG193" s="877"/>
      <c r="AH193" s="877"/>
      <c r="AI193" s="877"/>
      <c r="AJ193" s="877"/>
      <c r="AK193" s="877"/>
      <c r="AL193" s="877"/>
      <c r="AM193" s="877"/>
      <c r="AN193" s="877"/>
      <c r="AO193" s="877"/>
      <c r="AP193" s="877"/>
      <c r="AQ193" s="877"/>
      <c r="AR193" s="877"/>
      <c r="AS193" s="877"/>
      <c r="AT193" s="877"/>
      <c r="AU193" s="877"/>
      <c r="AV193" s="877"/>
      <c r="AW193" s="877"/>
      <c r="AX193" s="877"/>
      <c r="AY193" s="877"/>
      <c r="AZ193" s="877"/>
      <c r="BA193" s="877"/>
      <c r="BB193" s="877"/>
      <c r="BC193" s="877"/>
      <c r="BD193" s="877"/>
      <c r="BE193" s="413"/>
      <c r="BF193" s="413"/>
      <c r="BG193" s="413"/>
      <c r="BH193" s="413"/>
      <c r="BI193" s="413"/>
      <c r="BJ193" s="413"/>
      <c r="BK193" s="413"/>
      <c r="BL193" s="413"/>
      <c r="BM193" s="413"/>
      <c r="BN193" s="413"/>
      <c r="BO193" s="413"/>
      <c r="BP193" s="413"/>
      <c r="BQ193" s="413"/>
      <c r="BR193" s="413"/>
      <c r="BS193" s="413"/>
      <c r="BT193" s="413"/>
      <c r="BU193" s="413"/>
      <c r="BV193" s="413"/>
      <c r="BW193" s="413"/>
      <c r="BX193" s="413"/>
      <c r="BY193" s="413"/>
      <c r="BZ193" s="413"/>
      <c r="CA193" s="413"/>
      <c r="CB193" s="413"/>
      <c r="CC193" s="413"/>
      <c r="CD193" s="413"/>
      <c r="CE193" s="413"/>
      <c r="CF193" s="413"/>
      <c r="CG193" s="413"/>
      <c r="CH193" s="413"/>
      <c r="CI193" s="413"/>
      <c r="CJ193" s="413"/>
      <c r="CK193" s="413"/>
    </row>
    <row r="194" spans="1:89" ht="15.6" x14ac:dyDescent="0.3">
      <c r="A194" s="413"/>
      <c r="B194" s="1132"/>
      <c r="C194" s="1129"/>
      <c r="D194" s="1129"/>
      <c r="E194" s="877"/>
      <c r="F194" s="877"/>
      <c r="G194" s="877"/>
      <c r="H194" s="877"/>
      <c r="I194" s="877"/>
      <c r="J194" s="877"/>
      <c r="K194" s="877"/>
      <c r="L194" s="877"/>
      <c r="M194" s="877"/>
      <c r="N194" s="877"/>
      <c r="O194" s="877"/>
      <c r="P194" s="877"/>
      <c r="Q194" s="877"/>
      <c r="R194" s="877"/>
      <c r="S194" s="877"/>
      <c r="T194" s="877"/>
      <c r="U194" s="877"/>
      <c r="V194" s="877"/>
      <c r="W194" s="877"/>
      <c r="X194" s="877"/>
      <c r="Y194" s="877"/>
      <c r="Z194" s="877"/>
      <c r="AA194" s="877"/>
      <c r="AB194" s="877"/>
      <c r="AC194" s="877"/>
      <c r="AD194" s="877"/>
      <c r="AE194" s="877"/>
      <c r="AF194" s="877"/>
      <c r="AG194" s="877"/>
      <c r="AH194" s="877"/>
      <c r="AI194" s="877"/>
      <c r="AJ194" s="877"/>
      <c r="AK194" s="877"/>
      <c r="AL194" s="877"/>
      <c r="AM194" s="877"/>
      <c r="AN194" s="877"/>
      <c r="AO194" s="877"/>
      <c r="AP194" s="877"/>
      <c r="AQ194" s="877"/>
      <c r="AR194" s="877"/>
      <c r="AS194" s="877"/>
      <c r="AT194" s="877"/>
      <c r="AU194" s="877"/>
      <c r="AV194" s="877"/>
      <c r="AW194" s="877"/>
      <c r="AX194" s="877"/>
      <c r="AY194" s="877"/>
      <c r="AZ194" s="877"/>
      <c r="BA194" s="877"/>
      <c r="BB194" s="877"/>
      <c r="BC194" s="877"/>
      <c r="BD194" s="877"/>
      <c r="BE194" s="413"/>
      <c r="BF194" s="413"/>
      <c r="BG194" s="413"/>
      <c r="BH194" s="413"/>
      <c r="BI194" s="413"/>
      <c r="BJ194" s="413"/>
      <c r="BK194" s="413"/>
      <c r="BL194" s="413"/>
      <c r="BM194" s="413"/>
      <c r="BN194" s="413"/>
      <c r="BO194" s="413"/>
      <c r="BP194" s="413"/>
      <c r="BQ194" s="413"/>
      <c r="BR194" s="413"/>
      <c r="BS194" s="413"/>
      <c r="BT194" s="413"/>
      <c r="BU194" s="413"/>
      <c r="BV194" s="413"/>
      <c r="BW194" s="413"/>
      <c r="BX194" s="413"/>
      <c r="BY194" s="413"/>
      <c r="BZ194" s="413"/>
      <c r="CA194" s="413"/>
      <c r="CB194" s="413"/>
      <c r="CC194" s="413"/>
      <c r="CD194" s="413"/>
      <c r="CE194" s="413"/>
      <c r="CF194" s="413"/>
      <c r="CG194" s="413"/>
      <c r="CH194" s="413"/>
      <c r="CI194" s="413"/>
      <c r="CJ194" s="413"/>
      <c r="CK194" s="413"/>
    </row>
    <row r="195" spans="1:89" ht="15.6" x14ac:dyDescent="0.3">
      <c r="A195" s="413"/>
      <c r="B195" s="1132"/>
      <c r="C195" s="1129"/>
      <c r="D195" s="1129"/>
      <c r="E195" s="877"/>
      <c r="F195" s="877"/>
      <c r="G195" s="877"/>
      <c r="H195" s="877"/>
      <c r="I195" s="877"/>
      <c r="J195" s="877"/>
      <c r="K195" s="877"/>
      <c r="L195" s="877"/>
      <c r="M195" s="877"/>
      <c r="N195" s="877"/>
      <c r="O195" s="877"/>
      <c r="P195" s="877"/>
      <c r="Q195" s="877"/>
      <c r="R195" s="877"/>
      <c r="S195" s="877"/>
      <c r="T195" s="877"/>
      <c r="U195" s="877"/>
      <c r="V195" s="877"/>
      <c r="W195" s="877"/>
      <c r="X195" s="877"/>
      <c r="Y195" s="877"/>
      <c r="Z195" s="877"/>
      <c r="AA195" s="877"/>
      <c r="AB195" s="877"/>
      <c r="AC195" s="877"/>
      <c r="AD195" s="877"/>
      <c r="AE195" s="877"/>
      <c r="AF195" s="877"/>
      <c r="AG195" s="877"/>
      <c r="AH195" s="877"/>
      <c r="AI195" s="877"/>
      <c r="AJ195" s="877"/>
      <c r="AK195" s="877"/>
      <c r="AL195" s="877"/>
      <c r="AM195" s="877"/>
      <c r="AN195" s="877"/>
      <c r="AO195" s="877"/>
      <c r="AP195" s="877"/>
      <c r="AQ195" s="877"/>
      <c r="AR195" s="877"/>
      <c r="AS195" s="877"/>
      <c r="AT195" s="877"/>
      <c r="AU195" s="877"/>
      <c r="AV195" s="877"/>
      <c r="AW195" s="877"/>
      <c r="AX195" s="877"/>
      <c r="AY195" s="877"/>
      <c r="AZ195" s="877"/>
      <c r="BA195" s="877"/>
      <c r="BB195" s="877"/>
      <c r="BC195" s="877"/>
      <c r="BD195" s="877"/>
      <c r="BE195" s="413"/>
      <c r="BF195" s="413"/>
      <c r="BG195" s="413"/>
      <c r="BH195" s="413"/>
      <c r="BI195" s="413"/>
      <c r="BJ195" s="413"/>
      <c r="BK195" s="413"/>
      <c r="BL195" s="413"/>
      <c r="BM195" s="413"/>
      <c r="BN195" s="413"/>
      <c r="BO195" s="413"/>
      <c r="BP195" s="413"/>
      <c r="BQ195" s="413"/>
      <c r="BR195" s="413"/>
      <c r="BS195" s="413"/>
      <c r="BT195" s="413"/>
      <c r="BU195" s="413"/>
      <c r="BV195" s="413"/>
      <c r="BW195" s="413"/>
      <c r="BX195" s="413"/>
      <c r="BY195" s="413"/>
      <c r="BZ195" s="413"/>
      <c r="CA195" s="413"/>
      <c r="CB195" s="413"/>
      <c r="CC195" s="413"/>
      <c r="CD195" s="413"/>
      <c r="CE195" s="413"/>
      <c r="CF195" s="413"/>
      <c r="CG195" s="413"/>
      <c r="CH195" s="413"/>
      <c r="CI195" s="413"/>
      <c r="CJ195" s="413"/>
      <c r="CK195" s="413"/>
    </row>
    <row r="196" spans="1:89" ht="15.6" x14ac:dyDescent="0.3">
      <c r="A196" s="413"/>
      <c r="B196" s="1132"/>
      <c r="C196" s="1129"/>
      <c r="D196" s="1129"/>
      <c r="E196" s="877"/>
      <c r="F196" s="877"/>
      <c r="G196" s="877"/>
      <c r="H196" s="877"/>
      <c r="I196" s="877"/>
      <c r="J196" s="877"/>
      <c r="K196" s="877"/>
      <c r="L196" s="877"/>
      <c r="M196" s="877"/>
      <c r="N196" s="877"/>
      <c r="O196" s="877"/>
      <c r="P196" s="877"/>
      <c r="Q196" s="877"/>
      <c r="R196" s="877"/>
      <c r="S196" s="877"/>
      <c r="T196" s="877"/>
      <c r="U196" s="877"/>
      <c r="V196" s="877"/>
      <c r="W196" s="877"/>
      <c r="X196" s="877"/>
      <c r="Y196" s="877"/>
      <c r="Z196" s="877"/>
      <c r="AA196" s="877"/>
      <c r="AB196" s="877"/>
      <c r="AC196" s="877"/>
      <c r="AD196" s="877"/>
      <c r="AE196" s="877"/>
      <c r="AF196" s="877"/>
      <c r="AG196" s="877"/>
      <c r="AH196" s="877"/>
      <c r="AI196" s="877"/>
      <c r="AJ196" s="877"/>
      <c r="AK196" s="877"/>
      <c r="AL196" s="877"/>
      <c r="AM196" s="877"/>
      <c r="AN196" s="877"/>
      <c r="AO196" s="877"/>
      <c r="AP196" s="877"/>
      <c r="AQ196" s="877"/>
      <c r="AR196" s="877"/>
      <c r="AS196" s="877"/>
      <c r="AT196" s="877"/>
      <c r="AU196" s="877"/>
      <c r="AV196" s="877"/>
      <c r="AW196" s="877"/>
      <c r="AX196" s="877"/>
      <c r="AY196" s="877"/>
      <c r="AZ196" s="877"/>
      <c r="BA196" s="877"/>
      <c r="BB196" s="877"/>
      <c r="BC196" s="877"/>
      <c r="BD196" s="877"/>
      <c r="BE196" s="413"/>
      <c r="BF196" s="413"/>
      <c r="BG196" s="413"/>
      <c r="BH196" s="413"/>
      <c r="BI196" s="413"/>
      <c r="BJ196" s="413"/>
      <c r="BK196" s="413"/>
      <c r="BL196" s="413"/>
      <c r="BM196" s="413"/>
      <c r="BN196" s="413"/>
      <c r="BO196" s="413"/>
      <c r="BP196" s="413"/>
      <c r="BQ196" s="413"/>
      <c r="BR196" s="413"/>
      <c r="BS196" s="413"/>
      <c r="BT196" s="413"/>
      <c r="BU196" s="413"/>
      <c r="BV196" s="413"/>
      <c r="BW196" s="413"/>
      <c r="BX196" s="413"/>
      <c r="BY196" s="413"/>
      <c r="BZ196" s="413"/>
      <c r="CA196" s="413"/>
      <c r="CB196" s="413"/>
      <c r="CC196" s="413"/>
      <c r="CD196" s="413"/>
      <c r="CE196" s="413"/>
      <c r="CF196" s="413"/>
      <c r="CG196" s="413"/>
      <c r="CH196" s="413"/>
      <c r="CI196" s="413"/>
      <c r="CJ196" s="413"/>
      <c r="CK196" s="413"/>
    </row>
    <row r="197" spans="1:89" ht="15.6" x14ac:dyDescent="0.3">
      <c r="A197" s="413"/>
      <c r="B197" s="1132"/>
      <c r="C197" s="1129"/>
      <c r="D197" s="1129"/>
      <c r="E197" s="878"/>
      <c r="F197" s="878"/>
      <c r="G197" s="878"/>
      <c r="H197" s="878"/>
      <c r="I197" s="878"/>
      <c r="J197" s="878"/>
      <c r="K197" s="878"/>
      <c r="L197" s="878"/>
      <c r="M197" s="878"/>
      <c r="N197" s="878"/>
      <c r="O197" s="878"/>
      <c r="P197" s="878"/>
      <c r="Q197" s="878"/>
      <c r="R197" s="878"/>
      <c r="S197" s="878"/>
      <c r="T197" s="878"/>
      <c r="U197" s="878"/>
      <c r="V197" s="878"/>
      <c r="W197" s="878"/>
      <c r="X197" s="878"/>
      <c r="Y197" s="878"/>
      <c r="Z197" s="878"/>
      <c r="AA197" s="878"/>
      <c r="AB197" s="878"/>
      <c r="AC197" s="878"/>
      <c r="AD197" s="878"/>
      <c r="AE197" s="878"/>
      <c r="AF197" s="878"/>
      <c r="AG197" s="878"/>
      <c r="AH197" s="878"/>
      <c r="AI197" s="878"/>
      <c r="AJ197" s="878"/>
      <c r="AK197" s="878"/>
      <c r="AL197" s="878"/>
      <c r="AM197" s="878"/>
      <c r="AN197" s="878"/>
      <c r="AO197" s="878"/>
      <c r="AP197" s="878"/>
      <c r="AQ197" s="878"/>
      <c r="AR197" s="878"/>
      <c r="AS197" s="878"/>
      <c r="AT197" s="878"/>
      <c r="AU197" s="878"/>
      <c r="AV197" s="878"/>
      <c r="AW197" s="878"/>
      <c r="AX197" s="878"/>
      <c r="AY197" s="878"/>
      <c r="AZ197" s="878"/>
      <c r="BA197" s="878"/>
      <c r="BB197" s="878"/>
      <c r="BC197" s="878"/>
      <c r="BD197" s="878"/>
      <c r="BE197" s="413"/>
      <c r="BF197" s="413"/>
      <c r="BG197" s="413"/>
      <c r="BH197" s="413"/>
      <c r="BI197" s="413"/>
      <c r="BJ197" s="413"/>
      <c r="BK197" s="413"/>
      <c r="BL197" s="413"/>
      <c r="BM197" s="413"/>
      <c r="BN197" s="413"/>
      <c r="BO197" s="413"/>
      <c r="BP197" s="413"/>
      <c r="BQ197" s="413"/>
      <c r="BR197" s="413"/>
      <c r="BS197" s="413"/>
      <c r="BT197" s="413"/>
      <c r="BU197" s="413"/>
      <c r="BV197" s="413"/>
      <c r="BW197" s="413"/>
      <c r="BX197" s="413"/>
      <c r="BY197" s="413"/>
      <c r="BZ197" s="413"/>
      <c r="CA197" s="413"/>
      <c r="CB197" s="413"/>
      <c r="CC197" s="413"/>
      <c r="CD197" s="413"/>
      <c r="CE197" s="413"/>
      <c r="CF197" s="413"/>
      <c r="CG197" s="413"/>
      <c r="CH197" s="413"/>
      <c r="CI197" s="413"/>
      <c r="CJ197" s="413"/>
      <c r="CK197" s="413"/>
    </row>
    <row r="198" spans="1:89" ht="15.6" x14ac:dyDescent="0.3">
      <c r="A198" s="413"/>
      <c r="B198" s="1132"/>
      <c r="C198" s="1129"/>
      <c r="D198" s="1129"/>
      <c r="E198" s="878"/>
      <c r="F198" s="878"/>
      <c r="G198" s="878"/>
      <c r="H198" s="878"/>
      <c r="I198" s="878"/>
      <c r="J198" s="878"/>
      <c r="K198" s="878"/>
      <c r="L198" s="878"/>
      <c r="M198" s="878"/>
      <c r="N198" s="878"/>
      <c r="O198" s="878"/>
      <c r="P198" s="878"/>
      <c r="Q198" s="878"/>
      <c r="R198" s="878"/>
      <c r="S198" s="878"/>
      <c r="T198" s="878"/>
      <c r="U198" s="878"/>
      <c r="V198" s="878"/>
      <c r="W198" s="878"/>
      <c r="X198" s="878"/>
      <c r="Y198" s="878"/>
      <c r="Z198" s="878"/>
      <c r="AA198" s="878"/>
      <c r="AB198" s="878"/>
      <c r="AC198" s="878"/>
      <c r="AD198" s="878"/>
      <c r="AE198" s="878"/>
      <c r="AF198" s="878"/>
      <c r="AG198" s="878"/>
      <c r="AH198" s="878"/>
      <c r="AI198" s="878"/>
      <c r="AJ198" s="878"/>
      <c r="AK198" s="878"/>
      <c r="AL198" s="878"/>
      <c r="AM198" s="878"/>
      <c r="AN198" s="878"/>
      <c r="AO198" s="878"/>
      <c r="AP198" s="878"/>
      <c r="AQ198" s="878"/>
      <c r="AR198" s="878"/>
      <c r="AS198" s="878"/>
      <c r="AT198" s="878"/>
      <c r="AU198" s="878"/>
      <c r="AV198" s="878"/>
      <c r="AW198" s="878"/>
      <c r="AX198" s="878"/>
      <c r="AY198" s="878"/>
      <c r="AZ198" s="878"/>
      <c r="BA198" s="878"/>
      <c r="BB198" s="878"/>
      <c r="BC198" s="878"/>
      <c r="BD198" s="878"/>
      <c r="BE198" s="413"/>
      <c r="BF198" s="413"/>
      <c r="BG198" s="413"/>
      <c r="BH198" s="413"/>
      <c r="BI198" s="413"/>
      <c r="BJ198" s="413"/>
      <c r="BK198" s="413"/>
      <c r="BL198" s="413"/>
      <c r="BM198" s="413"/>
      <c r="BN198" s="413"/>
      <c r="BO198" s="413"/>
      <c r="BP198" s="413"/>
      <c r="BQ198" s="413"/>
      <c r="BR198" s="413"/>
      <c r="BS198" s="413"/>
      <c r="BT198" s="413"/>
      <c r="BU198" s="413"/>
      <c r="BV198" s="413"/>
      <c r="BW198" s="413"/>
      <c r="BX198" s="413"/>
      <c r="BY198" s="413"/>
      <c r="BZ198" s="413"/>
      <c r="CA198" s="413"/>
      <c r="CB198" s="413"/>
      <c r="CC198" s="413"/>
      <c r="CD198" s="413"/>
      <c r="CE198" s="413"/>
      <c r="CF198" s="413"/>
      <c r="CG198" s="413"/>
      <c r="CH198" s="413"/>
      <c r="CI198" s="413"/>
      <c r="CJ198" s="413"/>
      <c r="CK198" s="413"/>
    </row>
    <row r="199" spans="1:89" ht="15.6" x14ac:dyDescent="0.3">
      <c r="A199" s="413"/>
      <c r="B199" s="1132"/>
      <c r="C199" s="1129"/>
      <c r="D199" s="1129"/>
      <c r="E199" s="877"/>
      <c r="F199" s="877"/>
      <c r="G199" s="877"/>
      <c r="H199" s="877"/>
      <c r="I199" s="877"/>
      <c r="J199" s="877"/>
      <c r="K199" s="877"/>
      <c r="L199" s="877"/>
      <c r="M199" s="877"/>
      <c r="N199" s="877"/>
      <c r="O199" s="877"/>
      <c r="P199" s="877"/>
      <c r="Q199" s="877"/>
      <c r="R199" s="877"/>
      <c r="S199" s="877"/>
      <c r="T199" s="877"/>
      <c r="U199" s="877"/>
      <c r="V199" s="877"/>
      <c r="W199" s="877"/>
      <c r="X199" s="877"/>
      <c r="Y199" s="877"/>
      <c r="Z199" s="877"/>
      <c r="AA199" s="877"/>
      <c r="AB199" s="877"/>
      <c r="AC199" s="877"/>
      <c r="AD199" s="877"/>
      <c r="AE199" s="877"/>
      <c r="AF199" s="877"/>
      <c r="AG199" s="877"/>
      <c r="AH199" s="877"/>
      <c r="AI199" s="877"/>
      <c r="AJ199" s="877"/>
      <c r="AK199" s="877"/>
      <c r="AL199" s="877"/>
      <c r="AM199" s="877"/>
      <c r="AN199" s="877"/>
      <c r="AO199" s="877"/>
      <c r="AP199" s="877"/>
      <c r="AQ199" s="877"/>
      <c r="AR199" s="877"/>
      <c r="AS199" s="877"/>
      <c r="AT199" s="877"/>
      <c r="AU199" s="877"/>
      <c r="AV199" s="877"/>
      <c r="AW199" s="877"/>
      <c r="AX199" s="877"/>
      <c r="AY199" s="877"/>
      <c r="AZ199" s="877"/>
      <c r="BA199" s="877"/>
      <c r="BB199" s="877"/>
      <c r="BC199" s="877"/>
      <c r="BD199" s="877"/>
      <c r="BE199" s="413"/>
      <c r="BF199" s="413"/>
      <c r="BG199" s="413"/>
      <c r="BH199" s="413"/>
      <c r="BI199" s="413"/>
      <c r="BJ199" s="413"/>
      <c r="BK199" s="413"/>
      <c r="BL199" s="413"/>
      <c r="BM199" s="413"/>
      <c r="BN199" s="413"/>
      <c r="BO199" s="413"/>
      <c r="BP199" s="413"/>
      <c r="BQ199" s="413"/>
      <c r="BR199" s="413"/>
      <c r="BS199" s="413"/>
      <c r="BT199" s="413"/>
      <c r="BU199" s="413"/>
      <c r="BV199" s="413"/>
      <c r="BW199" s="413"/>
      <c r="BX199" s="413"/>
      <c r="BY199" s="413"/>
      <c r="BZ199" s="413"/>
      <c r="CA199" s="413"/>
      <c r="CB199" s="413"/>
      <c r="CC199" s="413"/>
      <c r="CD199" s="413"/>
      <c r="CE199" s="413"/>
      <c r="CF199" s="413"/>
      <c r="CG199" s="413"/>
      <c r="CH199" s="413"/>
      <c r="CI199" s="413"/>
      <c r="CJ199" s="413"/>
      <c r="CK199" s="413"/>
    </row>
    <row r="200" spans="1:89" ht="15.6" x14ac:dyDescent="0.3">
      <c r="A200" s="413"/>
      <c r="B200" s="1132"/>
      <c r="C200" s="1129"/>
      <c r="D200" s="1129"/>
      <c r="E200" s="877"/>
      <c r="F200" s="877"/>
      <c r="G200" s="877"/>
      <c r="H200" s="877"/>
      <c r="I200" s="877"/>
      <c r="J200" s="877"/>
      <c r="K200" s="877"/>
      <c r="L200" s="877"/>
      <c r="M200" s="877"/>
      <c r="N200" s="877"/>
      <c r="O200" s="877"/>
      <c r="P200" s="877"/>
      <c r="Q200" s="877"/>
      <c r="R200" s="877"/>
      <c r="S200" s="877"/>
      <c r="T200" s="877"/>
      <c r="U200" s="877"/>
      <c r="V200" s="877"/>
      <c r="W200" s="877"/>
      <c r="X200" s="877"/>
      <c r="Y200" s="877"/>
      <c r="Z200" s="877"/>
      <c r="AA200" s="877"/>
      <c r="AB200" s="877"/>
      <c r="AC200" s="877"/>
      <c r="AD200" s="877"/>
      <c r="AE200" s="877"/>
      <c r="AF200" s="877"/>
      <c r="AG200" s="877"/>
      <c r="AH200" s="877"/>
      <c r="AI200" s="877"/>
      <c r="AJ200" s="877"/>
      <c r="AK200" s="877"/>
      <c r="AL200" s="877"/>
      <c r="AM200" s="877"/>
      <c r="AN200" s="877"/>
      <c r="AO200" s="877"/>
      <c r="AP200" s="877"/>
      <c r="AQ200" s="877"/>
      <c r="AR200" s="877"/>
      <c r="AS200" s="877"/>
      <c r="AT200" s="877"/>
      <c r="AU200" s="877"/>
      <c r="AV200" s="877"/>
      <c r="AW200" s="877"/>
      <c r="AX200" s="877"/>
      <c r="AY200" s="877"/>
      <c r="AZ200" s="877"/>
      <c r="BA200" s="877"/>
      <c r="BB200" s="877"/>
      <c r="BC200" s="877"/>
      <c r="BD200" s="877"/>
      <c r="BE200" s="413"/>
      <c r="BF200" s="413"/>
      <c r="BG200" s="413"/>
      <c r="BH200" s="413"/>
      <c r="BI200" s="413"/>
      <c r="BJ200" s="413"/>
      <c r="BK200" s="413"/>
      <c r="BL200" s="413"/>
      <c r="BM200" s="413"/>
      <c r="BN200" s="413"/>
      <c r="BO200" s="413"/>
      <c r="BP200" s="413"/>
      <c r="BQ200" s="413"/>
      <c r="BR200" s="413"/>
      <c r="BS200" s="413"/>
      <c r="BT200" s="413"/>
      <c r="BU200" s="413"/>
      <c r="BV200" s="413"/>
      <c r="BW200" s="413"/>
      <c r="BX200" s="413"/>
      <c r="BY200" s="413"/>
      <c r="BZ200" s="413"/>
      <c r="CA200" s="413"/>
      <c r="CB200" s="413"/>
      <c r="CC200" s="413"/>
      <c r="CD200" s="413"/>
      <c r="CE200" s="413"/>
      <c r="CF200" s="413"/>
      <c r="CG200" s="413"/>
      <c r="CH200" s="413"/>
      <c r="CI200" s="413"/>
      <c r="CJ200" s="413"/>
      <c r="CK200" s="413"/>
    </row>
    <row r="201" spans="1:89" ht="15.6" x14ac:dyDescent="0.3">
      <c r="A201" s="413"/>
      <c r="B201" s="1132"/>
      <c r="C201" s="1129"/>
      <c r="D201" s="1129"/>
      <c r="E201" s="877"/>
      <c r="F201" s="877"/>
      <c r="G201" s="877"/>
      <c r="H201" s="877"/>
      <c r="I201" s="877"/>
      <c r="J201" s="877"/>
      <c r="K201" s="877"/>
      <c r="L201" s="877"/>
      <c r="M201" s="877"/>
      <c r="N201" s="877"/>
      <c r="O201" s="877"/>
      <c r="P201" s="877"/>
      <c r="Q201" s="877"/>
      <c r="R201" s="877"/>
      <c r="S201" s="877"/>
      <c r="T201" s="877"/>
      <c r="U201" s="877"/>
      <c r="V201" s="877"/>
      <c r="W201" s="877"/>
      <c r="X201" s="877"/>
      <c r="Y201" s="877"/>
      <c r="Z201" s="877"/>
      <c r="AA201" s="877"/>
      <c r="AB201" s="877"/>
      <c r="AC201" s="877"/>
      <c r="AD201" s="877"/>
      <c r="AE201" s="877"/>
      <c r="AF201" s="877"/>
      <c r="AG201" s="877"/>
      <c r="AH201" s="877"/>
      <c r="AI201" s="877"/>
      <c r="AJ201" s="877"/>
      <c r="AK201" s="877"/>
      <c r="AL201" s="877"/>
      <c r="AM201" s="877"/>
      <c r="AN201" s="877"/>
      <c r="AO201" s="877"/>
      <c r="AP201" s="877"/>
      <c r="AQ201" s="877"/>
      <c r="AR201" s="877"/>
      <c r="AS201" s="877"/>
      <c r="AT201" s="877"/>
      <c r="AU201" s="877"/>
      <c r="AV201" s="877"/>
      <c r="AW201" s="877"/>
      <c r="AX201" s="877"/>
      <c r="AY201" s="877"/>
      <c r="AZ201" s="877"/>
      <c r="BA201" s="877"/>
      <c r="BB201" s="877"/>
      <c r="BC201" s="877"/>
      <c r="BD201" s="877"/>
      <c r="BE201" s="413"/>
      <c r="BF201" s="413"/>
      <c r="BG201" s="413"/>
      <c r="BH201" s="413"/>
      <c r="BI201" s="413"/>
      <c r="BJ201" s="413"/>
      <c r="BK201" s="413"/>
      <c r="BL201" s="413"/>
      <c r="BM201" s="413"/>
      <c r="BN201" s="413"/>
      <c r="BO201" s="413"/>
      <c r="BP201" s="413"/>
      <c r="BQ201" s="413"/>
      <c r="BR201" s="413"/>
      <c r="BS201" s="413"/>
      <c r="BT201" s="413"/>
      <c r="BU201" s="413"/>
      <c r="BV201" s="413"/>
      <c r="BW201" s="413"/>
      <c r="BX201" s="413"/>
      <c r="BY201" s="413"/>
      <c r="BZ201" s="413"/>
      <c r="CA201" s="413"/>
      <c r="CB201" s="413"/>
      <c r="CC201" s="413"/>
      <c r="CD201" s="413"/>
      <c r="CE201" s="413"/>
      <c r="CF201" s="413"/>
      <c r="CG201" s="413"/>
      <c r="CH201" s="413"/>
      <c r="CI201" s="413"/>
      <c r="CJ201" s="413"/>
      <c r="CK201" s="413"/>
    </row>
    <row r="202" spans="1:89" ht="15.6" x14ac:dyDescent="0.3">
      <c r="A202" s="413"/>
      <c r="B202" s="1132"/>
      <c r="C202" s="1129"/>
      <c r="D202" s="1129"/>
      <c r="E202" s="877"/>
      <c r="F202" s="877"/>
      <c r="G202" s="877"/>
      <c r="H202" s="877"/>
      <c r="I202" s="877"/>
      <c r="J202" s="877"/>
      <c r="K202" s="877"/>
      <c r="L202" s="877"/>
      <c r="M202" s="877"/>
      <c r="N202" s="877"/>
      <c r="O202" s="877"/>
      <c r="P202" s="877"/>
      <c r="Q202" s="877"/>
      <c r="R202" s="877"/>
      <c r="S202" s="877"/>
      <c r="T202" s="877"/>
      <c r="U202" s="877"/>
      <c r="V202" s="877"/>
      <c r="W202" s="877"/>
      <c r="X202" s="877"/>
      <c r="Y202" s="877"/>
      <c r="Z202" s="877"/>
      <c r="AA202" s="877"/>
      <c r="AB202" s="877"/>
      <c r="AC202" s="877"/>
      <c r="AD202" s="877"/>
      <c r="AE202" s="877"/>
      <c r="AF202" s="877"/>
      <c r="AG202" s="877"/>
      <c r="AH202" s="877"/>
      <c r="AI202" s="877"/>
      <c r="AJ202" s="877"/>
      <c r="AK202" s="877"/>
      <c r="AL202" s="877"/>
      <c r="AM202" s="877"/>
      <c r="AN202" s="877"/>
      <c r="AO202" s="877"/>
      <c r="AP202" s="877"/>
      <c r="AQ202" s="877"/>
      <c r="AR202" s="877"/>
      <c r="AS202" s="877"/>
      <c r="AT202" s="877"/>
      <c r="AU202" s="877"/>
      <c r="AV202" s="877"/>
      <c r="AW202" s="877"/>
      <c r="AX202" s="877"/>
      <c r="AY202" s="877"/>
      <c r="AZ202" s="877"/>
      <c r="BA202" s="877"/>
      <c r="BB202" s="877"/>
      <c r="BC202" s="877"/>
      <c r="BD202" s="877"/>
      <c r="BE202" s="413"/>
      <c r="BF202" s="413"/>
      <c r="BG202" s="413"/>
      <c r="BH202" s="413"/>
      <c r="BI202" s="413"/>
      <c r="BJ202" s="413"/>
      <c r="BK202" s="413"/>
      <c r="BL202" s="413"/>
      <c r="BM202" s="413"/>
      <c r="BN202" s="413"/>
      <c r="BO202" s="413"/>
      <c r="BP202" s="413"/>
      <c r="BQ202" s="413"/>
      <c r="BR202" s="413"/>
      <c r="BS202" s="413"/>
      <c r="BT202" s="413"/>
      <c r="BU202" s="413"/>
      <c r="BV202" s="413"/>
      <c r="BW202" s="413"/>
      <c r="BX202" s="413"/>
      <c r="BY202" s="413"/>
      <c r="BZ202" s="413"/>
      <c r="CA202" s="413"/>
      <c r="CB202" s="413"/>
      <c r="CC202" s="413"/>
      <c r="CD202" s="413"/>
      <c r="CE202" s="413"/>
      <c r="CF202" s="413"/>
      <c r="CG202" s="413"/>
      <c r="CH202" s="413"/>
      <c r="CI202" s="413"/>
      <c r="CJ202" s="413"/>
      <c r="CK202" s="413"/>
    </row>
    <row r="203" spans="1:89" ht="15.6" x14ac:dyDescent="0.3">
      <c r="A203" s="413"/>
      <c r="B203" s="1132"/>
      <c r="C203" s="1129"/>
      <c r="D203" s="1129"/>
      <c r="E203" s="877"/>
      <c r="F203" s="877"/>
      <c r="G203" s="877"/>
      <c r="H203" s="877"/>
      <c r="I203" s="877"/>
      <c r="J203" s="877"/>
      <c r="K203" s="877"/>
      <c r="L203" s="877"/>
      <c r="M203" s="877"/>
      <c r="N203" s="877"/>
      <c r="O203" s="877"/>
      <c r="P203" s="877"/>
      <c r="Q203" s="877"/>
      <c r="R203" s="877"/>
      <c r="S203" s="877"/>
      <c r="T203" s="877"/>
      <c r="U203" s="877"/>
      <c r="V203" s="877"/>
      <c r="W203" s="877"/>
      <c r="X203" s="877"/>
      <c r="Y203" s="877"/>
      <c r="Z203" s="877"/>
      <c r="AA203" s="877"/>
      <c r="AB203" s="877"/>
      <c r="AC203" s="877"/>
      <c r="AD203" s="877"/>
      <c r="AE203" s="877"/>
      <c r="AF203" s="877"/>
      <c r="AG203" s="877"/>
      <c r="AH203" s="877"/>
      <c r="AI203" s="877"/>
      <c r="AJ203" s="877"/>
      <c r="AK203" s="877"/>
      <c r="AL203" s="877"/>
      <c r="AM203" s="877"/>
      <c r="AN203" s="877"/>
      <c r="AO203" s="877"/>
      <c r="AP203" s="877"/>
      <c r="AQ203" s="877"/>
      <c r="AR203" s="877"/>
      <c r="AS203" s="877"/>
      <c r="AT203" s="877"/>
      <c r="AU203" s="877"/>
      <c r="AV203" s="877"/>
      <c r="AW203" s="877"/>
      <c r="AX203" s="877"/>
      <c r="AY203" s="877"/>
      <c r="AZ203" s="877"/>
      <c r="BA203" s="877"/>
      <c r="BB203" s="877"/>
      <c r="BC203" s="877"/>
      <c r="BD203" s="877"/>
      <c r="BE203" s="413"/>
      <c r="BF203" s="413"/>
      <c r="BG203" s="413"/>
      <c r="BH203" s="413"/>
      <c r="BI203" s="413"/>
      <c r="BJ203" s="413"/>
      <c r="BK203" s="413"/>
      <c r="BL203" s="413"/>
      <c r="BM203" s="413"/>
      <c r="BN203" s="413"/>
      <c r="BO203" s="413"/>
      <c r="BP203" s="413"/>
      <c r="BQ203" s="413"/>
      <c r="BR203" s="413"/>
      <c r="BS203" s="413"/>
      <c r="BT203" s="413"/>
      <c r="BU203" s="413"/>
      <c r="BV203" s="413"/>
      <c r="BW203" s="413"/>
      <c r="BX203" s="413"/>
      <c r="BY203" s="413"/>
      <c r="BZ203" s="413"/>
      <c r="CA203" s="413"/>
      <c r="CB203" s="413"/>
      <c r="CC203" s="413"/>
      <c r="CD203" s="413"/>
      <c r="CE203" s="413"/>
      <c r="CF203" s="413"/>
      <c r="CG203" s="413"/>
      <c r="CH203" s="413"/>
      <c r="CI203" s="413"/>
      <c r="CJ203" s="413"/>
      <c r="CK203" s="413"/>
    </row>
    <row r="204" spans="1:89" x14ac:dyDescent="0.3">
      <c r="A204" s="413"/>
      <c r="B204" s="413"/>
      <c r="C204" s="413"/>
      <c r="D204" s="413"/>
      <c r="E204" s="411"/>
      <c r="F204" s="413"/>
      <c r="G204" s="413"/>
      <c r="H204" s="413"/>
      <c r="I204" s="413"/>
      <c r="J204" s="413"/>
      <c r="K204" s="413"/>
      <c r="L204" s="413"/>
      <c r="M204" s="413"/>
      <c r="N204" s="413"/>
      <c r="O204" s="413"/>
      <c r="P204" s="413"/>
      <c r="Q204" s="413"/>
      <c r="R204" s="413"/>
      <c r="S204" s="413"/>
      <c r="T204" s="413"/>
      <c r="U204" s="413"/>
      <c r="V204" s="413"/>
      <c r="W204" s="413"/>
      <c r="X204" s="413"/>
      <c r="Y204" s="413"/>
      <c r="Z204" s="413"/>
      <c r="AA204" s="413"/>
      <c r="AB204" s="413"/>
      <c r="AC204" s="413"/>
      <c r="AD204" s="413"/>
      <c r="AE204" s="413"/>
      <c r="AF204" s="413"/>
      <c r="AG204" s="413"/>
      <c r="AH204" s="413"/>
      <c r="AI204" s="413"/>
      <c r="AJ204" s="413"/>
      <c r="AK204" s="413"/>
      <c r="AL204" s="413"/>
      <c r="AM204" s="413"/>
      <c r="AN204" s="413"/>
      <c r="AO204" s="413"/>
      <c r="AP204" s="413"/>
      <c r="AQ204" s="413"/>
      <c r="AR204" s="413"/>
      <c r="AS204" s="413"/>
      <c r="AT204" s="413"/>
      <c r="AU204" s="413"/>
      <c r="AV204" s="413"/>
      <c r="AW204" s="413"/>
      <c r="AX204" s="413"/>
      <c r="AY204" s="413"/>
      <c r="AZ204" s="413"/>
      <c r="BA204" s="413"/>
      <c r="BB204" s="413"/>
      <c r="BC204" s="413"/>
      <c r="BD204" s="413"/>
      <c r="BE204" s="413"/>
      <c r="BF204" s="413"/>
      <c r="BG204" s="413"/>
      <c r="BH204" s="413"/>
      <c r="BI204" s="413"/>
      <c r="BJ204" s="413"/>
      <c r="BK204" s="413"/>
      <c r="BL204" s="413"/>
      <c r="BM204" s="413"/>
      <c r="BN204" s="413"/>
      <c r="BO204" s="413"/>
      <c r="BP204" s="413"/>
      <c r="BQ204" s="413"/>
      <c r="BR204" s="413"/>
      <c r="BS204" s="413"/>
      <c r="BT204" s="413"/>
      <c r="BU204" s="413"/>
      <c r="BV204" s="413"/>
      <c r="BW204" s="413"/>
      <c r="BX204" s="413"/>
      <c r="BY204" s="413"/>
      <c r="BZ204" s="413"/>
      <c r="CA204" s="413"/>
      <c r="CB204" s="413"/>
      <c r="CC204" s="413"/>
      <c r="CD204" s="413"/>
      <c r="CE204" s="413"/>
      <c r="CF204" s="413"/>
      <c r="CG204" s="413"/>
      <c r="CH204" s="413"/>
      <c r="CI204" s="413"/>
      <c r="CJ204" s="413"/>
      <c r="CK204" s="413"/>
    </row>
    <row r="205" spans="1:89" ht="18" x14ac:dyDescent="0.3">
      <c r="A205" s="413"/>
      <c r="B205" s="1128"/>
      <c r="C205" s="1128"/>
      <c r="D205" s="1128"/>
      <c r="E205" s="879"/>
      <c r="F205" s="879"/>
      <c r="G205" s="879"/>
      <c r="H205" s="879"/>
      <c r="I205" s="879"/>
      <c r="J205" s="879"/>
      <c r="K205" s="879"/>
      <c r="L205" s="879"/>
      <c r="M205" s="879"/>
      <c r="N205" s="879"/>
      <c r="O205" s="879"/>
      <c r="P205" s="879"/>
      <c r="Q205" s="413"/>
      <c r="R205" s="413"/>
      <c r="S205" s="413"/>
      <c r="T205" s="413"/>
      <c r="U205" s="413"/>
      <c r="V205" s="413"/>
      <c r="W205" s="413"/>
      <c r="X205" s="413"/>
      <c r="Y205" s="413"/>
      <c r="Z205" s="413"/>
      <c r="AA205" s="413"/>
      <c r="AB205" s="413"/>
      <c r="AC205" s="413"/>
      <c r="AD205" s="413"/>
      <c r="AE205" s="413"/>
      <c r="AF205" s="413"/>
      <c r="AG205" s="413"/>
      <c r="AH205" s="413"/>
      <c r="AI205" s="413"/>
      <c r="AJ205" s="413"/>
      <c r="AK205" s="413"/>
      <c r="AL205" s="413"/>
      <c r="AM205" s="413"/>
      <c r="AN205" s="413"/>
      <c r="AO205" s="413"/>
      <c r="AP205" s="413"/>
      <c r="AQ205" s="413"/>
      <c r="AR205" s="413"/>
      <c r="AS205" s="413"/>
      <c r="AT205" s="413"/>
      <c r="AU205" s="413"/>
      <c r="AV205" s="413"/>
      <c r="AW205" s="413"/>
      <c r="AX205" s="413"/>
      <c r="AY205" s="413"/>
      <c r="AZ205" s="413"/>
      <c r="BA205" s="413"/>
      <c r="BB205" s="413"/>
      <c r="BC205" s="413"/>
      <c r="BD205" s="413"/>
      <c r="BE205" s="413"/>
      <c r="BF205" s="413"/>
      <c r="BG205" s="413"/>
      <c r="BH205" s="413"/>
      <c r="BI205" s="413"/>
      <c r="BJ205" s="413"/>
      <c r="BK205" s="413"/>
      <c r="BL205" s="413"/>
      <c r="BM205" s="413"/>
      <c r="BN205" s="413"/>
      <c r="BO205" s="413"/>
      <c r="BP205" s="413"/>
      <c r="BQ205" s="413"/>
      <c r="BR205" s="413"/>
      <c r="BS205" s="413"/>
      <c r="BT205" s="413"/>
      <c r="BU205" s="413"/>
      <c r="BV205" s="413"/>
      <c r="BW205" s="413"/>
      <c r="BX205" s="413"/>
      <c r="BY205" s="413"/>
      <c r="BZ205" s="413"/>
      <c r="CA205" s="413"/>
      <c r="CB205" s="413"/>
      <c r="CC205" s="413"/>
      <c r="CD205" s="413"/>
      <c r="CE205" s="413"/>
      <c r="CF205" s="413"/>
      <c r="CG205" s="413"/>
      <c r="CH205" s="413"/>
      <c r="CI205" s="413"/>
      <c r="CJ205" s="413"/>
      <c r="CK205" s="413"/>
    </row>
    <row r="206" spans="1:89" ht="15.6" x14ac:dyDescent="0.3">
      <c r="A206" s="413"/>
      <c r="B206" s="1132"/>
      <c r="C206" s="1129"/>
      <c r="D206" s="1129"/>
      <c r="E206" s="877"/>
      <c r="F206" s="877"/>
      <c r="G206" s="877"/>
      <c r="H206" s="877"/>
      <c r="I206" s="877"/>
      <c r="J206" s="877"/>
      <c r="K206" s="877"/>
      <c r="L206" s="877"/>
      <c r="M206" s="877"/>
      <c r="N206" s="877"/>
      <c r="O206" s="877"/>
      <c r="P206" s="877"/>
      <c r="Q206" s="413"/>
      <c r="R206" s="413"/>
      <c r="S206" s="413"/>
      <c r="T206" s="413"/>
      <c r="U206" s="413"/>
      <c r="V206" s="413"/>
      <c r="W206" s="413"/>
      <c r="X206" s="413"/>
      <c r="Y206" s="413"/>
      <c r="Z206" s="413"/>
      <c r="AA206" s="413"/>
      <c r="AB206" s="413"/>
      <c r="AC206" s="413"/>
      <c r="AD206" s="413"/>
      <c r="AE206" s="413"/>
      <c r="AF206" s="413"/>
      <c r="AG206" s="413"/>
      <c r="AH206" s="413"/>
      <c r="AI206" s="413"/>
      <c r="AJ206" s="413"/>
      <c r="AK206" s="413"/>
      <c r="AL206" s="413"/>
      <c r="AM206" s="413"/>
      <c r="AN206" s="413"/>
      <c r="AO206" s="413"/>
      <c r="AP206" s="413"/>
      <c r="AQ206" s="413"/>
      <c r="AR206" s="413"/>
      <c r="AS206" s="413"/>
      <c r="AT206" s="413"/>
      <c r="AU206" s="413"/>
      <c r="AV206" s="413"/>
      <c r="AW206" s="413"/>
      <c r="AX206" s="413"/>
      <c r="AY206" s="413"/>
      <c r="AZ206" s="413"/>
      <c r="BA206" s="413"/>
      <c r="BB206" s="413"/>
      <c r="BC206" s="413"/>
      <c r="BD206" s="413"/>
      <c r="BE206" s="413"/>
      <c r="BF206" s="413"/>
      <c r="BG206" s="413"/>
      <c r="BH206" s="413"/>
      <c r="BI206" s="413"/>
      <c r="BJ206" s="413"/>
      <c r="BK206" s="413"/>
      <c r="BL206" s="413"/>
      <c r="BM206" s="413"/>
      <c r="BN206" s="413"/>
      <c r="BO206" s="413"/>
      <c r="BP206" s="413"/>
      <c r="BQ206" s="413"/>
      <c r="BR206" s="413"/>
      <c r="BS206" s="413"/>
      <c r="BT206" s="413"/>
      <c r="BU206" s="413"/>
      <c r="BV206" s="413"/>
      <c r="BW206" s="413"/>
      <c r="BX206" s="413"/>
      <c r="BY206" s="413"/>
      <c r="BZ206" s="413"/>
      <c r="CA206" s="413"/>
      <c r="CB206" s="413"/>
      <c r="CC206" s="413"/>
      <c r="CD206" s="413"/>
      <c r="CE206" s="413"/>
      <c r="CF206" s="413"/>
      <c r="CG206" s="413"/>
      <c r="CH206" s="413"/>
      <c r="CI206" s="413"/>
      <c r="CJ206" s="413"/>
      <c r="CK206" s="413"/>
    </row>
    <row r="207" spans="1:89" ht="15.6" x14ac:dyDescent="0.3">
      <c r="A207" s="413"/>
      <c r="B207" s="1132"/>
      <c r="C207" s="1129"/>
      <c r="D207" s="1129"/>
      <c r="E207" s="877"/>
      <c r="F207" s="877"/>
      <c r="G207" s="877"/>
      <c r="H207" s="877"/>
      <c r="I207" s="877"/>
      <c r="J207" s="877"/>
      <c r="K207" s="877"/>
      <c r="L207" s="877"/>
      <c r="M207" s="877"/>
      <c r="N207" s="877"/>
      <c r="O207" s="877"/>
      <c r="P207" s="877"/>
      <c r="Q207" s="413"/>
      <c r="R207" s="413"/>
      <c r="S207" s="413"/>
      <c r="T207" s="413"/>
      <c r="U207" s="413"/>
      <c r="V207" s="413"/>
      <c r="W207" s="413"/>
      <c r="X207" s="413"/>
      <c r="Y207" s="413"/>
      <c r="Z207" s="413"/>
      <c r="AA207" s="413"/>
      <c r="AB207" s="413"/>
      <c r="AC207" s="413"/>
      <c r="AD207" s="413"/>
      <c r="AE207" s="413"/>
      <c r="AF207" s="413"/>
      <c r="AG207" s="413"/>
      <c r="AH207" s="413"/>
      <c r="AI207" s="413"/>
      <c r="AJ207" s="413"/>
      <c r="AK207" s="413"/>
      <c r="AL207" s="413"/>
      <c r="AM207" s="413"/>
      <c r="AN207" s="413"/>
      <c r="AO207" s="413"/>
      <c r="AP207" s="413"/>
      <c r="AQ207" s="413"/>
      <c r="AR207" s="413"/>
      <c r="AS207" s="413"/>
      <c r="AT207" s="413"/>
      <c r="AU207" s="413"/>
      <c r="AV207" s="413"/>
      <c r="AW207" s="413"/>
      <c r="AX207" s="413"/>
      <c r="AY207" s="413"/>
      <c r="AZ207" s="413"/>
      <c r="BA207" s="413"/>
      <c r="BB207" s="413"/>
      <c r="BC207" s="413"/>
      <c r="BD207" s="413"/>
      <c r="BE207" s="413"/>
      <c r="BF207" s="413"/>
      <c r="BG207" s="413"/>
      <c r="BH207" s="413"/>
      <c r="BI207" s="413"/>
      <c r="BJ207" s="413"/>
      <c r="BK207" s="413"/>
      <c r="BL207" s="413"/>
      <c r="BM207" s="413"/>
      <c r="BN207" s="413"/>
      <c r="BO207" s="413"/>
      <c r="BP207" s="413"/>
      <c r="BQ207" s="413"/>
      <c r="BR207" s="413"/>
      <c r="BS207" s="413"/>
      <c r="BT207" s="413"/>
      <c r="BU207" s="413"/>
      <c r="BV207" s="413"/>
      <c r="BW207" s="413"/>
      <c r="BX207" s="413"/>
      <c r="BY207" s="413"/>
      <c r="BZ207" s="413"/>
      <c r="CA207" s="413"/>
      <c r="CB207" s="413"/>
      <c r="CC207" s="413"/>
      <c r="CD207" s="413"/>
      <c r="CE207" s="413"/>
      <c r="CF207" s="413"/>
      <c r="CG207" s="413"/>
      <c r="CH207" s="413"/>
      <c r="CI207" s="413"/>
      <c r="CJ207" s="413"/>
      <c r="CK207" s="413"/>
    </row>
    <row r="208" spans="1:89" ht="15.6" x14ac:dyDescent="0.3">
      <c r="A208" s="413"/>
      <c r="B208" s="1132"/>
      <c r="C208" s="1129"/>
      <c r="D208" s="1129"/>
      <c r="E208" s="877"/>
      <c r="F208" s="877"/>
      <c r="G208" s="877"/>
      <c r="H208" s="877"/>
      <c r="I208" s="877"/>
      <c r="J208" s="877"/>
      <c r="K208" s="877"/>
      <c r="L208" s="877"/>
      <c r="M208" s="877"/>
      <c r="N208" s="877"/>
      <c r="O208" s="877"/>
      <c r="P208" s="877"/>
      <c r="Q208" s="413"/>
      <c r="R208" s="413"/>
      <c r="S208" s="413"/>
      <c r="T208" s="413"/>
      <c r="U208" s="413"/>
      <c r="V208" s="413"/>
      <c r="W208" s="413"/>
      <c r="X208" s="413"/>
      <c r="Y208" s="413"/>
      <c r="Z208" s="413"/>
      <c r="AA208" s="413"/>
      <c r="AB208" s="413"/>
      <c r="AC208" s="413"/>
      <c r="AD208" s="413"/>
      <c r="AE208" s="413"/>
      <c r="AF208" s="413"/>
      <c r="AG208" s="413"/>
      <c r="AH208" s="413"/>
      <c r="AI208" s="413"/>
      <c r="AJ208" s="413"/>
      <c r="AK208" s="413"/>
      <c r="AL208" s="413"/>
      <c r="AM208" s="413"/>
      <c r="AN208" s="413"/>
      <c r="AO208" s="413"/>
      <c r="AP208" s="413"/>
      <c r="AQ208" s="413"/>
      <c r="AR208" s="413"/>
      <c r="AS208" s="413"/>
      <c r="AT208" s="413"/>
      <c r="AU208" s="413"/>
      <c r="AV208" s="413"/>
      <c r="AW208" s="413"/>
      <c r="AX208" s="413"/>
      <c r="AY208" s="413"/>
      <c r="AZ208" s="413"/>
      <c r="BA208" s="413"/>
      <c r="BB208" s="413"/>
      <c r="BC208" s="413"/>
      <c r="BD208" s="413"/>
      <c r="BE208" s="413"/>
      <c r="BF208" s="413"/>
      <c r="BG208" s="413"/>
      <c r="BH208" s="413"/>
      <c r="BI208" s="413"/>
      <c r="BJ208" s="413"/>
      <c r="BK208" s="413"/>
      <c r="BL208" s="413"/>
      <c r="BM208" s="413"/>
      <c r="BN208" s="413"/>
      <c r="BO208" s="413"/>
      <c r="BP208" s="413"/>
      <c r="BQ208" s="413"/>
      <c r="BR208" s="413"/>
      <c r="BS208" s="413"/>
      <c r="BT208" s="413"/>
      <c r="BU208" s="413"/>
      <c r="BV208" s="413"/>
      <c r="BW208" s="413"/>
      <c r="BX208" s="413"/>
      <c r="BY208" s="413"/>
      <c r="BZ208" s="413"/>
      <c r="CA208" s="413"/>
      <c r="CB208" s="413"/>
      <c r="CC208" s="413"/>
      <c r="CD208" s="413"/>
      <c r="CE208" s="413"/>
      <c r="CF208" s="413"/>
      <c r="CG208" s="413"/>
      <c r="CH208" s="413"/>
      <c r="CI208" s="413"/>
      <c r="CJ208" s="413"/>
      <c r="CK208" s="413"/>
    </row>
    <row r="209" spans="1:89" ht="15.6" x14ac:dyDescent="0.3">
      <c r="A209" s="413"/>
      <c r="B209" s="1132"/>
      <c r="C209" s="1129"/>
      <c r="D209" s="1129"/>
      <c r="E209" s="877"/>
      <c r="F209" s="877"/>
      <c r="G209" s="877"/>
      <c r="H209" s="877"/>
      <c r="I209" s="877"/>
      <c r="J209" s="877"/>
      <c r="K209" s="877"/>
      <c r="L209" s="877"/>
      <c r="M209" s="877"/>
      <c r="N209" s="877"/>
      <c r="O209" s="877"/>
      <c r="P209" s="877"/>
      <c r="Q209" s="413"/>
      <c r="R209" s="413"/>
      <c r="S209" s="413"/>
      <c r="T209" s="413"/>
      <c r="U209" s="413"/>
      <c r="V209" s="413"/>
      <c r="W209" s="413"/>
      <c r="X209" s="413"/>
      <c r="Y209" s="413"/>
      <c r="Z209" s="413"/>
      <c r="AA209" s="413"/>
      <c r="AB209" s="413"/>
      <c r="AC209" s="413"/>
      <c r="AD209" s="413"/>
      <c r="AE209" s="413"/>
      <c r="AF209" s="413"/>
      <c r="AG209" s="413"/>
      <c r="AH209" s="413"/>
      <c r="AI209" s="413"/>
      <c r="AJ209" s="413"/>
      <c r="AK209" s="413"/>
      <c r="AL209" s="413"/>
      <c r="AM209" s="413"/>
      <c r="AN209" s="413"/>
      <c r="AO209" s="413"/>
      <c r="AP209" s="413"/>
      <c r="AQ209" s="413"/>
      <c r="AR209" s="413"/>
      <c r="AS209" s="413"/>
      <c r="AT209" s="413"/>
      <c r="AU209" s="413"/>
      <c r="AV209" s="413"/>
      <c r="AW209" s="413"/>
      <c r="AX209" s="413"/>
      <c r="AY209" s="413"/>
      <c r="AZ209" s="413"/>
      <c r="BA209" s="413"/>
      <c r="BB209" s="413"/>
      <c r="BC209" s="413"/>
      <c r="BD209" s="413"/>
      <c r="BE209" s="413"/>
      <c r="BF209" s="413"/>
      <c r="BG209" s="413"/>
      <c r="BH209" s="413"/>
      <c r="BI209" s="413"/>
      <c r="BJ209" s="413"/>
      <c r="BK209" s="413"/>
      <c r="BL209" s="413"/>
      <c r="BM209" s="413"/>
      <c r="BN209" s="413"/>
      <c r="BO209" s="413"/>
      <c r="BP209" s="413"/>
      <c r="BQ209" s="413"/>
      <c r="BR209" s="413"/>
      <c r="BS209" s="413"/>
      <c r="BT209" s="413"/>
      <c r="BU209" s="413"/>
      <c r="BV209" s="413"/>
      <c r="BW209" s="413"/>
      <c r="BX209" s="413"/>
      <c r="BY209" s="413"/>
      <c r="BZ209" s="413"/>
      <c r="CA209" s="413"/>
      <c r="CB209" s="413"/>
      <c r="CC209" s="413"/>
      <c r="CD209" s="413"/>
      <c r="CE209" s="413"/>
      <c r="CF209" s="413"/>
      <c r="CG209" s="413"/>
      <c r="CH209" s="413"/>
      <c r="CI209" s="413"/>
      <c r="CJ209" s="413"/>
      <c r="CK209" s="413"/>
    </row>
    <row r="210" spans="1:89" ht="15.6" x14ac:dyDescent="0.3">
      <c r="A210" s="413"/>
      <c r="B210" s="1132"/>
      <c r="C210" s="1129"/>
      <c r="D210" s="1129"/>
      <c r="E210" s="878"/>
      <c r="F210" s="878"/>
      <c r="G210" s="878"/>
      <c r="H210" s="878"/>
      <c r="I210" s="878"/>
      <c r="J210" s="878"/>
      <c r="K210" s="878"/>
      <c r="L210" s="878"/>
      <c r="M210" s="878"/>
      <c r="N210" s="878"/>
      <c r="O210" s="878"/>
      <c r="P210" s="878"/>
      <c r="Q210" s="413"/>
      <c r="R210" s="413"/>
      <c r="S210" s="413"/>
      <c r="T210" s="413"/>
      <c r="U210" s="413"/>
      <c r="V210" s="413"/>
      <c r="W210" s="413"/>
      <c r="X210" s="413"/>
      <c r="Y210" s="413"/>
      <c r="Z210" s="413"/>
      <c r="AA210" s="413"/>
      <c r="AB210" s="413"/>
      <c r="AC210" s="413"/>
      <c r="AD210" s="413"/>
      <c r="AE210" s="413"/>
      <c r="AF210" s="413"/>
      <c r="AG210" s="413"/>
      <c r="AH210" s="413"/>
      <c r="AI210" s="413"/>
      <c r="AJ210" s="413"/>
      <c r="AK210" s="413"/>
      <c r="AL210" s="413"/>
      <c r="AM210" s="413"/>
      <c r="AN210" s="413"/>
      <c r="AO210" s="413"/>
      <c r="AP210" s="413"/>
      <c r="AQ210" s="413"/>
      <c r="AR210" s="413"/>
      <c r="AS210" s="413"/>
      <c r="AT210" s="413"/>
      <c r="AU210" s="413"/>
      <c r="AV210" s="413"/>
      <c r="AW210" s="413"/>
      <c r="AX210" s="413"/>
      <c r="AY210" s="413"/>
      <c r="AZ210" s="413"/>
      <c r="BA210" s="413"/>
      <c r="BB210" s="413"/>
      <c r="BC210" s="413"/>
      <c r="BD210" s="413"/>
      <c r="BE210" s="413"/>
      <c r="BF210" s="413"/>
      <c r="BG210" s="413"/>
      <c r="BH210" s="413"/>
      <c r="BI210" s="413"/>
      <c r="BJ210" s="413"/>
      <c r="BK210" s="413"/>
      <c r="BL210" s="413"/>
      <c r="BM210" s="413"/>
      <c r="BN210" s="413"/>
      <c r="BO210" s="413"/>
      <c r="BP210" s="413"/>
      <c r="BQ210" s="413"/>
      <c r="BR210" s="413"/>
      <c r="BS210" s="413"/>
      <c r="BT210" s="413"/>
      <c r="BU210" s="413"/>
      <c r="BV210" s="413"/>
      <c r="BW210" s="413"/>
      <c r="BX210" s="413"/>
      <c r="BY210" s="413"/>
      <c r="BZ210" s="413"/>
      <c r="CA210" s="413"/>
      <c r="CB210" s="413"/>
      <c r="CC210" s="413"/>
      <c r="CD210" s="413"/>
      <c r="CE210" s="413"/>
      <c r="CF210" s="413"/>
      <c r="CG210" s="413"/>
      <c r="CH210" s="413"/>
      <c r="CI210" s="413"/>
      <c r="CJ210" s="413"/>
      <c r="CK210" s="413"/>
    </row>
    <row r="211" spans="1:89" ht="15.6" x14ac:dyDescent="0.3">
      <c r="A211" s="413"/>
      <c r="B211" s="1132"/>
      <c r="C211" s="1129"/>
      <c r="D211" s="1129"/>
      <c r="E211" s="878"/>
      <c r="F211" s="878"/>
      <c r="G211" s="878"/>
      <c r="H211" s="878"/>
      <c r="I211" s="878"/>
      <c r="J211" s="878"/>
      <c r="K211" s="878"/>
      <c r="L211" s="878"/>
      <c r="M211" s="878"/>
      <c r="N211" s="878"/>
      <c r="O211" s="878"/>
      <c r="P211" s="878"/>
      <c r="Q211" s="413"/>
      <c r="R211" s="413"/>
      <c r="S211" s="413"/>
      <c r="T211" s="413"/>
      <c r="U211" s="413"/>
      <c r="V211" s="413"/>
      <c r="W211" s="413"/>
      <c r="X211" s="413"/>
      <c r="Y211" s="413"/>
      <c r="Z211" s="413"/>
      <c r="AA211" s="413"/>
      <c r="AB211" s="413"/>
      <c r="AC211" s="413"/>
      <c r="AD211" s="413"/>
      <c r="AE211" s="413"/>
      <c r="AF211" s="413"/>
      <c r="AG211" s="413"/>
      <c r="AH211" s="413"/>
      <c r="AI211" s="413"/>
      <c r="AJ211" s="413"/>
      <c r="AK211" s="413"/>
      <c r="AL211" s="413"/>
      <c r="AM211" s="413"/>
      <c r="AN211" s="413"/>
      <c r="AO211" s="413"/>
      <c r="AP211" s="413"/>
      <c r="AQ211" s="413"/>
      <c r="AR211" s="413"/>
      <c r="AS211" s="413"/>
      <c r="AT211" s="413"/>
      <c r="AU211" s="413"/>
      <c r="AV211" s="413"/>
      <c r="AW211" s="413"/>
      <c r="AX211" s="413"/>
      <c r="AY211" s="413"/>
      <c r="AZ211" s="413"/>
      <c r="BA211" s="413"/>
      <c r="BB211" s="413"/>
      <c r="BC211" s="413"/>
      <c r="BD211" s="413"/>
      <c r="BE211" s="413"/>
      <c r="BF211" s="413"/>
      <c r="BG211" s="413"/>
      <c r="BH211" s="413"/>
      <c r="BI211" s="413"/>
      <c r="BJ211" s="413"/>
      <c r="BK211" s="413"/>
      <c r="BL211" s="413"/>
      <c r="BM211" s="413"/>
      <c r="BN211" s="413"/>
      <c r="BO211" s="413"/>
      <c r="BP211" s="413"/>
      <c r="BQ211" s="413"/>
      <c r="BR211" s="413"/>
      <c r="BS211" s="413"/>
      <c r="BT211" s="413"/>
      <c r="BU211" s="413"/>
      <c r="BV211" s="413"/>
      <c r="BW211" s="413"/>
      <c r="BX211" s="413"/>
      <c r="BY211" s="413"/>
      <c r="BZ211" s="413"/>
      <c r="CA211" s="413"/>
      <c r="CB211" s="413"/>
      <c r="CC211" s="413"/>
      <c r="CD211" s="413"/>
      <c r="CE211" s="413"/>
      <c r="CF211" s="413"/>
      <c r="CG211" s="413"/>
      <c r="CH211" s="413"/>
      <c r="CI211" s="413"/>
      <c r="CJ211" s="413"/>
      <c r="CK211" s="413"/>
    </row>
    <row r="212" spans="1:89" ht="15.6" x14ac:dyDescent="0.3">
      <c r="A212" s="413"/>
      <c r="B212" s="1132"/>
      <c r="C212" s="1129"/>
      <c r="D212" s="1129"/>
      <c r="E212" s="877"/>
      <c r="F212" s="877"/>
      <c r="G212" s="877"/>
      <c r="H212" s="877"/>
      <c r="I212" s="877"/>
      <c r="J212" s="877"/>
      <c r="K212" s="877"/>
      <c r="L212" s="877"/>
      <c r="M212" s="877"/>
      <c r="N212" s="877"/>
      <c r="O212" s="877"/>
      <c r="P212" s="877"/>
      <c r="Q212" s="413"/>
      <c r="R212" s="413"/>
      <c r="S212" s="413"/>
      <c r="T212" s="413"/>
      <c r="U212" s="413"/>
      <c r="V212" s="413"/>
      <c r="W212" s="413"/>
      <c r="X212" s="413"/>
      <c r="Y212" s="413"/>
      <c r="Z212" s="413"/>
      <c r="AA212" s="413"/>
      <c r="AB212" s="413"/>
      <c r="AC212" s="413"/>
      <c r="AD212" s="413"/>
      <c r="AE212" s="413"/>
      <c r="AF212" s="413"/>
      <c r="AG212" s="413"/>
      <c r="AH212" s="413"/>
      <c r="AI212" s="413"/>
      <c r="AJ212" s="413"/>
      <c r="AK212" s="413"/>
      <c r="AL212" s="413"/>
      <c r="AM212" s="413"/>
      <c r="AN212" s="413"/>
      <c r="AO212" s="413"/>
      <c r="AP212" s="413"/>
      <c r="AQ212" s="413"/>
      <c r="AR212" s="413"/>
      <c r="AS212" s="413"/>
      <c r="AT212" s="413"/>
      <c r="AU212" s="413"/>
      <c r="AV212" s="413"/>
      <c r="AW212" s="413"/>
      <c r="AX212" s="413"/>
      <c r="AY212" s="413"/>
      <c r="AZ212" s="413"/>
      <c r="BA212" s="413"/>
      <c r="BB212" s="413"/>
      <c r="BC212" s="413"/>
      <c r="BD212" s="413"/>
      <c r="BE212" s="413"/>
      <c r="BF212" s="413"/>
      <c r="BG212" s="413"/>
      <c r="BH212" s="413"/>
      <c r="BI212" s="413"/>
      <c r="BJ212" s="413"/>
      <c r="BK212" s="413"/>
      <c r="BL212" s="413"/>
      <c r="BM212" s="413"/>
      <c r="BN212" s="413"/>
      <c r="BO212" s="413"/>
      <c r="BP212" s="413"/>
      <c r="BQ212" s="413"/>
      <c r="BR212" s="413"/>
      <c r="BS212" s="413"/>
      <c r="BT212" s="413"/>
      <c r="BU212" s="413"/>
      <c r="BV212" s="413"/>
      <c r="BW212" s="413"/>
      <c r="BX212" s="413"/>
      <c r="BY212" s="413"/>
      <c r="BZ212" s="413"/>
      <c r="CA212" s="413"/>
      <c r="CB212" s="413"/>
      <c r="CC212" s="413"/>
      <c r="CD212" s="413"/>
      <c r="CE212" s="413"/>
      <c r="CF212" s="413"/>
      <c r="CG212" s="413"/>
      <c r="CH212" s="413"/>
      <c r="CI212" s="413"/>
      <c r="CJ212" s="413"/>
      <c r="CK212" s="413"/>
    </row>
    <row r="213" spans="1:89" ht="15.6" x14ac:dyDescent="0.3">
      <c r="A213" s="413"/>
      <c r="B213" s="1132"/>
      <c r="C213" s="1129"/>
      <c r="D213" s="1129"/>
      <c r="E213" s="877"/>
      <c r="F213" s="877"/>
      <c r="G213" s="877"/>
      <c r="H213" s="877"/>
      <c r="I213" s="877"/>
      <c r="J213" s="877"/>
      <c r="K213" s="877"/>
      <c r="L213" s="877"/>
      <c r="M213" s="877"/>
      <c r="N213" s="877"/>
      <c r="O213" s="877"/>
      <c r="P213" s="877"/>
      <c r="Q213" s="413"/>
      <c r="R213" s="413"/>
      <c r="S213" s="413"/>
      <c r="T213" s="413"/>
      <c r="U213" s="413"/>
      <c r="V213" s="413"/>
      <c r="W213" s="413"/>
      <c r="X213" s="413"/>
      <c r="Y213" s="413"/>
      <c r="Z213" s="413"/>
      <c r="AA213" s="413"/>
      <c r="AB213" s="413"/>
      <c r="AC213" s="413"/>
      <c r="AD213" s="413"/>
      <c r="AE213" s="413"/>
      <c r="AF213" s="413"/>
      <c r="AG213" s="413"/>
      <c r="AH213" s="413"/>
      <c r="AI213" s="413"/>
      <c r="AJ213" s="413"/>
      <c r="AK213" s="413"/>
      <c r="AL213" s="413"/>
      <c r="AM213" s="413"/>
      <c r="AN213" s="413"/>
      <c r="AO213" s="413"/>
      <c r="AP213" s="413"/>
      <c r="AQ213" s="413"/>
      <c r="AR213" s="413"/>
      <c r="AS213" s="413"/>
      <c r="AT213" s="413"/>
      <c r="AU213" s="413"/>
      <c r="AV213" s="413"/>
      <c r="AW213" s="413"/>
      <c r="AX213" s="413"/>
      <c r="AY213" s="413"/>
      <c r="AZ213" s="413"/>
      <c r="BA213" s="413"/>
      <c r="BB213" s="413"/>
      <c r="BC213" s="413"/>
      <c r="BD213" s="413"/>
      <c r="BE213" s="413"/>
      <c r="BF213" s="413"/>
      <c r="BG213" s="413"/>
      <c r="BH213" s="413"/>
      <c r="BI213" s="413"/>
      <c r="BJ213" s="413"/>
      <c r="BK213" s="413"/>
      <c r="BL213" s="413"/>
      <c r="BM213" s="413"/>
      <c r="BN213" s="413"/>
      <c r="BO213" s="413"/>
      <c r="BP213" s="413"/>
      <c r="BQ213" s="413"/>
      <c r="BR213" s="413"/>
      <c r="BS213" s="413"/>
      <c r="BT213" s="413"/>
      <c r="BU213" s="413"/>
      <c r="BV213" s="413"/>
      <c r="BW213" s="413"/>
      <c r="BX213" s="413"/>
      <c r="BY213" s="413"/>
      <c r="BZ213" s="413"/>
      <c r="CA213" s="413"/>
      <c r="CB213" s="413"/>
      <c r="CC213" s="413"/>
      <c r="CD213" s="413"/>
      <c r="CE213" s="413"/>
      <c r="CF213" s="413"/>
      <c r="CG213" s="413"/>
      <c r="CH213" s="413"/>
      <c r="CI213" s="413"/>
      <c r="CJ213" s="413"/>
      <c r="CK213" s="413"/>
    </row>
    <row r="214" spans="1:89" ht="15.6" x14ac:dyDescent="0.3">
      <c r="A214" s="413"/>
      <c r="B214" s="1132"/>
      <c r="C214" s="1129"/>
      <c r="D214" s="1129"/>
      <c r="E214" s="877"/>
      <c r="F214" s="877"/>
      <c r="G214" s="877"/>
      <c r="H214" s="877"/>
      <c r="I214" s="877"/>
      <c r="J214" s="877"/>
      <c r="K214" s="877"/>
      <c r="L214" s="877"/>
      <c r="M214" s="877"/>
      <c r="N214" s="877"/>
      <c r="O214" s="877"/>
      <c r="P214" s="877"/>
      <c r="Q214" s="413"/>
      <c r="R214" s="413"/>
      <c r="S214" s="413"/>
      <c r="T214" s="413"/>
      <c r="U214" s="413"/>
      <c r="V214" s="413"/>
      <c r="W214" s="413"/>
      <c r="X214" s="413"/>
      <c r="Y214" s="413"/>
      <c r="Z214" s="413"/>
      <c r="AA214" s="413"/>
      <c r="AB214" s="413"/>
      <c r="AC214" s="413"/>
      <c r="AD214" s="413"/>
      <c r="AE214" s="413"/>
      <c r="AF214" s="413"/>
      <c r="AG214" s="413"/>
      <c r="AH214" s="413"/>
      <c r="AI214" s="413"/>
      <c r="AJ214" s="413"/>
      <c r="AK214" s="413"/>
      <c r="AL214" s="413"/>
      <c r="AM214" s="413"/>
      <c r="AN214" s="413"/>
      <c r="AO214" s="413"/>
      <c r="AP214" s="413"/>
      <c r="AQ214" s="413"/>
      <c r="AR214" s="413"/>
      <c r="AS214" s="413"/>
      <c r="AT214" s="413"/>
      <c r="AU214" s="413"/>
      <c r="AV214" s="413"/>
      <c r="AW214" s="413"/>
      <c r="AX214" s="413"/>
      <c r="AY214" s="413"/>
      <c r="AZ214" s="413"/>
      <c r="BA214" s="413"/>
      <c r="BB214" s="413"/>
      <c r="BC214" s="413"/>
      <c r="BD214" s="413"/>
      <c r="BE214" s="413"/>
      <c r="BF214" s="413"/>
      <c r="BG214" s="413"/>
      <c r="BH214" s="413"/>
      <c r="BI214" s="413"/>
      <c r="BJ214" s="413"/>
      <c r="BK214" s="413"/>
      <c r="BL214" s="413"/>
      <c r="BM214" s="413"/>
      <c r="BN214" s="413"/>
      <c r="BO214" s="413"/>
      <c r="BP214" s="413"/>
      <c r="BQ214" s="413"/>
      <c r="BR214" s="413"/>
      <c r="BS214" s="413"/>
      <c r="BT214" s="413"/>
      <c r="BU214" s="413"/>
      <c r="BV214" s="413"/>
      <c r="BW214" s="413"/>
      <c r="BX214" s="413"/>
      <c r="BY214" s="413"/>
      <c r="BZ214" s="413"/>
      <c r="CA214" s="413"/>
      <c r="CB214" s="413"/>
      <c r="CC214" s="413"/>
      <c r="CD214" s="413"/>
      <c r="CE214" s="413"/>
      <c r="CF214" s="413"/>
      <c r="CG214" s="413"/>
      <c r="CH214" s="413"/>
      <c r="CI214" s="413"/>
      <c r="CJ214" s="413"/>
      <c r="CK214" s="413"/>
    </row>
    <row r="215" spans="1:89" ht="15.6" x14ac:dyDescent="0.3">
      <c r="A215" s="413"/>
      <c r="B215" s="1132"/>
      <c r="C215" s="1129"/>
      <c r="D215" s="1129"/>
      <c r="E215" s="877"/>
      <c r="F215" s="877"/>
      <c r="G215" s="877"/>
      <c r="H215" s="877"/>
      <c r="I215" s="877"/>
      <c r="J215" s="877"/>
      <c r="K215" s="877"/>
      <c r="L215" s="877"/>
      <c r="M215" s="877"/>
      <c r="N215" s="877"/>
      <c r="O215" s="877"/>
      <c r="P215" s="877"/>
      <c r="Q215" s="413"/>
      <c r="R215" s="413"/>
      <c r="S215" s="413"/>
      <c r="T215" s="413"/>
      <c r="U215" s="413"/>
      <c r="V215" s="413"/>
      <c r="W215" s="413"/>
      <c r="X215" s="413"/>
      <c r="Y215" s="413"/>
      <c r="Z215" s="413"/>
      <c r="AA215" s="413"/>
      <c r="AB215" s="413"/>
      <c r="AC215" s="413"/>
      <c r="AD215" s="413"/>
      <c r="AE215" s="413"/>
      <c r="AF215" s="413"/>
      <c r="AG215" s="413"/>
      <c r="AH215" s="413"/>
      <c r="AI215" s="413"/>
      <c r="AJ215" s="413"/>
      <c r="AK215" s="413"/>
      <c r="AL215" s="413"/>
      <c r="AM215" s="413"/>
      <c r="AN215" s="413"/>
      <c r="AO215" s="413"/>
      <c r="AP215" s="413"/>
      <c r="AQ215" s="413"/>
      <c r="AR215" s="413"/>
      <c r="AS215" s="413"/>
      <c r="AT215" s="413"/>
      <c r="AU215" s="413"/>
      <c r="AV215" s="413"/>
      <c r="AW215" s="413"/>
      <c r="AX215" s="413"/>
      <c r="AY215" s="413"/>
      <c r="AZ215" s="413"/>
      <c r="BA215" s="413"/>
      <c r="BB215" s="413"/>
      <c r="BC215" s="413"/>
      <c r="BD215" s="413"/>
      <c r="BE215" s="413"/>
      <c r="BF215" s="413"/>
      <c r="BG215" s="413"/>
      <c r="BH215" s="413"/>
      <c r="BI215" s="413"/>
      <c r="BJ215" s="413"/>
      <c r="BK215" s="413"/>
      <c r="BL215" s="413"/>
      <c r="BM215" s="413"/>
      <c r="BN215" s="413"/>
      <c r="BO215" s="413"/>
      <c r="BP215" s="413"/>
      <c r="BQ215" s="413"/>
      <c r="BR215" s="413"/>
      <c r="BS215" s="413"/>
      <c r="BT215" s="413"/>
      <c r="BU215" s="413"/>
      <c r="BV215" s="413"/>
      <c r="BW215" s="413"/>
      <c r="BX215" s="413"/>
      <c r="BY215" s="413"/>
      <c r="BZ215" s="413"/>
      <c r="CA215" s="413"/>
      <c r="CB215" s="413"/>
      <c r="CC215" s="413"/>
      <c r="CD215" s="413"/>
      <c r="CE215" s="413"/>
      <c r="CF215" s="413"/>
      <c r="CG215" s="413"/>
      <c r="CH215" s="413"/>
      <c r="CI215" s="413"/>
      <c r="CJ215" s="413"/>
      <c r="CK215" s="413"/>
    </row>
    <row r="216" spans="1:89" ht="15.6" x14ac:dyDescent="0.3">
      <c r="A216" s="413"/>
      <c r="B216" s="1132"/>
      <c r="C216" s="1129"/>
      <c r="D216" s="1129"/>
      <c r="E216" s="877"/>
      <c r="F216" s="877"/>
      <c r="G216" s="877"/>
      <c r="H216" s="877"/>
      <c r="I216" s="877"/>
      <c r="J216" s="877"/>
      <c r="K216" s="877"/>
      <c r="L216" s="877"/>
      <c r="M216" s="877"/>
      <c r="N216" s="877"/>
      <c r="O216" s="877"/>
      <c r="P216" s="877"/>
      <c r="Q216" s="413"/>
      <c r="R216" s="413"/>
      <c r="S216" s="413"/>
      <c r="T216" s="413"/>
      <c r="U216" s="413"/>
      <c r="V216" s="413"/>
      <c r="W216" s="413"/>
      <c r="X216" s="413"/>
      <c r="Y216" s="413"/>
      <c r="Z216" s="413"/>
      <c r="AA216" s="413"/>
      <c r="AB216" s="413"/>
      <c r="AC216" s="413"/>
      <c r="AD216" s="413"/>
      <c r="AE216" s="413"/>
      <c r="AF216" s="413"/>
      <c r="AG216" s="413"/>
      <c r="AH216" s="413"/>
      <c r="AI216" s="413"/>
      <c r="AJ216" s="413"/>
      <c r="AK216" s="413"/>
      <c r="AL216" s="413"/>
      <c r="AM216" s="413"/>
      <c r="AN216" s="413"/>
      <c r="AO216" s="413"/>
      <c r="AP216" s="413"/>
      <c r="AQ216" s="413"/>
      <c r="AR216" s="413"/>
      <c r="AS216" s="413"/>
      <c r="AT216" s="413"/>
      <c r="AU216" s="413"/>
      <c r="AV216" s="413"/>
      <c r="AW216" s="413"/>
      <c r="AX216" s="413"/>
      <c r="AY216" s="413"/>
      <c r="AZ216" s="413"/>
      <c r="BA216" s="413"/>
      <c r="BB216" s="413"/>
      <c r="BC216" s="413"/>
      <c r="BD216" s="413"/>
      <c r="BE216" s="413"/>
      <c r="BF216" s="413"/>
      <c r="BG216" s="413"/>
      <c r="BH216" s="413"/>
      <c r="BI216" s="413"/>
      <c r="BJ216" s="413"/>
      <c r="BK216" s="413"/>
      <c r="BL216" s="413"/>
      <c r="BM216" s="413"/>
      <c r="BN216" s="413"/>
      <c r="BO216" s="413"/>
      <c r="BP216" s="413"/>
      <c r="BQ216" s="413"/>
      <c r="BR216" s="413"/>
      <c r="BS216" s="413"/>
      <c r="BT216" s="413"/>
      <c r="BU216" s="413"/>
      <c r="BV216" s="413"/>
      <c r="BW216" s="413"/>
      <c r="BX216" s="413"/>
      <c r="BY216" s="413"/>
      <c r="BZ216" s="413"/>
      <c r="CA216" s="413"/>
      <c r="CB216" s="413"/>
      <c r="CC216" s="413"/>
      <c r="CD216" s="413"/>
      <c r="CE216" s="413"/>
      <c r="CF216" s="413"/>
      <c r="CG216" s="413"/>
      <c r="CH216" s="413"/>
      <c r="CI216" s="413"/>
      <c r="CJ216" s="413"/>
      <c r="CK216" s="413"/>
    </row>
    <row r="217" spans="1:89" x14ac:dyDescent="0.3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  <c r="Z217" s="413"/>
      <c r="AA217" s="413"/>
      <c r="AB217" s="413"/>
      <c r="AC217" s="413"/>
      <c r="AD217" s="413"/>
      <c r="AE217" s="413"/>
      <c r="AF217" s="413"/>
      <c r="AG217" s="413"/>
      <c r="AH217" s="413"/>
      <c r="AI217" s="413"/>
      <c r="AJ217" s="413"/>
      <c r="AK217" s="413"/>
      <c r="AL217" s="413"/>
      <c r="AM217" s="413"/>
      <c r="AN217" s="413"/>
      <c r="AO217" s="413"/>
      <c r="AP217" s="413"/>
      <c r="AQ217" s="413"/>
      <c r="AR217" s="413"/>
      <c r="AS217" s="413"/>
      <c r="AT217" s="413"/>
      <c r="AU217" s="413"/>
      <c r="AV217" s="413"/>
      <c r="AW217" s="413"/>
      <c r="AX217" s="413"/>
      <c r="AY217" s="413"/>
      <c r="AZ217" s="413"/>
      <c r="BA217" s="413"/>
      <c r="BB217" s="413"/>
      <c r="BC217" s="413"/>
      <c r="BD217" s="413"/>
      <c r="BE217" s="413"/>
      <c r="BF217" s="413"/>
      <c r="BG217" s="413"/>
      <c r="BH217" s="413"/>
      <c r="BI217" s="413"/>
      <c r="BJ217" s="413"/>
      <c r="BK217" s="413"/>
      <c r="BL217" s="413"/>
      <c r="BM217" s="413"/>
      <c r="BN217" s="413"/>
      <c r="BO217" s="413"/>
      <c r="BP217" s="413"/>
      <c r="BQ217" s="413"/>
      <c r="BR217" s="413"/>
      <c r="BS217" s="413"/>
      <c r="BT217" s="413"/>
      <c r="BU217" s="413"/>
      <c r="BV217" s="413"/>
      <c r="BW217" s="413"/>
      <c r="BX217" s="413"/>
      <c r="BY217" s="413"/>
      <c r="BZ217" s="413"/>
      <c r="CA217" s="413"/>
      <c r="CB217" s="413"/>
      <c r="CC217" s="413"/>
      <c r="CD217" s="413"/>
      <c r="CE217" s="413"/>
      <c r="CF217" s="413"/>
      <c r="CG217" s="413"/>
      <c r="CH217" s="413"/>
      <c r="CI217" s="413"/>
      <c r="CJ217" s="413"/>
      <c r="CK217" s="413"/>
    </row>
    <row r="218" spans="1:89" x14ac:dyDescent="0.3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  <c r="X218" s="413"/>
      <c r="Y218" s="413"/>
      <c r="Z218" s="413"/>
      <c r="AA218" s="413"/>
      <c r="AB218" s="413"/>
      <c r="AC218" s="413"/>
      <c r="AD218" s="413"/>
      <c r="AE218" s="413"/>
      <c r="AF218" s="413"/>
      <c r="AG218" s="413"/>
      <c r="AH218" s="413"/>
      <c r="AI218" s="413"/>
      <c r="AJ218" s="413"/>
      <c r="AK218" s="413"/>
      <c r="AL218" s="413"/>
      <c r="AM218" s="413"/>
      <c r="AN218" s="413"/>
      <c r="AO218" s="413"/>
      <c r="AP218" s="413"/>
      <c r="AQ218" s="413"/>
      <c r="AR218" s="413"/>
      <c r="AS218" s="413"/>
      <c r="AT218" s="413"/>
      <c r="AU218" s="413"/>
      <c r="AV218" s="413"/>
      <c r="AW218" s="413"/>
      <c r="AX218" s="413"/>
      <c r="AY218" s="413"/>
      <c r="AZ218" s="413"/>
      <c r="BA218" s="413"/>
      <c r="BB218" s="413"/>
      <c r="BC218" s="413"/>
      <c r="BD218" s="413"/>
      <c r="BE218" s="413"/>
      <c r="BF218" s="413"/>
      <c r="BG218" s="413"/>
      <c r="BH218" s="413"/>
      <c r="BI218" s="413"/>
      <c r="BJ218" s="413"/>
      <c r="BK218" s="413"/>
      <c r="BL218" s="413"/>
      <c r="BM218" s="413"/>
      <c r="BN218" s="413"/>
      <c r="BO218" s="413"/>
      <c r="BP218" s="413"/>
      <c r="BQ218" s="413"/>
      <c r="BR218" s="413"/>
      <c r="BS218" s="413"/>
      <c r="BT218" s="413"/>
      <c r="BU218" s="413"/>
      <c r="BV218" s="413"/>
      <c r="BW218" s="413"/>
      <c r="BX218" s="413"/>
      <c r="BY218" s="413"/>
      <c r="BZ218" s="413"/>
      <c r="CA218" s="413"/>
      <c r="CB218" s="413"/>
      <c r="CC218" s="413"/>
      <c r="CD218" s="413"/>
      <c r="CE218" s="413"/>
      <c r="CF218" s="413"/>
      <c r="CG218" s="413"/>
      <c r="CH218" s="413"/>
      <c r="CI218" s="413"/>
      <c r="CJ218" s="413"/>
      <c r="CK218" s="413"/>
    </row>
    <row r="219" spans="1:89" ht="22.8" x14ac:dyDescent="0.3">
      <c r="A219" s="413"/>
      <c r="B219" s="413"/>
      <c r="C219" s="1128"/>
      <c r="D219" s="1128"/>
      <c r="E219" s="1130"/>
      <c r="F219" s="1130"/>
      <c r="G219" s="1130"/>
      <c r="H219" s="1130"/>
      <c r="I219" s="1130"/>
      <c r="J219" s="1130"/>
      <c r="K219" s="1130"/>
      <c r="L219" s="1130"/>
      <c r="M219" s="1130"/>
      <c r="N219" s="1130"/>
      <c r="O219" s="1130"/>
      <c r="P219" s="1130"/>
      <c r="Q219" s="1130"/>
      <c r="R219" s="1130"/>
      <c r="S219" s="1130"/>
      <c r="T219" s="1130"/>
      <c r="U219" s="1130"/>
      <c r="V219" s="1130"/>
      <c r="W219" s="1130"/>
      <c r="X219" s="1130"/>
      <c r="Y219" s="1130"/>
      <c r="Z219" s="1130"/>
      <c r="AA219" s="1130"/>
      <c r="AB219" s="1130"/>
      <c r="AC219" s="1130"/>
      <c r="AD219" s="1130"/>
      <c r="AE219" s="1130"/>
      <c r="AF219" s="1130"/>
      <c r="AG219" s="1130"/>
      <c r="AH219" s="1130"/>
      <c r="AI219" s="1130"/>
      <c r="AJ219" s="1130"/>
      <c r="AK219" s="1130"/>
      <c r="AL219" s="1130"/>
      <c r="AM219" s="1130"/>
      <c r="AN219" s="1130"/>
      <c r="AO219" s="1130"/>
      <c r="AP219" s="1130"/>
      <c r="AQ219" s="1130"/>
      <c r="AR219" s="1130"/>
      <c r="AS219" s="1130"/>
      <c r="AT219" s="1130"/>
      <c r="AU219" s="1130"/>
      <c r="AV219" s="1130"/>
      <c r="AW219" s="1130"/>
      <c r="AX219" s="1130"/>
      <c r="AY219" s="1130"/>
      <c r="AZ219" s="1130"/>
      <c r="BA219" s="1130"/>
      <c r="BB219" s="1130"/>
      <c r="BC219" s="1130"/>
      <c r="BD219" s="1130"/>
      <c r="BE219" s="413"/>
      <c r="BF219" s="413"/>
      <c r="BG219" s="413"/>
      <c r="BH219" s="413"/>
      <c r="BI219" s="413"/>
      <c r="BJ219" s="413"/>
      <c r="BK219" s="413"/>
      <c r="BL219" s="413"/>
      <c r="BM219" s="413"/>
      <c r="BN219" s="413"/>
      <c r="BO219" s="413"/>
      <c r="BP219" s="413"/>
      <c r="BQ219" s="413"/>
      <c r="BR219" s="413"/>
      <c r="BS219" s="413"/>
      <c r="BT219" s="413"/>
      <c r="BU219" s="413"/>
      <c r="BV219" s="413"/>
      <c r="BW219" s="413"/>
      <c r="BX219" s="413"/>
      <c r="BY219" s="413"/>
      <c r="BZ219" s="413"/>
      <c r="CA219" s="413"/>
      <c r="CB219" s="413"/>
      <c r="CC219" s="413"/>
      <c r="CD219" s="413"/>
      <c r="CE219" s="413"/>
      <c r="CF219" s="413"/>
      <c r="CG219" s="413"/>
      <c r="CH219" s="413"/>
      <c r="CI219" s="413"/>
      <c r="CJ219" s="413"/>
      <c r="CK219" s="413"/>
    </row>
    <row r="220" spans="1:89" x14ac:dyDescent="0.3">
      <c r="A220" s="413"/>
      <c r="B220" s="413"/>
      <c r="C220" s="1128"/>
      <c r="D220" s="1128"/>
      <c r="E220" s="1131"/>
      <c r="F220" s="1131"/>
      <c r="G220" s="1131"/>
      <c r="H220" s="1131"/>
      <c r="I220" s="1131"/>
      <c r="J220" s="1131"/>
      <c r="K220" s="1131"/>
      <c r="L220" s="1131"/>
      <c r="M220" s="1131"/>
      <c r="N220" s="1131"/>
      <c r="O220" s="1131"/>
      <c r="P220" s="1131"/>
      <c r="Q220" s="1131"/>
      <c r="R220" s="1131"/>
      <c r="S220" s="1131"/>
      <c r="T220" s="1131"/>
      <c r="U220" s="1131"/>
      <c r="V220" s="1131"/>
      <c r="W220" s="1131"/>
      <c r="X220" s="1131"/>
      <c r="Y220" s="1131"/>
      <c r="Z220" s="1131"/>
      <c r="AA220" s="1131"/>
      <c r="AB220" s="1131"/>
      <c r="AC220" s="1131"/>
      <c r="AD220" s="1131"/>
      <c r="AE220" s="1131"/>
      <c r="AF220" s="1131"/>
      <c r="AG220" s="1131"/>
      <c r="AH220" s="1131"/>
      <c r="AI220" s="1131"/>
      <c r="AJ220" s="1131"/>
      <c r="AK220" s="1131"/>
      <c r="AL220" s="1131"/>
      <c r="AM220" s="1131"/>
      <c r="AN220" s="1131"/>
      <c r="AO220" s="1131"/>
      <c r="AP220" s="1131"/>
      <c r="AQ220" s="1131"/>
      <c r="AR220" s="1131"/>
      <c r="AS220" s="1131"/>
      <c r="AT220" s="1131"/>
      <c r="AU220" s="1131"/>
      <c r="AV220" s="1131"/>
      <c r="AW220" s="1131"/>
      <c r="AX220" s="1131"/>
      <c r="AY220" s="1131"/>
      <c r="AZ220" s="1131"/>
      <c r="BA220" s="1131"/>
      <c r="BB220" s="1131"/>
      <c r="BC220" s="1131"/>
      <c r="BD220" s="1131"/>
      <c r="BE220" s="413"/>
      <c r="BF220" s="413"/>
      <c r="BG220" s="413"/>
      <c r="BH220" s="413"/>
      <c r="BI220" s="413"/>
      <c r="BJ220" s="413"/>
      <c r="BK220" s="413"/>
      <c r="BL220" s="413"/>
      <c r="BM220" s="413"/>
      <c r="BN220" s="413"/>
      <c r="BO220" s="413"/>
      <c r="BP220" s="413"/>
      <c r="BQ220" s="413"/>
      <c r="BR220" s="413"/>
      <c r="BS220" s="413"/>
      <c r="BT220" s="413"/>
      <c r="BU220" s="413"/>
      <c r="BV220" s="413"/>
      <c r="BW220" s="413"/>
      <c r="BX220" s="413"/>
      <c r="BY220" s="413"/>
      <c r="BZ220" s="413"/>
      <c r="CA220" s="413"/>
      <c r="CB220" s="413"/>
      <c r="CC220" s="413"/>
      <c r="CD220" s="413"/>
      <c r="CE220" s="413"/>
      <c r="CF220" s="413"/>
      <c r="CG220" s="413"/>
      <c r="CH220" s="413"/>
      <c r="CI220" s="413"/>
      <c r="CJ220" s="413"/>
      <c r="CK220" s="413"/>
    </row>
    <row r="221" spans="1:89" x14ac:dyDescent="0.3">
      <c r="A221" s="413"/>
      <c r="B221" s="413"/>
      <c r="C221" s="1128"/>
      <c r="D221" s="1128"/>
      <c r="E221" s="875"/>
      <c r="F221" s="875"/>
      <c r="G221" s="875"/>
      <c r="H221" s="875"/>
      <c r="I221" s="875"/>
      <c r="J221" s="875"/>
      <c r="K221" s="875"/>
      <c r="L221" s="875"/>
      <c r="M221" s="875"/>
      <c r="N221" s="876"/>
      <c r="O221" s="876"/>
      <c r="P221" s="876"/>
      <c r="Q221" s="876"/>
      <c r="R221" s="876"/>
      <c r="S221" s="876"/>
      <c r="T221" s="876"/>
      <c r="U221" s="876"/>
      <c r="V221" s="876"/>
      <c r="W221" s="876"/>
      <c r="X221" s="876"/>
      <c r="Y221" s="876"/>
      <c r="Z221" s="876"/>
      <c r="AA221" s="876"/>
      <c r="AB221" s="876"/>
      <c r="AC221" s="876"/>
      <c r="AD221" s="876"/>
      <c r="AE221" s="876"/>
      <c r="AF221" s="876"/>
      <c r="AG221" s="876"/>
      <c r="AH221" s="876"/>
      <c r="AI221" s="876"/>
      <c r="AJ221" s="876"/>
      <c r="AK221" s="876"/>
      <c r="AL221" s="876"/>
      <c r="AM221" s="876"/>
      <c r="AN221" s="876"/>
      <c r="AO221" s="876"/>
      <c r="AP221" s="876"/>
      <c r="AQ221" s="876"/>
      <c r="AR221" s="876"/>
      <c r="AS221" s="876"/>
      <c r="AT221" s="876"/>
      <c r="AU221" s="876"/>
      <c r="AV221" s="876"/>
      <c r="AW221" s="876"/>
      <c r="AX221" s="876"/>
      <c r="AY221" s="876"/>
      <c r="AZ221" s="876"/>
      <c r="BA221" s="876"/>
      <c r="BB221" s="876"/>
      <c r="BC221" s="876"/>
      <c r="BD221" s="876"/>
      <c r="BE221" s="413"/>
      <c r="BF221" s="413"/>
      <c r="BG221" s="413"/>
      <c r="BH221" s="413"/>
      <c r="BI221" s="413"/>
      <c r="BJ221" s="413"/>
      <c r="BK221" s="413"/>
      <c r="BL221" s="413"/>
      <c r="BM221" s="413"/>
      <c r="BN221" s="413"/>
      <c r="BO221" s="413"/>
      <c r="BP221" s="413"/>
      <c r="BQ221" s="413"/>
      <c r="BR221" s="413"/>
      <c r="BS221" s="413"/>
      <c r="BT221" s="413"/>
      <c r="BU221" s="413"/>
      <c r="BV221" s="413"/>
      <c r="BW221" s="413"/>
      <c r="BX221" s="413"/>
      <c r="BY221" s="413"/>
      <c r="BZ221" s="413"/>
      <c r="CA221" s="413"/>
      <c r="CB221" s="413"/>
      <c r="CC221" s="413"/>
      <c r="CD221" s="413"/>
      <c r="CE221" s="413"/>
      <c r="CF221" s="413"/>
      <c r="CG221" s="413"/>
      <c r="CH221" s="413"/>
      <c r="CI221" s="413"/>
      <c r="CJ221" s="413"/>
      <c r="CK221" s="413"/>
    </row>
    <row r="222" spans="1:89" ht="15.6" x14ac:dyDescent="0.3">
      <c r="A222" s="413"/>
      <c r="B222" s="413"/>
      <c r="C222" s="1129"/>
      <c r="D222" s="1129"/>
      <c r="E222" s="870"/>
      <c r="F222" s="870"/>
      <c r="G222" s="870"/>
      <c r="H222" s="870"/>
      <c r="I222" s="870"/>
      <c r="J222" s="870"/>
      <c r="K222" s="870"/>
      <c r="L222" s="870"/>
      <c r="M222" s="870"/>
      <c r="N222" s="870"/>
      <c r="O222" s="870"/>
      <c r="P222" s="870"/>
      <c r="Q222" s="870"/>
      <c r="R222" s="870"/>
      <c r="S222" s="870"/>
      <c r="T222" s="870"/>
      <c r="U222" s="870"/>
      <c r="V222" s="870"/>
      <c r="W222" s="870"/>
      <c r="X222" s="870"/>
      <c r="Y222" s="870"/>
      <c r="Z222" s="870"/>
      <c r="AA222" s="870"/>
      <c r="AB222" s="870"/>
      <c r="AC222" s="870"/>
      <c r="AD222" s="870"/>
      <c r="AE222" s="870"/>
      <c r="AF222" s="870"/>
      <c r="AG222" s="870"/>
      <c r="AH222" s="870"/>
      <c r="AI222" s="870"/>
      <c r="AJ222" s="870"/>
      <c r="AK222" s="870"/>
      <c r="AL222" s="870"/>
      <c r="AM222" s="870"/>
      <c r="AN222" s="870"/>
      <c r="AO222" s="870"/>
      <c r="AP222" s="870"/>
      <c r="AQ222" s="870"/>
      <c r="AR222" s="870"/>
      <c r="AS222" s="870"/>
      <c r="AT222" s="870"/>
      <c r="AU222" s="870"/>
      <c r="AV222" s="870"/>
      <c r="AW222" s="870"/>
      <c r="AX222" s="870"/>
      <c r="AY222" s="870"/>
      <c r="AZ222" s="870"/>
      <c r="BA222" s="870"/>
      <c r="BB222" s="870"/>
      <c r="BC222" s="870"/>
      <c r="BD222" s="870"/>
      <c r="BE222" s="413"/>
      <c r="BF222" s="413"/>
      <c r="BG222" s="413"/>
      <c r="BH222" s="413"/>
      <c r="BI222" s="413"/>
      <c r="BJ222" s="413"/>
      <c r="BK222" s="413"/>
      <c r="BL222" s="413"/>
      <c r="BM222" s="413"/>
      <c r="BN222" s="413"/>
      <c r="BO222" s="413"/>
      <c r="BP222" s="413"/>
      <c r="BQ222" s="413"/>
      <c r="BR222" s="413"/>
      <c r="BS222" s="413"/>
      <c r="BT222" s="413"/>
      <c r="BU222" s="413"/>
      <c r="BV222" s="413"/>
      <c r="BW222" s="413"/>
      <c r="BX222" s="413"/>
      <c r="BY222" s="413"/>
      <c r="BZ222" s="413"/>
      <c r="CA222" s="413"/>
      <c r="CB222" s="413"/>
      <c r="CC222" s="413"/>
      <c r="CD222" s="413"/>
      <c r="CE222" s="413"/>
      <c r="CF222" s="413"/>
      <c r="CG222" s="413"/>
      <c r="CH222" s="413"/>
      <c r="CI222" s="413"/>
      <c r="CJ222" s="413"/>
      <c r="CK222" s="413"/>
    </row>
    <row r="223" spans="1:89" ht="15.6" x14ac:dyDescent="0.3">
      <c r="A223" s="413"/>
      <c r="B223" s="880"/>
      <c r="C223" s="1129"/>
      <c r="D223" s="1129"/>
      <c r="E223" s="870"/>
      <c r="F223" s="870"/>
      <c r="G223" s="870"/>
      <c r="H223" s="870"/>
      <c r="I223" s="870"/>
      <c r="J223" s="870"/>
      <c r="K223" s="870"/>
      <c r="L223" s="870"/>
      <c r="M223" s="870"/>
      <c r="N223" s="870"/>
      <c r="O223" s="870"/>
      <c r="P223" s="870"/>
      <c r="Q223" s="870"/>
      <c r="R223" s="870"/>
      <c r="S223" s="870"/>
      <c r="T223" s="870"/>
      <c r="U223" s="870"/>
      <c r="V223" s="870"/>
      <c r="W223" s="870"/>
      <c r="X223" s="870"/>
      <c r="Y223" s="870"/>
      <c r="Z223" s="870"/>
      <c r="AA223" s="870"/>
      <c r="AB223" s="870"/>
      <c r="AC223" s="870"/>
      <c r="AD223" s="870"/>
      <c r="AE223" s="870"/>
      <c r="AF223" s="870"/>
      <c r="AG223" s="870"/>
      <c r="AH223" s="870"/>
      <c r="AI223" s="870"/>
      <c r="AJ223" s="870"/>
      <c r="AK223" s="870"/>
      <c r="AL223" s="870"/>
      <c r="AM223" s="870"/>
      <c r="AN223" s="870"/>
      <c r="AO223" s="870"/>
      <c r="AP223" s="870"/>
      <c r="AQ223" s="870"/>
      <c r="AR223" s="870"/>
      <c r="AS223" s="870"/>
      <c r="AT223" s="870"/>
      <c r="AU223" s="870"/>
      <c r="AV223" s="870"/>
      <c r="AW223" s="870"/>
      <c r="AX223" s="870"/>
      <c r="AY223" s="870"/>
      <c r="AZ223" s="870"/>
      <c r="BA223" s="870"/>
      <c r="BB223" s="870"/>
      <c r="BC223" s="870"/>
      <c r="BD223" s="870"/>
      <c r="BE223" s="413"/>
      <c r="BF223" s="413"/>
      <c r="BG223" s="413"/>
      <c r="BH223" s="413"/>
      <c r="BI223" s="413"/>
      <c r="BJ223" s="413"/>
      <c r="BK223" s="413"/>
      <c r="BL223" s="413"/>
      <c r="BM223" s="413"/>
      <c r="BN223" s="413"/>
      <c r="BO223" s="413"/>
      <c r="BP223" s="413"/>
      <c r="BQ223" s="413"/>
      <c r="BR223" s="413"/>
      <c r="BS223" s="413"/>
      <c r="BT223" s="413"/>
      <c r="BU223" s="413"/>
      <c r="BV223" s="413"/>
      <c r="BW223" s="413"/>
      <c r="BX223" s="413"/>
      <c r="BY223" s="413"/>
      <c r="BZ223" s="413"/>
      <c r="CA223" s="413"/>
      <c r="CB223" s="413"/>
      <c r="CC223" s="413"/>
      <c r="CD223" s="413"/>
      <c r="CE223" s="413"/>
      <c r="CF223" s="413"/>
      <c r="CG223" s="413"/>
      <c r="CH223" s="413"/>
      <c r="CI223" s="413"/>
      <c r="CJ223" s="413"/>
      <c r="CK223" s="413"/>
    </row>
    <row r="224" spans="1:89" ht="15.6" x14ac:dyDescent="0.3">
      <c r="A224" s="413"/>
      <c r="B224" s="880"/>
      <c r="C224" s="1129"/>
      <c r="D224" s="1129"/>
      <c r="E224" s="870"/>
      <c r="F224" s="870"/>
      <c r="G224" s="870"/>
      <c r="H224" s="870"/>
      <c r="I224" s="870"/>
      <c r="J224" s="870"/>
      <c r="K224" s="870"/>
      <c r="L224" s="870"/>
      <c r="M224" s="870"/>
      <c r="N224" s="870"/>
      <c r="O224" s="870"/>
      <c r="P224" s="870"/>
      <c r="Q224" s="870"/>
      <c r="R224" s="870"/>
      <c r="S224" s="870"/>
      <c r="T224" s="870"/>
      <c r="U224" s="870"/>
      <c r="V224" s="870"/>
      <c r="W224" s="870"/>
      <c r="X224" s="870"/>
      <c r="Y224" s="870"/>
      <c r="Z224" s="870"/>
      <c r="AA224" s="870"/>
      <c r="AB224" s="870"/>
      <c r="AC224" s="870"/>
      <c r="AD224" s="870"/>
      <c r="AE224" s="870"/>
      <c r="AF224" s="870"/>
      <c r="AG224" s="870"/>
      <c r="AH224" s="870"/>
      <c r="AI224" s="870"/>
      <c r="AJ224" s="870"/>
      <c r="AK224" s="870"/>
      <c r="AL224" s="870"/>
      <c r="AM224" s="870"/>
      <c r="AN224" s="870"/>
      <c r="AO224" s="870"/>
      <c r="AP224" s="870"/>
      <c r="AQ224" s="870"/>
      <c r="AR224" s="870"/>
      <c r="AS224" s="870"/>
      <c r="AT224" s="870"/>
      <c r="AU224" s="870"/>
      <c r="AV224" s="870"/>
      <c r="AW224" s="870"/>
      <c r="AX224" s="870"/>
      <c r="AY224" s="870"/>
      <c r="AZ224" s="870"/>
      <c r="BA224" s="870"/>
      <c r="BB224" s="870"/>
      <c r="BC224" s="870"/>
      <c r="BD224" s="870"/>
      <c r="BE224" s="413"/>
      <c r="BF224" s="413"/>
      <c r="BG224" s="413"/>
      <c r="BH224" s="413"/>
      <c r="BI224" s="413"/>
      <c r="BJ224" s="413"/>
      <c r="BK224" s="413"/>
      <c r="BL224" s="413"/>
      <c r="BM224" s="413"/>
      <c r="BN224" s="413"/>
      <c r="BO224" s="413"/>
      <c r="BP224" s="413"/>
      <c r="BQ224" s="413"/>
      <c r="BR224" s="413"/>
      <c r="BS224" s="413"/>
      <c r="BT224" s="413"/>
      <c r="BU224" s="413"/>
      <c r="BV224" s="413"/>
      <c r="BW224" s="413"/>
      <c r="BX224" s="413"/>
      <c r="BY224" s="413"/>
      <c r="BZ224" s="413"/>
      <c r="CA224" s="413"/>
      <c r="CB224" s="413"/>
      <c r="CC224" s="413"/>
      <c r="CD224" s="413"/>
      <c r="CE224" s="413"/>
      <c r="CF224" s="413"/>
      <c r="CG224" s="413"/>
      <c r="CH224" s="413"/>
      <c r="CI224" s="413"/>
      <c r="CJ224" s="413"/>
      <c r="CK224" s="413"/>
    </row>
    <row r="225" spans="1:89" ht="15.6" x14ac:dyDescent="0.3">
      <c r="A225" s="413"/>
      <c r="B225" s="880"/>
      <c r="C225" s="1129"/>
      <c r="D225" s="1129"/>
      <c r="E225" s="870"/>
      <c r="F225" s="870"/>
      <c r="G225" s="870"/>
      <c r="H225" s="870"/>
      <c r="I225" s="870"/>
      <c r="J225" s="870"/>
      <c r="K225" s="870"/>
      <c r="L225" s="870"/>
      <c r="M225" s="870"/>
      <c r="N225" s="870"/>
      <c r="O225" s="870"/>
      <c r="P225" s="870"/>
      <c r="Q225" s="870"/>
      <c r="R225" s="870"/>
      <c r="S225" s="870"/>
      <c r="T225" s="870"/>
      <c r="U225" s="870"/>
      <c r="V225" s="870"/>
      <c r="W225" s="870"/>
      <c r="X225" s="870"/>
      <c r="Y225" s="870"/>
      <c r="Z225" s="870"/>
      <c r="AA225" s="870"/>
      <c r="AB225" s="870"/>
      <c r="AC225" s="870"/>
      <c r="AD225" s="870"/>
      <c r="AE225" s="870"/>
      <c r="AF225" s="870"/>
      <c r="AG225" s="870"/>
      <c r="AH225" s="870"/>
      <c r="AI225" s="870"/>
      <c r="AJ225" s="870"/>
      <c r="AK225" s="870"/>
      <c r="AL225" s="870"/>
      <c r="AM225" s="870"/>
      <c r="AN225" s="870"/>
      <c r="AO225" s="870"/>
      <c r="AP225" s="870"/>
      <c r="AQ225" s="870"/>
      <c r="AR225" s="870"/>
      <c r="AS225" s="870"/>
      <c r="AT225" s="870"/>
      <c r="AU225" s="870"/>
      <c r="AV225" s="870"/>
      <c r="AW225" s="870"/>
      <c r="AX225" s="870"/>
      <c r="AY225" s="870"/>
      <c r="AZ225" s="870"/>
      <c r="BA225" s="870"/>
      <c r="BB225" s="870"/>
      <c r="BC225" s="870"/>
      <c r="BD225" s="870"/>
      <c r="BE225" s="413"/>
      <c r="BF225" s="413"/>
      <c r="BG225" s="413"/>
      <c r="BH225" s="413"/>
      <c r="BI225" s="413"/>
      <c r="BJ225" s="413"/>
      <c r="BK225" s="413"/>
      <c r="BL225" s="413"/>
      <c r="BM225" s="413"/>
      <c r="BN225" s="413"/>
      <c r="BO225" s="413"/>
      <c r="BP225" s="413"/>
      <c r="BQ225" s="413"/>
      <c r="BR225" s="413"/>
      <c r="BS225" s="413"/>
      <c r="BT225" s="413"/>
      <c r="BU225" s="413"/>
      <c r="BV225" s="413"/>
      <c r="BW225" s="413"/>
      <c r="BX225" s="413"/>
      <c r="BY225" s="413"/>
      <c r="BZ225" s="413"/>
      <c r="CA225" s="413"/>
      <c r="CB225" s="413"/>
      <c r="CC225" s="413"/>
      <c r="CD225" s="413"/>
      <c r="CE225" s="413"/>
      <c r="CF225" s="413"/>
      <c r="CG225" s="413"/>
      <c r="CH225" s="413"/>
      <c r="CI225" s="413"/>
      <c r="CJ225" s="413"/>
      <c r="CK225" s="413"/>
    </row>
    <row r="226" spans="1:89" ht="15.6" x14ac:dyDescent="0.3">
      <c r="A226" s="413"/>
      <c r="B226" s="880"/>
      <c r="C226" s="1129"/>
      <c r="D226" s="1129"/>
      <c r="E226" s="870"/>
      <c r="F226" s="870"/>
      <c r="G226" s="870"/>
      <c r="H226" s="870"/>
      <c r="I226" s="870"/>
      <c r="J226" s="870"/>
      <c r="K226" s="870"/>
      <c r="L226" s="870"/>
      <c r="M226" s="870"/>
      <c r="N226" s="870"/>
      <c r="O226" s="870"/>
      <c r="P226" s="870"/>
      <c r="Q226" s="870"/>
      <c r="R226" s="870"/>
      <c r="S226" s="870"/>
      <c r="T226" s="870"/>
      <c r="U226" s="870"/>
      <c r="V226" s="870"/>
      <c r="W226" s="870"/>
      <c r="X226" s="870"/>
      <c r="Y226" s="870"/>
      <c r="Z226" s="870"/>
      <c r="AA226" s="870"/>
      <c r="AB226" s="870"/>
      <c r="AC226" s="870"/>
      <c r="AD226" s="870"/>
      <c r="AE226" s="870"/>
      <c r="AF226" s="870"/>
      <c r="AG226" s="870"/>
      <c r="AH226" s="870"/>
      <c r="AI226" s="870"/>
      <c r="AJ226" s="870"/>
      <c r="AK226" s="870"/>
      <c r="AL226" s="870"/>
      <c r="AM226" s="870"/>
      <c r="AN226" s="870"/>
      <c r="AO226" s="870"/>
      <c r="AP226" s="870"/>
      <c r="AQ226" s="870"/>
      <c r="AR226" s="870"/>
      <c r="AS226" s="870"/>
      <c r="AT226" s="870"/>
      <c r="AU226" s="870"/>
      <c r="AV226" s="870"/>
      <c r="AW226" s="870"/>
      <c r="AX226" s="870"/>
      <c r="AY226" s="870"/>
      <c r="AZ226" s="870"/>
      <c r="BA226" s="870"/>
      <c r="BB226" s="870"/>
      <c r="BC226" s="870"/>
      <c r="BD226" s="870"/>
      <c r="BE226" s="413"/>
      <c r="BF226" s="413"/>
      <c r="BG226" s="413"/>
      <c r="BH226" s="413"/>
      <c r="BI226" s="413"/>
      <c r="BJ226" s="413"/>
      <c r="BK226" s="413"/>
      <c r="BL226" s="413"/>
      <c r="BM226" s="413"/>
      <c r="BN226" s="413"/>
      <c r="BO226" s="413"/>
      <c r="BP226" s="413"/>
      <c r="BQ226" s="413"/>
      <c r="BR226" s="413"/>
      <c r="BS226" s="413"/>
      <c r="BT226" s="413"/>
      <c r="BU226" s="413"/>
      <c r="BV226" s="413"/>
      <c r="BW226" s="413"/>
      <c r="BX226" s="413"/>
      <c r="BY226" s="413"/>
      <c r="BZ226" s="413"/>
      <c r="CA226" s="413"/>
      <c r="CB226" s="413"/>
      <c r="CC226" s="413"/>
      <c r="CD226" s="413"/>
      <c r="CE226" s="413"/>
      <c r="CF226" s="413"/>
      <c r="CG226" s="413"/>
      <c r="CH226" s="413"/>
      <c r="CI226" s="413"/>
      <c r="CJ226" s="413"/>
      <c r="CK226" s="413"/>
    </row>
    <row r="227" spans="1:89" ht="15.6" x14ac:dyDescent="0.3">
      <c r="A227" s="413"/>
      <c r="B227" s="413"/>
      <c r="C227" s="1129"/>
      <c r="D227" s="1129"/>
      <c r="E227" s="870"/>
      <c r="F227" s="870"/>
      <c r="G227" s="870"/>
      <c r="H227" s="870"/>
      <c r="I227" s="870"/>
      <c r="J227" s="870"/>
      <c r="K227" s="870"/>
      <c r="L227" s="870"/>
      <c r="M227" s="870"/>
      <c r="N227" s="870"/>
      <c r="O227" s="870"/>
      <c r="P227" s="870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  <c r="AA227" s="870"/>
      <c r="AB227" s="870"/>
      <c r="AC227" s="870"/>
      <c r="AD227" s="870"/>
      <c r="AE227" s="870"/>
      <c r="AF227" s="870"/>
      <c r="AG227" s="870"/>
      <c r="AH227" s="870"/>
      <c r="AI227" s="870"/>
      <c r="AJ227" s="870"/>
      <c r="AK227" s="870"/>
      <c r="AL227" s="870"/>
      <c r="AM227" s="870"/>
      <c r="AN227" s="870"/>
      <c r="AO227" s="870"/>
      <c r="AP227" s="870"/>
      <c r="AQ227" s="870"/>
      <c r="AR227" s="870"/>
      <c r="AS227" s="870"/>
      <c r="AT227" s="870"/>
      <c r="AU227" s="870"/>
      <c r="AV227" s="870"/>
      <c r="AW227" s="870"/>
      <c r="AX227" s="870"/>
      <c r="AY227" s="870"/>
      <c r="AZ227" s="870"/>
      <c r="BA227" s="870"/>
      <c r="BB227" s="870"/>
      <c r="BC227" s="870"/>
      <c r="BD227" s="870"/>
      <c r="BE227" s="413"/>
      <c r="BF227" s="413"/>
      <c r="BG227" s="413"/>
      <c r="BH227" s="413"/>
      <c r="BI227" s="413"/>
      <c r="BJ227" s="413"/>
      <c r="BK227" s="413"/>
      <c r="BL227" s="413"/>
      <c r="BM227" s="413"/>
      <c r="BN227" s="413"/>
      <c r="BO227" s="413"/>
      <c r="BP227" s="413"/>
      <c r="BQ227" s="413"/>
      <c r="BR227" s="413"/>
      <c r="BS227" s="413"/>
      <c r="BT227" s="413"/>
      <c r="BU227" s="413"/>
      <c r="BV227" s="413"/>
      <c r="BW227" s="413"/>
      <c r="BX227" s="413"/>
      <c r="BY227" s="413"/>
      <c r="BZ227" s="413"/>
      <c r="CA227" s="413"/>
      <c r="CB227" s="413"/>
      <c r="CC227" s="413"/>
      <c r="CD227" s="413"/>
      <c r="CE227" s="413"/>
      <c r="CF227" s="413"/>
      <c r="CG227" s="413"/>
      <c r="CH227" s="413"/>
      <c r="CI227" s="413"/>
      <c r="CJ227" s="413"/>
      <c r="CK227" s="413"/>
    </row>
    <row r="228" spans="1:89" ht="15.6" x14ac:dyDescent="0.3">
      <c r="A228" s="413"/>
      <c r="B228" s="413"/>
      <c r="C228" s="1129"/>
      <c r="D228" s="1129"/>
      <c r="E228" s="870"/>
      <c r="F228" s="870"/>
      <c r="G228" s="870"/>
      <c r="H228" s="870"/>
      <c r="I228" s="870"/>
      <c r="J228" s="870"/>
      <c r="K228" s="870"/>
      <c r="L228" s="870"/>
      <c r="M228" s="870"/>
      <c r="N228" s="870"/>
      <c r="O228" s="870"/>
      <c r="P228" s="870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  <c r="AA228" s="870"/>
      <c r="AB228" s="870"/>
      <c r="AC228" s="870"/>
      <c r="AD228" s="870"/>
      <c r="AE228" s="870"/>
      <c r="AF228" s="870"/>
      <c r="AG228" s="870"/>
      <c r="AH228" s="870"/>
      <c r="AI228" s="870"/>
      <c r="AJ228" s="870"/>
      <c r="AK228" s="870"/>
      <c r="AL228" s="870"/>
      <c r="AM228" s="870"/>
      <c r="AN228" s="870"/>
      <c r="AO228" s="870"/>
      <c r="AP228" s="870"/>
      <c r="AQ228" s="870"/>
      <c r="AR228" s="870"/>
      <c r="AS228" s="870"/>
      <c r="AT228" s="870"/>
      <c r="AU228" s="870"/>
      <c r="AV228" s="870"/>
      <c r="AW228" s="870"/>
      <c r="AX228" s="870"/>
      <c r="AY228" s="870"/>
      <c r="AZ228" s="870"/>
      <c r="BA228" s="870"/>
      <c r="BB228" s="870"/>
      <c r="BC228" s="870"/>
      <c r="BD228" s="870"/>
      <c r="BE228" s="413"/>
      <c r="BF228" s="413"/>
      <c r="BG228" s="413"/>
      <c r="BH228" s="413"/>
      <c r="BI228" s="413"/>
      <c r="BJ228" s="413"/>
      <c r="BK228" s="413"/>
      <c r="BL228" s="413"/>
      <c r="BM228" s="413"/>
      <c r="BN228" s="413"/>
      <c r="BO228" s="413"/>
      <c r="BP228" s="413"/>
      <c r="BQ228" s="413"/>
      <c r="BR228" s="413"/>
      <c r="BS228" s="413"/>
      <c r="BT228" s="413"/>
      <c r="BU228" s="413"/>
      <c r="BV228" s="413"/>
      <c r="BW228" s="413"/>
      <c r="BX228" s="413"/>
      <c r="BY228" s="413"/>
      <c r="BZ228" s="413"/>
      <c r="CA228" s="413"/>
      <c r="CB228" s="413"/>
      <c r="CC228" s="413"/>
      <c r="CD228" s="413"/>
      <c r="CE228" s="413"/>
      <c r="CF228" s="413"/>
      <c r="CG228" s="413"/>
      <c r="CH228" s="413"/>
      <c r="CI228" s="413"/>
      <c r="CJ228" s="413"/>
      <c r="CK228" s="413"/>
    </row>
    <row r="229" spans="1:89" ht="15.6" x14ac:dyDescent="0.3">
      <c r="A229" s="413"/>
      <c r="B229" s="413"/>
      <c r="C229" s="1129"/>
      <c r="D229" s="1129"/>
      <c r="E229" s="870"/>
      <c r="F229" s="870"/>
      <c r="G229" s="870"/>
      <c r="H229" s="870"/>
      <c r="I229" s="870"/>
      <c r="J229" s="870"/>
      <c r="K229" s="870"/>
      <c r="L229" s="870"/>
      <c r="M229" s="870"/>
      <c r="N229" s="870"/>
      <c r="O229" s="870"/>
      <c r="P229" s="870"/>
      <c r="Q229" s="870"/>
      <c r="R229" s="870"/>
      <c r="S229" s="870"/>
      <c r="T229" s="870"/>
      <c r="U229" s="870"/>
      <c r="V229" s="870"/>
      <c r="W229" s="870"/>
      <c r="X229" s="870"/>
      <c r="Y229" s="870"/>
      <c r="Z229" s="870"/>
      <c r="AA229" s="870"/>
      <c r="AB229" s="870"/>
      <c r="AC229" s="870"/>
      <c r="AD229" s="870"/>
      <c r="AE229" s="870"/>
      <c r="AF229" s="870"/>
      <c r="AG229" s="870"/>
      <c r="AH229" s="870"/>
      <c r="AI229" s="870"/>
      <c r="AJ229" s="870"/>
      <c r="AK229" s="870"/>
      <c r="AL229" s="870"/>
      <c r="AM229" s="870"/>
      <c r="AN229" s="870"/>
      <c r="AO229" s="870"/>
      <c r="AP229" s="870"/>
      <c r="AQ229" s="870"/>
      <c r="AR229" s="870"/>
      <c r="AS229" s="870"/>
      <c r="AT229" s="870"/>
      <c r="AU229" s="870"/>
      <c r="AV229" s="870"/>
      <c r="AW229" s="870"/>
      <c r="AX229" s="870"/>
      <c r="AY229" s="870"/>
      <c r="AZ229" s="870"/>
      <c r="BA229" s="870"/>
      <c r="BB229" s="870"/>
      <c r="BC229" s="870"/>
      <c r="BD229" s="870"/>
      <c r="BE229" s="413"/>
      <c r="BF229" s="413"/>
      <c r="BG229" s="413"/>
      <c r="BH229" s="413"/>
      <c r="BI229" s="413"/>
      <c r="BJ229" s="413"/>
      <c r="BK229" s="413"/>
      <c r="BL229" s="413"/>
      <c r="BM229" s="413"/>
      <c r="BN229" s="413"/>
      <c r="BO229" s="413"/>
      <c r="BP229" s="413"/>
      <c r="BQ229" s="413"/>
      <c r="BR229" s="413"/>
      <c r="BS229" s="413"/>
      <c r="BT229" s="413"/>
      <c r="BU229" s="413"/>
      <c r="BV229" s="413"/>
      <c r="BW229" s="413"/>
      <c r="BX229" s="413"/>
      <c r="BY229" s="413"/>
      <c r="BZ229" s="413"/>
      <c r="CA229" s="413"/>
      <c r="CB229" s="413"/>
      <c r="CC229" s="413"/>
      <c r="CD229" s="413"/>
      <c r="CE229" s="413"/>
      <c r="CF229" s="413"/>
      <c r="CG229" s="413"/>
      <c r="CH229" s="413"/>
      <c r="CI229" s="413"/>
      <c r="CJ229" s="413"/>
      <c r="CK229" s="413"/>
    </row>
    <row r="230" spans="1:89" x14ac:dyDescent="0.3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  <c r="X230" s="413"/>
      <c r="Y230" s="413"/>
      <c r="Z230" s="413"/>
      <c r="AA230" s="413"/>
      <c r="AB230" s="413"/>
      <c r="AC230" s="413"/>
      <c r="AD230" s="413"/>
      <c r="AE230" s="413"/>
      <c r="AF230" s="413"/>
      <c r="AG230" s="413"/>
      <c r="AH230" s="413"/>
      <c r="AI230" s="413"/>
      <c r="AJ230" s="413"/>
      <c r="AK230" s="413"/>
      <c r="AL230" s="413"/>
      <c r="AM230" s="413"/>
      <c r="AN230" s="413"/>
      <c r="AO230" s="413"/>
      <c r="AP230" s="413"/>
      <c r="AQ230" s="413"/>
      <c r="AR230" s="413"/>
      <c r="AS230" s="413"/>
      <c r="AT230" s="413"/>
      <c r="AU230" s="413"/>
      <c r="AV230" s="413"/>
      <c r="AW230" s="413"/>
      <c r="AX230" s="413"/>
      <c r="AY230" s="413"/>
      <c r="AZ230" s="413"/>
      <c r="BA230" s="413"/>
      <c r="BB230" s="413"/>
      <c r="BC230" s="413"/>
      <c r="BD230" s="413"/>
      <c r="BE230" s="413"/>
      <c r="BF230" s="413"/>
      <c r="BG230" s="413"/>
      <c r="BH230" s="413"/>
      <c r="BI230" s="413"/>
      <c r="BJ230" s="413"/>
      <c r="BK230" s="413"/>
      <c r="BL230" s="413"/>
      <c r="BM230" s="413"/>
      <c r="BN230" s="413"/>
      <c r="BO230" s="413"/>
      <c r="BP230" s="413"/>
      <c r="BQ230" s="413"/>
      <c r="BR230" s="413"/>
      <c r="BS230" s="413"/>
      <c r="BT230" s="413"/>
      <c r="BU230" s="413"/>
      <c r="BV230" s="413"/>
      <c r="BW230" s="413"/>
      <c r="BX230" s="413"/>
      <c r="BY230" s="413"/>
      <c r="BZ230" s="413"/>
      <c r="CA230" s="413"/>
      <c r="CB230" s="413"/>
      <c r="CC230" s="413"/>
      <c r="CD230" s="413"/>
      <c r="CE230" s="413"/>
      <c r="CF230" s="413"/>
      <c r="CG230" s="413"/>
      <c r="CH230" s="413"/>
      <c r="CI230" s="413"/>
      <c r="CJ230" s="413"/>
      <c r="CK230" s="413"/>
    </row>
    <row r="231" spans="1:89" ht="18" x14ac:dyDescent="0.3">
      <c r="A231" s="413"/>
      <c r="B231" s="413"/>
      <c r="C231" s="1128"/>
      <c r="D231" s="1128"/>
      <c r="E231" s="879"/>
      <c r="F231" s="879"/>
      <c r="G231" s="879"/>
      <c r="H231" s="879"/>
      <c r="I231" s="879"/>
      <c r="J231" s="879"/>
      <c r="K231" s="879"/>
      <c r="L231" s="879"/>
      <c r="M231" s="879"/>
      <c r="N231" s="879"/>
      <c r="O231" s="879"/>
      <c r="P231" s="879"/>
      <c r="Q231" s="413"/>
      <c r="R231" s="413"/>
      <c r="S231" s="413"/>
      <c r="T231" s="879"/>
      <c r="U231" s="879"/>
      <c r="V231" s="879"/>
      <c r="W231" s="879"/>
      <c r="X231" s="879"/>
      <c r="Y231" s="879"/>
      <c r="Z231" s="879"/>
      <c r="AA231" s="879"/>
      <c r="AB231" s="879"/>
      <c r="AC231" s="879"/>
      <c r="AD231" s="879"/>
      <c r="AE231" s="879"/>
      <c r="AF231" s="879"/>
      <c r="AG231" s="413"/>
      <c r="AH231" s="413"/>
      <c r="AI231" s="879"/>
      <c r="AJ231" s="879"/>
      <c r="AK231" s="879"/>
      <c r="AL231" s="879"/>
      <c r="AM231" s="879"/>
      <c r="AN231" s="879"/>
      <c r="AO231" s="879"/>
      <c r="AP231" s="879"/>
      <c r="AQ231" s="879"/>
      <c r="AR231" s="879"/>
      <c r="AS231" s="879"/>
      <c r="AT231" s="879"/>
      <c r="AU231" s="413"/>
      <c r="AV231" s="413"/>
      <c r="AW231" s="413"/>
      <c r="AX231" s="413"/>
      <c r="AY231" s="413"/>
      <c r="AZ231" s="413"/>
      <c r="BA231" s="413"/>
      <c r="BB231" s="413"/>
      <c r="BC231" s="413"/>
      <c r="BD231" s="413"/>
      <c r="BE231" s="413"/>
      <c r="BF231" s="413"/>
      <c r="BG231" s="413"/>
      <c r="BH231" s="413"/>
      <c r="BI231" s="413"/>
      <c r="BJ231" s="413"/>
      <c r="BK231" s="413"/>
      <c r="BL231" s="413"/>
      <c r="BM231" s="413"/>
      <c r="BN231" s="413"/>
      <c r="BO231" s="413"/>
      <c r="BP231" s="413"/>
      <c r="BQ231" s="413"/>
      <c r="BR231" s="413"/>
      <c r="BS231" s="413"/>
      <c r="BT231" s="413"/>
      <c r="BU231" s="413"/>
      <c r="BV231" s="413"/>
      <c r="BW231" s="413"/>
      <c r="BX231" s="413"/>
      <c r="BY231" s="413"/>
      <c r="BZ231" s="413"/>
      <c r="CA231" s="413"/>
      <c r="CB231" s="413"/>
      <c r="CC231" s="413"/>
      <c r="CD231" s="413"/>
      <c r="CE231" s="413"/>
      <c r="CF231" s="413"/>
      <c r="CG231" s="413"/>
      <c r="CH231" s="413"/>
      <c r="CI231" s="413"/>
      <c r="CJ231" s="413"/>
      <c r="CK231" s="413"/>
    </row>
    <row r="232" spans="1:89" ht="15.6" x14ac:dyDescent="0.3">
      <c r="A232" s="413"/>
      <c r="B232" s="413"/>
      <c r="C232" s="1129"/>
      <c r="D232" s="1129"/>
      <c r="E232" s="870"/>
      <c r="F232" s="870"/>
      <c r="G232" s="870"/>
      <c r="H232" s="870"/>
      <c r="I232" s="870"/>
      <c r="J232" s="870"/>
      <c r="K232" s="870"/>
      <c r="L232" s="870"/>
      <c r="M232" s="870"/>
      <c r="N232" s="870"/>
      <c r="O232" s="870"/>
      <c r="P232" s="870"/>
      <c r="Q232" s="413"/>
      <c r="R232" s="413"/>
      <c r="S232" s="881"/>
      <c r="T232" s="870"/>
      <c r="U232" s="870"/>
      <c r="V232" s="870"/>
      <c r="W232" s="870"/>
      <c r="X232" s="870"/>
      <c r="Y232" s="870"/>
      <c r="Z232" s="870"/>
      <c r="AA232" s="870"/>
      <c r="AB232" s="870"/>
      <c r="AC232" s="870"/>
      <c r="AD232" s="870"/>
      <c r="AE232" s="870"/>
      <c r="AF232" s="882"/>
      <c r="AG232" s="413"/>
      <c r="AH232" s="881"/>
      <c r="AI232" s="871"/>
      <c r="AJ232" s="871"/>
      <c r="AK232" s="871"/>
      <c r="AL232" s="871"/>
      <c r="AM232" s="871"/>
      <c r="AN232" s="871"/>
      <c r="AO232" s="871"/>
      <c r="AP232" s="871"/>
      <c r="AQ232" s="871"/>
      <c r="AR232" s="871"/>
      <c r="AS232" s="871"/>
      <c r="AT232" s="871"/>
      <c r="AU232" s="413"/>
      <c r="AV232" s="413"/>
      <c r="AW232" s="413"/>
      <c r="AX232" s="413"/>
      <c r="AY232" s="413"/>
      <c r="AZ232" s="413"/>
      <c r="BA232" s="413"/>
      <c r="BB232" s="413"/>
      <c r="BC232" s="413"/>
      <c r="BD232" s="413"/>
      <c r="BE232" s="413"/>
      <c r="BF232" s="413"/>
      <c r="BG232" s="413"/>
      <c r="BH232" s="413"/>
      <c r="BI232" s="413"/>
      <c r="BJ232" s="413"/>
      <c r="BK232" s="413"/>
      <c r="BL232" s="413"/>
      <c r="BM232" s="413"/>
      <c r="BN232" s="413"/>
      <c r="BO232" s="413"/>
      <c r="BP232" s="413"/>
      <c r="BQ232" s="413"/>
      <c r="BR232" s="413"/>
      <c r="BS232" s="413"/>
      <c r="BT232" s="413"/>
      <c r="BU232" s="413"/>
      <c r="BV232" s="413"/>
      <c r="BW232" s="413"/>
      <c r="BX232" s="413"/>
      <c r="BY232" s="413"/>
      <c r="BZ232" s="413"/>
      <c r="CA232" s="413"/>
      <c r="CB232" s="413"/>
      <c r="CC232" s="413"/>
      <c r="CD232" s="413"/>
      <c r="CE232" s="413"/>
      <c r="CF232" s="413"/>
      <c r="CG232" s="413"/>
      <c r="CH232" s="413"/>
      <c r="CI232" s="413"/>
      <c r="CJ232" s="413"/>
      <c r="CK232" s="413"/>
    </row>
    <row r="233" spans="1:89" ht="15.6" x14ac:dyDescent="0.3">
      <c r="A233" s="413"/>
      <c r="B233" s="413"/>
      <c r="C233" s="1129"/>
      <c r="D233" s="1129"/>
      <c r="E233" s="870"/>
      <c r="F233" s="870"/>
      <c r="G233" s="870"/>
      <c r="H233" s="870"/>
      <c r="I233" s="870"/>
      <c r="J233" s="870"/>
      <c r="K233" s="870"/>
      <c r="L233" s="870"/>
      <c r="M233" s="870"/>
      <c r="N233" s="870"/>
      <c r="O233" s="870"/>
      <c r="P233" s="870"/>
      <c r="Q233" s="413"/>
      <c r="R233" s="413"/>
      <c r="S233" s="881"/>
      <c r="T233" s="870"/>
      <c r="U233" s="870"/>
      <c r="V233" s="870"/>
      <c r="W233" s="870"/>
      <c r="X233" s="870"/>
      <c r="Y233" s="870"/>
      <c r="Z233" s="870"/>
      <c r="AA233" s="870"/>
      <c r="AB233" s="870"/>
      <c r="AC233" s="870"/>
      <c r="AD233" s="870"/>
      <c r="AE233" s="870"/>
      <c r="AF233" s="882"/>
      <c r="AG233" s="413"/>
      <c r="AH233" s="881"/>
      <c r="AI233" s="871"/>
      <c r="AJ233" s="871"/>
      <c r="AK233" s="871"/>
      <c r="AL233" s="871"/>
      <c r="AM233" s="871"/>
      <c r="AN233" s="871"/>
      <c r="AO233" s="871"/>
      <c r="AP233" s="871"/>
      <c r="AQ233" s="871"/>
      <c r="AR233" s="871"/>
      <c r="AS233" s="871"/>
      <c r="AT233" s="871"/>
      <c r="AU233" s="413"/>
      <c r="AV233" s="413"/>
      <c r="AW233" s="413"/>
      <c r="AX233" s="413"/>
      <c r="AY233" s="413"/>
      <c r="AZ233" s="413"/>
      <c r="BA233" s="413"/>
      <c r="BB233" s="413"/>
      <c r="BC233" s="413"/>
      <c r="BD233" s="413"/>
      <c r="BE233" s="413"/>
      <c r="BF233" s="413"/>
      <c r="BG233" s="413"/>
      <c r="BH233" s="413"/>
      <c r="BI233" s="413"/>
      <c r="BJ233" s="413"/>
      <c r="BK233" s="413"/>
      <c r="BL233" s="413"/>
      <c r="BM233" s="413"/>
      <c r="BN233" s="413"/>
      <c r="BO233" s="413"/>
      <c r="BP233" s="413"/>
      <c r="BQ233" s="413"/>
      <c r="BR233" s="413"/>
      <c r="BS233" s="413"/>
      <c r="BT233" s="413"/>
      <c r="BU233" s="413"/>
      <c r="BV233" s="413"/>
      <c r="BW233" s="413"/>
      <c r="BX233" s="413"/>
      <c r="BY233" s="413"/>
      <c r="BZ233" s="413"/>
      <c r="CA233" s="413"/>
      <c r="CB233" s="413"/>
      <c r="CC233" s="413"/>
      <c r="CD233" s="413"/>
      <c r="CE233" s="413"/>
      <c r="CF233" s="413"/>
      <c r="CG233" s="413"/>
      <c r="CH233" s="413"/>
      <c r="CI233" s="413"/>
      <c r="CJ233" s="413"/>
      <c r="CK233" s="413"/>
    </row>
    <row r="234" spans="1:89" ht="15.6" x14ac:dyDescent="0.3">
      <c r="A234" s="413"/>
      <c r="B234" s="413"/>
      <c r="C234" s="1129"/>
      <c r="D234" s="1129"/>
      <c r="E234" s="870"/>
      <c r="F234" s="870"/>
      <c r="G234" s="870"/>
      <c r="H234" s="870"/>
      <c r="I234" s="870"/>
      <c r="J234" s="870"/>
      <c r="K234" s="870"/>
      <c r="L234" s="870"/>
      <c r="M234" s="870"/>
      <c r="N234" s="870"/>
      <c r="O234" s="870"/>
      <c r="P234" s="870"/>
      <c r="Q234" s="413"/>
      <c r="R234" s="413"/>
      <c r="S234" s="881"/>
      <c r="T234" s="870"/>
      <c r="U234" s="870"/>
      <c r="V234" s="870"/>
      <c r="W234" s="870"/>
      <c r="X234" s="870"/>
      <c r="Y234" s="870"/>
      <c r="Z234" s="870"/>
      <c r="AA234" s="870"/>
      <c r="AB234" s="870"/>
      <c r="AC234" s="870"/>
      <c r="AD234" s="870"/>
      <c r="AE234" s="870"/>
      <c r="AF234" s="882"/>
      <c r="AG234" s="413"/>
      <c r="AH234" s="881"/>
      <c r="AI234" s="871"/>
      <c r="AJ234" s="871"/>
      <c r="AK234" s="871"/>
      <c r="AL234" s="871"/>
      <c r="AM234" s="871"/>
      <c r="AN234" s="871"/>
      <c r="AO234" s="871"/>
      <c r="AP234" s="871"/>
      <c r="AQ234" s="871"/>
      <c r="AR234" s="871"/>
      <c r="AS234" s="871"/>
      <c r="AT234" s="871"/>
      <c r="AU234" s="413"/>
      <c r="AV234" s="413"/>
      <c r="AW234" s="413"/>
      <c r="AX234" s="413"/>
      <c r="AY234" s="413"/>
      <c r="AZ234" s="413"/>
      <c r="BA234" s="413"/>
      <c r="BB234" s="413"/>
      <c r="BC234" s="413"/>
      <c r="BD234" s="413"/>
      <c r="BE234" s="413"/>
      <c r="BF234" s="413"/>
      <c r="BG234" s="413"/>
      <c r="BH234" s="413"/>
      <c r="BI234" s="413"/>
      <c r="BJ234" s="413"/>
      <c r="BK234" s="413"/>
      <c r="BL234" s="413"/>
      <c r="BM234" s="413"/>
      <c r="BN234" s="413"/>
      <c r="BO234" s="413"/>
      <c r="BP234" s="413"/>
      <c r="BQ234" s="413"/>
      <c r="BR234" s="413"/>
      <c r="BS234" s="413"/>
      <c r="BT234" s="413"/>
      <c r="BU234" s="413"/>
      <c r="BV234" s="413"/>
      <c r="BW234" s="413"/>
      <c r="BX234" s="413"/>
      <c r="BY234" s="413"/>
      <c r="BZ234" s="413"/>
      <c r="CA234" s="413"/>
      <c r="CB234" s="413"/>
      <c r="CC234" s="413"/>
      <c r="CD234" s="413"/>
      <c r="CE234" s="413"/>
      <c r="CF234" s="413"/>
      <c r="CG234" s="413"/>
      <c r="CH234" s="413"/>
      <c r="CI234" s="413"/>
      <c r="CJ234" s="413"/>
      <c r="CK234" s="413"/>
    </row>
    <row r="235" spans="1:89" ht="15.6" x14ac:dyDescent="0.3">
      <c r="A235" s="413"/>
      <c r="B235" s="413"/>
      <c r="C235" s="1129"/>
      <c r="D235" s="1129"/>
      <c r="E235" s="870"/>
      <c r="F235" s="870"/>
      <c r="G235" s="870"/>
      <c r="H235" s="870"/>
      <c r="I235" s="870"/>
      <c r="J235" s="870"/>
      <c r="K235" s="870"/>
      <c r="L235" s="870"/>
      <c r="M235" s="870"/>
      <c r="N235" s="870"/>
      <c r="O235" s="870"/>
      <c r="P235" s="870"/>
      <c r="Q235" s="413"/>
      <c r="R235" s="413"/>
      <c r="S235" s="881"/>
      <c r="T235" s="870"/>
      <c r="U235" s="870"/>
      <c r="V235" s="870"/>
      <c r="W235" s="870"/>
      <c r="X235" s="870"/>
      <c r="Y235" s="870"/>
      <c r="Z235" s="870"/>
      <c r="AA235" s="870"/>
      <c r="AB235" s="870"/>
      <c r="AC235" s="870"/>
      <c r="AD235" s="870"/>
      <c r="AE235" s="870"/>
      <c r="AF235" s="882"/>
      <c r="AG235" s="413"/>
      <c r="AH235" s="881"/>
      <c r="AI235" s="871"/>
      <c r="AJ235" s="871"/>
      <c r="AK235" s="871"/>
      <c r="AL235" s="871"/>
      <c r="AM235" s="871"/>
      <c r="AN235" s="871"/>
      <c r="AO235" s="871"/>
      <c r="AP235" s="871"/>
      <c r="AQ235" s="871"/>
      <c r="AR235" s="871"/>
      <c r="AS235" s="871"/>
      <c r="AT235" s="871"/>
      <c r="AU235" s="413"/>
      <c r="AV235" s="413"/>
      <c r="AW235" s="413"/>
      <c r="AX235" s="413"/>
      <c r="AY235" s="413"/>
      <c r="AZ235" s="413"/>
      <c r="BA235" s="413"/>
      <c r="BB235" s="413"/>
      <c r="BC235" s="413"/>
      <c r="BD235" s="413"/>
      <c r="BE235" s="413"/>
      <c r="BF235" s="413"/>
      <c r="BG235" s="413"/>
      <c r="BH235" s="413"/>
      <c r="BI235" s="413"/>
      <c r="BJ235" s="413"/>
      <c r="BK235" s="413"/>
      <c r="BL235" s="413"/>
      <c r="BM235" s="413"/>
      <c r="BN235" s="413"/>
      <c r="BO235" s="413"/>
      <c r="BP235" s="413"/>
      <c r="BQ235" s="413"/>
      <c r="BR235" s="413"/>
      <c r="BS235" s="413"/>
      <c r="BT235" s="413"/>
      <c r="BU235" s="413"/>
      <c r="BV235" s="413"/>
      <c r="BW235" s="413"/>
      <c r="BX235" s="413"/>
      <c r="BY235" s="413"/>
      <c r="BZ235" s="413"/>
      <c r="CA235" s="413"/>
      <c r="CB235" s="413"/>
      <c r="CC235" s="413"/>
      <c r="CD235" s="413"/>
      <c r="CE235" s="413"/>
      <c r="CF235" s="413"/>
      <c r="CG235" s="413"/>
      <c r="CH235" s="413"/>
      <c r="CI235" s="413"/>
      <c r="CJ235" s="413"/>
      <c r="CK235" s="413"/>
    </row>
    <row r="236" spans="1:89" ht="15.6" x14ac:dyDescent="0.3">
      <c r="A236" s="413"/>
      <c r="B236" s="413"/>
      <c r="C236" s="1129"/>
      <c r="D236" s="1129"/>
      <c r="E236" s="870"/>
      <c r="F236" s="870"/>
      <c r="G236" s="870"/>
      <c r="H236" s="870"/>
      <c r="I236" s="870"/>
      <c r="J236" s="870"/>
      <c r="K236" s="870"/>
      <c r="L236" s="870"/>
      <c r="M236" s="870"/>
      <c r="N236" s="870"/>
      <c r="O236" s="870"/>
      <c r="P236" s="870"/>
      <c r="Q236" s="413"/>
      <c r="R236" s="413"/>
      <c r="S236" s="413"/>
      <c r="T236" s="413"/>
      <c r="U236" s="413"/>
      <c r="V236" s="413"/>
      <c r="W236" s="413"/>
      <c r="X236" s="413"/>
      <c r="Y236" s="413"/>
      <c r="Z236" s="413"/>
      <c r="AA236" s="413"/>
      <c r="AB236" s="413"/>
      <c r="AC236" s="413"/>
      <c r="AD236" s="413"/>
      <c r="AE236" s="413"/>
      <c r="AF236" s="413"/>
      <c r="AG236" s="413"/>
      <c r="AH236" s="413"/>
      <c r="AI236" s="883"/>
      <c r="AJ236" s="883"/>
      <c r="AK236" s="883"/>
      <c r="AL236" s="883"/>
      <c r="AM236" s="883"/>
      <c r="AN236" s="883"/>
      <c r="AO236" s="883"/>
      <c r="AP236" s="883"/>
      <c r="AQ236" s="883"/>
      <c r="AR236" s="883"/>
      <c r="AS236" s="883"/>
      <c r="AT236" s="883"/>
      <c r="AU236" s="413"/>
      <c r="AV236" s="413"/>
      <c r="AW236" s="413"/>
      <c r="AX236" s="413"/>
      <c r="AY236" s="413"/>
      <c r="AZ236" s="413"/>
      <c r="BA236" s="413"/>
      <c r="BB236" s="413"/>
      <c r="BC236" s="413"/>
      <c r="BD236" s="413"/>
      <c r="BE236" s="413"/>
      <c r="BF236" s="413"/>
      <c r="BG236" s="413"/>
      <c r="BH236" s="413"/>
      <c r="BI236" s="413"/>
      <c r="BJ236" s="413"/>
      <c r="BK236" s="413"/>
      <c r="BL236" s="413"/>
      <c r="BM236" s="413"/>
      <c r="BN236" s="413"/>
      <c r="BO236" s="413"/>
      <c r="BP236" s="413"/>
      <c r="BQ236" s="413"/>
      <c r="BR236" s="413"/>
      <c r="BS236" s="413"/>
      <c r="BT236" s="413"/>
      <c r="BU236" s="413"/>
      <c r="BV236" s="413"/>
      <c r="BW236" s="413"/>
      <c r="BX236" s="413"/>
      <c r="BY236" s="413"/>
      <c r="BZ236" s="413"/>
      <c r="CA236" s="413"/>
      <c r="CB236" s="413"/>
      <c r="CC236" s="413"/>
      <c r="CD236" s="413"/>
      <c r="CE236" s="413"/>
      <c r="CF236" s="413"/>
      <c r="CG236" s="413"/>
      <c r="CH236" s="413"/>
      <c r="CI236" s="413"/>
      <c r="CJ236" s="413"/>
      <c r="CK236" s="413"/>
    </row>
    <row r="237" spans="1:89" ht="18" x14ac:dyDescent="0.3">
      <c r="A237" s="413"/>
      <c r="B237" s="413"/>
      <c r="C237" s="1129"/>
      <c r="D237" s="1129"/>
      <c r="E237" s="870"/>
      <c r="F237" s="870"/>
      <c r="G237" s="870"/>
      <c r="H237" s="870"/>
      <c r="I237" s="870"/>
      <c r="J237" s="870"/>
      <c r="K237" s="870"/>
      <c r="L237" s="870"/>
      <c r="M237" s="870"/>
      <c r="N237" s="870"/>
      <c r="O237" s="870"/>
      <c r="P237" s="870"/>
      <c r="Q237" s="413"/>
      <c r="R237" s="413"/>
      <c r="S237" s="879"/>
      <c r="T237" s="879"/>
      <c r="U237" s="879"/>
      <c r="V237" s="879"/>
      <c r="W237" s="879"/>
      <c r="X237" s="879"/>
      <c r="Y237" s="879"/>
      <c r="Z237" s="879"/>
      <c r="AA237" s="879"/>
      <c r="AB237" s="879"/>
      <c r="AC237" s="879"/>
      <c r="AD237" s="879"/>
      <c r="AE237" s="879"/>
      <c r="AF237" s="413"/>
      <c r="AG237" s="413"/>
      <c r="AH237" s="413"/>
      <c r="AI237" s="413"/>
      <c r="AJ237" s="413"/>
      <c r="AK237" s="413"/>
      <c r="AL237" s="413"/>
      <c r="AM237" s="413"/>
      <c r="AN237" s="413"/>
      <c r="AO237" s="413"/>
      <c r="AP237" s="413"/>
      <c r="AQ237" s="413"/>
      <c r="AR237" s="413"/>
      <c r="AS237" s="413"/>
      <c r="AT237" s="413"/>
      <c r="AU237" s="413"/>
      <c r="AV237" s="413"/>
      <c r="AW237" s="413"/>
      <c r="AX237" s="884"/>
      <c r="AY237" s="879"/>
      <c r="AZ237" s="879"/>
      <c r="BA237" s="879"/>
      <c r="BB237" s="879"/>
      <c r="BC237" s="879"/>
      <c r="BD237" s="879"/>
      <c r="BE237" s="879"/>
      <c r="BF237" s="879"/>
      <c r="BG237" s="879"/>
      <c r="BH237" s="879"/>
      <c r="BI237" s="879"/>
      <c r="BJ237" s="879"/>
      <c r="BK237" s="879"/>
      <c r="BL237" s="413"/>
      <c r="BM237" s="879"/>
      <c r="BN237" s="879"/>
      <c r="BO237" s="879"/>
      <c r="BP237" s="879"/>
      <c r="BQ237" s="879"/>
      <c r="BR237" s="879"/>
      <c r="BS237" s="879"/>
      <c r="BT237" s="879"/>
      <c r="BU237" s="879"/>
      <c r="BV237" s="879"/>
      <c r="BW237" s="879"/>
      <c r="BX237" s="879"/>
      <c r="BY237" s="879"/>
      <c r="BZ237" s="413"/>
      <c r="CA237" s="413"/>
      <c r="CB237" s="413"/>
      <c r="CC237" s="413"/>
      <c r="CD237" s="413"/>
      <c r="CE237" s="413"/>
      <c r="CF237" s="413"/>
      <c r="CG237" s="413"/>
      <c r="CH237" s="413"/>
      <c r="CI237" s="413"/>
      <c r="CJ237" s="413"/>
      <c r="CK237" s="413"/>
    </row>
    <row r="238" spans="1:89" ht="15.6" x14ac:dyDescent="0.3">
      <c r="A238" s="413"/>
      <c r="B238" s="413"/>
      <c r="C238" s="1129"/>
      <c r="D238" s="1129"/>
      <c r="E238" s="870"/>
      <c r="F238" s="870"/>
      <c r="G238" s="870"/>
      <c r="H238" s="870"/>
      <c r="I238" s="870"/>
      <c r="J238" s="870"/>
      <c r="K238" s="870"/>
      <c r="L238" s="870"/>
      <c r="M238" s="870"/>
      <c r="N238" s="870"/>
      <c r="O238" s="870"/>
      <c r="P238" s="870"/>
      <c r="Q238" s="413"/>
      <c r="R238" s="413"/>
      <c r="S238" s="881"/>
      <c r="T238" s="870"/>
      <c r="U238" s="870"/>
      <c r="V238" s="870"/>
      <c r="W238" s="870"/>
      <c r="X238" s="870"/>
      <c r="Y238" s="870"/>
      <c r="Z238" s="870"/>
      <c r="AA238" s="870"/>
      <c r="AB238" s="870"/>
      <c r="AC238" s="870"/>
      <c r="AD238" s="870"/>
      <c r="AE238" s="870"/>
      <c r="AF238" s="413"/>
      <c r="AG238" s="413"/>
      <c r="AH238" s="413"/>
      <c r="AI238" s="413"/>
      <c r="AJ238" s="413"/>
      <c r="AK238" s="413"/>
      <c r="AL238" s="413"/>
      <c r="AM238" s="413"/>
      <c r="AN238" s="413"/>
      <c r="AO238" s="413"/>
      <c r="AP238" s="413"/>
      <c r="AQ238" s="413"/>
      <c r="AR238" s="413"/>
      <c r="AS238" s="413"/>
      <c r="AT238" s="413"/>
      <c r="AU238" s="413"/>
      <c r="AV238" s="413"/>
      <c r="AW238" s="413"/>
      <c r="AX238" s="413"/>
      <c r="AY238" s="881"/>
      <c r="AZ238" s="870"/>
      <c r="BA238" s="870"/>
      <c r="BB238" s="870"/>
      <c r="BC238" s="870"/>
      <c r="BD238" s="870"/>
      <c r="BE238" s="870"/>
      <c r="BF238" s="870"/>
      <c r="BG238" s="870"/>
      <c r="BH238" s="870"/>
      <c r="BI238" s="870"/>
      <c r="BJ238" s="870"/>
      <c r="BK238" s="870"/>
      <c r="BL238" s="413"/>
      <c r="BM238" s="881"/>
      <c r="BN238" s="871"/>
      <c r="BO238" s="871"/>
      <c r="BP238" s="871"/>
      <c r="BQ238" s="871"/>
      <c r="BR238" s="871"/>
      <c r="BS238" s="871"/>
      <c r="BT238" s="871"/>
      <c r="BU238" s="871"/>
      <c r="BV238" s="871"/>
      <c r="BW238" s="871"/>
      <c r="BX238" s="871"/>
      <c r="BY238" s="871"/>
      <c r="BZ238" s="413"/>
      <c r="CA238" s="413"/>
      <c r="CB238" s="413"/>
      <c r="CC238" s="413"/>
      <c r="CD238" s="413"/>
      <c r="CE238" s="413"/>
      <c r="CF238" s="413"/>
      <c r="CG238" s="413"/>
      <c r="CH238" s="413"/>
      <c r="CI238" s="413"/>
      <c r="CJ238" s="413"/>
      <c r="CK238" s="413"/>
    </row>
    <row r="239" spans="1:89" ht="15.6" x14ac:dyDescent="0.3">
      <c r="A239" s="413"/>
      <c r="B239" s="413"/>
      <c r="C239" s="1129"/>
      <c r="D239" s="1129"/>
      <c r="E239" s="870"/>
      <c r="F239" s="870"/>
      <c r="G239" s="870"/>
      <c r="H239" s="870"/>
      <c r="I239" s="870"/>
      <c r="J239" s="870"/>
      <c r="K239" s="870"/>
      <c r="L239" s="870"/>
      <c r="M239" s="870"/>
      <c r="N239" s="870"/>
      <c r="O239" s="870"/>
      <c r="P239" s="870"/>
      <c r="Q239" s="413"/>
      <c r="R239" s="413"/>
      <c r="S239" s="881"/>
      <c r="T239" s="870"/>
      <c r="U239" s="870"/>
      <c r="V239" s="870"/>
      <c r="W239" s="870"/>
      <c r="X239" s="870"/>
      <c r="Y239" s="870"/>
      <c r="Z239" s="870"/>
      <c r="AA239" s="870"/>
      <c r="AB239" s="870"/>
      <c r="AC239" s="870"/>
      <c r="AD239" s="870"/>
      <c r="AE239" s="870"/>
      <c r="AF239" s="413"/>
      <c r="AG239" s="413"/>
      <c r="AH239" s="413"/>
      <c r="AI239" s="413"/>
      <c r="AJ239" s="413"/>
      <c r="AK239" s="413"/>
      <c r="AL239" s="413"/>
      <c r="AM239" s="413"/>
      <c r="AN239" s="413"/>
      <c r="AO239" s="413"/>
      <c r="AP239" s="413"/>
      <c r="AQ239" s="413"/>
      <c r="AR239" s="413"/>
      <c r="AS239" s="413"/>
      <c r="AT239" s="413"/>
      <c r="AU239" s="413"/>
      <c r="AV239" s="413"/>
      <c r="AW239" s="413"/>
      <c r="AX239" s="413"/>
      <c r="AY239" s="881"/>
      <c r="AZ239" s="870"/>
      <c r="BA239" s="870"/>
      <c r="BB239" s="870"/>
      <c r="BC239" s="870"/>
      <c r="BD239" s="870"/>
      <c r="BE239" s="870"/>
      <c r="BF239" s="870"/>
      <c r="BG239" s="870"/>
      <c r="BH239" s="870"/>
      <c r="BI239" s="870"/>
      <c r="BJ239" s="870"/>
      <c r="BK239" s="870"/>
      <c r="BL239" s="413"/>
      <c r="BM239" s="881"/>
      <c r="BN239" s="871"/>
      <c r="BO239" s="871"/>
      <c r="BP239" s="871"/>
      <c r="BQ239" s="871"/>
      <c r="BR239" s="871"/>
      <c r="BS239" s="871"/>
      <c r="BT239" s="871"/>
      <c r="BU239" s="871"/>
      <c r="BV239" s="871"/>
      <c r="BW239" s="871"/>
      <c r="BX239" s="871"/>
      <c r="BY239" s="871"/>
      <c r="BZ239" s="413"/>
      <c r="CA239" s="413"/>
      <c r="CB239" s="413"/>
      <c r="CC239" s="413"/>
      <c r="CD239" s="413"/>
      <c r="CE239" s="413"/>
      <c r="CF239" s="413"/>
      <c r="CG239" s="413"/>
      <c r="CH239" s="413"/>
      <c r="CI239" s="413"/>
      <c r="CJ239" s="413"/>
      <c r="CK239" s="413"/>
    </row>
    <row r="240" spans="1:89" x14ac:dyDescent="0.3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  <c r="L240" s="413"/>
      <c r="M240" s="413"/>
      <c r="N240" s="413"/>
      <c r="O240" s="413"/>
      <c r="P240" s="413"/>
      <c r="Q240" s="413"/>
      <c r="R240" s="413"/>
      <c r="S240" s="413"/>
      <c r="T240" s="882"/>
      <c r="U240" s="882"/>
      <c r="V240" s="882"/>
      <c r="W240" s="882"/>
      <c r="X240" s="882"/>
      <c r="Y240" s="882"/>
      <c r="Z240" s="882"/>
      <c r="AA240" s="882"/>
      <c r="AB240" s="882"/>
      <c r="AC240" s="882"/>
      <c r="AD240" s="882"/>
      <c r="AE240" s="882"/>
      <c r="AF240" s="413"/>
      <c r="AG240" s="413"/>
      <c r="AH240" s="413"/>
      <c r="AI240" s="413"/>
      <c r="AJ240" s="413"/>
      <c r="AK240" s="413"/>
      <c r="AL240" s="413"/>
      <c r="AM240" s="413"/>
      <c r="AN240" s="413"/>
      <c r="AO240" s="413"/>
      <c r="AP240" s="413"/>
      <c r="AQ240" s="413"/>
      <c r="AR240" s="413"/>
      <c r="AS240" s="413"/>
      <c r="AT240" s="413"/>
      <c r="AU240" s="413"/>
      <c r="AV240" s="413"/>
      <c r="AW240" s="413"/>
      <c r="AX240" s="413"/>
      <c r="AY240" s="413"/>
      <c r="AZ240" s="882"/>
      <c r="BA240" s="882"/>
      <c r="BB240" s="882"/>
      <c r="BC240" s="882"/>
      <c r="BD240" s="882"/>
      <c r="BE240" s="882"/>
      <c r="BF240" s="882"/>
      <c r="BG240" s="882"/>
      <c r="BH240" s="882"/>
      <c r="BI240" s="882"/>
      <c r="BJ240" s="882"/>
      <c r="BK240" s="882"/>
      <c r="BL240" s="413"/>
      <c r="BM240" s="413"/>
      <c r="BN240" s="413"/>
      <c r="BO240" s="413"/>
      <c r="BP240" s="413"/>
      <c r="BQ240" s="413"/>
      <c r="BR240" s="413"/>
      <c r="BS240" s="413"/>
      <c r="BT240" s="413"/>
      <c r="BU240" s="413"/>
      <c r="BV240" s="413"/>
      <c r="BW240" s="413"/>
      <c r="BX240" s="413"/>
      <c r="BY240" s="413"/>
      <c r="BZ240" s="413"/>
      <c r="CA240" s="413"/>
      <c r="CB240" s="413"/>
      <c r="CC240" s="413"/>
      <c r="CD240" s="413"/>
      <c r="CE240" s="413"/>
      <c r="CF240" s="413"/>
      <c r="CG240" s="413"/>
      <c r="CH240" s="413"/>
      <c r="CI240" s="413"/>
      <c r="CJ240" s="413"/>
      <c r="CK240" s="413"/>
    </row>
    <row r="241" spans="1:89" x14ac:dyDescent="0.3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  <c r="L241" s="413"/>
      <c r="M241" s="413"/>
      <c r="N241" s="413"/>
      <c r="O241" s="413"/>
      <c r="P241" s="413"/>
      <c r="Q241" s="413"/>
      <c r="R241" s="413"/>
      <c r="S241" s="413"/>
      <c r="T241" s="882"/>
      <c r="U241" s="882"/>
      <c r="V241" s="882"/>
      <c r="W241" s="882"/>
      <c r="X241" s="882"/>
      <c r="Y241" s="882"/>
      <c r="Z241" s="882"/>
      <c r="AA241" s="882"/>
      <c r="AB241" s="882"/>
      <c r="AC241" s="882"/>
      <c r="AD241" s="882"/>
      <c r="AE241" s="882"/>
      <c r="AF241" s="413"/>
      <c r="AG241" s="413"/>
      <c r="AH241" s="413"/>
      <c r="AI241" s="413"/>
      <c r="AJ241" s="413"/>
      <c r="AK241" s="413"/>
      <c r="AL241" s="413"/>
      <c r="AM241" s="413"/>
      <c r="AN241" s="413"/>
      <c r="AO241" s="413"/>
      <c r="AP241" s="413"/>
      <c r="AQ241" s="413"/>
      <c r="AR241" s="413"/>
      <c r="AS241" s="413"/>
      <c r="AT241" s="413"/>
      <c r="AU241" s="413"/>
      <c r="AV241" s="413"/>
      <c r="AW241" s="413"/>
      <c r="AX241" s="413"/>
      <c r="AY241" s="413"/>
      <c r="AZ241" s="882"/>
      <c r="BA241" s="882"/>
      <c r="BB241" s="882"/>
      <c r="BC241" s="882"/>
      <c r="BD241" s="882"/>
      <c r="BE241" s="882"/>
      <c r="BF241" s="882"/>
      <c r="BG241" s="882"/>
      <c r="BH241" s="882"/>
      <c r="BI241" s="882"/>
      <c r="BJ241" s="882"/>
      <c r="BK241" s="882"/>
      <c r="BL241" s="413"/>
      <c r="BM241" s="413"/>
      <c r="BN241" s="413"/>
      <c r="BO241" s="413"/>
      <c r="BP241" s="413"/>
      <c r="BQ241" s="413"/>
      <c r="BR241" s="413"/>
      <c r="BS241" s="413"/>
      <c r="BT241" s="413"/>
      <c r="BU241" s="413"/>
      <c r="BV241" s="413"/>
      <c r="BW241" s="413"/>
      <c r="BX241" s="413"/>
      <c r="BY241" s="413"/>
      <c r="BZ241" s="413"/>
      <c r="CA241" s="413"/>
      <c r="CB241" s="413"/>
      <c r="CC241" s="413"/>
      <c r="CD241" s="413"/>
      <c r="CE241" s="413"/>
      <c r="CF241" s="413"/>
      <c r="CG241" s="413"/>
      <c r="CH241" s="413"/>
      <c r="CI241" s="413"/>
      <c r="CJ241" s="413"/>
      <c r="CK241" s="413"/>
    </row>
    <row r="242" spans="1:89" x14ac:dyDescent="0.3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  <c r="L242" s="413"/>
      <c r="M242" s="413"/>
      <c r="N242" s="413"/>
      <c r="O242" s="413"/>
      <c r="P242" s="413"/>
      <c r="Q242" s="413"/>
      <c r="R242" s="413"/>
      <c r="S242" s="413"/>
      <c r="T242" s="882"/>
      <c r="U242" s="882"/>
      <c r="V242" s="882"/>
      <c r="W242" s="882"/>
      <c r="X242" s="882"/>
      <c r="Y242" s="882"/>
      <c r="Z242" s="882"/>
      <c r="AA242" s="882"/>
      <c r="AB242" s="882"/>
      <c r="AC242" s="882"/>
      <c r="AD242" s="882"/>
      <c r="AE242" s="882"/>
      <c r="AF242" s="413"/>
      <c r="AG242" s="413"/>
      <c r="AH242" s="413"/>
      <c r="AI242" s="413"/>
      <c r="AJ242" s="413"/>
      <c r="AK242" s="413"/>
      <c r="AL242" s="413"/>
      <c r="AM242" s="413"/>
      <c r="AN242" s="413"/>
      <c r="AO242" s="413"/>
      <c r="AP242" s="413"/>
      <c r="AQ242" s="413"/>
      <c r="AR242" s="413"/>
      <c r="AS242" s="413"/>
      <c r="AT242" s="413"/>
      <c r="AU242" s="413"/>
      <c r="AV242" s="413"/>
      <c r="AW242" s="413"/>
      <c r="AX242" s="413"/>
      <c r="AY242" s="413"/>
      <c r="AZ242" s="882"/>
      <c r="BA242" s="882"/>
      <c r="BB242" s="882"/>
      <c r="BC242" s="882"/>
      <c r="BD242" s="882"/>
      <c r="BE242" s="882"/>
      <c r="BF242" s="882"/>
      <c r="BG242" s="882"/>
      <c r="BH242" s="882"/>
      <c r="BI242" s="882"/>
      <c r="BJ242" s="882"/>
      <c r="BK242" s="882"/>
      <c r="BL242" s="413"/>
      <c r="BM242" s="413"/>
      <c r="BN242" s="413"/>
      <c r="BO242" s="413"/>
      <c r="BP242" s="413"/>
      <c r="BQ242" s="413"/>
      <c r="BR242" s="413"/>
      <c r="BS242" s="413"/>
      <c r="BT242" s="413"/>
      <c r="BU242" s="413"/>
      <c r="BV242" s="413"/>
      <c r="BW242" s="413"/>
      <c r="BX242" s="413"/>
      <c r="BY242" s="413"/>
      <c r="BZ242" s="413"/>
      <c r="CA242" s="413"/>
      <c r="CB242" s="413"/>
      <c r="CC242" s="413"/>
      <c r="CD242" s="413"/>
      <c r="CE242" s="413"/>
      <c r="CF242" s="413"/>
      <c r="CG242" s="413"/>
      <c r="CH242" s="413"/>
      <c r="CI242" s="413"/>
      <c r="CJ242" s="413"/>
      <c r="CK242" s="413"/>
    </row>
    <row r="243" spans="1:89" x14ac:dyDescent="0.3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  <c r="L243" s="413"/>
      <c r="M243" s="413"/>
      <c r="N243" s="413"/>
      <c r="O243" s="413"/>
      <c r="P243" s="413"/>
      <c r="Q243" s="413"/>
      <c r="R243" s="413"/>
      <c r="S243" s="413"/>
      <c r="T243" s="882"/>
      <c r="U243" s="882"/>
      <c r="V243" s="882"/>
      <c r="W243" s="882"/>
      <c r="X243" s="882"/>
      <c r="Y243" s="882"/>
      <c r="Z243" s="882"/>
      <c r="AA243" s="882"/>
      <c r="AB243" s="882"/>
      <c r="AC243" s="882"/>
      <c r="AD243" s="882"/>
      <c r="AE243" s="882"/>
      <c r="AF243" s="413"/>
      <c r="AG243" s="413"/>
      <c r="AH243" s="413"/>
      <c r="AI243" s="413"/>
      <c r="AJ243" s="413"/>
      <c r="AK243" s="413"/>
      <c r="AL243" s="413"/>
      <c r="AM243" s="413"/>
      <c r="AN243" s="413"/>
      <c r="AO243" s="413"/>
      <c r="AP243" s="413"/>
      <c r="AQ243" s="413"/>
      <c r="AR243" s="413"/>
      <c r="AS243" s="413"/>
      <c r="AT243" s="413"/>
      <c r="AU243" s="413"/>
      <c r="AV243" s="413"/>
      <c r="AW243" s="413"/>
      <c r="AX243" s="413"/>
      <c r="AY243" s="413"/>
      <c r="AZ243" s="882"/>
      <c r="BA243" s="882"/>
      <c r="BB243" s="882"/>
      <c r="BC243" s="882"/>
      <c r="BD243" s="882"/>
      <c r="BE243" s="882"/>
      <c r="BF243" s="882"/>
      <c r="BG243" s="882"/>
      <c r="BH243" s="882"/>
      <c r="BI243" s="882"/>
      <c r="BJ243" s="882"/>
      <c r="BK243" s="882"/>
      <c r="BL243" s="413"/>
      <c r="BM243" s="413"/>
      <c r="BN243" s="413"/>
      <c r="BO243" s="413"/>
      <c r="BP243" s="413"/>
      <c r="BQ243" s="413"/>
      <c r="BR243" s="413"/>
      <c r="BS243" s="413"/>
      <c r="BT243" s="413"/>
      <c r="BU243" s="413"/>
      <c r="BV243" s="413"/>
      <c r="BW243" s="413"/>
      <c r="BX243" s="413"/>
      <c r="BY243" s="413"/>
      <c r="BZ243" s="413"/>
      <c r="CA243" s="413"/>
      <c r="CB243" s="413"/>
      <c r="CC243" s="413"/>
      <c r="CD243" s="413"/>
      <c r="CE243" s="413"/>
      <c r="CF243" s="413"/>
      <c r="CG243" s="413"/>
      <c r="CH243" s="413"/>
      <c r="CI243" s="413"/>
      <c r="CJ243" s="413"/>
      <c r="CK243" s="413"/>
    </row>
    <row r="244" spans="1:89" ht="18" x14ac:dyDescent="0.35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  <c r="L244" s="413"/>
      <c r="M244" s="413"/>
      <c r="N244" s="413"/>
      <c r="O244" s="413"/>
      <c r="P244" s="413"/>
      <c r="Q244" s="413"/>
      <c r="R244" s="413"/>
      <c r="S244" s="413"/>
      <c r="T244" s="1127"/>
      <c r="U244" s="1127"/>
      <c r="V244" s="1127"/>
      <c r="W244" s="1127"/>
      <c r="X244" s="413"/>
      <c r="Y244" s="413"/>
      <c r="Z244" s="413"/>
      <c r="AA244" s="413"/>
      <c r="AB244" s="413"/>
      <c r="AC244" s="413"/>
      <c r="AD244" s="413"/>
      <c r="AE244" s="413"/>
      <c r="AF244" s="413"/>
      <c r="AG244" s="413"/>
      <c r="AH244" s="413"/>
      <c r="AI244" s="413"/>
      <c r="AJ244" s="413"/>
      <c r="AK244" s="413"/>
      <c r="AL244" s="413"/>
      <c r="AM244" s="413"/>
      <c r="AN244" s="413"/>
      <c r="AO244" s="413"/>
      <c r="AP244" s="413"/>
      <c r="AQ244" s="413"/>
      <c r="AR244" s="413"/>
      <c r="AS244" s="413"/>
      <c r="AT244" s="413"/>
      <c r="AU244" s="413"/>
      <c r="AV244" s="413"/>
      <c r="AW244" s="413"/>
      <c r="AX244" s="413"/>
      <c r="AY244" s="413"/>
      <c r="AZ244" s="413"/>
      <c r="BA244" s="413"/>
      <c r="BB244" s="413"/>
      <c r="BC244" s="413"/>
      <c r="BD244" s="413"/>
      <c r="BE244" s="413"/>
      <c r="BF244" s="413"/>
      <c r="BG244" s="413"/>
      <c r="BH244" s="413"/>
      <c r="BI244" s="413"/>
      <c r="BJ244" s="413"/>
      <c r="BK244" s="413"/>
      <c r="BL244" s="413"/>
      <c r="BM244" s="413"/>
      <c r="BN244" s="413"/>
      <c r="BO244" s="413"/>
      <c r="BP244" s="413"/>
      <c r="BQ244" s="413"/>
      <c r="BR244" s="413"/>
      <c r="BS244" s="413"/>
      <c r="BT244" s="413"/>
      <c r="BU244" s="413"/>
      <c r="BV244" s="413"/>
      <c r="BW244" s="413"/>
      <c r="BX244" s="413"/>
      <c r="BY244" s="413"/>
      <c r="BZ244" s="413"/>
      <c r="CA244" s="413"/>
      <c r="CB244" s="413"/>
      <c r="CC244" s="413"/>
      <c r="CD244" s="413"/>
      <c r="CE244" s="413"/>
      <c r="CF244" s="413"/>
      <c r="CG244" s="413"/>
      <c r="CH244" s="413"/>
      <c r="CI244" s="413"/>
      <c r="CJ244" s="413"/>
      <c r="CK244" s="413"/>
    </row>
    <row r="245" spans="1:89" ht="18" x14ac:dyDescent="0.3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13"/>
      <c r="S245" s="879"/>
      <c r="T245" s="879"/>
      <c r="U245" s="879"/>
      <c r="V245" s="879"/>
      <c r="W245" s="879"/>
      <c r="X245" s="879"/>
      <c r="Y245" s="879"/>
      <c r="Z245" s="879"/>
      <c r="AA245" s="879"/>
      <c r="AB245" s="879"/>
      <c r="AC245" s="879"/>
      <c r="AD245" s="879"/>
      <c r="AE245" s="879"/>
      <c r="AF245" s="413"/>
      <c r="AG245" s="413"/>
      <c r="AH245" s="413"/>
      <c r="AI245" s="413"/>
      <c r="AJ245" s="413"/>
      <c r="AK245" s="413"/>
      <c r="AL245" s="413"/>
      <c r="AM245" s="413"/>
      <c r="AN245" s="413"/>
      <c r="AO245" s="413"/>
      <c r="AP245" s="413"/>
      <c r="AQ245" s="413"/>
      <c r="AR245" s="413"/>
      <c r="AS245" s="413"/>
      <c r="AT245" s="413"/>
      <c r="AU245" s="413"/>
      <c r="AV245" s="413"/>
      <c r="AW245" s="413"/>
      <c r="AX245" s="413"/>
      <c r="AY245" s="413"/>
      <c r="AZ245" s="413"/>
      <c r="BA245" s="413"/>
      <c r="BB245" s="413"/>
      <c r="BC245" s="413"/>
      <c r="BD245" s="413"/>
      <c r="BE245" s="413"/>
      <c r="BF245" s="413"/>
      <c r="BG245" s="413"/>
      <c r="BH245" s="413"/>
      <c r="BI245" s="413"/>
      <c r="BJ245" s="413"/>
      <c r="BK245" s="413"/>
      <c r="BL245" s="413"/>
      <c r="BM245" s="413"/>
      <c r="BN245" s="413"/>
      <c r="BO245" s="413"/>
      <c r="BP245" s="413"/>
      <c r="BQ245" s="413"/>
      <c r="BR245" s="413"/>
      <c r="BS245" s="413"/>
      <c r="BT245" s="413"/>
      <c r="BU245" s="413"/>
      <c r="BV245" s="413"/>
      <c r="BW245" s="413"/>
      <c r="BX245" s="413"/>
      <c r="BY245" s="413"/>
      <c r="BZ245" s="413"/>
      <c r="CA245" s="413"/>
      <c r="CB245" s="413"/>
      <c r="CC245" s="413"/>
      <c r="CD245" s="413"/>
      <c r="CE245" s="413"/>
      <c r="CF245" s="413"/>
      <c r="CG245" s="413"/>
      <c r="CH245" s="413"/>
      <c r="CI245" s="413"/>
      <c r="CJ245" s="413"/>
      <c r="CK245" s="413"/>
    </row>
    <row r="246" spans="1:89" ht="15.6" x14ac:dyDescent="0.3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13"/>
      <c r="S246" s="881"/>
      <c r="T246" s="871"/>
      <c r="U246" s="871"/>
      <c r="V246" s="871"/>
      <c r="W246" s="871"/>
      <c r="X246" s="871"/>
      <c r="Y246" s="871"/>
      <c r="Z246" s="871"/>
      <c r="AA246" s="871"/>
      <c r="AB246" s="871"/>
      <c r="AC246" s="871"/>
      <c r="AD246" s="871"/>
      <c r="AE246" s="871"/>
      <c r="AF246" s="413"/>
      <c r="AG246" s="413"/>
      <c r="AH246" s="413"/>
      <c r="AI246" s="413"/>
      <c r="AJ246" s="413"/>
      <c r="AK246" s="413"/>
      <c r="AL246" s="413"/>
      <c r="AM246" s="413"/>
      <c r="AN246" s="413"/>
      <c r="AO246" s="413"/>
      <c r="AP246" s="413"/>
      <c r="AQ246" s="413"/>
      <c r="AR246" s="413"/>
      <c r="AS246" s="413"/>
      <c r="AT246" s="413"/>
      <c r="AU246" s="413"/>
      <c r="AV246" s="413"/>
      <c r="AW246" s="413"/>
      <c r="AX246" s="413"/>
      <c r="AY246" s="413"/>
      <c r="AZ246" s="413"/>
      <c r="BA246" s="413"/>
      <c r="BB246" s="413"/>
      <c r="BC246" s="413"/>
      <c r="BD246" s="413"/>
      <c r="BE246" s="413"/>
      <c r="BF246" s="413"/>
      <c r="BG246" s="413"/>
      <c r="BH246" s="413"/>
      <c r="BI246" s="413"/>
      <c r="BJ246" s="413"/>
      <c r="BK246" s="413"/>
      <c r="BL246" s="413"/>
      <c r="BM246" s="413"/>
      <c r="BN246" s="413"/>
      <c r="BO246" s="413"/>
      <c r="BP246" s="413"/>
      <c r="BQ246" s="413"/>
      <c r="BR246" s="413"/>
      <c r="BS246" s="413"/>
      <c r="BT246" s="413"/>
      <c r="BU246" s="413"/>
      <c r="BV246" s="413"/>
      <c r="BW246" s="413"/>
      <c r="BX246" s="413"/>
      <c r="BY246" s="413"/>
      <c r="BZ246" s="413"/>
      <c r="CA246" s="413"/>
      <c r="CB246" s="413"/>
      <c r="CC246" s="413"/>
      <c r="CD246" s="413"/>
      <c r="CE246" s="413"/>
      <c r="CF246" s="413"/>
      <c r="CG246" s="413"/>
      <c r="CH246" s="413"/>
      <c r="CI246" s="413"/>
      <c r="CJ246" s="413"/>
      <c r="CK246" s="413"/>
    </row>
    <row r="247" spans="1:89" ht="15.6" x14ac:dyDescent="0.3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881"/>
      <c r="T247" s="871"/>
      <c r="U247" s="871"/>
      <c r="V247" s="871"/>
      <c r="W247" s="871"/>
      <c r="X247" s="871"/>
      <c r="Y247" s="871"/>
      <c r="Z247" s="871"/>
      <c r="AA247" s="871"/>
      <c r="AB247" s="871"/>
      <c r="AC247" s="871"/>
      <c r="AD247" s="871"/>
      <c r="AE247" s="871"/>
      <c r="AF247" s="413"/>
      <c r="AG247" s="413"/>
      <c r="AH247" s="413"/>
      <c r="AI247" s="413"/>
      <c r="AJ247" s="413"/>
      <c r="AK247" s="413"/>
      <c r="AL247" s="413"/>
      <c r="AM247" s="413"/>
      <c r="AN247" s="413"/>
      <c r="AO247" s="413"/>
      <c r="AP247" s="413"/>
      <c r="AQ247" s="413"/>
      <c r="AR247" s="413"/>
      <c r="AS247" s="413"/>
      <c r="AT247" s="413"/>
      <c r="AU247" s="413"/>
      <c r="AV247" s="413"/>
      <c r="AW247" s="413"/>
      <c r="AX247" s="413"/>
      <c r="AY247" s="413"/>
      <c r="AZ247" s="413"/>
      <c r="BA247" s="413"/>
      <c r="BB247" s="413"/>
      <c r="BC247" s="413"/>
      <c r="BD247" s="413"/>
      <c r="BE247" s="413"/>
      <c r="BF247" s="413"/>
      <c r="BG247" s="413"/>
      <c r="BH247" s="413"/>
      <c r="BI247" s="413"/>
      <c r="BJ247" s="413"/>
      <c r="BK247" s="413"/>
      <c r="BL247" s="413"/>
      <c r="BM247" s="413"/>
      <c r="BN247" s="413"/>
      <c r="BO247" s="413"/>
      <c r="BP247" s="413"/>
      <c r="BQ247" s="413"/>
      <c r="BR247" s="413"/>
      <c r="BS247" s="413"/>
      <c r="BT247" s="413"/>
      <c r="BU247" s="413"/>
      <c r="BV247" s="413"/>
      <c r="BW247" s="413"/>
      <c r="BX247" s="413"/>
      <c r="BY247" s="413"/>
      <c r="BZ247" s="413"/>
      <c r="CA247" s="413"/>
      <c r="CB247" s="413"/>
      <c r="CC247" s="413"/>
      <c r="CD247" s="413"/>
      <c r="CE247" s="413"/>
      <c r="CF247" s="413"/>
      <c r="CG247" s="413"/>
      <c r="CH247" s="413"/>
      <c r="CI247" s="413"/>
      <c r="CJ247" s="413"/>
      <c r="CK247" s="413"/>
    </row>
    <row r="248" spans="1:89" x14ac:dyDescent="0.3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13"/>
      <c r="S248" s="413"/>
      <c r="T248" s="413"/>
      <c r="U248" s="413"/>
      <c r="V248" s="413"/>
      <c r="W248" s="413"/>
      <c r="X248" s="413"/>
      <c r="Y248" s="413"/>
      <c r="Z248" s="413"/>
      <c r="AA248" s="413"/>
      <c r="AB248" s="413"/>
      <c r="AC248" s="413"/>
      <c r="AD248" s="413"/>
      <c r="AE248" s="413"/>
      <c r="AF248" s="413"/>
      <c r="AG248" s="413"/>
      <c r="AH248" s="413"/>
      <c r="AI248" s="413"/>
      <c r="AJ248" s="413"/>
      <c r="AK248" s="413"/>
      <c r="AL248" s="413"/>
      <c r="AM248" s="413"/>
      <c r="AN248" s="413"/>
      <c r="AO248" s="413"/>
      <c r="AP248" s="413"/>
      <c r="AQ248" s="413"/>
      <c r="AR248" s="413"/>
      <c r="AS248" s="413"/>
      <c r="AT248" s="413"/>
      <c r="AU248" s="413"/>
      <c r="AV248" s="413"/>
      <c r="AW248" s="413"/>
      <c r="AX248" s="413"/>
      <c r="AY248" s="413"/>
      <c r="AZ248" s="413"/>
      <c r="BA248" s="413"/>
      <c r="BB248" s="413"/>
      <c r="BC248" s="413"/>
      <c r="BD248" s="413"/>
      <c r="BE248" s="413"/>
      <c r="BF248" s="413"/>
      <c r="BG248" s="413"/>
      <c r="BH248" s="413"/>
      <c r="BI248" s="413"/>
      <c r="BJ248" s="413"/>
      <c r="BK248" s="413"/>
      <c r="BL248" s="413"/>
      <c r="BM248" s="413"/>
      <c r="BN248" s="413"/>
      <c r="BO248" s="413"/>
      <c r="BP248" s="413"/>
      <c r="BQ248" s="413"/>
      <c r="BR248" s="413"/>
      <c r="BS248" s="413"/>
      <c r="BT248" s="413"/>
      <c r="BU248" s="413"/>
      <c r="BV248" s="413"/>
      <c r="BW248" s="413"/>
      <c r="BX248" s="413"/>
      <c r="BY248" s="413"/>
      <c r="BZ248" s="413"/>
      <c r="CA248" s="413"/>
      <c r="CB248" s="413"/>
      <c r="CC248" s="413"/>
      <c r="CD248" s="413"/>
      <c r="CE248" s="413"/>
      <c r="CF248" s="413"/>
      <c r="CG248" s="413"/>
      <c r="CH248" s="413"/>
      <c r="CI248" s="413"/>
      <c r="CJ248" s="413"/>
      <c r="CK248" s="413"/>
    </row>
    <row r="249" spans="1:89" x14ac:dyDescent="0.3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13"/>
      <c r="S249" s="413"/>
      <c r="T249" s="413"/>
      <c r="U249" s="413"/>
      <c r="V249" s="413"/>
      <c r="W249" s="413"/>
      <c r="X249" s="413"/>
      <c r="Y249" s="413"/>
      <c r="Z249" s="413"/>
      <c r="AA249" s="413"/>
      <c r="AB249" s="413"/>
      <c r="AC249" s="413"/>
      <c r="AD249" s="413"/>
      <c r="AE249" s="413"/>
      <c r="AF249" s="413"/>
      <c r="AG249" s="413"/>
      <c r="AH249" s="413"/>
      <c r="AI249" s="413"/>
      <c r="AJ249" s="413"/>
      <c r="AK249" s="413"/>
      <c r="AL249" s="413"/>
      <c r="AM249" s="413"/>
      <c r="AN249" s="413"/>
      <c r="AO249" s="413"/>
      <c r="AP249" s="413"/>
      <c r="AQ249" s="413"/>
      <c r="AR249" s="413"/>
      <c r="AS249" s="413"/>
      <c r="AT249" s="413"/>
      <c r="AU249" s="413"/>
      <c r="AV249" s="413"/>
      <c r="AW249" s="413"/>
      <c r="AX249" s="413"/>
      <c r="AY249" s="413"/>
      <c r="AZ249" s="413"/>
      <c r="BA249" s="413"/>
      <c r="BB249" s="413"/>
      <c r="BC249" s="413"/>
      <c r="BD249" s="413"/>
      <c r="BE249" s="413"/>
      <c r="BF249" s="413"/>
      <c r="BG249" s="413"/>
      <c r="BH249" s="413"/>
      <c r="BI249" s="413"/>
      <c r="BJ249" s="413"/>
      <c r="BK249" s="413"/>
      <c r="BL249" s="413"/>
      <c r="BM249" s="413"/>
      <c r="BN249" s="413"/>
      <c r="BO249" s="413"/>
      <c r="BP249" s="413"/>
      <c r="BQ249" s="413"/>
      <c r="BR249" s="413"/>
      <c r="BS249" s="413"/>
      <c r="BT249" s="413"/>
      <c r="BU249" s="413"/>
      <c r="BV249" s="413"/>
      <c r="BW249" s="413"/>
      <c r="BX249" s="413"/>
      <c r="BY249" s="413"/>
      <c r="BZ249" s="413"/>
      <c r="CA249" s="413"/>
      <c r="CB249" s="413"/>
      <c r="CC249" s="413"/>
      <c r="CD249" s="413"/>
      <c r="CE249" s="413"/>
      <c r="CF249" s="413"/>
      <c r="CG249" s="413"/>
      <c r="CH249" s="413"/>
      <c r="CI249" s="413"/>
      <c r="CJ249" s="413"/>
      <c r="CK249" s="413"/>
    </row>
    <row r="250" spans="1:89" x14ac:dyDescent="0.3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13"/>
      <c r="S250" s="413"/>
      <c r="T250" s="413"/>
      <c r="U250" s="413"/>
      <c r="V250" s="413"/>
      <c r="W250" s="413"/>
      <c r="X250" s="413"/>
      <c r="Y250" s="413"/>
      <c r="Z250" s="413"/>
      <c r="AA250" s="413"/>
      <c r="AB250" s="413"/>
      <c r="AC250" s="413"/>
      <c r="AD250" s="413"/>
      <c r="AE250" s="413"/>
      <c r="AF250" s="413"/>
      <c r="AG250" s="413"/>
      <c r="AH250" s="413"/>
      <c r="AI250" s="413"/>
      <c r="AJ250" s="413"/>
      <c r="AK250" s="413"/>
      <c r="AL250" s="413"/>
      <c r="AM250" s="413"/>
      <c r="AN250" s="413"/>
      <c r="AO250" s="413"/>
      <c r="AP250" s="413"/>
      <c r="AQ250" s="413"/>
      <c r="AR250" s="413"/>
      <c r="AS250" s="413"/>
      <c r="AT250" s="413"/>
      <c r="AU250" s="413"/>
      <c r="AV250" s="413"/>
      <c r="AW250" s="413"/>
      <c r="AX250" s="413"/>
      <c r="AY250" s="413"/>
      <c r="AZ250" s="413"/>
      <c r="BA250" s="413"/>
      <c r="BB250" s="413"/>
      <c r="BC250" s="413"/>
      <c r="BD250" s="413"/>
      <c r="BE250" s="413"/>
      <c r="BF250" s="413"/>
      <c r="BG250" s="413"/>
      <c r="BH250" s="413"/>
      <c r="BI250" s="413"/>
      <c r="BJ250" s="413"/>
      <c r="BK250" s="413"/>
      <c r="BL250" s="413"/>
      <c r="BM250" s="413"/>
      <c r="BN250" s="413"/>
      <c r="BO250" s="413"/>
      <c r="BP250" s="413"/>
      <c r="BQ250" s="413"/>
      <c r="BR250" s="413"/>
      <c r="BS250" s="413"/>
      <c r="BT250" s="413"/>
      <c r="BU250" s="413"/>
      <c r="BV250" s="413"/>
      <c r="BW250" s="413"/>
      <c r="BX250" s="413"/>
      <c r="BY250" s="413"/>
      <c r="BZ250" s="413"/>
      <c r="CA250" s="413"/>
      <c r="CB250" s="413"/>
      <c r="CC250" s="413"/>
      <c r="CD250" s="413"/>
      <c r="CE250" s="413"/>
      <c r="CF250" s="413"/>
      <c r="CG250" s="413"/>
      <c r="CH250" s="413"/>
      <c r="CI250" s="413"/>
      <c r="CJ250" s="413"/>
      <c r="CK250" s="413"/>
    </row>
    <row r="251" spans="1:89" ht="18" x14ac:dyDescent="0.35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13"/>
      <c r="S251" s="413"/>
      <c r="T251" s="1127"/>
      <c r="U251" s="1127"/>
      <c r="V251" s="1127"/>
      <c r="W251" s="1127"/>
      <c r="X251" s="885"/>
      <c r="Y251" s="413"/>
      <c r="Z251" s="413"/>
      <c r="AA251" s="413"/>
      <c r="AB251" s="413"/>
      <c r="AC251" s="413"/>
      <c r="AD251" s="413"/>
      <c r="AE251" s="413"/>
      <c r="AF251" s="413"/>
      <c r="AG251" s="413"/>
      <c r="AH251" s="413"/>
      <c r="AI251" s="413"/>
      <c r="AJ251" s="413"/>
      <c r="AK251" s="413"/>
      <c r="AL251" s="413"/>
      <c r="AM251" s="413"/>
      <c r="AN251" s="413"/>
      <c r="AO251" s="413"/>
      <c r="AP251" s="413"/>
      <c r="AQ251" s="413"/>
      <c r="AR251" s="413"/>
      <c r="AS251" s="413"/>
      <c r="AT251" s="413"/>
      <c r="AU251" s="413"/>
      <c r="AV251" s="413"/>
      <c r="AW251" s="413"/>
      <c r="AX251" s="413"/>
      <c r="AY251" s="413"/>
      <c r="AZ251" s="413"/>
      <c r="BA251" s="413"/>
      <c r="BB251" s="413"/>
      <c r="BC251" s="413"/>
      <c r="BD251" s="413"/>
      <c r="BE251" s="413"/>
      <c r="BF251" s="413"/>
      <c r="BG251" s="413"/>
      <c r="BH251" s="413"/>
      <c r="BI251" s="413"/>
      <c r="BJ251" s="413"/>
      <c r="BK251" s="413"/>
      <c r="BL251" s="413"/>
      <c r="BM251" s="413"/>
      <c r="BN251" s="413"/>
      <c r="BO251" s="413"/>
      <c r="BP251" s="413"/>
      <c r="BQ251" s="413"/>
      <c r="BR251" s="413"/>
      <c r="BS251" s="413"/>
      <c r="BT251" s="413"/>
      <c r="BU251" s="413"/>
      <c r="BV251" s="413"/>
      <c r="BW251" s="413"/>
      <c r="BX251" s="413"/>
      <c r="BY251" s="413"/>
      <c r="BZ251" s="413"/>
      <c r="CA251" s="413"/>
      <c r="CB251" s="413"/>
      <c r="CC251" s="413"/>
      <c r="CD251" s="413"/>
      <c r="CE251" s="413"/>
      <c r="CF251" s="413"/>
      <c r="CG251" s="413"/>
      <c r="CH251" s="413"/>
      <c r="CI251" s="413"/>
      <c r="CJ251" s="413"/>
      <c r="CK251" s="413"/>
    </row>
    <row r="252" spans="1:89" ht="18" x14ac:dyDescent="0.3">
      <c r="A252" s="413"/>
      <c r="B252" s="413"/>
      <c r="C252" s="1128"/>
      <c r="D252" s="1128"/>
      <c r="E252" s="879"/>
      <c r="F252" s="879"/>
      <c r="G252" s="879"/>
      <c r="H252" s="879"/>
      <c r="I252" s="879"/>
      <c r="J252" s="879"/>
      <c r="K252" s="879"/>
      <c r="L252" s="879"/>
      <c r="M252" s="879"/>
      <c r="N252" s="879"/>
      <c r="O252" s="879"/>
      <c r="P252" s="879"/>
      <c r="Q252" s="879"/>
      <c r="R252" s="413"/>
      <c r="S252" s="413"/>
      <c r="T252" s="879"/>
      <c r="U252" s="879"/>
      <c r="V252" s="879"/>
      <c r="W252" s="879"/>
      <c r="X252" s="879"/>
      <c r="Y252" s="879"/>
      <c r="Z252" s="879"/>
      <c r="AA252" s="879"/>
      <c r="AB252" s="879"/>
      <c r="AC252" s="879"/>
      <c r="AD252" s="879"/>
      <c r="AE252" s="879"/>
      <c r="AF252" s="413"/>
      <c r="AG252" s="413"/>
      <c r="AH252" s="413"/>
      <c r="AI252" s="413"/>
      <c r="AJ252" s="413"/>
      <c r="AK252" s="413"/>
      <c r="AL252" s="413"/>
      <c r="AM252" s="413"/>
      <c r="AN252" s="413"/>
      <c r="AO252" s="413"/>
      <c r="AP252" s="413"/>
      <c r="AQ252" s="413"/>
      <c r="AR252" s="413"/>
      <c r="AS252" s="413"/>
      <c r="AT252" s="413"/>
      <c r="AU252" s="413"/>
      <c r="AV252" s="413"/>
      <c r="AW252" s="413"/>
      <c r="AX252" s="413"/>
      <c r="AY252" s="413"/>
      <c r="AZ252" s="413"/>
      <c r="BA252" s="413"/>
      <c r="BB252" s="413"/>
      <c r="BC252" s="413"/>
      <c r="BD252" s="413"/>
      <c r="BE252" s="413"/>
      <c r="BF252" s="413"/>
      <c r="BG252" s="413"/>
      <c r="BH252" s="413"/>
      <c r="BI252" s="413"/>
      <c r="BJ252" s="413"/>
      <c r="BK252" s="413"/>
      <c r="BL252" s="413"/>
      <c r="BM252" s="413"/>
      <c r="BN252" s="413"/>
      <c r="BO252" s="413"/>
      <c r="BP252" s="413"/>
      <c r="BQ252" s="413"/>
      <c r="BR252" s="413"/>
      <c r="BS252" s="413"/>
      <c r="BT252" s="413"/>
      <c r="BU252" s="413"/>
      <c r="BV252" s="413"/>
      <c r="BW252" s="413"/>
      <c r="BX252" s="413"/>
      <c r="BY252" s="413"/>
      <c r="BZ252" s="413"/>
      <c r="CA252" s="413"/>
      <c r="CB252" s="413"/>
      <c r="CC252" s="413"/>
      <c r="CD252" s="413"/>
      <c r="CE252" s="413"/>
      <c r="CF252" s="413"/>
      <c r="CG252" s="413"/>
      <c r="CH252" s="413"/>
      <c r="CI252" s="413"/>
      <c r="CJ252" s="413"/>
      <c r="CK252" s="413"/>
    </row>
    <row r="253" spans="1:89" ht="18" x14ac:dyDescent="0.3">
      <c r="A253" s="413"/>
      <c r="B253" s="413"/>
      <c r="C253" s="1129"/>
      <c r="D253" s="1129"/>
      <c r="E253" s="870"/>
      <c r="F253" s="870"/>
      <c r="G253" s="870"/>
      <c r="H253" s="870"/>
      <c r="I253" s="870"/>
      <c r="J253" s="870"/>
      <c r="K253" s="870"/>
      <c r="L253" s="870"/>
      <c r="M253" s="870"/>
      <c r="N253" s="870"/>
      <c r="O253" s="870"/>
      <c r="P253" s="870"/>
      <c r="Q253" s="886"/>
      <c r="R253" s="413"/>
      <c r="S253" s="852"/>
      <c r="T253" s="871"/>
      <c r="U253" s="871"/>
      <c r="V253" s="871"/>
      <c r="W253" s="871"/>
      <c r="X253" s="871"/>
      <c r="Y253" s="871"/>
      <c r="Z253" s="871"/>
      <c r="AA253" s="871"/>
      <c r="AB253" s="871"/>
      <c r="AC253" s="871"/>
      <c r="AD253" s="871"/>
      <c r="AE253" s="871"/>
      <c r="AF253" s="413"/>
      <c r="AG253" s="413"/>
      <c r="AH253" s="413"/>
      <c r="AI253" s="413"/>
      <c r="AJ253" s="413"/>
      <c r="AK253" s="413"/>
      <c r="AL253" s="413"/>
      <c r="AM253" s="413"/>
      <c r="AN253" s="413"/>
      <c r="AO253" s="413"/>
      <c r="AP253" s="413"/>
      <c r="AQ253" s="413"/>
      <c r="AR253" s="413"/>
      <c r="AS253" s="413"/>
      <c r="AT253" s="413"/>
      <c r="AU253" s="413"/>
      <c r="AV253" s="413"/>
      <c r="AW253" s="413"/>
      <c r="AX253" s="413"/>
      <c r="AY253" s="413"/>
      <c r="AZ253" s="413"/>
      <c r="BA253" s="413"/>
      <c r="BB253" s="413"/>
      <c r="BC253" s="413"/>
      <c r="BD253" s="413"/>
      <c r="BE253" s="413"/>
      <c r="BF253" s="413"/>
      <c r="BG253" s="413"/>
      <c r="BH253" s="413"/>
      <c r="BI253" s="413"/>
      <c r="BJ253" s="413"/>
      <c r="BK253" s="413"/>
      <c r="BL253" s="413"/>
      <c r="BM253" s="413"/>
      <c r="BN253" s="413"/>
      <c r="BO253" s="413"/>
      <c r="BP253" s="413"/>
      <c r="BQ253" s="413"/>
      <c r="BR253" s="413"/>
      <c r="BS253" s="413"/>
      <c r="BT253" s="413"/>
      <c r="BU253" s="413"/>
      <c r="BV253" s="413"/>
      <c r="BW253" s="413"/>
      <c r="BX253" s="413"/>
      <c r="BY253" s="413"/>
      <c r="BZ253" s="413"/>
      <c r="CA253" s="413"/>
      <c r="CB253" s="413"/>
      <c r="CC253" s="413"/>
      <c r="CD253" s="413"/>
      <c r="CE253" s="413"/>
      <c r="CF253" s="413"/>
      <c r="CG253" s="413"/>
      <c r="CH253" s="413"/>
      <c r="CI253" s="413"/>
      <c r="CJ253" s="413"/>
      <c r="CK253" s="413"/>
    </row>
    <row r="254" spans="1:89" ht="18" x14ac:dyDescent="0.3">
      <c r="A254" s="413"/>
      <c r="B254" s="413"/>
      <c r="C254" s="1129"/>
      <c r="D254" s="1129"/>
      <c r="E254" s="870"/>
      <c r="F254" s="870"/>
      <c r="G254" s="870"/>
      <c r="H254" s="870"/>
      <c r="I254" s="870"/>
      <c r="J254" s="870"/>
      <c r="K254" s="870"/>
      <c r="L254" s="870"/>
      <c r="M254" s="870"/>
      <c r="N254" s="870"/>
      <c r="O254" s="870"/>
      <c r="P254" s="870"/>
      <c r="Q254" s="886"/>
      <c r="R254" s="413"/>
      <c r="S254" s="852"/>
      <c r="T254" s="871"/>
      <c r="U254" s="871"/>
      <c r="V254" s="871"/>
      <c r="W254" s="871"/>
      <c r="X254" s="871"/>
      <c r="Y254" s="871"/>
      <c r="Z254" s="871"/>
      <c r="AA254" s="871"/>
      <c r="AB254" s="871"/>
      <c r="AC254" s="871"/>
      <c r="AD254" s="871"/>
      <c r="AE254" s="871"/>
      <c r="AF254" s="413"/>
      <c r="AG254" s="413"/>
      <c r="AH254" s="413"/>
      <c r="AI254" s="413"/>
      <c r="AJ254" s="413"/>
      <c r="AK254" s="413"/>
      <c r="AL254" s="413"/>
      <c r="AM254" s="413"/>
      <c r="AN254" s="413"/>
      <c r="AO254" s="413"/>
      <c r="AP254" s="413"/>
      <c r="AQ254" s="413"/>
      <c r="AR254" s="413"/>
      <c r="AS254" s="413"/>
      <c r="AT254" s="413"/>
      <c r="AU254" s="413"/>
      <c r="AV254" s="413"/>
      <c r="AW254" s="413"/>
      <c r="AX254" s="413"/>
      <c r="AY254" s="413"/>
      <c r="AZ254" s="413"/>
      <c r="BA254" s="413"/>
      <c r="BB254" s="413"/>
      <c r="BC254" s="413"/>
      <c r="BD254" s="413"/>
      <c r="BE254" s="413"/>
      <c r="BF254" s="413"/>
      <c r="BG254" s="413"/>
      <c r="BH254" s="413"/>
      <c r="BI254" s="413"/>
      <c r="BJ254" s="413"/>
      <c r="BK254" s="413"/>
      <c r="BL254" s="413"/>
      <c r="BM254" s="413"/>
      <c r="BN254" s="413"/>
      <c r="BO254" s="413"/>
      <c r="BP254" s="413"/>
      <c r="BQ254" s="413"/>
      <c r="BR254" s="413"/>
      <c r="BS254" s="413"/>
      <c r="BT254" s="413"/>
      <c r="BU254" s="413"/>
      <c r="BV254" s="413"/>
      <c r="BW254" s="413"/>
      <c r="BX254" s="413"/>
      <c r="BY254" s="413"/>
      <c r="BZ254" s="413"/>
      <c r="CA254" s="413"/>
      <c r="CB254" s="413"/>
      <c r="CC254" s="413"/>
      <c r="CD254" s="413"/>
      <c r="CE254" s="413"/>
      <c r="CF254" s="413"/>
      <c r="CG254" s="413"/>
      <c r="CH254" s="413"/>
      <c r="CI254" s="413"/>
      <c r="CJ254" s="413"/>
      <c r="CK254" s="413"/>
    </row>
    <row r="255" spans="1:89" ht="18" x14ac:dyDescent="0.3">
      <c r="A255" s="413"/>
      <c r="B255" s="413"/>
      <c r="C255" s="1129"/>
      <c r="D255" s="1129"/>
      <c r="E255" s="870"/>
      <c r="F255" s="870"/>
      <c r="G255" s="870"/>
      <c r="H255" s="870"/>
      <c r="I255" s="870"/>
      <c r="J255" s="870"/>
      <c r="K255" s="870"/>
      <c r="L255" s="870"/>
      <c r="M255" s="870"/>
      <c r="N255" s="870"/>
      <c r="O255" s="870"/>
      <c r="P255" s="870"/>
      <c r="Q255" s="886"/>
      <c r="R255" s="413"/>
      <c r="S255" s="852"/>
      <c r="T255" s="871"/>
      <c r="U255" s="871"/>
      <c r="V255" s="871"/>
      <c r="W255" s="871"/>
      <c r="X255" s="871"/>
      <c r="Y255" s="871"/>
      <c r="Z255" s="871"/>
      <c r="AA255" s="871"/>
      <c r="AB255" s="871"/>
      <c r="AC255" s="871"/>
      <c r="AD255" s="871"/>
      <c r="AE255" s="871"/>
      <c r="AF255" s="413"/>
      <c r="AG255" s="413"/>
      <c r="AH255" s="413"/>
      <c r="AI255" s="413"/>
      <c r="AJ255" s="413"/>
      <c r="AK255" s="413"/>
      <c r="AL255" s="413"/>
      <c r="AM255" s="413"/>
      <c r="AN255" s="413"/>
      <c r="AO255" s="413"/>
      <c r="AP255" s="413"/>
      <c r="AQ255" s="413"/>
      <c r="AR255" s="413"/>
      <c r="AS255" s="413"/>
      <c r="AT255" s="413"/>
      <c r="AU255" s="413"/>
      <c r="AV255" s="413"/>
      <c r="AW255" s="413"/>
      <c r="AX255" s="413"/>
      <c r="AY255" s="413"/>
      <c r="AZ255" s="413"/>
      <c r="BA255" s="413"/>
      <c r="BB255" s="413"/>
      <c r="BC255" s="413"/>
      <c r="BD255" s="413"/>
      <c r="BE255" s="413"/>
      <c r="BF255" s="413"/>
      <c r="BG255" s="413"/>
      <c r="BH255" s="413"/>
      <c r="BI255" s="413"/>
      <c r="BJ255" s="413"/>
      <c r="BK255" s="413"/>
      <c r="BL255" s="413"/>
      <c r="BM255" s="413"/>
      <c r="BN255" s="413"/>
      <c r="BO255" s="413"/>
      <c r="BP255" s="413"/>
      <c r="BQ255" s="413"/>
      <c r="BR255" s="413"/>
      <c r="BS255" s="413"/>
      <c r="BT255" s="413"/>
      <c r="BU255" s="413"/>
      <c r="BV255" s="413"/>
      <c r="BW255" s="413"/>
      <c r="BX255" s="413"/>
      <c r="BY255" s="413"/>
      <c r="BZ255" s="413"/>
      <c r="CA255" s="413"/>
      <c r="CB255" s="413"/>
      <c r="CC255" s="413"/>
      <c r="CD255" s="413"/>
      <c r="CE255" s="413"/>
      <c r="CF255" s="413"/>
      <c r="CG255" s="413"/>
      <c r="CH255" s="413"/>
      <c r="CI255" s="413"/>
      <c r="CJ255" s="413"/>
      <c r="CK255" s="413"/>
    </row>
    <row r="256" spans="1:89" ht="18" x14ac:dyDescent="0.3">
      <c r="A256" s="413"/>
      <c r="B256" s="413"/>
      <c r="C256" s="1129"/>
      <c r="D256" s="1129"/>
      <c r="E256" s="870"/>
      <c r="F256" s="870"/>
      <c r="G256" s="870"/>
      <c r="H256" s="870"/>
      <c r="I256" s="870"/>
      <c r="J256" s="870"/>
      <c r="K256" s="870"/>
      <c r="L256" s="870"/>
      <c r="M256" s="870"/>
      <c r="N256" s="870"/>
      <c r="O256" s="870"/>
      <c r="P256" s="870"/>
      <c r="Q256" s="886"/>
      <c r="R256" s="413"/>
      <c r="S256" s="852"/>
      <c r="T256" s="871"/>
      <c r="U256" s="871"/>
      <c r="V256" s="871"/>
      <c r="W256" s="871"/>
      <c r="X256" s="871"/>
      <c r="Y256" s="871"/>
      <c r="Z256" s="871"/>
      <c r="AA256" s="871"/>
      <c r="AB256" s="871"/>
      <c r="AC256" s="871"/>
      <c r="AD256" s="871"/>
      <c r="AE256" s="871"/>
      <c r="AF256" s="413"/>
      <c r="AG256" s="413"/>
      <c r="AH256" s="413"/>
      <c r="AI256" s="413"/>
      <c r="AJ256" s="413"/>
      <c r="AK256" s="413"/>
      <c r="AL256" s="413"/>
      <c r="AM256" s="413"/>
      <c r="AN256" s="413"/>
      <c r="AO256" s="413"/>
      <c r="AP256" s="413"/>
      <c r="AQ256" s="413"/>
      <c r="AR256" s="413"/>
      <c r="AS256" s="413"/>
      <c r="AT256" s="413"/>
      <c r="AU256" s="413"/>
      <c r="AV256" s="413"/>
      <c r="AW256" s="413"/>
      <c r="AX256" s="413"/>
      <c r="AY256" s="413"/>
      <c r="AZ256" s="413"/>
      <c r="BA256" s="413"/>
      <c r="BB256" s="413"/>
      <c r="BC256" s="413"/>
      <c r="BD256" s="413"/>
      <c r="BE256" s="413"/>
      <c r="BF256" s="413"/>
      <c r="BG256" s="413"/>
      <c r="BH256" s="413"/>
      <c r="BI256" s="413"/>
      <c r="BJ256" s="413"/>
      <c r="BK256" s="413"/>
      <c r="BL256" s="413"/>
      <c r="BM256" s="413"/>
      <c r="BN256" s="413"/>
      <c r="BO256" s="413"/>
      <c r="BP256" s="413"/>
      <c r="BQ256" s="413"/>
      <c r="BR256" s="413"/>
      <c r="BS256" s="413"/>
      <c r="BT256" s="413"/>
      <c r="BU256" s="413"/>
      <c r="BV256" s="413"/>
      <c r="BW256" s="413"/>
      <c r="BX256" s="413"/>
      <c r="BY256" s="413"/>
      <c r="BZ256" s="413"/>
      <c r="CA256" s="413"/>
      <c r="CB256" s="413"/>
      <c r="CC256" s="413"/>
      <c r="CD256" s="413"/>
      <c r="CE256" s="413"/>
      <c r="CF256" s="413"/>
      <c r="CG256" s="413"/>
      <c r="CH256" s="413"/>
      <c r="CI256" s="413"/>
      <c r="CJ256" s="413"/>
      <c r="CK256" s="413"/>
    </row>
    <row r="257" spans="1:89" ht="15.6" x14ac:dyDescent="0.3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13"/>
      <c r="S257" s="887"/>
      <c r="T257" s="888"/>
      <c r="U257" s="888"/>
      <c r="V257" s="888"/>
      <c r="W257" s="888"/>
      <c r="X257" s="888"/>
      <c r="Y257" s="888"/>
      <c r="Z257" s="888"/>
      <c r="AA257" s="888"/>
      <c r="AB257" s="888"/>
      <c r="AC257" s="888"/>
      <c r="AD257" s="888"/>
      <c r="AE257" s="888"/>
      <c r="AF257" s="413"/>
      <c r="AG257" s="413"/>
      <c r="AH257" s="413"/>
      <c r="AI257" s="413"/>
      <c r="AJ257" s="413"/>
      <c r="AK257" s="413"/>
      <c r="AL257" s="413"/>
      <c r="AM257" s="413"/>
      <c r="AN257" s="413"/>
      <c r="AO257" s="413"/>
      <c r="AP257" s="413"/>
      <c r="AQ257" s="413"/>
      <c r="AR257" s="413"/>
      <c r="AS257" s="413"/>
      <c r="AT257" s="413"/>
      <c r="AU257" s="413"/>
      <c r="AV257" s="413"/>
      <c r="AW257" s="413"/>
      <c r="AX257" s="413"/>
      <c r="AY257" s="413"/>
      <c r="AZ257" s="413"/>
      <c r="BA257" s="413"/>
      <c r="BB257" s="413"/>
      <c r="BC257" s="413"/>
      <c r="BD257" s="413"/>
      <c r="BE257" s="413"/>
      <c r="BF257" s="413"/>
      <c r="BG257" s="413"/>
      <c r="BH257" s="413"/>
      <c r="BI257" s="413"/>
      <c r="BJ257" s="413"/>
      <c r="BK257" s="413"/>
      <c r="BL257" s="413"/>
      <c r="BM257" s="413"/>
      <c r="BN257" s="413"/>
      <c r="BO257" s="413"/>
      <c r="BP257" s="413"/>
      <c r="BQ257" s="413"/>
      <c r="BR257" s="413"/>
      <c r="BS257" s="413"/>
      <c r="BT257" s="413"/>
      <c r="BU257" s="413"/>
      <c r="BV257" s="413"/>
      <c r="BW257" s="413"/>
      <c r="BX257" s="413"/>
      <c r="BY257" s="413"/>
      <c r="BZ257" s="413"/>
      <c r="CA257" s="413"/>
      <c r="CB257" s="413"/>
      <c r="CC257" s="413"/>
      <c r="CD257" s="413"/>
      <c r="CE257" s="413"/>
      <c r="CF257" s="413"/>
      <c r="CG257" s="413"/>
      <c r="CH257" s="413"/>
      <c r="CI257" s="413"/>
      <c r="CJ257" s="413"/>
      <c r="CK257" s="413"/>
    </row>
    <row r="258" spans="1:89" x14ac:dyDescent="0.3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  <c r="Y258" s="413"/>
      <c r="Z258" s="413"/>
      <c r="AA258" s="413"/>
      <c r="AB258" s="413"/>
      <c r="AC258" s="413"/>
      <c r="AD258" s="413"/>
      <c r="AE258" s="413"/>
      <c r="AF258" s="413"/>
      <c r="AG258" s="413"/>
      <c r="AH258" s="413"/>
      <c r="AI258" s="413"/>
      <c r="AJ258" s="413"/>
      <c r="AK258" s="413"/>
      <c r="AL258" s="413"/>
      <c r="AM258" s="413"/>
      <c r="AN258" s="413"/>
      <c r="AO258" s="413"/>
      <c r="AP258" s="413"/>
      <c r="AQ258" s="413"/>
      <c r="AR258" s="413"/>
      <c r="AS258" s="413"/>
      <c r="AT258" s="413"/>
      <c r="AU258" s="413"/>
      <c r="AV258" s="413"/>
      <c r="AW258" s="413"/>
      <c r="AX258" s="413"/>
      <c r="AY258" s="413"/>
      <c r="AZ258" s="413"/>
      <c r="BA258" s="413"/>
      <c r="BB258" s="413"/>
      <c r="BC258" s="413"/>
      <c r="BD258" s="413"/>
      <c r="BE258" s="413"/>
      <c r="BF258" s="413"/>
      <c r="BG258" s="413"/>
      <c r="BH258" s="413"/>
      <c r="BI258" s="413"/>
      <c r="BJ258" s="413"/>
      <c r="BK258" s="413"/>
      <c r="BL258" s="413"/>
      <c r="BM258" s="413"/>
      <c r="BN258" s="413"/>
      <c r="BO258" s="413"/>
      <c r="BP258" s="413"/>
      <c r="BQ258" s="413"/>
      <c r="BR258" s="413"/>
      <c r="BS258" s="413"/>
      <c r="BT258" s="413"/>
      <c r="BU258" s="413"/>
      <c r="BV258" s="413"/>
      <c r="BW258" s="413"/>
      <c r="BX258" s="413"/>
      <c r="BY258" s="413"/>
      <c r="BZ258" s="413"/>
      <c r="CA258" s="413"/>
      <c r="CB258" s="413"/>
      <c r="CC258" s="413"/>
      <c r="CD258" s="413"/>
      <c r="CE258" s="413"/>
      <c r="CF258" s="413"/>
      <c r="CG258" s="413"/>
      <c r="CH258" s="413"/>
      <c r="CI258" s="413"/>
      <c r="CJ258" s="413"/>
      <c r="CK258" s="413"/>
    </row>
    <row r="259" spans="1:89" x14ac:dyDescent="0.3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889"/>
      <c r="R259" s="413"/>
      <c r="S259" s="413"/>
      <c r="T259" s="413"/>
      <c r="U259" s="413"/>
      <c r="V259" s="413"/>
      <c r="W259" s="413"/>
      <c r="X259" s="413"/>
      <c r="Y259" s="413"/>
      <c r="Z259" s="413"/>
      <c r="AA259" s="413"/>
      <c r="AB259" s="413"/>
      <c r="AC259" s="413"/>
      <c r="AD259" s="413"/>
      <c r="AE259" s="413"/>
      <c r="AF259" s="413"/>
      <c r="AG259" s="413"/>
      <c r="AH259" s="413"/>
      <c r="AI259" s="413"/>
      <c r="AJ259" s="413"/>
      <c r="AK259" s="413"/>
      <c r="AL259" s="413"/>
      <c r="AM259" s="413"/>
      <c r="AN259" s="413"/>
      <c r="AO259" s="413"/>
      <c r="AP259" s="413"/>
      <c r="AQ259" s="413"/>
      <c r="AR259" s="413"/>
      <c r="AS259" s="413"/>
      <c r="AT259" s="413"/>
      <c r="AU259" s="413"/>
      <c r="AV259" s="413"/>
      <c r="AW259" s="413"/>
      <c r="AX259" s="413"/>
      <c r="AY259" s="413"/>
      <c r="AZ259" s="413"/>
      <c r="BA259" s="413"/>
      <c r="BB259" s="413"/>
      <c r="BC259" s="413"/>
      <c r="BD259" s="413"/>
      <c r="BE259" s="413"/>
      <c r="BF259" s="413"/>
      <c r="BG259" s="413"/>
      <c r="BH259" s="413"/>
      <c r="BI259" s="413"/>
      <c r="BJ259" s="413"/>
      <c r="BK259" s="413"/>
      <c r="BL259" s="413"/>
      <c r="BM259" s="413"/>
      <c r="BN259" s="413"/>
      <c r="BO259" s="413"/>
      <c r="BP259" s="413"/>
      <c r="BQ259" s="413"/>
      <c r="BR259" s="413"/>
      <c r="BS259" s="413"/>
      <c r="BT259" s="413"/>
      <c r="BU259" s="413"/>
      <c r="BV259" s="413"/>
      <c r="BW259" s="413"/>
      <c r="BX259" s="413"/>
      <c r="BY259" s="413"/>
      <c r="BZ259" s="413"/>
      <c r="CA259" s="413"/>
      <c r="CB259" s="413"/>
      <c r="CC259" s="413"/>
      <c r="CD259" s="413"/>
      <c r="CE259" s="413"/>
      <c r="CF259" s="413"/>
      <c r="CG259" s="413"/>
      <c r="CH259" s="413"/>
      <c r="CI259" s="413"/>
      <c r="CJ259" s="413"/>
      <c r="CK259" s="413"/>
    </row>
    <row r="260" spans="1:89" ht="18" x14ac:dyDescent="0.35">
      <c r="A260" s="413"/>
      <c r="B260" s="413"/>
      <c r="C260" s="865"/>
      <c r="D260" s="865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1127"/>
      <c r="U260" s="1127"/>
      <c r="V260" s="1127"/>
      <c r="W260" s="1127"/>
      <c r="X260" s="885"/>
      <c r="Y260" s="413"/>
      <c r="Z260" s="413"/>
      <c r="AA260" s="413"/>
      <c r="AB260" s="413"/>
      <c r="AC260" s="413"/>
      <c r="AD260" s="413"/>
      <c r="AE260" s="413"/>
      <c r="AF260" s="413"/>
      <c r="AG260" s="413"/>
      <c r="AH260" s="413"/>
      <c r="AI260" s="413"/>
      <c r="AJ260" s="413"/>
      <c r="AK260" s="413"/>
      <c r="AL260" s="413"/>
      <c r="AM260" s="413"/>
      <c r="AN260" s="413"/>
      <c r="AO260" s="413"/>
      <c r="AP260" s="413"/>
      <c r="AQ260" s="413"/>
      <c r="AR260" s="413"/>
      <c r="AS260" s="413"/>
      <c r="AT260" s="413"/>
      <c r="AU260" s="413"/>
      <c r="AV260" s="413"/>
      <c r="AW260" s="413"/>
      <c r="AX260" s="413"/>
      <c r="AY260" s="413"/>
      <c r="AZ260" s="413"/>
      <c r="BA260" s="413"/>
      <c r="BB260" s="413"/>
      <c r="BC260" s="413"/>
      <c r="BD260" s="413"/>
      <c r="BE260" s="413"/>
      <c r="BF260" s="413"/>
      <c r="BG260" s="413"/>
      <c r="BH260" s="413"/>
      <c r="BI260" s="413"/>
      <c r="BJ260" s="413"/>
      <c r="BK260" s="413"/>
      <c r="BL260" s="413"/>
      <c r="BM260" s="413"/>
      <c r="BN260" s="413"/>
      <c r="BO260" s="413"/>
      <c r="BP260" s="413"/>
      <c r="BQ260" s="413"/>
      <c r="BR260" s="413"/>
      <c r="BS260" s="413"/>
      <c r="BT260" s="413"/>
      <c r="BU260" s="413"/>
      <c r="BV260" s="413"/>
      <c r="BW260" s="413"/>
      <c r="BX260" s="413"/>
      <c r="BY260" s="413"/>
      <c r="BZ260" s="413"/>
      <c r="CA260" s="413"/>
      <c r="CB260" s="413"/>
      <c r="CC260" s="413"/>
      <c r="CD260" s="413"/>
      <c r="CE260" s="413"/>
      <c r="CF260" s="413"/>
      <c r="CG260" s="413"/>
      <c r="CH260" s="413"/>
      <c r="CI260" s="413"/>
      <c r="CJ260" s="413"/>
      <c r="CK260" s="413"/>
    </row>
    <row r="261" spans="1:89" ht="18" x14ac:dyDescent="0.3">
      <c r="A261" s="413"/>
      <c r="B261" s="413"/>
      <c r="C261" s="865"/>
      <c r="D261" s="890"/>
      <c r="E261" s="870"/>
      <c r="F261" s="870"/>
      <c r="G261" s="870"/>
      <c r="H261" s="870"/>
      <c r="I261" s="870"/>
      <c r="J261" s="870"/>
      <c r="K261" s="870"/>
      <c r="L261" s="870"/>
      <c r="M261" s="870"/>
      <c r="N261" s="870"/>
      <c r="O261" s="870"/>
      <c r="P261" s="870"/>
      <c r="Q261" s="413"/>
      <c r="R261" s="413"/>
      <c r="S261" s="413"/>
      <c r="T261" s="879"/>
      <c r="U261" s="879"/>
      <c r="V261" s="879"/>
      <c r="W261" s="879"/>
      <c r="X261" s="879"/>
      <c r="Y261" s="879"/>
      <c r="Z261" s="879"/>
      <c r="AA261" s="879"/>
      <c r="AB261" s="879"/>
      <c r="AC261" s="879"/>
      <c r="AD261" s="879"/>
      <c r="AE261" s="879"/>
      <c r="AF261" s="413"/>
      <c r="AG261" s="413"/>
      <c r="AH261" s="413"/>
      <c r="AI261" s="413"/>
      <c r="AJ261" s="413"/>
      <c r="AK261" s="413"/>
      <c r="AL261" s="413"/>
      <c r="AM261" s="413"/>
      <c r="AN261" s="413"/>
      <c r="AO261" s="413"/>
      <c r="AP261" s="413"/>
      <c r="AQ261" s="413"/>
      <c r="AR261" s="413"/>
      <c r="AS261" s="413"/>
      <c r="AT261" s="413"/>
      <c r="AU261" s="413"/>
      <c r="AV261" s="413"/>
      <c r="AW261" s="413"/>
      <c r="AX261" s="413"/>
      <c r="AY261" s="413"/>
      <c r="AZ261" s="413"/>
      <c r="BA261" s="413"/>
      <c r="BB261" s="413"/>
      <c r="BC261" s="413"/>
      <c r="BD261" s="413"/>
      <c r="BE261" s="413"/>
      <c r="BF261" s="413"/>
      <c r="BG261" s="413"/>
      <c r="BH261" s="413"/>
      <c r="BI261" s="413"/>
      <c r="BJ261" s="413"/>
      <c r="BK261" s="413"/>
      <c r="BL261" s="413"/>
      <c r="BM261" s="413"/>
      <c r="BN261" s="413"/>
      <c r="BO261" s="413"/>
      <c r="BP261" s="413"/>
      <c r="BQ261" s="413"/>
      <c r="BR261" s="413"/>
      <c r="BS261" s="413"/>
      <c r="BT261" s="413"/>
      <c r="BU261" s="413"/>
      <c r="BV261" s="413"/>
      <c r="BW261" s="413"/>
      <c r="BX261" s="413"/>
      <c r="BY261" s="413"/>
      <c r="BZ261" s="413"/>
      <c r="CA261" s="413"/>
      <c r="CB261" s="413"/>
      <c r="CC261" s="413"/>
      <c r="CD261" s="413"/>
      <c r="CE261" s="413"/>
      <c r="CF261" s="413"/>
      <c r="CG261" s="413"/>
      <c r="CH261" s="413"/>
      <c r="CI261" s="413"/>
      <c r="CJ261" s="413"/>
      <c r="CK261" s="413"/>
    </row>
    <row r="262" spans="1:89" ht="18" x14ac:dyDescent="0.3">
      <c r="A262" s="413"/>
      <c r="B262" s="413"/>
      <c r="C262" s="865"/>
      <c r="D262" s="891"/>
      <c r="E262" s="870"/>
      <c r="F262" s="870"/>
      <c r="G262" s="870"/>
      <c r="H262" s="870"/>
      <c r="I262" s="870"/>
      <c r="J262" s="870"/>
      <c r="K262" s="870"/>
      <c r="L262" s="870"/>
      <c r="M262" s="870"/>
      <c r="N262" s="870"/>
      <c r="O262" s="870"/>
      <c r="P262" s="870"/>
      <c r="Q262" s="413"/>
      <c r="R262" s="413"/>
      <c r="S262" s="852"/>
      <c r="T262" s="871"/>
      <c r="U262" s="871"/>
      <c r="V262" s="871"/>
      <c r="W262" s="871"/>
      <c r="X262" s="871"/>
      <c r="Y262" s="871"/>
      <c r="Z262" s="871"/>
      <c r="AA262" s="871"/>
      <c r="AB262" s="871"/>
      <c r="AC262" s="871"/>
      <c r="AD262" s="871"/>
      <c r="AE262" s="872"/>
      <c r="AF262" s="413"/>
      <c r="AG262" s="413"/>
      <c r="AH262" s="413"/>
      <c r="AI262" s="413"/>
      <c r="AJ262" s="413"/>
      <c r="AK262" s="413"/>
      <c r="AL262" s="413"/>
      <c r="AM262" s="413"/>
      <c r="AN262" s="413"/>
      <c r="AO262" s="413"/>
      <c r="AP262" s="413"/>
      <c r="AQ262" s="413"/>
      <c r="AR262" s="413"/>
      <c r="AS262" s="413"/>
      <c r="AT262" s="413"/>
      <c r="AU262" s="413"/>
      <c r="AV262" s="413"/>
      <c r="AW262" s="413"/>
      <c r="AX262" s="413"/>
      <c r="AY262" s="413"/>
      <c r="AZ262" s="413"/>
      <c r="BA262" s="413"/>
      <c r="BB262" s="413"/>
      <c r="BC262" s="413"/>
      <c r="BD262" s="413"/>
      <c r="BE262" s="413"/>
      <c r="BF262" s="413"/>
      <c r="BG262" s="413"/>
      <c r="BH262" s="413"/>
      <c r="BI262" s="413"/>
      <c r="BJ262" s="413"/>
      <c r="BK262" s="413"/>
      <c r="BL262" s="413"/>
      <c r="BM262" s="413"/>
      <c r="BN262" s="413"/>
      <c r="BO262" s="413"/>
      <c r="BP262" s="413"/>
      <c r="BQ262" s="413"/>
      <c r="BR262" s="413"/>
      <c r="BS262" s="413"/>
      <c r="BT262" s="413"/>
      <c r="BU262" s="413"/>
      <c r="BV262" s="413"/>
      <c r="BW262" s="413"/>
      <c r="BX262" s="413"/>
      <c r="BY262" s="413"/>
      <c r="BZ262" s="413"/>
      <c r="CA262" s="413"/>
      <c r="CB262" s="413"/>
      <c r="CC262" s="413"/>
      <c r="CD262" s="413"/>
      <c r="CE262" s="413"/>
      <c r="CF262" s="413"/>
      <c r="CG262" s="413"/>
      <c r="CH262" s="413"/>
      <c r="CI262" s="413"/>
      <c r="CJ262" s="413"/>
      <c r="CK262" s="413"/>
    </row>
    <row r="263" spans="1:89" ht="18" x14ac:dyDescent="0.3">
      <c r="A263" s="413"/>
      <c r="B263" s="413"/>
      <c r="C263" s="865"/>
      <c r="D263" s="890"/>
      <c r="E263" s="870"/>
      <c r="F263" s="870"/>
      <c r="G263" s="870"/>
      <c r="H263" s="870"/>
      <c r="I263" s="870"/>
      <c r="J263" s="870"/>
      <c r="K263" s="870"/>
      <c r="L263" s="870"/>
      <c r="M263" s="870"/>
      <c r="N263" s="870"/>
      <c r="O263" s="870"/>
      <c r="P263" s="870"/>
      <c r="Q263" s="413"/>
      <c r="R263" s="413"/>
      <c r="S263" s="852"/>
      <c r="T263" s="871"/>
      <c r="U263" s="871"/>
      <c r="V263" s="871"/>
      <c r="W263" s="871"/>
      <c r="X263" s="871"/>
      <c r="Y263" s="871"/>
      <c r="Z263" s="871"/>
      <c r="AA263" s="871"/>
      <c r="AB263" s="871"/>
      <c r="AC263" s="871"/>
      <c r="AD263" s="871"/>
      <c r="AE263" s="872"/>
      <c r="AF263" s="413"/>
      <c r="AG263" s="413"/>
      <c r="AH263" s="413"/>
      <c r="AI263" s="413"/>
      <c r="AJ263" s="413"/>
      <c r="AK263" s="413"/>
      <c r="AL263" s="413"/>
      <c r="AM263" s="413"/>
      <c r="AN263" s="413"/>
      <c r="AO263" s="413"/>
      <c r="AP263" s="413"/>
      <c r="AQ263" s="413"/>
      <c r="AR263" s="413"/>
      <c r="AS263" s="413"/>
      <c r="AT263" s="413"/>
      <c r="AU263" s="413"/>
      <c r="AV263" s="413"/>
      <c r="AW263" s="413"/>
      <c r="AX263" s="413"/>
      <c r="AY263" s="413"/>
      <c r="AZ263" s="413"/>
      <c r="BA263" s="413"/>
      <c r="BB263" s="413"/>
      <c r="BC263" s="413"/>
      <c r="BD263" s="413"/>
      <c r="BE263" s="413"/>
      <c r="BF263" s="413"/>
      <c r="BG263" s="413"/>
      <c r="BH263" s="413"/>
      <c r="BI263" s="413"/>
      <c r="BJ263" s="413"/>
      <c r="BK263" s="413"/>
      <c r="BL263" s="413"/>
      <c r="BM263" s="413"/>
      <c r="BN263" s="413"/>
      <c r="BO263" s="413"/>
      <c r="BP263" s="413"/>
      <c r="BQ263" s="413"/>
      <c r="BR263" s="413"/>
      <c r="BS263" s="413"/>
      <c r="BT263" s="413"/>
      <c r="BU263" s="413"/>
      <c r="BV263" s="413"/>
      <c r="BW263" s="413"/>
      <c r="BX263" s="413"/>
      <c r="BY263" s="413"/>
      <c r="BZ263" s="413"/>
      <c r="CA263" s="413"/>
      <c r="CB263" s="413"/>
      <c r="CC263" s="413"/>
      <c r="CD263" s="413"/>
      <c r="CE263" s="413"/>
      <c r="CF263" s="413"/>
      <c r="CG263" s="413"/>
      <c r="CH263" s="413"/>
      <c r="CI263" s="413"/>
      <c r="CJ263" s="413"/>
      <c r="CK263" s="413"/>
    </row>
    <row r="264" spans="1:89" ht="18" x14ac:dyDescent="0.3">
      <c r="A264" s="413"/>
      <c r="B264" s="413"/>
      <c r="C264" s="865"/>
      <c r="D264" s="890"/>
      <c r="E264" s="870"/>
      <c r="F264" s="870"/>
      <c r="G264" s="870"/>
      <c r="H264" s="870"/>
      <c r="I264" s="870"/>
      <c r="J264" s="870"/>
      <c r="K264" s="870"/>
      <c r="L264" s="870"/>
      <c r="M264" s="870"/>
      <c r="N264" s="870"/>
      <c r="O264" s="870"/>
      <c r="P264" s="870"/>
      <c r="Q264" s="413"/>
      <c r="R264" s="413"/>
      <c r="S264" s="852"/>
      <c r="T264" s="871"/>
      <c r="U264" s="871"/>
      <c r="V264" s="871"/>
      <c r="W264" s="871"/>
      <c r="X264" s="871"/>
      <c r="Y264" s="871"/>
      <c r="Z264" s="871"/>
      <c r="AA264" s="871"/>
      <c r="AB264" s="871"/>
      <c r="AC264" s="871"/>
      <c r="AD264" s="871"/>
      <c r="AE264" s="872"/>
      <c r="AF264" s="413"/>
      <c r="AG264" s="413"/>
      <c r="AH264" s="413"/>
      <c r="AI264" s="413"/>
      <c r="AJ264" s="413"/>
      <c r="AK264" s="413"/>
      <c r="AL264" s="413"/>
      <c r="AM264" s="413"/>
      <c r="AN264" s="413"/>
      <c r="AO264" s="413"/>
      <c r="AP264" s="413"/>
      <c r="AQ264" s="413"/>
      <c r="AR264" s="413"/>
      <c r="AS264" s="413"/>
      <c r="AT264" s="413"/>
      <c r="AU264" s="413"/>
      <c r="AV264" s="413"/>
      <c r="AW264" s="413"/>
      <c r="AX264" s="413"/>
      <c r="AY264" s="413"/>
      <c r="AZ264" s="413"/>
      <c r="BA264" s="413"/>
      <c r="BB264" s="413"/>
      <c r="BC264" s="413"/>
      <c r="BD264" s="413"/>
      <c r="BE264" s="413"/>
      <c r="BF264" s="413"/>
      <c r="BG264" s="413"/>
      <c r="BH264" s="413"/>
      <c r="BI264" s="413"/>
      <c r="BJ264" s="413"/>
      <c r="BK264" s="413"/>
      <c r="BL264" s="413"/>
      <c r="BM264" s="413"/>
      <c r="BN264" s="413"/>
      <c r="BO264" s="413"/>
      <c r="BP264" s="413"/>
      <c r="BQ264" s="413"/>
      <c r="BR264" s="413"/>
      <c r="BS264" s="413"/>
      <c r="BT264" s="413"/>
      <c r="BU264" s="413"/>
      <c r="BV264" s="413"/>
      <c r="BW264" s="413"/>
      <c r="BX264" s="413"/>
      <c r="BY264" s="413"/>
      <c r="BZ264" s="413"/>
      <c r="CA264" s="413"/>
      <c r="CB264" s="413"/>
      <c r="CC264" s="413"/>
      <c r="CD264" s="413"/>
      <c r="CE264" s="413"/>
      <c r="CF264" s="413"/>
      <c r="CG264" s="413"/>
      <c r="CH264" s="413"/>
      <c r="CI264" s="413"/>
      <c r="CJ264" s="413"/>
      <c r="CK264" s="413"/>
    </row>
    <row r="265" spans="1:89" ht="18" x14ac:dyDescent="0.3">
      <c r="A265" s="413"/>
      <c r="B265" s="413"/>
      <c r="C265" s="865"/>
      <c r="D265" s="865"/>
      <c r="E265" s="870"/>
      <c r="F265" s="870"/>
      <c r="G265" s="870"/>
      <c r="H265" s="870"/>
      <c r="I265" s="870"/>
      <c r="J265" s="870"/>
      <c r="K265" s="870"/>
      <c r="L265" s="870"/>
      <c r="M265" s="870"/>
      <c r="N265" s="870"/>
      <c r="O265" s="870"/>
      <c r="P265" s="870"/>
      <c r="Q265" s="413"/>
      <c r="R265" s="413"/>
      <c r="S265" s="852"/>
      <c r="T265" s="871"/>
      <c r="U265" s="871"/>
      <c r="V265" s="871"/>
      <c r="W265" s="871"/>
      <c r="X265" s="871"/>
      <c r="Y265" s="871"/>
      <c r="Z265" s="871"/>
      <c r="AA265" s="871"/>
      <c r="AB265" s="871"/>
      <c r="AC265" s="871"/>
      <c r="AD265" s="871"/>
      <c r="AE265" s="872"/>
      <c r="AF265" s="413"/>
      <c r="AG265" s="413"/>
      <c r="AH265" s="413"/>
      <c r="AI265" s="413"/>
      <c r="AJ265" s="413"/>
      <c r="AK265" s="413"/>
      <c r="AL265" s="413"/>
      <c r="AM265" s="413"/>
      <c r="AN265" s="413"/>
      <c r="AO265" s="413"/>
      <c r="AP265" s="413"/>
      <c r="AQ265" s="413"/>
      <c r="AR265" s="413"/>
      <c r="AS265" s="413"/>
      <c r="AT265" s="413"/>
      <c r="AU265" s="413"/>
      <c r="AV265" s="413"/>
      <c r="AW265" s="413"/>
      <c r="AX265" s="413"/>
      <c r="AY265" s="413"/>
      <c r="AZ265" s="413"/>
      <c r="BA265" s="413"/>
      <c r="BB265" s="413"/>
      <c r="BC265" s="413"/>
      <c r="BD265" s="413"/>
      <c r="BE265" s="413"/>
      <c r="BF265" s="413"/>
      <c r="BG265" s="413"/>
      <c r="BH265" s="413"/>
      <c r="BI265" s="413"/>
      <c r="BJ265" s="413"/>
      <c r="BK265" s="413"/>
      <c r="BL265" s="413"/>
      <c r="BM265" s="413"/>
      <c r="BN265" s="413"/>
      <c r="BO265" s="413"/>
      <c r="BP265" s="413"/>
      <c r="BQ265" s="413"/>
      <c r="BR265" s="413"/>
      <c r="BS265" s="413"/>
      <c r="BT265" s="413"/>
      <c r="BU265" s="413"/>
      <c r="BV265" s="413"/>
      <c r="BW265" s="413"/>
      <c r="BX265" s="413"/>
      <c r="BY265" s="413"/>
      <c r="BZ265" s="413"/>
      <c r="CA265" s="413"/>
      <c r="CB265" s="413"/>
      <c r="CC265" s="413"/>
      <c r="CD265" s="413"/>
      <c r="CE265" s="413"/>
      <c r="CF265" s="413"/>
      <c r="CG265" s="413"/>
      <c r="CH265" s="413"/>
      <c r="CI265" s="413"/>
      <c r="CJ265" s="413"/>
      <c r="CK265" s="413"/>
    </row>
    <row r="266" spans="1:89" ht="15.6" x14ac:dyDescent="0.3">
      <c r="A266" s="413"/>
      <c r="B266" s="413"/>
      <c r="C266" s="865"/>
      <c r="D266" s="891"/>
      <c r="E266" s="870"/>
      <c r="F266" s="870"/>
      <c r="G266" s="870"/>
      <c r="H266" s="870"/>
      <c r="I266" s="870"/>
      <c r="J266" s="870"/>
      <c r="K266" s="870"/>
      <c r="L266" s="870"/>
      <c r="M266" s="870"/>
      <c r="N266" s="870"/>
      <c r="O266" s="870"/>
      <c r="P266" s="870"/>
      <c r="Q266" s="413"/>
      <c r="R266" s="413"/>
      <c r="S266" s="413"/>
      <c r="T266" s="413"/>
      <c r="U266" s="413"/>
      <c r="V266" s="413"/>
      <c r="W266" s="413"/>
      <c r="X266" s="413"/>
      <c r="Y266" s="413"/>
      <c r="Z266" s="413"/>
      <c r="AA266" s="413"/>
      <c r="AB266" s="413"/>
      <c r="AC266" s="413"/>
      <c r="AD266" s="413"/>
      <c r="AE266" s="413"/>
      <c r="AF266" s="413"/>
      <c r="AG266" s="413"/>
      <c r="AH266" s="413"/>
      <c r="AI266" s="413"/>
      <c r="AJ266" s="413"/>
      <c r="AK266" s="413"/>
      <c r="AL266" s="413"/>
      <c r="AM266" s="413"/>
      <c r="AN266" s="413"/>
      <c r="AO266" s="413"/>
      <c r="AP266" s="413"/>
      <c r="AQ266" s="413"/>
      <c r="AR266" s="413"/>
      <c r="AS266" s="413"/>
      <c r="AT266" s="413"/>
      <c r="AU266" s="413"/>
      <c r="AV266" s="413"/>
      <c r="AW266" s="413"/>
      <c r="AX266" s="413"/>
      <c r="AY266" s="413"/>
      <c r="AZ266" s="413"/>
      <c r="BA266" s="413"/>
      <c r="BB266" s="413"/>
      <c r="BC266" s="413"/>
      <c r="BD266" s="413"/>
      <c r="BE266" s="413"/>
      <c r="BF266" s="413"/>
      <c r="BG266" s="413"/>
      <c r="BH266" s="413"/>
      <c r="BI266" s="413"/>
      <c r="BJ266" s="413"/>
      <c r="BK266" s="413"/>
      <c r="BL266" s="413"/>
      <c r="BM266" s="413"/>
      <c r="BN266" s="413"/>
      <c r="BO266" s="413"/>
      <c r="BP266" s="413"/>
      <c r="BQ266" s="413"/>
      <c r="BR266" s="413"/>
      <c r="BS266" s="413"/>
      <c r="BT266" s="413"/>
      <c r="BU266" s="413"/>
      <c r="BV266" s="413"/>
      <c r="BW266" s="413"/>
      <c r="BX266" s="413"/>
      <c r="BY266" s="413"/>
      <c r="BZ266" s="413"/>
      <c r="CA266" s="413"/>
      <c r="CB266" s="413"/>
      <c r="CC266" s="413"/>
      <c r="CD266" s="413"/>
      <c r="CE266" s="413"/>
      <c r="CF266" s="413"/>
      <c r="CG266" s="413"/>
      <c r="CH266" s="413"/>
      <c r="CI266" s="413"/>
      <c r="CJ266" s="413"/>
      <c r="CK266" s="413"/>
    </row>
    <row r="267" spans="1:89" ht="15.6" x14ac:dyDescent="0.3">
      <c r="A267" s="413"/>
      <c r="B267" s="413"/>
      <c r="C267" s="865"/>
      <c r="D267" s="891"/>
      <c r="E267" s="870"/>
      <c r="F267" s="870"/>
      <c r="G267" s="870"/>
      <c r="H267" s="870"/>
      <c r="I267" s="870"/>
      <c r="J267" s="870"/>
      <c r="K267" s="870"/>
      <c r="L267" s="870"/>
      <c r="M267" s="870"/>
      <c r="N267" s="870"/>
      <c r="O267" s="870"/>
      <c r="P267" s="870"/>
      <c r="Q267" s="413"/>
      <c r="R267" s="413"/>
      <c r="S267" s="413"/>
      <c r="T267" s="413"/>
      <c r="U267" s="413"/>
      <c r="V267" s="413"/>
      <c r="W267" s="413"/>
      <c r="X267" s="413"/>
      <c r="Y267" s="413"/>
      <c r="Z267" s="413"/>
      <c r="AA267" s="413"/>
      <c r="AB267" s="413"/>
      <c r="AC267" s="413"/>
      <c r="AD267" s="413"/>
      <c r="AE267" s="413"/>
      <c r="AF267" s="413"/>
      <c r="AG267" s="413"/>
      <c r="AH267" s="413"/>
      <c r="AI267" s="413"/>
      <c r="AJ267" s="413"/>
      <c r="AK267" s="413"/>
      <c r="AL267" s="413"/>
      <c r="AM267" s="413"/>
      <c r="AN267" s="413"/>
      <c r="AO267" s="413"/>
      <c r="AP267" s="413"/>
      <c r="AQ267" s="413"/>
      <c r="AR267" s="413"/>
      <c r="AS267" s="413"/>
      <c r="AT267" s="413"/>
      <c r="AU267" s="413"/>
      <c r="AV267" s="413"/>
      <c r="AW267" s="413"/>
      <c r="AX267" s="413"/>
      <c r="AY267" s="413"/>
      <c r="AZ267" s="413"/>
      <c r="BA267" s="413"/>
      <c r="BB267" s="413"/>
      <c r="BC267" s="413"/>
      <c r="BD267" s="413"/>
      <c r="BE267" s="413"/>
      <c r="BF267" s="413"/>
      <c r="BG267" s="413"/>
      <c r="BH267" s="413"/>
      <c r="BI267" s="413"/>
      <c r="BJ267" s="413"/>
      <c r="BK267" s="413"/>
      <c r="BL267" s="413"/>
      <c r="BM267" s="413"/>
      <c r="BN267" s="413"/>
      <c r="BO267" s="413"/>
      <c r="BP267" s="413"/>
      <c r="BQ267" s="413"/>
      <c r="BR267" s="413"/>
      <c r="BS267" s="413"/>
      <c r="BT267" s="413"/>
      <c r="BU267" s="413"/>
      <c r="BV267" s="413"/>
      <c r="BW267" s="413"/>
      <c r="BX267" s="413"/>
      <c r="BY267" s="413"/>
      <c r="BZ267" s="413"/>
      <c r="CA267" s="413"/>
      <c r="CB267" s="413"/>
      <c r="CC267" s="413"/>
      <c r="CD267" s="413"/>
      <c r="CE267" s="413"/>
      <c r="CF267" s="413"/>
      <c r="CG267" s="413"/>
      <c r="CH267" s="413"/>
      <c r="CI267" s="413"/>
      <c r="CJ267" s="413"/>
      <c r="CK267" s="413"/>
    </row>
    <row r="268" spans="1:89" ht="15.6" x14ac:dyDescent="0.3">
      <c r="A268" s="413"/>
      <c r="B268" s="413"/>
      <c r="C268" s="865"/>
      <c r="D268" s="865"/>
      <c r="E268" s="870"/>
      <c r="F268" s="870"/>
      <c r="G268" s="870"/>
      <c r="H268" s="870"/>
      <c r="I268" s="870"/>
      <c r="J268" s="870"/>
      <c r="K268" s="870"/>
      <c r="L268" s="870"/>
      <c r="M268" s="870"/>
      <c r="N268" s="870"/>
      <c r="O268" s="870"/>
      <c r="P268" s="870"/>
      <c r="Q268" s="413"/>
      <c r="R268" s="413"/>
      <c r="S268" s="413"/>
      <c r="T268" s="413"/>
      <c r="U268" s="413"/>
      <c r="V268" s="413"/>
      <c r="W268" s="413"/>
      <c r="X268" s="413"/>
      <c r="Y268" s="413"/>
      <c r="Z268" s="413"/>
      <c r="AA268" s="413"/>
      <c r="AB268" s="413"/>
      <c r="AC268" s="413"/>
      <c r="AD268" s="413"/>
      <c r="AE268" s="413"/>
      <c r="AF268" s="413"/>
      <c r="AG268" s="413"/>
      <c r="AH268" s="413"/>
      <c r="AI268" s="413"/>
      <c r="AJ268" s="413"/>
      <c r="AK268" s="413"/>
      <c r="AL268" s="413"/>
      <c r="AM268" s="413"/>
      <c r="AN268" s="413"/>
      <c r="AO268" s="413"/>
      <c r="AP268" s="413"/>
      <c r="AQ268" s="413"/>
      <c r="AR268" s="413"/>
      <c r="AS268" s="413"/>
      <c r="AT268" s="413"/>
      <c r="AU268" s="413"/>
      <c r="AV268" s="413"/>
      <c r="AW268" s="413"/>
      <c r="AX268" s="413"/>
      <c r="AY268" s="413"/>
      <c r="AZ268" s="413"/>
      <c r="BA268" s="413"/>
      <c r="BB268" s="413"/>
      <c r="BC268" s="413"/>
      <c r="BD268" s="413"/>
      <c r="BE268" s="413"/>
      <c r="BF268" s="413"/>
      <c r="BG268" s="413"/>
      <c r="BH268" s="413"/>
      <c r="BI268" s="413"/>
      <c r="BJ268" s="413"/>
      <c r="BK268" s="413"/>
      <c r="BL268" s="413"/>
      <c r="BM268" s="413"/>
      <c r="BN268" s="413"/>
      <c r="BO268" s="413"/>
      <c r="BP268" s="413"/>
      <c r="BQ268" s="413"/>
      <c r="BR268" s="413"/>
      <c r="BS268" s="413"/>
      <c r="BT268" s="413"/>
      <c r="BU268" s="413"/>
      <c r="BV268" s="413"/>
      <c r="BW268" s="413"/>
      <c r="BX268" s="413"/>
      <c r="BY268" s="413"/>
      <c r="BZ268" s="413"/>
      <c r="CA268" s="413"/>
      <c r="CB268" s="413"/>
      <c r="CC268" s="413"/>
      <c r="CD268" s="413"/>
      <c r="CE268" s="413"/>
      <c r="CF268" s="413"/>
      <c r="CG268" s="413"/>
      <c r="CH268" s="413"/>
      <c r="CI268" s="413"/>
      <c r="CJ268" s="413"/>
      <c r="CK268" s="413"/>
    </row>
    <row r="269" spans="1:89" x14ac:dyDescent="0.3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  <c r="P269" s="413"/>
      <c r="Q269" s="413"/>
      <c r="R269" s="413"/>
      <c r="S269" s="413"/>
      <c r="T269" s="413"/>
      <c r="U269" s="413"/>
      <c r="V269" s="413"/>
      <c r="W269" s="413"/>
      <c r="X269" s="413"/>
      <c r="Y269" s="413"/>
      <c r="Z269" s="413"/>
      <c r="AA269" s="413"/>
      <c r="AB269" s="413"/>
      <c r="AC269" s="413"/>
      <c r="AD269" s="413"/>
      <c r="AE269" s="413"/>
      <c r="AF269" s="413"/>
      <c r="AG269" s="413"/>
      <c r="AH269" s="413"/>
      <c r="AI269" s="413"/>
      <c r="AJ269" s="413"/>
      <c r="AK269" s="413"/>
      <c r="AL269" s="413"/>
      <c r="AM269" s="413"/>
      <c r="AN269" s="413"/>
      <c r="AO269" s="413"/>
      <c r="AP269" s="413"/>
      <c r="AQ269" s="413"/>
      <c r="AR269" s="413"/>
      <c r="AS269" s="413"/>
      <c r="AT269" s="413"/>
      <c r="AU269" s="413"/>
      <c r="AV269" s="413"/>
      <c r="AW269" s="413"/>
      <c r="AX269" s="413"/>
      <c r="AY269" s="413"/>
      <c r="AZ269" s="413"/>
      <c r="BA269" s="413"/>
      <c r="BB269" s="413"/>
      <c r="BC269" s="413"/>
      <c r="BD269" s="413"/>
      <c r="BE269" s="413"/>
      <c r="BF269" s="413"/>
      <c r="BG269" s="413"/>
      <c r="BH269" s="413"/>
      <c r="BI269" s="413"/>
      <c r="BJ269" s="413"/>
      <c r="BK269" s="413"/>
      <c r="BL269" s="413"/>
      <c r="BM269" s="413"/>
      <c r="BN269" s="413"/>
      <c r="BO269" s="413"/>
      <c r="BP269" s="413"/>
      <c r="BQ269" s="413"/>
      <c r="BR269" s="413"/>
      <c r="BS269" s="413"/>
      <c r="BT269" s="413"/>
      <c r="BU269" s="413"/>
      <c r="BV269" s="413"/>
      <c r="BW269" s="413"/>
      <c r="BX269" s="413"/>
      <c r="BY269" s="413"/>
      <c r="BZ269" s="413"/>
      <c r="CA269" s="413"/>
      <c r="CB269" s="413"/>
      <c r="CC269" s="413"/>
      <c r="CD269" s="413"/>
      <c r="CE269" s="413"/>
      <c r="CF269" s="413"/>
      <c r="CG269" s="413"/>
      <c r="CH269" s="413"/>
      <c r="CI269" s="413"/>
      <c r="CJ269" s="413"/>
      <c r="CK269" s="413"/>
    </row>
    <row r="270" spans="1:89" ht="18" x14ac:dyDescent="0.35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13"/>
      <c r="S270" s="413"/>
      <c r="T270" s="1127"/>
      <c r="U270" s="1127"/>
      <c r="V270" s="1127"/>
      <c r="W270" s="1127"/>
      <c r="X270" s="1127"/>
      <c r="Y270" s="413"/>
      <c r="Z270" s="413"/>
      <c r="AA270" s="413"/>
      <c r="AB270" s="413"/>
      <c r="AC270" s="413"/>
      <c r="AD270" s="413"/>
      <c r="AE270" s="413"/>
      <c r="AF270" s="413"/>
      <c r="AG270" s="413"/>
      <c r="AH270" s="413"/>
      <c r="AI270" s="413"/>
      <c r="AJ270" s="413"/>
      <c r="AK270" s="413"/>
      <c r="AL270" s="413"/>
      <c r="AM270" s="413"/>
      <c r="AN270" s="413"/>
      <c r="AO270" s="413"/>
      <c r="AP270" s="413"/>
      <c r="AQ270" s="413"/>
      <c r="AR270" s="413"/>
      <c r="AS270" s="413"/>
      <c r="AT270" s="413"/>
      <c r="AU270" s="413"/>
      <c r="AV270" s="413"/>
      <c r="AW270" s="413"/>
      <c r="AX270" s="413"/>
      <c r="AY270" s="413"/>
      <c r="AZ270" s="413"/>
      <c r="BA270" s="413"/>
      <c r="BB270" s="413"/>
      <c r="BC270" s="413"/>
      <c r="BD270" s="413"/>
      <c r="BE270" s="413"/>
      <c r="BF270" s="413"/>
      <c r="BG270" s="413"/>
      <c r="BH270" s="413"/>
      <c r="BI270" s="413"/>
      <c r="BJ270" s="413"/>
      <c r="BK270" s="413"/>
      <c r="BL270" s="413"/>
      <c r="BM270" s="413"/>
      <c r="BN270" s="413"/>
      <c r="BO270" s="413"/>
      <c r="BP270" s="413"/>
      <c r="BQ270" s="413"/>
      <c r="BR270" s="413"/>
      <c r="BS270" s="413"/>
      <c r="BT270" s="413"/>
      <c r="BU270" s="413"/>
      <c r="BV270" s="413"/>
      <c r="BW270" s="413"/>
      <c r="BX270" s="413"/>
      <c r="BY270" s="413"/>
      <c r="BZ270" s="413"/>
      <c r="CA270" s="413"/>
      <c r="CB270" s="413"/>
      <c r="CC270" s="413"/>
      <c r="CD270" s="413"/>
      <c r="CE270" s="413"/>
      <c r="CF270" s="413"/>
      <c r="CG270" s="413"/>
      <c r="CH270" s="413"/>
      <c r="CI270" s="413"/>
      <c r="CJ270" s="413"/>
      <c r="CK270" s="413"/>
    </row>
    <row r="271" spans="1:89" x14ac:dyDescent="0.3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13"/>
      <c r="S271" s="413"/>
      <c r="T271" s="1126"/>
      <c r="U271" s="1126"/>
      <c r="V271" s="1126"/>
      <c r="W271" s="1126"/>
      <c r="X271" s="1126"/>
      <c r="Y271" s="1126"/>
      <c r="Z271" s="1126"/>
      <c r="AA271" s="1126"/>
      <c r="AB271" s="1126"/>
      <c r="AC271" s="1126"/>
      <c r="AD271" s="1126"/>
      <c r="AE271" s="1126"/>
      <c r="AF271" s="1126"/>
      <c r="AG271" s="1126"/>
      <c r="AH271" s="1126"/>
      <c r="AI271" s="1126"/>
      <c r="AJ271" s="1126"/>
      <c r="AK271" s="1126"/>
      <c r="AL271" s="1126"/>
      <c r="AM271" s="413"/>
      <c r="AN271" s="1126"/>
      <c r="AO271" s="1126"/>
      <c r="AP271" s="1126"/>
      <c r="AQ271" s="1126"/>
      <c r="AR271" s="1126"/>
      <c r="AS271" s="413"/>
      <c r="AT271" s="1126"/>
      <c r="AU271" s="1126"/>
      <c r="AV271" s="413"/>
      <c r="AW271" s="413"/>
      <c r="AX271" s="413"/>
      <c r="AY271" s="413"/>
      <c r="AZ271" s="413"/>
      <c r="BA271" s="413"/>
      <c r="BB271" s="413"/>
      <c r="BC271" s="413"/>
      <c r="BD271" s="413"/>
      <c r="BE271" s="413"/>
      <c r="BF271" s="413"/>
      <c r="BG271" s="413"/>
      <c r="BH271" s="413"/>
      <c r="BI271" s="413"/>
      <c r="BJ271" s="413"/>
      <c r="BK271" s="413"/>
      <c r="BL271" s="413"/>
      <c r="BM271" s="413"/>
      <c r="BN271" s="413"/>
      <c r="BO271" s="413"/>
      <c r="BP271" s="413"/>
      <c r="BQ271" s="413"/>
      <c r="BR271" s="413"/>
      <c r="BS271" s="413"/>
      <c r="BT271" s="413"/>
      <c r="BU271" s="413"/>
      <c r="BV271" s="413"/>
      <c r="BW271" s="413"/>
      <c r="BX271" s="413"/>
      <c r="BY271" s="413"/>
      <c r="BZ271" s="413"/>
      <c r="CA271" s="413"/>
      <c r="CB271" s="413"/>
      <c r="CC271" s="413"/>
      <c r="CD271" s="413"/>
      <c r="CE271" s="413"/>
      <c r="CF271" s="413"/>
      <c r="CG271" s="413"/>
      <c r="CH271" s="413"/>
      <c r="CI271" s="413"/>
      <c r="CJ271" s="413"/>
      <c r="CK271" s="413"/>
    </row>
    <row r="272" spans="1:89" x14ac:dyDescent="0.3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13"/>
      <c r="S272" s="413"/>
      <c r="T272" s="414"/>
      <c r="U272" s="414"/>
      <c r="V272" s="414"/>
      <c r="W272" s="414"/>
      <c r="X272" s="414"/>
      <c r="Y272" s="414"/>
      <c r="Z272" s="414"/>
      <c r="AA272" s="414"/>
      <c r="AB272" s="414"/>
      <c r="AC272" s="414"/>
      <c r="AD272" s="414"/>
      <c r="AE272" s="414"/>
      <c r="AF272" s="414"/>
      <c r="AG272" s="414"/>
      <c r="AH272" s="414"/>
      <c r="AI272" s="414"/>
      <c r="AJ272" s="414"/>
      <c r="AK272" s="414"/>
      <c r="AL272" s="414"/>
      <c r="AM272" s="413"/>
      <c r="AN272" s="413"/>
      <c r="AO272" s="413"/>
      <c r="AP272" s="414"/>
      <c r="AQ272" s="414"/>
      <c r="AR272" s="414"/>
      <c r="AS272" s="413"/>
      <c r="AT272" s="414"/>
      <c r="AU272" s="414"/>
      <c r="AV272" s="413"/>
      <c r="AW272" s="413"/>
      <c r="AX272" s="413"/>
      <c r="AY272" s="413"/>
      <c r="AZ272" s="413"/>
      <c r="BA272" s="413"/>
      <c r="BB272" s="413"/>
      <c r="BC272" s="413"/>
      <c r="BD272" s="413"/>
      <c r="BE272" s="413"/>
      <c r="BF272" s="413"/>
      <c r="BG272" s="413"/>
      <c r="BH272" s="413"/>
      <c r="BI272" s="413"/>
      <c r="BJ272" s="413"/>
      <c r="BK272" s="413"/>
      <c r="BL272" s="413"/>
      <c r="BM272" s="413"/>
      <c r="BN272" s="413"/>
      <c r="BO272" s="413"/>
      <c r="BP272" s="413"/>
      <c r="BQ272" s="413"/>
      <c r="BR272" s="413"/>
      <c r="BS272" s="413"/>
      <c r="BT272" s="413"/>
      <c r="BU272" s="413"/>
      <c r="BV272" s="413"/>
      <c r="BW272" s="413"/>
      <c r="BX272" s="413"/>
      <c r="BY272" s="413"/>
      <c r="BZ272" s="413"/>
      <c r="CA272" s="413"/>
      <c r="CB272" s="413"/>
      <c r="CC272" s="413"/>
      <c r="CD272" s="413"/>
      <c r="CE272" s="413"/>
      <c r="CF272" s="413"/>
      <c r="CG272" s="413"/>
      <c r="CH272" s="413"/>
      <c r="CI272" s="413"/>
      <c r="CJ272" s="413"/>
      <c r="CK272" s="413"/>
    </row>
    <row r="273" spans="1:89" x14ac:dyDescent="0.3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13"/>
      <c r="S273" s="413"/>
      <c r="T273" s="414"/>
      <c r="U273" s="414"/>
      <c r="V273" s="414"/>
      <c r="W273" s="414"/>
      <c r="X273" s="414"/>
      <c r="Y273" s="414"/>
      <c r="Z273" s="414"/>
      <c r="AA273" s="414"/>
      <c r="AB273" s="414"/>
      <c r="AC273" s="414"/>
      <c r="AD273" s="414"/>
      <c r="AE273" s="414"/>
      <c r="AF273" s="414"/>
      <c r="AG273" s="414"/>
      <c r="AH273" s="414"/>
      <c r="AI273" s="414"/>
      <c r="AJ273" s="414"/>
      <c r="AK273" s="414"/>
      <c r="AL273" s="414"/>
      <c r="AM273" s="413"/>
      <c r="AN273" s="1126"/>
      <c r="AO273" s="1126"/>
      <c r="AP273" s="873"/>
      <c r="AQ273" s="873"/>
      <c r="AR273" s="873"/>
      <c r="AS273" s="413"/>
      <c r="AT273" s="414"/>
      <c r="AU273" s="414"/>
      <c r="AV273" s="413"/>
      <c r="AW273" s="413"/>
      <c r="AX273" s="413"/>
      <c r="AY273" s="413"/>
      <c r="AZ273" s="413"/>
      <c r="BA273" s="413"/>
      <c r="BB273" s="413"/>
      <c r="BC273" s="413"/>
      <c r="BD273" s="413"/>
      <c r="BE273" s="413"/>
      <c r="BF273" s="413"/>
      <c r="BG273" s="413"/>
      <c r="BH273" s="413"/>
      <c r="BI273" s="413"/>
      <c r="BJ273" s="413"/>
      <c r="BK273" s="413"/>
      <c r="BL273" s="413"/>
      <c r="BM273" s="413"/>
      <c r="BN273" s="413"/>
      <c r="BO273" s="413"/>
      <c r="BP273" s="413"/>
      <c r="BQ273" s="413"/>
      <c r="BR273" s="413"/>
      <c r="BS273" s="413"/>
      <c r="BT273" s="413"/>
      <c r="BU273" s="413"/>
      <c r="BV273" s="413"/>
      <c r="BW273" s="413"/>
      <c r="BX273" s="413"/>
      <c r="BY273" s="413"/>
      <c r="BZ273" s="413"/>
      <c r="CA273" s="413"/>
      <c r="CB273" s="413"/>
      <c r="CC273" s="413"/>
      <c r="CD273" s="413"/>
      <c r="CE273" s="413"/>
      <c r="CF273" s="413"/>
      <c r="CG273" s="413"/>
      <c r="CH273" s="413"/>
      <c r="CI273" s="413"/>
      <c r="CJ273" s="413"/>
      <c r="CK273" s="413"/>
    </row>
    <row r="274" spans="1:89" x14ac:dyDescent="0.3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  <c r="L274" s="413"/>
      <c r="M274" s="413"/>
      <c r="N274" s="413"/>
      <c r="O274" s="413"/>
      <c r="P274" s="413"/>
      <c r="Q274" s="413"/>
      <c r="R274" s="413"/>
      <c r="S274" s="884"/>
      <c r="T274" s="873"/>
      <c r="U274" s="873"/>
      <c r="V274" s="873"/>
      <c r="W274" s="873"/>
      <c r="X274" s="873"/>
      <c r="Y274" s="873"/>
      <c r="Z274" s="873"/>
      <c r="AA274" s="873"/>
      <c r="AB274" s="873"/>
      <c r="AC274" s="873"/>
      <c r="AD274" s="873"/>
      <c r="AE274" s="873"/>
      <c r="AF274" s="873"/>
      <c r="AG274" s="873"/>
      <c r="AH274" s="873"/>
      <c r="AI274" s="873"/>
      <c r="AJ274" s="873"/>
      <c r="AK274" s="873"/>
      <c r="AL274" s="873"/>
      <c r="AM274" s="413"/>
      <c r="AN274" s="1126"/>
      <c r="AO274" s="1126"/>
      <c r="AP274" s="892"/>
      <c r="AQ274" s="892"/>
      <c r="AR274" s="892"/>
      <c r="AS274" s="413"/>
      <c r="AT274" s="414"/>
      <c r="AU274" s="414"/>
      <c r="AV274" s="413"/>
      <c r="AW274" s="413"/>
      <c r="AX274" s="413"/>
      <c r="AY274" s="413"/>
      <c r="AZ274" s="413"/>
      <c r="BA274" s="413"/>
      <c r="BB274" s="413"/>
      <c r="BC274" s="413"/>
      <c r="BD274" s="413"/>
      <c r="BE274" s="413"/>
      <c r="BF274" s="413"/>
      <c r="BG274" s="413"/>
      <c r="BH274" s="413"/>
      <c r="BI274" s="413"/>
      <c r="BJ274" s="413"/>
      <c r="BK274" s="413"/>
      <c r="BL274" s="413"/>
      <c r="BM274" s="413"/>
      <c r="BN274" s="413"/>
      <c r="BO274" s="413"/>
      <c r="BP274" s="413"/>
      <c r="BQ274" s="413"/>
      <c r="BR274" s="413"/>
      <c r="BS274" s="413"/>
      <c r="BT274" s="413"/>
      <c r="BU274" s="413"/>
      <c r="BV274" s="413"/>
      <c r="BW274" s="413"/>
      <c r="BX274" s="413"/>
      <c r="BY274" s="413"/>
      <c r="BZ274" s="413"/>
      <c r="CA274" s="413"/>
      <c r="CB274" s="413"/>
      <c r="CC274" s="413"/>
      <c r="CD274" s="413"/>
      <c r="CE274" s="413"/>
      <c r="CF274" s="413"/>
      <c r="CG274" s="413"/>
      <c r="CH274" s="413"/>
      <c r="CI274" s="413"/>
      <c r="CJ274" s="413"/>
      <c r="CK274" s="413"/>
    </row>
    <row r="275" spans="1:89" x14ac:dyDescent="0.3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13"/>
      <c r="S275" s="413"/>
      <c r="T275" s="884"/>
      <c r="U275" s="893"/>
      <c r="V275" s="413"/>
      <c r="W275" s="413"/>
      <c r="X275" s="413"/>
      <c r="Y275" s="413"/>
      <c r="Z275" s="413"/>
      <c r="AA275" s="413"/>
      <c r="AB275" s="413"/>
      <c r="AC275" s="413"/>
      <c r="AD275" s="413"/>
      <c r="AE275" s="413"/>
      <c r="AF275" s="413"/>
      <c r="AG275" s="413"/>
      <c r="AH275" s="413"/>
      <c r="AI275" s="413"/>
      <c r="AJ275" s="413"/>
      <c r="AK275" s="413"/>
      <c r="AL275" s="413"/>
      <c r="AM275" s="413"/>
      <c r="AN275" s="413"/>
      <c r="AO275" s="413"/>
      <c r="AP275" s="413"/>
      <c r="AQ275" s="413"/>
      <c r="AR275" s="413"/>
      <c r="AS275" s="413"/>
      <c r="AT275" s="413"/>
      <c r="AU275" s="413"/>
      <c r="AV275" s="413"/>
      <c r="AW275" s="413"/>
      <c r="AX275" s="413"/>
      <c r="AY275" s="413"/>
      <c r="AZ275" s="413"/>
      <c r="BA275" s="413"/>
      <c r="BB275" s="413"/>
      <c r="BC275" s="413"/>
      <c r="BD275" s="413"/>
      <c r="BE275" s="413"/>
      <c r="BF275" s="413"/>
      <c r="BG275" s="413"/>
      <c r="BH275" s="413"/>
      <c r="BI275" s="413"/>
      <c r="BJ275" s="413"/>
      <c r="BK275" s="413"/>
      <c r="BL275" s="413"/>
      <c r="BM275" s="413"/>
      <c r="BN275" s="413"/>
      <c r="BO275" s="413"/>
      <c r="BP275" s="413"/>
      <c r="BQ275" s="413"/>
      <c r="BR275" s="413"/>
      <c r="BS275" s="413"/>
      <c r="BT275" s="413"/>
      <c r="BU275" s="413"/>
      <c r="BV275" s="413"/>
      <c r="BW275" s="413"/>
      <c r="BX275" s="413"/>
      <c r="BY275" s="413"/>
      <c r="BZ275" s="413"/>
      <c r="CA275" s="413"/>
      <c r="CB275" s="413"/>
      <c r="CC275" s="413"/>
      <c r="CD275" s="413"/>
      <c r="CE275" s="413"/>
      <c r="CF275" s="413"/>
      <c r="CG275" s="413"/>
      <c r="CH275" s="413"/>
      <c r="CI275" s="413"/>
      <c r="CJ275" s="413"/>
      <c r="CK275" s="413"/>
    </row>
    <row r="276" spans="1:89" x14ac:dyDescent="0.3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13"/>
      <c r="S276" s="413"/>
      <c r="T276" s="413"/>
      <c r="U276" s="413"/>
      <c r="V276" s="413"/>
      <c r="W276" s="413"/>
      <c r="X276" s="413"/>
      <c r="Y276" s="413"/>
      <c r="Z276" s="413"/>
      <c r="AA276" s="413"/>
      <c r="AB276" s="413"/>
      <c r="AC276" s="413"/>
      <c r="AD276" s="413"/>
      <c r="AE276" s="413"/>
      <c r="AF276" s="413"/>
      <c r="AG276" s="413"/>
      <c r="AH276" s="413"/>
      <c r="AI276" s="1126"/>
      <c r="AJ276" s="1126"/>
      <c r="AK276" s="1126"/>
      <c r="AL276" s="1126"/>
      <c r="AM276" s="413"/>
      <c r="AN276" s="413"/>
      <c r="AO276" s="413"/>
      <c r="AP276" s="413"/>
      <c r="AQ276" s="413"/>
      <c r="AR276" s="413"/>
      <c r="AS276" s="413"/>
      <c r="AT276" s="413"/>
      <c r="AU276" s="413"/>
      <c r="AV276" s="413"/>
      <c r="AW276" s="413"/>
      <c r="AX276" s="413"/>
      <c r="AY276" s="413"/>
      <c r="AZ276" s="413"/>
      <c r="BA276" s="413"/>
      <c r="BB276" s="413"/>
      <c r="BC276" s="413"/>
      <c r="BD276" s="413"/>
      <c r="BE276" s="413"/>
      <c r="BF276" s="413"/>
      <c r="BG276" s="413"/>
      <c r="BH276" s="413"/>
      <c r="BI276" s="413"/>
      <c r="BJ276" s="413"/>
      <c r="BK276" s="413"/>
      <c r="BL276" s="413"/>
      <c r="BM276" s="413"/>
      <c r="BN276" s="413"/>
      <c r="BO276" s="413"/>
      <c r="BP276" s="413"/>
      <c r="BQ276" s="413"/>
      <c r="BR276" s="413"/>
      <c r="BS276" s="413"/>
      <c r="BT276" s="413"/>
      <c r="BU276" s="413"/>
      <c r="BV276" s="413"/>
      <c r="BW276" s="413"/>
      <c r="BX276" s="413"/>
      <c r="BY276" s="413"/>
      <c r="BZ276" s="413"/>
      <c r="CA276" s="413"/>
      <c r="CB276" s="413"/>
      <c r="CC276" s="413"/>
      <c r="CD276" s="413"/>
      <c r="CE276" s="413"/>
      <c r="CF276" s="413"/>
      <c r="CG276" s="413"/>
      <c r="CH276" s="413"/>
      <c r="CI276" s="413"/>
      <c r="CJ276" s="413"/>
      <c r="CK276" s="413"/>
    </row>
    <row r="277" spans="1:89" x14ac:dyDescent="0.3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/>
      <c r="P277" s="413"/>
      <c r="Q277" s="413"/>
      <c r="R277" s="413"/>
      <c r="S277" s="413"/>
      <c r="T277" s="413"/>
      <c r="U277" s="413"/>
      <c r="V277" s="413"/>
      <c r="W277" s="413"/>
      <c r="X277" s="413"/>
      <c r="Y277" s="413"/>
      <c r="Z277" s="413"/>
      <c r="AA277" s="413"/>
      <c r="AB277" s="413"/>
      <c r="AC277" s="413"/>
      <c r="AD277" s="413"/>
      <c r="AE277" s="413"/>
      <c r="AF277" s="413"/>
      <c r="AG277" s="413"/>
      <c r="AH277" s="413"/>
      <c r="AI277" s="413"/>
      <c r="AJ277" s="413"/>
      <c r="AK277" s="884"/>
      <c r="AL277" s="413"/>
      <c r="AM277" s="413"/>
      <c r="AN277" s="413"/>
      <c r="AO277" s="413"/>
      <c r="AP277" s="413"/>
      <c r="AQ277" s="413"/>
      <c r="AR277" s="413"/>
      <c r="AS277" s="413"/>
      <c r="AT277" s="413"/>
      <c r="AU277" s="413"/>
      <c r="AV277" s="413"/>
      <c r="AW277" s="413"/>
      <c r="AX277" s="413"/>
      <c r="AY277" s="413"/>
      <c r="AZ277" s="413"/>
      <c r="BA277" s="413"/>
      <c r="BB277" s="413"/>
      <c r="BC277" s="413"/>
      <c r="BD277" s="413"/>
      <c r="BE277" s="413"/>
      <c r="BF277" s="413"/>
      <c r="BG277" s="413"/>
      <c r="BH277" s="413"/>
      <c r="BI277" s="413"/>
      <c r="BJ277" s="413"/>
      <c r="BK277" s="413"/>
      <c r="BL277" s="413"/>
      <c r="BM277" s="413"/>
      <c r="BN277" s="413"/>
      <c r="BO277" s="413"/>
      <c r="BP277" s="413"/>
      <c r="BQ277" s="413"/>
      <c r="BR277" s="413"/>
      <c r="BS277" s="413"/>
      <c r="BT277" s="413"/>
      <c r="BU277" s="413"/>
      <c r="BV277" s="413"/>
      <c r="BW277" s="413"/>
      <c r="BX277" s="413"/>
      <c r="BY277" s="413"/>
      <c r="BZ277" s="413"/>
      <c r="CA277" s="413"/>
      <c r="CB277" s="413"/>
      <c r="CC277" s="413"/>
      <c r="CD277" s="413"/>
      <c r="CE277" s="413"/>
      <c r="CF277" s="413"/>
      <c r="CG277" s="413"/>
      <c r="CH277" s="413"/>
      <c r="CI277" s="413"/>
      <c r="CJ277" s="413"/>
      <c r="CK277" s="413"/>
    </row>
    <row r="278" spans="1:89" x14ac:dyDescent="0.3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  <c r="L278" s="413"/>
      <c r="M278" s="413"/>
      <c r="N278" s="413"/>
      <c r="O278" s="413"/>
      <c r="P278" s="413"/>
      <c r="Q278" s="413"/>
      <c r="R278" s="413"/>
      <c r="S278" s="413"/>
      <c r="T278" s="413"/>
      <c r="U278" s="413"/>
      <c r="V278" s="413"/>
      <c r="W278" s="413"/>
      <c r="X278" s="413"/>
      <c r="Y278" s="413"/>
      <c r="Z278" s="413"/>
      <c r="AA278" s="413"/>
      <c r="AB278" s="413"/>
      <c r="AC278" s="413"/>
      <c r="AD278" s="413"/>
      <c r="AE278" s="413"/>
      <c r="AF278" s="413"/>
      <c r="AG278" s="413"/>
      <c r="AH278" s="413"/>
      <c r="AI278" s="413"/>
      <c r="AJ278" s="413"/>
      <c r="AK278" s="884"/>
      <c r="AL278" s="413"/>
      <c r="AM278" s="413"/>
      <c r="AN278" s="413"/>
      <c r="AO278" s="413"/>
      <c r="AP278" s="413"/>
      <c r="AQ278" s="413"/>
      <c r="AR278" s="413"/>
      <c r="AS278" s="413"/>
      <c r="AT278" s="413"/>
      <c r="AU278" s="413"/>
      <c r="AV278" s="413"/>
      <c r="AW278" s="413"/>
      <c r="AX278" s="413"/>
      <c r="AY278" s="413"/>
      <c r="AZ278" s="413"/>
      <c r="BA278" s="413"/>
      <c r="BB278" s="413"/>
      <c r="BC278" s="413"/>
      <c r="BD278" s="413"/>
      <c r="BE278" s="413"/>
      <c r="BF278" s="413"/>
      <c r="BG278" s="413"/>
      <c r="BH278" s="413"/>
      <c r="BI278" s="413"/>
      <c r="BJ278" s="413"/>
      <c r="BK278" s="413"/>
      <c r="BL278" s="413"/>
      <c r="BM278" s="413"/>
      <c r="BN278" s="413"/>
      <c r="BO278" s="413"/>
      <c r="BP278" s="413"/>
      <c r="BQ278" s="413"/>
      <c r="BR278" s="413"/>
      <c r="BS278" s="413"/>
      <c r="BT278" s="413"/>
      <c r="BU278" s="413"/>
      <c r="BV278" s="413"/>
      <c r="BW278" s="413"/>
      <c r="BX278" s="413"/>
      <c r="BY278" s="413"/>
      <c r="BZ278" s="413"/>
      <c r="CA278" s="413"/>
      <c r="CB278" s="413"/>
      <c r="CC278" s="413"/>
      <c r="CD278" s="413"/>
      <c r="CE278" s="413"/>
      <c r="CF278" s="413"/>
      <c r="CG278" s="413"/>
      <c r="CH278" s="413"/>
      <c r="CI278" s="413"/>
      <c r="CJ278" s="413"/>
      <c r="CK278" s="413"/>
    </row>
    <row r="279" spans="1:89" x14ac:dyDescent="0.3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13"/>
      <c r="S279" s="413"/>
      <c r="T279" s="413"/>
      <c r="U279" s="413"/>
      <c r="V279" s="413"/>
      <c r="W279" s="413"/>
      <c r="X279" s="413"/>
      <c r="Y279" s="413"/>
      <c r="Z279" s="413"/>
      <c r="AA279" s="413"/>
      <c r="AB279" s="413"/>
      <c r="AC279" s="413"/>
      <c r="AD279" s="413"/>
      <c r="AE279" s="413"/>
      <c r="AF279" s="413"/>
      <c r="AG279" s="413"/>
      <c r="AH279" s="413"/>
      <c r="AI279" s="413"/>
      <c r="AJ279" s="413"/>
      <c r="AK279" s="884"/>
      <c r="AL279" s="413"/>
      <c r="AM279" s="413"/>
      <c r="AN279" s="413"/>
      <c r="AO279" s="413"/>
      <c r="AP279" s="413"/>
      <c r="AQ279" s="413"/>
      <c r="AR279" s="413"/>
      <c r="AS279" s="413"/>
      <c r="AT279" s="413"/>
      <c r="AU279" s="413"/>
      <c r="AV279" s="413"/>
      <c r="AW279" s="413"/>
      <c r="AX279" s="413"/>
      <c r="AY279" s="413"/>
      <c r="AZ279" s="413"/>
      <c r="BA279" s="413"/>
      <c r="BB279" s="413"/>
      <c r="BC279" s="413"/>
      <c r="BD279" s="413"/>
      <c r="BE279" s="413"/>
      <c r="BF279" s="413"/>
      <c r="BG279" s="413"/>
      <c r="BH279" s="413"/>
      <c r="BI279" s="413"/>
      <c r="BJ279" s="413"/>
      <c r="BK279" s="413"/>
      <c r="BL279" s="413"/>
      <c r="BM279" s="413"/>
      <c r="BN279" s="413"/>
      <c r="BO279" s="413"/>
      <c r="BP279" s="413"/>
      <c r="BQ279" s="413"/>
      <c r="BR279" s="413"/>
      <c r="BS279" s="413"/>
      <c r="BT279" s="413"/>
      <c r="BU279" s="413"/>
      <c r="BV279" s="413"/>
      <c r="BW279" s="413"/>
      <c r="BX279" s="413"/>
      <c r="BY279" s="413"/>
      <c r="BZ279" s="413"/>
      <c r="CA279" s="413"/>
      <c r="CB279" s="413"/>
      <c r="CC279" s="413"/>
      <c r="CD279" s="413"/>
      <c r="CE279" s="413"/>
      <c r="CF279" s="413"/>
      <c r="CG279" s="413"/>
      <c r="CH279" s="413"/>
      <c r="CI279" s="413"/>
      <c r="CJ279" s="413"/>
      <c r="CK279" s="413"/>
    </row>
    <row r="280" spans="1:89" x14ac:dyDescent="0.3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13"/>
      <c r="S280" s="413"/>
      <c r="T280" s="413"/>
      <c r="U280" s="413"/>
      <c r="V280" s="413"/>
      <c r="W280" s="413"/>
      <c r="X280" s="413"/>
      <c r="Y280" s="413"/>
      <c r="Z280" s="413"/>
      <c r="AA280" s="413"/>
      <c r="AB280" s="413"/>
      <c r="AC280" s="413"/>
      <c r="AD280" s="413"/>
      <c r="AE280" s="413"/>
      <c r="AF280" s="413"/>
      <c r="AG280" s="413"/>
      <c r="AH280" s="413"/>
      <c r="AI280" s="413"/>
      <c r="AJ280" s="413"/>
      <c r="AK280" s="413"/>
      <c r="AL280" s="413"/>
      <c r="AM280" s="413"/>
      <c r="AN280" s="413"/>
      <c r="AO280" s="413"/>
      <c r="AP280" s="413"/>
      <c r="AQ280" s="413"/>
      <c r="AR280" s="413"/>
      <c r="AS280" s="413"/>
      <c r="AT280" s="413"/>
      <c r="AU280" s="413"/>
      <c r="AV280" s="413"/>
      <c r="AW280" s="413"/>
      <c r="AX280" s="413"/>
      <c r="AY280" s="413"/>
      <c r="AZ280" s="413"/>
      <c r="BA280" s="413"/>
      <c r="BB280" s="413"/>
      <c r="BC280" s="413"/>
      <c r="BD280" s="413"/>
      <c r="BE280" s="413"/>
      <c r="BF280" s="413"/>
      <c r="BG280" s="413"/>
      <c r="BH280" s="413"/>
      <c r="BI280" s="413"/>
      <c r="BJ280" s="413"/>
      <c r="BK280" s="413"/>
      <c r="BL280" s="413"/>
      <c r="BM280" s="413"/>
      <c r="BN280" s="413"/>
      <c r="BO280" s="413"/>
      <c r="BP280" s="413"/>
      <c r="BQ280" s="413"/>
      <c r="BR280" s="413"/>
      <c r="BS280" s="413"/>
      <c r="BT280" s="413"/>
      <c r="BU280" s="413"/>
      <c r="BV280" s="413"/>
      <c r="BW280" s="413"/>
      <c r="BX280" s="413"/>
      <c r="BY280" s="413"/>
      <c r="BZ280" s="413"/>
      <c r="CA280" s="413"/>
      <c r="CB280" s="413"/>
      <c r="CC280" s="413"/>
      <c r="CD280" s="413"/>
      <c r="CE280" s="413"/>
      <c r="CF280" s="413"/>
      <c r="CG280" s="413"/>
      <c r="CH280" s="413"/>
      <c r="CI280" s="413"/>
      <c r="CJ280" s="413"/>
      <c r="CK280" s="413"/>
    </row>
    <row r="281" spans="1:89" x14ac:dyDescent="0.3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13"/>
      <c r="S281" s="413"/>
      <c r="T281" s="413"/>
      <c r="U281" s="413"/>
      <c r="V281" s="413"/>
      <c r="W281" s="413"/>
      <c r="X281" s="413"/>
      <c r="Y281" s="413"/>
      <c r="Z281" s="413"/>
      <c r="AA281" s="413"/>
      <c r="AB281" s="413"/>
      <c r="AC281" s="413"/>
      <c r="AD281" s="413"/>
      <c r="AE281" s="413"/>
      <c r="AF281" s="413"/>
      <c r="AG281" s="413"/>
      <c r="AH281" s="413"/>
      <c r="AI281" s="413"/>
      <c r="AJ281" s="413"/>
      <c r="AK281" s="413"/>
      <c r="AL281" s="413"/>
      <c r="AM281" s="413"/>
      <c r="AN281" s="413"/>
      <c r="AO281" s="413"/>
      <c r="AP281" s="413"/>
      <c r="AQ281" s="413"/>
      <c r="AR281" s="413"/>
      <c r="AS281" s="413"/>
      <c r="AT281" s="413"/>
      <c r="AU281" s="413"/>
      <c r="AV281" s="413"/>
      <c r="AW281" s="413"/>
      <c r="AX281" s="413"/>
      <c r="AY281" s="413"/>
      <c r="AZ281" s="413"/>
      <c r="BA281" s="413"/>
      <c r="BB281" s="413"/>
      <c r="BC281" s="413"/>
      <c r="BD281" s="413"/>
      <c r="BE281" s="413"/>
      <c r="BF281" s="413"/>
      <c r="BG281" s="413"/>
      <c r="BH281" s="413"/>
      <c r="BI281" s="413"/>
      <c r="BJ281" s="413"/>
      <c r="BK281" s="413"/>
      <c r="BL281" s="413"/>
      <c r="BM281" s="413"/>
      <c r="BN281" s="413"/>
      <c r="BO281" s="413"/>
      <c r="BP281" s="413"/>
      <c r="BQ281" s="413"/>
      <c r="BR281" s="413"/>
      <c r="BS281" s="413"/>
      <c r="BT281" s="413"/>
      <c r="BU281" s="413"/>
      <c r="BV281" s="413"/>
      <c r="BW281" s="413"/>
      <c r="BX281" s="413"/>
      <c r="BY281" s="413"/>
      <c r="BZ281" s="413"/>
      <c r="CA281" s="413"/>
      <c r="CB281" s="413"/>
      <c r="CC281" s="413"/>
      <c r="CD281" s="413"/>
      <c r="CE281" s="413"/>
      <c r="CF281" s="413"/>
      <c r="CG281" s="413"/>
      <c r="CH281" s="413"/>
      <c r="CI281" s="413"/>
      <c r="CJ281" s="413"/>
      <c r="CK281" s="413"/>
    </row>
    <row r="282" spans="1:89" x14ac:dyDescent="0.3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13"/>
      <c r="S282" s="413"/>
      <c r="T282" s="413"/>
      <c r="U282" s="413"/>
      <c r="V282" s="413"/>
      <c r="W282" s="413"/>
      <c r="X282" s="413"/>
      <c r="Y282" s="413"/>
      <c r="Z282" s="413"/>
      <c r="AA282" s="413"/>
      <c r="AB282" s="413"/>
      <c r="AC282" s="413"/>
      <c r="AD282" s="413"/>
      <c r="AE282" s="413"/>
      <c r="AF282" s="413"/>
      <c r="AG282" s="413"/>
      <c r="AH282" s="413"/>
      <c r="AI282" s="413"/>
      <c r="AJ282" s="413"/>
      <c r="AK282" s="413"/>
      <c r="AL282" s="413"/>
      <c r="AM282" s="413"/>
      <c r="AN282" s="413"/>
      <c r="AO282" s="413"/>
      <c r="AP282" s="413"/>
      <c r="AQ282" s="413"/>
      <c r="AR282" s="413"/>
      <c r="AS282" s="413"/>
      <c r="AT282" s="413"/>
      <c r="AU282" s="413"/>
      <c r="AV282" s="413"/>
      <c r="AW282" s="413"/>
      <c r="AX282" s="413"/>
      <c r="AY282" s="413"/>
      <c r="AZ282" s="413"/>
      <c r="BA282" s="413"/>
      <c r="BB282" s="413"/>
      <c r="BC282" s="413"/>
      <c r="BD282" s="413"/>
      <c r="BE282" s="413"/>
      <c r="BF282" s="413"/>
      <c r="BG282" s="413"/>
      <c r="BH282" s="413"/>
      <c r="BI282" s="413"/>
      <c r="BJ282" s="413"/>
      <c r="BK282" s="413"/>
      <c r="BL282" s="413"/>
      <c r="BM282" s="413"/>
      <c r="BN282" s="413"/>
      <c r="BO282" s="413"/>
      <c r="BP282" s="413"/>
      <c r="BQ282" s="413"/>
      <c r="BR282" s="413"/>
      <c r="BS282" s="413"/>
      <c r="BT282" s="413"/>
      <c r="BU282" s="413"/>
      <c r="BV282" s="413"/>
      <c r="BW282" s="413"/>
      <c r="BX282" s="413"/>
      <c r="BY282" s="413"/>
      <c r="BZ282" s="413"/>
      <c r="CA282" s="413"/>
      <c r="CB282" s="413"/>
      <c r="CC282" s="413"/>
      <c r="CD282" s="413"/>
      <c r="CE282" s="413"/>
      <c r="CF282" s="413"/>
      <c r="CG282" s="413"/>
      <c r="CH282" s="413"/>
      <c r="CI282" s="413"/>
      <c r="CJ282" s="413"/>
      <c r="CK282" s="413"/>
    </row>
    <row r="283" spans="1:89" x14ac:dyDescent="0.3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13"/>
      <c r="S283" s="413"/>
      <c r="T283" s="413"/>
      <c r="U283" s="413"/>
      <c r="V283" s="413"/>
      <c r="W283" s="413"/>
      <c r="X283" s="413"/>
      <c r="Y283" s="413"/>
      <c r="Z283" s="413"/>
      <c r="AA283" s="413"/>
      <c r="AB283" s="413"/>
      <c r="AC283" s="413"/>
      <c r="AD283" s="413"/>
      <c r="AE283" s="413"/>
      <c r="AF283" s="413"/>
      <c r="AG283" s="413"/>
      <c r="AH283" s="413"/>
      <c r="AI283" s="413"/>
      <c r="AJ283" s="413"/>
      <c r="AK283" s="413"/>
      <c r="AL283" s="413"/>
      <c r="AM283" s="413"/>
      <c r="AN283" s="413"/>
      <c r="AO283" s="413"/>
      <c r="AP283" s="413"/>
      <c r="AQ283" s="413"/>
      <c r="AR283" s="413"/>
      <c r="AS283" s="413"/>
      <c r="AT283" s="413"/>
      <c r="AU283" s="413"/>
      <c r="AV283" s="413"/>
      <c r="AW283" s="413"/>
      <c r="AX283" s="413"/>
      <c r="AY283" s="413"/>
      <c r="AZ283" s="413"/>
      <c r="BA283" s="413"/>
      <c r="BB283" s="413"/>
      <c r="BC283" s="413"/>
      <c r="BD283" s="413"/>
      <c r="BE283" s="413"/>
      <c r="BF283" s="413"/>
      <c r="BG283" s="413"/>
      <c r="BH283" s="413"/>
      <c r="BI283" s="413"/>
      <c r="BJ283" s="413"/>
      <c r="BK283" s="413"/>
      <c r="BL283" s="413"/>
      <c r="BM283" s="413"/>
      <c r="BN283" s="413"/>
      <c r="BO283" s="413"/>
      <c r="BP283" s="413"/>
      <c r="BQ283" s="413"/>
      <c r="BR283" s="413"/>
      <c r="BS283" s="413"/>
      <c r="BT283" s="413"/>
      <c r="BU283" s="413"/>
      <c r="BV283" s="413"/>
      <c r="BW283" s="413"/>
      <c r="BX283" s="413"/>
      <c r="BY283" s="413"/>
      <c r="BZ283" s="413"/>
      <c r="CA283" s="413"/>
      <c r="CB283" s="413"/>
      <c r="CC283" s="413"/>
      <c r="CD283" s="413"/>
      <c r="CE283" s="413"/>
      <c r="CF283" s="413"/>
      <c r="CG283" s="413"/>
      <c r="CH283" s="413"/>
      <c r="CI283" s="413"/>
      <c r="CJ283" s="413"/>
      <c r="CK283" s="413"/>
    </row>
    <row r="284" spans="1:89" x14ac:dyDescent="0.3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13"/>
      <c r="S284" s="413"/>
      <c r="T284" s="413"/>
      <c r="U284" s="413"/>
      <c r="V284" s="413"/>
      <c r="W284" s="413"/>
      <c r="X284" s="413"/>
      <c r="Y284" s="413"/>
      <c r="Z284" s="413"/>
      <c r="AA284" s="413"/>
      <c r="AB284" s="413"/>
      <c r="AC284" s="413"/>
      <c r="AD284" s="413"/>
      <c r="AE284" s="413"/>
      <c r="AF284" s="413"/>
      <c r="AG284" s="413"/>
      <c r="AH284" s="413"/>
      <c r="AI284" s="413"/>
      <c r="AJ284" s="413"/>
      <c r="AK284" s="413"/>
      <c r="AL284" s="413"/>
      <c r="AM284" s="413"/>
      <c r="AN284" s="413"/>
      <c r="AO284" s="413"/>
      <c r="AP284" s="413"/>
      <c r="AQ284" s="413"/>
      <c r="AR284" s="413"/>
      <c r="AS284" s="413"/>
      <c r="AT284" s="413"/>
      <c r="AU284" s="413"/>
      <c r="AV284" s="413"/>
      <c r="AW284" s="413"/>
      <c r="AX284" s="413"/>
      <c r="AY284" s="413"/>
      <c r="AZ284" s="413"/>
      <c r="BA284" s="413"/>
      <c r="BB284" s="413"/>
      <c r="BC284" s="413"/>
      <c r="BD284" s="413"/>
      <c r="BE284" s="413"/>
      <c r="BF284" s="413"/>
      <c r="BG284" s="413"/>
      <c r="BH284" s="413"/>
      <c r="BI284" s="413"/>
      <c r="BJ284" s="413"/>
      <c r="BK284" s="413"/>
      <c r="BL284" s="413"/>
      <c r="BM284" s="413"/>
      <c r="BN284" s="413"/>
      <c r="BO284" s="413"/>
      <c r="BP284" s="413"/>
      <c r="BQ284" s="413"/>
      <c r="BR284" s="413"/>
      <c r="BS284" s="413"/>
      <c r="BT284" s="413"/>
      <c r="BU284" s="413"/>
      <c r="BV284" s="413"/>
      <c r="BW284" s="413"/>
      <c r="BX284" s="413"/>
      <c r="BY284" s="413"/>
      <c r="BZ284" s="413"/>
      <c r="CA284" s="413"/>
      <c r="CB284" s="413"/>
      <c r="CC284" s="413"/>
      <c r="CD284" s="413"/>
      <c r="CE284" s="413"/>
      <c r="CF284" s="413"/>
      <c r="CG284" s="413"/>
      <c r="CH284" s="413"/>
      <c r="CI284" s="413"/>
      <c r="CJ284" s="413"/>
      <c r="CK284" s="413"/>
    </row>
    <row r="285" spans="1:89" x14ac:dyDescent="0.3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13"/>
      <c r="S285" s="413"/>
      <c r="T285" s="413"/>
      <c r="U285" s="413"/>
      <c r="V285" s="413"/>
      <c r="W285" s="413"/>
      <c r="X285" s="413"/>
      <c r="Y285" s="413"/>
      <c r="Z285" s="413"/>
      <c r="AA285" s="413"/>
      <c r="AB285" s="413"/>
      <c r="AC285" s="413"/>
      <c r="AD285" s="413"/>
      <c r="AE285" s="413"/>
      <c r="AF285" s="413"/>
      <c r="AG285" s="413"/>
      <c r="AH285" s="413"/>
      <c r="AI285" s="413"/>
      <c r="AJ285" s="413"/>
      <c r="AK285" s="413"/>
      <c r="AL285" s="413"/>
      <c r="AM285" s="413"/>
      <c r="AN285" s="413"/>
      <c r="AO285" s="413"/>
      <c r="AP285" s="413"/>
      <c r="AQ285" s="413"/>
      <c r="AR285" s="413"/>
      <c r="AS285" s="413"/>
      <c r="AT285" s="413"/>
      <c r="AU285" s="413"/>
      <c r="AV285" s="413"/>
      <c r="AW285" s="413"/>
      <c r="AX285" s="413"/>
      <c r="AY285" s="413"/>
      <c r="AZ285" s="413"/>
      <c r="BA285" s="413"/>
      <c r="BB285" s="413"/>
      <c r="BC285" s="413"/>
      <c r="BD285" s="413"/>
      <c r="BE285" s="413"/>
      <c r="BF285" s="413"/>
      <c r="BG285" s="413"/>
      <c r="BH285" s="413"/>
      <c r="BI285" s="413"/>
      <c r="BJ285" s="413"/>
      <c r="BK285" s="413"/>
      <c r="BL285" s="413"/>
      <c r="BM285" s="413"/>
      <c r="BN285" s="413"/>
      <c r="BO285" s="413"/>
      <c r="BP285" s="413"/>
      <c r="BQ285" s="413"/>
      <c r="BR285" s="413"/>
      <c r="BS285" s="413"/>
      <c r="BT285" s="413"/>
      <c r="BU285" s="413"/>
      <c r="BV285" s="413"/>
      <c r="BW285" s="413"/>
      <c r="BX285" s="413"/>
      <c r="BY285" s="413"/>
      <c r="BZ285" s="413"/>
      <c r="CA285" s="413"/>
      <c r="CB285" s="413"/>
      <c r="CC285" s="413"/>
      <c r="CD285" s="413"/>
      <c r="CE285" s="413"/>
      <c r="CF285" s="413"/>
      <c r="CG285" s="413"/>
      <c r="CH285" s="413"/>
      <c r="CI285" s="413"/>
      <c r="CJ285" s="413"/>
      <c r="CK285" s="413"/>
    </row>
    <row r="286" spans="1:89" x14ac:dyDescent="0.3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  <c r="L286" s="413"/>
      <c r="M286" s="413"/>
      <c r="N286" s="413"/>
      <c r="O286" s="413"/>
      <c r="P286" s="413"/>
      <c r="Q286" s="413"/>
      <c r="R286" s="413"/>
      <c r="S286" s="413"/>
      <c r="T286" s="413"/>
      <c r="U286" s="413"/>
      <c r="V286" s="413"/>
      <c r="W286" s="413"/>
      <c r="X286" s="413"/>
      <c r="Y286" s="413"/>
      <c r="Z286" s="413"/>
      <c r="AA286" s="413"/>
      <c r="AB286" s="413"/>
      <c r="AC286" s="413"/>
      <c r="AD286" s="413"/>
      <c r="AE286" s="413"/>
      <c r="AF286" s="413"/>
      <c r="AG286" s="413"/>
      <c r="AH286" s="413"/>
      <c r="AI286" s="413"/>
      <c r="AJ286" s="413"/>
      <c r="AK286" s="413"/>
      <c r="AL286" s="413"/>
      <c r="AM286" s="413"/>
      <c r="AN286" s="413"/>
      <c r="AO286" s="413"/>
      <c r="AP286" s="413"/>
      <c r="AQ286" s="413"/>
      <c r="AR286" s="413"/>
      <c r="AS286" s="413"/>
      <c r="AT286" s="413"/>
      <c r="AU286" s="413"/>
      <c r="AV286" s="413"/>
      <c r="AW286" s="413"/>
      <c r="AX286" s="413"/>
      <c r="AY286" s="413"/>
      <c r="AZ286" s="413"/>
      <c r="BA286" s="413"/>
      <c r="BB286" s="413"/>
      <c r="BC286" s="413"/>
      <c r="BD286" s="413"/>
      <c r="BE286" s="413"/>
      <c r="BF286" s="413"/>
      <c r="BG286" s="413"/>
      <c r="BH286" s="413"/>
      <c r="BI286" s="413"/>
      <c r="BJ286" s="413"/>
      <c r="BK286" s="413"/>
      <c r="BL286" s="413"/>
      <c r="BM286" s="413"/>
      <c r="BN286" s="413"/>
      <c r="BO286" s="413"/>
      <c r="BP286" s="413"/>
      <c r="BQ286" s="413"/>
      <c r="BR286" s="413"/>
      <c r="BS286" s="413"/>
      <c r="BT286" s="413"/>
      <c r="BU286" s="413"/>
      <c r="BV286" s="413"/>
      <c r="BW286" s="413"/>
      <c r="BX286" s="413"/>
      <c r="BY286" s="413"/>
      <c r="BZ286" s="413"/>
      <c r="CA286" s="413"/>
      <c r="CB286" s="413"/>
      <c r="CC286" s="413"/>
      <c r="CD286" s="413"/>
      <c r="CE286" s="413"/>
      <c r="CF286" s="413"/>
      <c r="CG286" s="413"/>
      <c r="CH286" s="413"/>
      <c r="CI286" s="413"/>
      <c r="CJ286" s="413"/>
      <c r="CK286" s="413"/>
    </row>
    <row r="287" spans="1:89" x14ac:dyDescent="0.3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  <c r="L287" s="413"/>
      <c r="M287" s="413"/>
      <c r="N287" s="413"/>
      <c r="O287" s="413"/>
      <c r="P287" s="413"/>
      <c r="Q287" s="413"/>
      <c r="R287" s="413"/>
      <c r="S287" s="413"/>
      <c r="T287" s="413"/>
      <c r="U287" s="413"/>
      <c r="V287" s="413"/>
      <c r="W287" s="413"/>
      <c r="X287" s="413"/>
      <c r="Y287" s="413"/>
      <c r="Z287" s="413"/>
      <c r="AA287" s="413"/>
      <c r="AB287" s="413"/>
      <c r="AC287" s="413"/>
      <c r="AD287" s="413"/>
      <c r="AE287" s="413"/>
      <c r="AF287" s="413"/>
      <c r="AG287" s="413"/>
      <c r="AH287" s="413"/>
      <c r="AI287" s="413"/>
      <c r="AJ287" s="413"/>
      <c r="AK287" s="413"/>
      <c r="AL287" s="413"/>
      <c r="AM287" s="413"/>
      <c r="AN287" s="413"/>
      <c r="AO287" s="413"/>
      <c r="AP287" s="413"/>
      <c r="AQ287" s="413"/>
      <c r="AR287" s="413"/>
      <c r="AS287" s="413"/>
      <c r="AT287" s="413"/>
      <c r="AU287" s="413"/>
      <c r="AV287" s="413"/>
      <c r="AW287" s="413"/>
      <c r="AX287" s="413"/>
      <c r="AY287" s="413"/>
      <c r="AZ287" s="413"/>
      <c r="BA287" s="413"/>
      <c r="BB287" s="413"/>
      <c r="BC287" s="413"/>
      <c r="BD287" s="413"/>
      <c r="BE287" s="413"/>
      <c r="BF287" s="413"/>
      <c r="BG287" s="413"/>
      <c r="BH287" s="413"/>
      <c r="BI287" s="413"/>
      <c r="BJ287" s="413"/>
      <c r="BK287" s="413"/>
      <c r="BL287" s="413"/>
      <c r="BM287" s="413"/>
      <c r="BN287" s="413"/>
      <c r="BO287" s="413"/>
      <c r="BP287" s="413"/>
      <c r="BQ287" s="413"/>
      <c r="BR287" s="413"/>
      <c r="BS287" s="413"/>
      <c r="BT287" s="413"/>
      <c r="BU287" s="413"/>
      <c r="BV287" s="413"/>
      <c r="BW287" s="413"/>
      <c r="BX287" s="413"/>
      <c r="BY287" s="413"/>
      <c r="BZ287" s="413"/>
      <c r="CA287" s="413"/>
      <c r="CB287" s="413"/>
      <c r="CC287" s="413"/>
      <c r="CD287" s="413"/>
      <c r="CE287" s="413"/>
      <c r="CF287" s="413"/>
      <c r="CG287" s="413"/>
      <c r="CH287" s="413"/>
      <c r="CI287" s="413"/>
      <c r="CJ287" s="413"/>
      <c r="CK287" s="413"/>
    </row>
    <row r="288" spans="1:89" x14ac:dyDescent="0.3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  <c r="Y288" s="413"/>
      <c r="Z288" s="413"/>
      <c r="AA288" s="413"/>
      <c r="AB288" s="413"/>
      <c r="AC288" s="413"/>
      <c r="AD288" s="413"/>
      <c r="AE288" s="413"/>
      <c r="AF288" s="413"/>
      <c r="AG288" s="413"/>
      <c r="AH288" s="413"/>
      <c r="AI288" s="413"/>
      <c r="AJ288" s="413"/>
      <c r="AK288" s="413"/>
      <c r="AL288" s="413"/>
      <c r="AM288" s="413"/>
      <c r="AN288" s="413"/>
      <c r="AO288" s="413"/>
      <c r="AP288" s="413"/>
      <c r="AQ288" s="413"/>
      <c r="AR288" s="413"/>
      <c r="AS288" s="413"/>
      <c r="AT288" s="413"/>
      <c r="AU288" s="413"/>
      <c r="AV288" s="413"/>
      <c r="AW288" s="413"/>
      <c r="AX288" s="413"/>
      <c r="AY288" s="413"/>
      <c r="AZ288" s="413"/>
      <c r="BA288" s="413"/>
      <c r="BB288" s="413"/>
      <c r="BC288" s="413"/>
      <c r="BD288" s="413"/>
      <c r="BE288" s="413"/>
      <c r="BF288" s="413"/>
      <c r="BG288" s="413"/>
      <c r="BH288" s="413"/>
      <c r="BI288" s="413"/>
      <c r="BJ288" s="413"/>
      <c r="BK288" s="413"/>
      <c r="BL288" s="413"/>
      <c r="BM288" s="413"/>
      <c r="BN288" s="413"/>
      <c r="BO288" s="413"/>
      <c r="BP288" s="413"/>
      <c r="BQ288" s="413"/>
      <c r="BR288" s="413"/>
      <c r="BS288" s="413"/>
      <c r="BT288" s="413"/>
      <c r="BU288" s="413"/>
      <c r="BV288" s="413"/>
      <c r="BW288" s="413"/>
      <c r="BX288" s="413"/>
      <c r="BY288" s="413"/>
      <c r="BZ288" s="413"/>
      <c r="CA288" s="413"/>
      <c r="CB288" s="413"/>
      <c r="CC288" s="413"/>
      <c r="CD288" s="413"/>
      <c r="CE288" s="413"/>
      <c r="CF288" s="413"/>
      <c r="CG288" s="413"/>
      <c r="CH288" s="413"/>
      <c r="CI288" s="413"/>
      <c r="CJ288" s="413"/>
      <c r="CK288" s="413"/>
    </row>
    <row r="289" spans="1:89" x14ac:dyDescent="0.3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  <c r="Z289" s="413"/>
      <c r="AA289" s="413"/>
      <c r="AB289" s="413"/>
      <c r="AC289" s="413"/>
      <c r="AD289" s="413"/>
      <c r="AE289" s="413"/>
      <c r="AF289" s="413"/>
      <c r="AG289" s="413"/>
      <c r="AH289" s="413"/>
      <c r="AI289" s="413"/>
      <c r="AJ289" s="413"/>
      <c r="AK289" s="413"/>
      <c r="AL289" s="413"/>
      <c r="AM289" s="413"/>
      <c r="AN289" s="413"/>
      <c r="AO289" s="413"/>
      <c r="AP289" s="413"/>
      <c r="AQ289" s="413"/>
      <c r="AR289" s="413"/>
      <c r="AS289" s="413"/>
      <c r="AT289" s="413"/>
      <c r="AU289" s="413"/>
      <c r="AV289" s="413"/>
      <c r="AW289" s="413"/>
      <c r="AX289" s="413"/>
      <c r="AY289" s="413"/>
      <c r="AZ289" s="413"/>
      <c r="BA289" s="413"/>
      <c r="BB289" s="413"/>
      <c r="BC289" s="413"/>
      <c r="BD289" s="413"/>
      <c r="BE289" s="413"/>
      <c r="BF289" s="413"/>
      <c r="BG289" s="413"/>
      <c r="BH289" s="413"/>
      <c r="BI289" s="413"/>
      <c r="BJ289" s="413"/>
      <c r="BK289" s="413"/>
      <c r="BL289" s="413"/>
      <c r="BM289" s="413"/>
      <c r="BN289" s="413"/>
      <c r="BO289" s="413"/>
      <c r="BP289" s="413"/>
      <c r="BQ289" s="413"/>
      <c r="BR289" s="413"/>
      <c r="BS289" s="413"/>
      <c r="BT289" s="413"/>
      <c r="BU289" s="413"/>
      <c r="BV289" s="413"/>
      <c r="BW289" s="413"/>
      <c r="BX289" s="413"/>
      <c r="BY289" s="413"/>
      <c r="BZ289" s="413"/>
      <c r="CA289" s="413"/>
      <c r="CB289" s="413"/>
      <c r="CC289" s="413"/>
      <c r="CD289" s="413"/>
      <c r="CE289" s="413"/>
      <c r="CF289" s="413"/>
      <c r="CG289" s="413"/>
      <c r="CH289" s="413"/>
      <c r="CI289" s="413"/>
      <c r="CJ289" s="413"/>
      <c r="CK289" s="413"/>
    </row>
    <row r="290" spans="1:89" x14ac:dyDescent="0.3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  <c r="L290" s="413"/>
      <c r="M290" s="413"/>
      <c r="N290" s="413"/>
      <c r="O290" s="413"/>
      <c r="P290" s="413"/>
      <c r="Q290" s="413"/>
      <c r="R290" s="413"/>
      <c r="S290" s="413"/>
      <c r="T290" s="413"/>
      <c r="U290" s="413"/>
      <c r="V290" s="413"/>
      <c r="W290" s="413"/>
      <c r="X290" s="413"/>
      <c r="Y290" s="413"/>
      <c r="Z290" s="413"/>
      <c r="AA290" s="413"/>
      <c r="AB290" s="413"/>
      <c r="AC290" s="413"/>
      <c r="AD290" s="413"/>
      <c r="AE290" s="413"/>
      <c r="AF290" s="413"/>
      <c r="AG290" s="413"/>
      <c r="AH290" s="413"/>
      <c r="AI290" s="413"/>
      <c r="AJ290" s="413"/>
      <c r="AK290" s="413"/>
      <c r="AL290" s="413"/>
      <c r="AM290" s="413"/>
      <c r="AN290" s="413"/>
      <c r="AO290" s="413"/>
      <c r="AP290" s="413"/>
      <c r="AQ290" s="413"/>
      <c r="AR290" s="413"/>
      <c r="AS290" s="413"/>
      <c r="AT290" s="413"/>
      <c r="AU290" s="413"/>
      <c r="AV290" s="413"/>
      <c r="AW290" s="413"/>
      <c r="AX290" s="413"/>
      <c r="AY290" s="413"/>
      <c r="AZ290" s="413"/>
      <c r="BA290" s="413"/>
      <c r="BB290" s="413"/>
      <c r="BC290" s="413"/>
      <c r="BD290" s="413"/>
      <c r="BE290" s="413"/>
      <c r="BF290" s="413"/>
      <c r="BG290" s="413"/>
      <c r="BH290" s="413"/>
      <c r="BI290" s="413"/>
      <c r="BJ290" s="413"/>
      <c r="BK290" s="413"/>
      <c r="BL290" s="413"/>
      <c r="BM290" s="413"/>
      <c r="BN290" s="413"/>
      <c r="BO290" s="413"/>
      <c r="BP290" s="413"/>
      <c r="BQ290" s="413"/>
      <c r="BR290" s="413"/>
      <c r="BS290" s="413"/>
      <c r="BT290" s="413"/>
      <c r="BU290" s="413"/>
      <c r="BV290" s="413"/>
      <c r="BW290" s="413"/>
      <c r="BX290" s="413"/>
      <c r="BY290" s="413"/>
      <c r="BZ290" s="413"/>
      <c r="CA290" s="413"/>
      <c r="CB290" s="413"/>
      <c r="CC290" s="413"/>
      <c r="CD290" s="413"/>
      <c r="CE290" s="413"/>
      <c r="CF290" s="413"/>
      <c r="CG290" s="413"/>
      <c r="CH290" s="413"/>
      <c r="CI290" s="413"/>
      <c r="CJ290" s="413"/>
      <c r="CK290" s="413"/>
    </row>
    <row r="291" spans="1:89" x14ac:dyDescent="0.3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  <c r="L291" s="413"/>
      <c r="M291" s="413"/>
      <c r="N291" s="413"/>
      <c r="O291" s="413"/>
      <c r="P291" s="413"/>
      <c r="Q291" s="413"/>
      <c r="R291" s="413"/>
      <c r="S291" s="413"/>
      <c r="T291" s="413"/>
      <c r="U291" s="413"/>
      <c r="V291" s="413"/>
      <c r="W291" s="413"/>
      <c r="X291" s="413"/>
      <c r="Y291" s="413"/>
      <c r="Z291" s="413"/>
      <c r="AA291" s="413"/>
      <c r="AB291" s="413"/>
      <c r="AC291" s="413"/>
      <c r="AD291" s="413"/>
      <c r="AE291" s="413"/>
      <c r="AF291" s="413"/>
      <c r="AG291" s="413"/>
      <c r="AH291" s="413"/>
      <c r="AI291" s="413"/>
      <c r="AJ291" s="413"/>
      <c r="AK291" s="413"/>
      <c r="AL291" s="413"/>
      <c r="AM291" s="413"/>
      <c r="AN291" s="413"/>
      <c r="AO291" s="413"/>
      <c r="AP291" s="413"/>
      <c r="AQ291" s="413"/>
      <c r="AR291" s="413"/>
      <c r="AS291" s="413"/>
      <c r="AT291" s="413"/>
      <c r="AU291" s="413"/>
      <c r="AV291" s="413"/>
      <c r="AW291" s="413"/>
      <c r="AX291" s="413"/>
      <c r="AY291" s="413"/>
      <c r="AZ291" s="413"/>
      <c r="BA291" s="413"/>
      <c r="BB291" s="413"/>
      <c r="BC291" s="413"/>
      <c r="BD291" s="413"/>
      <c r="BE291" s="413"/>
      <c r="BF291" s="413"/>
      <c r="BG291" s="413"/>
      <c r="BH291" s="413"/>
      <c r="BI291" s="413"/>
      <c r="BJ291" s="413"/>
      <c r="BK291" s="413"/>
      <c r="BL291" s="413"/>
      <c r="BM291" s="413"/>
      <c r="BN291" s="413"/>
      <c r="BO291" s="413"/>
      <c r="BP291" s="413"/>
      <c r="BQ291" s="413"/>
      <c r="BR291" s="413"/>
      <c r="BS291" s="413"/>
      <c r="BT291" s="413"/>
      <c r="BU291" s="413"/>
      <c r="BV291" s="413"/>
      <c r="BW291" s="413"/>
      <c r="BX291" s="413"/>
      <c r="BY291" s="413"/>
      <c r="BZ291" s="413"/>
      <c r="CA291" s="413"/>
      <c r="CB291" s="413"/>
      <c r="CC291" s="413"/>
      <c r="CD291" s="413"/>
      <c r="CE291" s="413"/>
      <c r="CF291" s="413"/>
      <c r="CG291" s="413"/>
      <c r="CH291" s="413"/>
      <c r="CI291" s="413"/>
      <c r="CJ291" s="413"/>
      <c r="CK291" s="413"/>
    </row>
    <row r="292" spans="1:89" x14ac:dyDescent="0.3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  <c r="L292" s="413"/>
      <c r="M292" s="413"/>
      <c r="N292" s="413"/>
      <c r="O292" s="413"/>
      <c r="P292" s="413"/>
      <c r="Q292" s="413"/>
      <c r="R292" s="413"/>
      <c r="S292" s="413"/>
      <c r="T292" s="413"/>
      <c r="U292" s="413"/>
      <c r="V292" s="413"/>
      <c r="W292" s="413"/>
      <c r="X292" s="413"/>
      <c r="Y292" s="413"/>
      <c r="Z292" s="413"/>
      <c r="AA292" s="413"/>
      <c r="AB292" s="413"/>
      <c r="AC292" s="413"/>
      <c r="AD292" s="413"/>
      <c r="AE292" s="413"/>
      <c r="AF292" s="413"/>
      <c r="AG292" s="413"/>
      <c r="AH292" s="413"/>
      <c r="AI292" s="413"/>
      <c r="AJ292" s="413"/>
      <c r="AK292" s="413"/>
      <c r="AL292" s="413"/>
      <c r="AM292" s="413"/>
      <c r="AN292" s="413"/>
      <c r="AO292" s="413"/>
      <c r="AP292" s="413"/>
      <c r="AQ292" s="413"/>
      <c r="AR292" s="413"/>
      <c r="AS292" s="413"/>
      <c r="AT292" s="413"/>
      <c r="AU292" s="413"/>
      <c r="AV292" s="413"/>
      <c r="AW292" s="413"/>
      <c r="AX292" s="413"/>
      <c r="AY292" s="413"/>
      <c r="AZ292" s="413"/>
      <c r="BA292" s="413"/>
      <c r="BB292" s="413"/>
      <c r="BC292" s="413"/>
      <c r="BD292" s="413"/>
      <c r="BE292" s="413"/>
      <c r="BF292" s="413"/>
      <c r="BG292" s="413"/>
      <c r="BH292" s="413"/>
      <c r="BI292" s="413"/>
      <c r="BJ292" s="413"/>
      <c r="BK292" s="413"/>
      <c r="BL292" s="413"/>
      <c r="BM292" s="413"/>
      <c r="BN292" s="413"/>
      <c r="BO292" s="413"/>
      <c r="BP292" s="413"/>
      <c r="BQ292" s="413"/>
      <c r="BR292" s="413"/>
      <c r="BS292" s="413"/>
      <c r="BT292" s="413"/>
      <c r="BU292" s="413"/>
      <c r="BV292" s="413"/>
      <c r="BW292" s="413"/>
      <c r="BX292" s="413"/>
      <c r="BY292" s="413"/>
      <c r="BZ292" s="413"/>
      <c r="CA292" s="413"/>
      <c r="CB292" s="413"/>
      <c r="CC292" s="413"/>
      <c r="CD292" s="413"/>
      <c r="CE292" s="413"/>
      <c r="CF292" s="413"/>
      <c r="CG292" s="413"/>
      <c r="CH292" s="413"/>
      <c r="CI292" s="413"/>
      <c r="CJ292" s="413"/>
      <c r="CK292" s="413"/>
    </row>
    <row r="293" spans="1:89" x14ac:dyDescent="0.3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  <c r="L293" s="413"/>
      <c r="M293" s="413"/>
      <c r="N293" s="413"/>
      <c r="O293" s="413"/>
      <c r="P293" s="413"/>
      <c r="Q293" s="413"/>
      <c r="R293" s="413"/>
      <c r="S293" s="413"/>
      <c r="T293" s="413"/>
      <c r="U293" s="413"/>
      <c r="V293" s="413"/>
      <c r="W293" s="413"/>
      <c r="X293" s="413"/>
      <c r="Y293" s="413"/>
      <c r="Z293" s="413"/>
      <c r="AA293" s="413"/>
      <c r="AB293" s="413"/>
      <c r="AC293" s="413"/>
      <c r="AD293" s="413"/>
      <c r="AE293" s="413"/>
      <c r="AF293" s="413"/>
      <c r="AG293" s="413"/>
      <c r="AH293" s="413"/>
      <c r="AI293" s="413"/>
      <c r="AJ293" s="413"/>
      <c r="AK293" s="413"/>
      <c r="AL293" s="413"/>
      <c r="AM293" s="413"/>
      <c r="AN293" s="413"/>
      <c r="AO293" s="413"/>
      <c r="AP293" s="413"/>
      <c r="AQ293" s="413"/>
      <c r="AR293" s="413"/>
      <c r="AS293" s="413"/>
      <c r="AT293" s="413"/>
      <c r="AU293" s="413"/>
      <c r="AV293" s="413"/>
      <c r="AW293" s="413"/>
      <c r="AX293" s="413"/>
      <c r="AY293" s="413"/>
      <c r="AZ293" s="413"/>
      <c r="BA293" s="413"/>
      <c r="BB293" s="413"/>
      <c r="BC293" s="413"/>
      <c r="BD293" s="413"/>
      <c r="BE293" s="413"/>
      <c r="BF293" s="413"/>
      <c r="BG293" s="413"/>
      <c r="BH293" s="413"/>
      <c r="BI293" s="413"/>
      <c r="BJ293" s="413"/>
      <c r="BK293" s="413"/>
      <c r="BL293" s="413"/>
      <c r="BM293" s="413"/>
      <c r="BN293" s="413"/>
      <c r="BO293" s="413"/>
      <c r="BP293" s="413"/>
      <c r="BQ293" s="413"/>
      <c r="BR293" s="413"/>
      <c r="BS293" s="413"/>
      <c r="BT293" s="413"/>
      <c r="BU293" s="413"/>
      <c r="BV293" s="413"/>
      <c r="BW293" s="413"/>
      <c r="BX293" s="413"/>
      <c r="BY293" s="413"/>
      <c r="BZ293" s="413"/>
      <c r="CA293" s="413"/>
      <c r="CB293" s="413"/>
      <c r="CC293" s="413"/>
      <c r="CD293" s="413"/>
      <c r="CE293" s="413"/>
      <c r="CF293" s="413"/>
      <c r="CG293" s="413"/>
      <c r="CH293" s="413"/>
      <c r="CI293" s="413"/>
      <c r="CJ293" s="413"/>
      <c r="CK293" s="413"/>
    </row>
    <row r="294" spans="1:89" x14ac:dyDescent="0.3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  <c r="L294" s="413"/>
      <c r="M294" s="413"/>
      <c r="N294" s="413"/>
      <c r="O294" s="413"/>
      <c r="P294" s="413"/>
      <c r="Q294" s="413"/>
      <c r="R294" s="413"/>
      <c r="S294" s="413"/>
      <c r="T294" s="413"/>
      <c r="U294" s="413"/>
      <c r="V294" s="413"/>
      <c r="W294" s="413"/>
      <c r="X294" s="413"/>
      <c r="Y294" s="413"/>
      <c r="Z294" s="413"/>
      <c r="AA294" s="413"/>
      <c r="AB294" s="413"/>
      <c r="AC294" s="413"/>
      <c r="AD294" s="413"/>
      <c r="AE294" s="413"/>
      <c r="AF294" s="413"/>
      <c r="AG294" s="413"/>
      <c r="AH294" s="413"/>
      <c r="AI294" s="413"/>
      <c r="AJ294" s="413"/>
      <c r="AK294" s="413"/>
      <c r="AL294" s="413"/>
      <c r="AM294" s="413"/>
      <c r="AN294" s="413"/>
      <c r="AO294" s="413"/>
      <c r="AP294" s="413"/>
      <c r="AQ294" s="413"/>
      <c r="AR294" s="413"/>
      <c r="AS294" s="413"/>
      <c r="AT294" s="413"/>
      <c r="AU294" s="413"/>
      <c r="AV294" s="413"/>
      <c r="AW294" s="413"/>
      <c r="AX294" s="413"/>
      <c r="AY294" s="413"/>
      <c r="AZ294" s="413"/>
      <c r="BA294" s="413"/>
      <c r="BB294" s="413"/>
      <c r="BC294" s="413"/>
      <c r="BD294" s="413"/>
      <c r="BE294" s="413"/>
      <c r="BF294" s="413"/>
      <c r="BG294" s="413"/>
      <c r="BH294" s="413"/>
      <c r="BI294" s="413"/>
      <c r="BJ294" s="413"/>
      <c r="BK294" s="413"/>
      <c r="BL294" s="413"/>
      <c r="BM294" s="413"/>
      <c r="BN294" s="413"/>
      <c r="BO294" s="413"/>
      <c r="BP294" s="413"/>
      <c r="BQ294" s="413"/>
      <c r="BR294" s="413"/>
      <c r="BS294" s="413"/>
      <c r="BT294" s="413"/>
      <c r="BU294" s="413"/>
      <c r="BV294" s="413"/>
      <c r="BW294" s="413"/>
      <c r="BX294" s="413"/>
      <c r="BY294" s="413"/>
      <c r="BZ294" s="413"/>
      <c r="CA294" s="413"/>
      <c r="CB294" s="413"/>
      <c r="CC294" s="413"/>
      <c r="CD294" s="413"/>
      <c r="CE294" s="413"/>
      <c r="CF294" s="413"/>
      <c r="CG294" s="413"/>
      <c r="CH294" s="413"/>
      <c r="CI294" s="413"/>
      <c r="CJ294" s="413"/>
      <c r="CK294" s="413"/>
    </row>
    <row r="295" spans="1:89" x14ac:dyDescent="0.3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  <c r="L295" s="413"/>
      <c r="M295" s="413"/>
      <c r="N295" s="413"/>
      <c r="O295" s="413"/>
      <c r="P295" s="413"/>
      <c r="Q295" s="413"/>
      <c r="R295" s="413"/>
      <c r="S295" s="413"/>
      <c r="T295" s="413"/>
      <c r="U295" s="413"/>
      <c r="V295" s="413"/>
      <c r="W295" s="413"/>
      <c r="X295" s="413"/>
      <c r="Y295" s="413"/>
      <c r="Z295" s="413"/>
      <c r="AA295" s="413"/>
      <c r="AB295" s="413"/>
      <c r="AC295" s="413"/>
      <c r="AD295" s="413"/>
      <c r="AE295" s="413"/>
      <c r="AF295" s="413"/>
      <c r="AG295" s="413"/>
      <c r="AH295" s="413"/>
      <c r="AI295" s="413"/>
      <c r="AJ295" s="413"/>
      <c r="AK295" s="413"/>
      <c r="AL295" s="413"/>
      <c r="AM295" s="413"/>
      <c r="AN295" s="413"/>
      <c r="AO295" s="413"/>
      <c r="AP295" s="413"/>
      <c r="AQ295" s="413"/>
      <c r="AR295" s="413"/>
      <c r="AS295" s="413"/>
      <c r="AT295" s="413"/>
      <c r="AU295" s="413"/>
      <c r="AV295" s="413"/>
      <c r="AW295" s="413"/>
      <c r="AX295" s="413"/>
      <c r="AY295" s="413"/>
      <c r="AZ295" s="413"/>
      <c r="BA295" s="413"/>
      <c r="BB295" s="413"/>
      <c r="BC295" s="413"/>
      <c r="BD295" s="413"/>
      <c r="BE295" s="413"/>
      <c r="BF295" s="413"/>
      <c r="BG295" s="413"/>
      <c r="BH295" s="413"/>
      <c r="BI295" s="413"/>
      <c r="BJ295" s="413"/>
      <c r="BK295" s="413"/>
      <c r="BL295" s="413"/>
      <c r="BM295" s="413"/>
      <c r="BN295" s="413"/>
      <c r="BO295" s="413"/>
      <c r="BP295" s="413"/>
      <c r="BQ295" s="413"/>
      <c r="BR295" s="413"/>
      <c r="BS295" s="413"/>
      <c r="BT295" s="413"/>
      <c r="BU295" s="413"/>
      <c r="BV295" s="413"/>
      <c r="BW295" s="413"/>
      <c r="BX295" s="413"/>
      <c r="BY295" s="413"/>
      <c r="BZ295" s="413"/>
      <c r="CA295" s="413"/>
      <c r="CB295" s="413"/>
      <c r="CC295" s="413"/>
      <c r="CD295" s="413"/>
      <c r="CE295" s="413"/>
      <c r="CF295" s="413"/>
      <c r="CG295" s="413"/>
      <c r="CH295" s="413"/>
      <c r="CI295" s="413"/>
      <c r="CJ295" s="413"/>
      <c r="CK295" s="413"/>
    </row>
    <row r="296" spans="1:89" x14ac:dyDescent="0.3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  <c r="Z296" s="413"/>
      <c r="AA296" s="413"/>
      <c r="AB296" s="413"/>
      <c r="AC296" s="413"/>
      <c r="AD296" s="413"/>
      <c r="AE296" s="413"/>
      <c r="AF296" s="413"/>
      <c r="AG296" s="413"/>
      <c r="AH296" s="413"/>
      <c r="AI296" s="413"/>
      <c r="AJ296" s="413"/>
      <c r="AK296" s="413"/>
      <c r="AL296" s="413"/>
      <c r="AM296" s="413"/>
      <c r="AN296" s="413"/>
      <c r="AO296" s="413"/>
      <c r="AP296" s="413"/>
      <c r="AQ296" s="413"/>
      <c r="AR296" s="413"/>
      <c r="AS296" s="413"/>
      <c r="AT296" s="413"/>
      <c r="AU296" s="413"/>
      <c r="AV296" s="413"/>
      <c r="AW296" s="413"/>
      <c r="AX296" s="413"/>
      <c r="AY296" s="413"/>
      <c r="AZ296" s="413"/>
      <c r="BA296" s="413"/>
      <c r="BB296" s="413"/>
      <c r="BC296" s="413"/>
      <c r="BD296" s="413"/>
      <c r="BE296" s="413"/>
      <c r="BF296" s="413"/>
      <c r="BG296" s="413"/>
      <c r="BH296" s="413"/>
      <c r="BI296" s="413"/>
      <c r="BJ296" s="413"/>
      <c r="BK296" s="413"/>
      <c r="BL296" s="413"/>
      <c r="BM296" s="413"/>
      <c r="BN296" s="413"/>
      <c r="BO296" s="413"/>
      <c r="BP296" s="413"/>
      <c r="BQ296" s="413"/>
      <c r="BR296" s="413"/>
      <c r="BS296" s="413"/>
      <c r="BT296" s="413"/>
      <c r="BU296" s="413"/>
      <c r="BV296" s="413"/>
      <c r="BW296" s="413"/>
      <c r="BX296" s="413"/>
      <c r="BY296" s="413"/>
      <c r="BZ296" s="413"/>
      <c r="CA296" s="413"/>
      <c r="CB296" s="413"/>
      <c r="CC296" s="413"/>
      <c r="CD296" s="413"/>
      <c r="CE296" s="413"/>
      <c r="CF296" s="413"/>
      <c r="CG296" s="413"/>
      <c r="CH296" s="413"/>
      <c r="CI296" s="413"/>
      <c r="CJ296" s="413"/>
      <c r="CK296" s="413"/>
    </row>
    <row r="297" spans="1:89" x14ac:dyDescent="0.3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  <c r="L297" s="413"/>
      <c r="M297" s="413"/>
      <c r="N297" s="413"/>
      <c r="O297" s="413"/>
      <c r="P297" s="413"/>
      <c r="Q297" s="413"/>
      <c r="R297" s="413"/>
      <c r="S297" s="413"/>
      <c r="T297" s="413"/>
      <c r="U297" s="413"/>
      <c r="V297" s="413"/>
      <c r="W297" s="413"/>
      <c r="X297" s="413"/>
      <c r="Y297" s="413"/>
      <c r="Z297" s="413"/>
      <c r="AA297" s="413"/>
      <c r="AB297" s="413"/>
      <c r="AC297" s="413"/>
      <c r="AD297" s="413"/>
      <c r="AE297" s="413"/>
      <c r="AF297" s="413"/>
      <c r="AG297" s="413"/>
      <c r="AH297" s="413"/>
      <c r="AI297" s="413"/>
      <c r="AJ297" s="413"/>
      <c r="AK297" s="413"/>
      <c r="AL297" s="413"/>
      <c r="AM297" s="413"/>
      <c r="AN297" s="413"/>
      <c r="AO297" s="413"/>
      <c r="AP297" s="413"/>
      <c r="AQ297" s="413"/>
      <c r="AR297" s="413"/>
      <c r="AS297" s="413"/>
      <c r="AT297" s="413"/>
      <c r="AU297" s="413"/>
      <c r="AV297" s="413"/>
      <c r="AW297" s="413"/>
      <c r="AX297" s="413"/>
      <c r="AY297" s="413"/>
      <c r="AZ297" s="413"/>
      <c r="BA297" s="413"/>
      <c r="BB297" s="413"/>
      <c r="BC297" s="413"/>
      <c r="BD297" s="413"/>
      <c r="BE297" s="413"/>
      <c r="BF297" s="413"/>
      <c r="BG297" s="413"/>
      <c r="BH297" s="413"/>
      <c r="BI297" s="413"/>
      <c r="BJ297" s="413"/>
      <c r="BK297" s="413"/>
      <c r="BL297" s="413"/>
      <c r="BM297" s="413"/>
      <c r="BN297" s="413"/>
      <c r="BO297" s="413"/>
      <c r="BP297" s="413"/>
      <c r="BQ297" s="413"/>
      <c r="BR297" s="413"/>
      <c r="BS297" s="413"/>
      <c r="BT297" s="413"/>
      <c r="BU297" s="413"/>
      <c r="BV297" s="413"/>
      <c r="BW297" s="413"/>
      <c r="BX297" s="413"/>
      <c r="BY297" s="413"/>
      <c r="BZ297" s="413"/>
      <c r="CA297" s="413"/>
      <c r="CB297" s="413"/>
      <c r="CC297" s="413"/>
      <c r="CD297" s="413"/>
      <c r="CE297" s="413"/>
      <c r="CF297" s="413"/>
      <c r="CG297" s="413"/>
      <c r="CH297" s="413"/>
      <c r="CI297" s="413"/>
      <c r="CJ297" s="413"/>
      <c r="CK297" s="413"/>
    </row>
    <row r="298" spans="1:89" x14ac:dyDescent="0.3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13"/>
      <c r="S298" s="413"/>
      <c r="T298" s="413"/>
      <c r="U298" s="413"/>
      <c r="V298" s="413"/>
      <c r="W298" s="413"/>
      <c r="X298" s="413"/>
      <c r="Y298" s="413"/>
      <c r="Z298" s="413"/>
      <c r="AA298" s="413"/>
      <c r="AB298" s="413"/>
      <c r="AC298" s="413"/>
      <c r="AD298" s="413"/>
      <c r="AE298" s="413"/>
      <c r="AF298" s="413"/>
      <c r="AG298" s="413"/>
      <c r="AH298" s="413"/>
      <c r="AI298" s="413"/>
      <c r="AJ298" s="413"/>
      <c r="AK298" s="413"/>
      <c r="AL298" s="413"/>
      <c r="AM298" s="413"/>
      <c r="AN298" s="413"/>
      <c r="AO298" s="413"/>
      <c r="AP298" s="413"/>
      <c r="AQ298" s="413"/>
      <c r="AR298" s="413"/>
      <c r="AS298" s="413"/>
      <c r="AT298" s="413"/>
      <c r="AU298" s="413"/>
      <c r="AV298" s="413"/>
      <c r="AW298" s="413"/>
      <c r="AX298" s="413"/>
      <c r="AY298" s="413"/>
      <c r="AZ298" s="413"/>
      <c r="BA298" s="413"/>
      <c r="BB298" s="413"/>
      <c r="BC298" s="413"/>
      <c r="BD298" s="413"/>
      <c r="BE298" s="413"/>
      <c r="BF298" s="413"/>
      <c r="BG298" s="413"/>
      <c r="BH298" s="413"/>
      <c r="BI298" s="413"/>
      <c r="BJ298" s="413"/>
      <c r="BK298" s="413"/>
      <c r="BL298" s="413"/>
      <c r="BM298" s="413"/>
      <c r="BN298" s="413"/>
      <c r="BO298" s="413"/>
      <c r="BP298" s="413"/>
      <c r="BQ298" s="413"/>
      <c r="BR298" s="413"/>
      <c r="BS298" s="413"/>
      <c r="BT298" s="413"/>
      <c r="BU298" s="413"/>
      <c r="BV298" s="413"/>
      <c r="BW298" s="413"/>
      <c r="BX298" s="413"/>
      <c r="BY298" s="413"/>
      <c r="BZ298" s="413"/>
      <c r="CA298" s="413"/>
      <c r="CB298" s="413"/>
      <c r="CC298" s="413"/>
      <c r="CD298" s="413"/>
      <c r="CE298" s="413"/>
      <c r="CF298" s="413"/>
      <c r="CG298" s="413"/>
      <c r="CH298" s="413"/>
      <c r="CI298" s="413"/>
      <c r="CJ298" s="413"/>
      <c r="CK298" s="413"/>
    </row>
    <row r="299" spans="1:89" x14ac:dyDescent="0.3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13"/>
      <c r="S299" s="413"/>
      <c r="T299" s="413"/>
      <c r="U299" s="413"/>
      <c r="V299" s="413"/>
      <c r="W299" s="413"/>
      <c r="X299" s="413"/>
      <c r="Y299" s="413"/>
      <c r="Z299" s="413"/>
      <c r="AA299" s="413"/>
      <c r="AB299" s="413"/>
      <c r="AC299" s="413"/>
      <c r="AD299" s="413"/>
      <c r="AE299" s="413"/>
      <c r="AF299" s="413"/>
      <c r="AG299" s="413"/>
      <c r="AH299" s="413"/>
      <c r="AI299" s="413"/>
      <c r="AJ299" s="413"/>
      <c r="AK299" s="413"/>
      <c r="AL299" s="413"/>
      <c r="AM299" s="413"/>
      <c r="AN299" s="413"/>
      <c r="AO299" s="413"/>
      <c r="AP299" s="413"/>
      <c r="AQ299" s="413"/>
      <c r="AR299" s="413"/>
      <c r="AS299" s="413"/>
      <c r="AT299" s="413"/>
      <c r="AU299" s="413"/>
      <c r="AV299" s="413"/>
      <c r="AW299" s="413"/>
      <c r="AX299" s="413"/>
      <c r="AY299" s="413"/>
      <c r="AZ299" s="413"/>
      <c r="BA299" s="413"/>
      <c r="BB299" s="413"/>
      <c r="BC299" s="413"/>
      <c r="BD299" s="413"/>
      <c r="BE299" s="413"/>
      <c r="BF299" s="413"/>
      <c r="BG299" s="413"/>
      <c r="BH299" s="413"/>
      <c r="BI299" s="413"/>
      <c r="BJ299" s="413"/>
      <c r="BK299" s="413"/>
      <c r="BL299" s="413"/>
      <c r="BM299" s="413"/>
      <c r="BN299" s="413"/>
      <c r="BO299" s="413"/>
      <c r="BP299" s="413"/>
      <c r="BQ299" s="413"/>
      <c r="BR299" s="413"/>
      <c r="BS299" s="413"/>
      <c r="BT299" s="413"/>
      <c r="BU299" s="413"/>
      <c r="BV299" s="413"/>
      <c r="BW299" s="413"/>
      <c r="BX299" s="413"/>
      <c r="BY299" s="413"/>
      <c r="BZ299" s="413"/>
      <c r="CA299" s="413"/>
      <c r="CB299" s="413"/>
      <c r="CC299" s="413"/>
      <c r="CD299" s="413"/>
      <c r="CE299" s="413"/>
      <c r="CF299" s="413"/>
      <c r="CG299" s="413"/>
      <c r="CH299" s="413"/>
      <c r="CI299" s="413"/>
      <c r="CJ299" s="413"/>
      <c r="CK299" s="413"/>
    </row>
    <row r="300" spans="1:89" x14ac:dyDescent="0.3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  <c r="L300" s="413"/>
      <c r="M300" s="413"/>
      <c r="N300" s="413"/>
      <c r="O300" s="413"/>
      <c r="P300" s="413"/>
      <c r="Q300" s="413"/>
      <c r="R300" s="413"/>
      <c r="S300" s="413"/>
      <c r="T300" s="413"/>
      <c r="U300" s="413"/>
      <c r="V300" s="413"/>
      <c r="W300" s="413"/>
      <c r="X300" s="413"/>
      <c r="Y300" s="413"/>
      <c r="Z300" s="413"/>
      <c r="AA300" s="413"/>
      <c r="AB300" s="413"/>
      <c r="AC300" s="413"/>
      <c r="AD300" s="413"/>
      <c r="AE300" s="413"/>
      <c r="AF300" s="413"/>
      <c r="AG300" s="413"/>
      <c r="AH300" s="413"/>
      <c r="AI300" s="413"/>
      <c r="AJ300" s="413"/>
      <c r="AK300" s="413"/>
      <c r="AL300" s="413"/>
      <c r="AM300" s="413"/>
      <c r="AN300" s="413"/>
      <c r="AO300" s="413"/>
      <c r="AP300" s="413"/>
      <c r="AQ300" s="413"/>
      <c r="AR300" s="413"/>
      <c r="AS300" s="413"/>
      <c r="AT300" s="413"/>
      <c r="AU300" s="413"/>
      <c r="AV300" s="413"/>
      <c r="AW300" s="413"/>
      <c r="AX300" s="413"/>
      <c r="AY300" s="413"/>
      <c r="AZ300" s="413"/>
      <c r="BA300" s="413"/>
      <c r="BB300" s="413"/>
      <c r="BC300" s="413"/>
      <c r="BD300" s="413"/>
      <c r="BE300" s="413"/>
      <c r="BF300" s="413"/>
      <c r="BG300" s="413"/>
      <c r="BH300" s="413"/>
      <c r="BI300" s="413"/>
      <c r="BJ300" s="413"/>
      <c r="BK300" s="413"/>
      <c r="BL300" s="413"/>
      <c r="BM300" s="413"/>
      <c r="BN300" s="413"/>
      <c r="BO300" s="413"/>
      <c r="BP300" s="413"/>
      <c r="BQ300" s="413"/>
      <c r="BR300" s="413"/>
      <c r="BS300" s="413"/>
      <c r="BT300" s="413"/>
      <c r="BU300" s="413"/>
      <c r="BV300" s="413"/>
      <c r="BW300" s="413"/>
      <c r="BX300" s="413"/>
      <c r="BY300" s="413"/>
      <c r="BZ300" s="413"/>
      <c r="CA300" s="413"/>
      <c r="CB300" s="413"/>
      <c r="CC300" s="413"/>
      <c r="CD300" s="413"/>
      <c r="CE300" s="413"/>
      <c r="CF300" s="413"/>
      <c r="CG300" s="413"/>
      <c r="CH300" s="413"/>
      <c r="CI300" s="413"/>
      <c r="CJ300" s="413"/>
      <c r="CK300" s="413"/>
    </row>
    <row r="301" spans="1:89" x14ac:dyDescent="0.3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13"/>
      <c r="S301" s="413"/>
      <c r="T301" s="413"/>
      <c r="U301" s="413"/>
      <c r="V301" s="413"/>
      <c r="W301" s="413"/>
      <c r="X301" s="413"/>
      <c r="Y301" s="413"/>
      <c r="Z301" s="413"/>
      <c r="AA301" s="413"/>
      <c r="AB301" s="413"/>
      <c r="AC301" s="413"/>
      <c r="AD301" s="413"/>
      <c r="AE301" s="413"/>
      <c r="AF301" s="413"/>
      <c r="AG301" s="413"/>
      <c r="AH301" s="413"/>
      <c r="AI301" s="413"/>
      <c r="AJ301" s="413"/>
      <c r="AK301" s="413"/>
      <c r="AL301" s="413"/>
      <c r="AM301" s="413"/>
      <c r="AN301" s="413"/>
      <c r="AO301" s="413"/>
      <c r="AP301" s="413"/>
      <c r="AQ301" s="413"/>
      <c r="AR301" s="413"/>
      <c r="AS301" s="413"/>
      <c r="AT301" s="413"/>
      <c r="AU301" s="413"/>
      <c r="AV301" s="413"/>
      <c r="AW301" s="413"/>
      <c r="AX301" s="413"/>
      <c r="AY301" s="413"/>
      <c r="AZ301" s="413"/>
      <c r="BA301" s="413"/>
      <c r="BB301" s="413"/>
      <c r="BC301" s="413"/>
      <c r="BD301" s="413"/>
      <c r="BE301" s="413"/>
      <c r="BF301" s="413"/>
      <c r="BG301" s="413"/>
      <c r="BH301" s="413"/>
      <c r="BI301" s="413"/>
      <c r="BJ301" s="413"/>
      <c r="BK301" s="413"/>
      <c r="BL301" s="413"/>
      <c r="BM301" s="413"/>
      <c r="BN301" s="413"/>
      <c r="BO301" s="413"/>
      <c r="BP301" s="413"/>
      <c r="BQ301" s="413"/>
      <c r="BR301" s="413"/>
      <c r="BS301" s="413"/>
      <c r="BT301" s="413"/>
      <c r="BU301" s="413"/>
      <c r="BV301" s="413"/>
      <c r="BW301" s="413"/>
      <c r="BX301" s="413"/>
      <c r="BY301" s="413"/>
      <c r="BZ301" s="413"/>
      <c r="CA301" s="413"/>
      <c r="CB301" s="413"/>
      <c r="CC301" s="413"/>
      <c r="CD301" s="413"/>
      <c r="CE301" s="413"/>
      <c r="CF301" s="413"/>
      <c r="CG301" s="413"/>
      <c r="CH301" s="413"/>
      <c r="CI301" s="413"/>
      <c r="CJ301" s="413"/>
      <c r="CK301" s="413"/>
    </row>
    <row r="302" spans="1:89" x14ac:dyDescent="0.3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  <c r="L302" s="413"/>
      <c r="M302" s="413"/>
      <c r="N302" s="413"/>
      <c r="O302" s="413"/>
      <c r="P302" s="413"/>
      <c r="Q302" s="413"/>
      <c r="R302" s="413"/>
      <c r="S302" s="413"/>
      <c r="T302" s="413"/>
      <c r="U302" s="413"/>
      <c r="V302" s="413"/>
      <c r="W302" s="413"/>
      <c r="X302" s="413"/>
      <c r="Y302" s="413"/>
      <c r="Z302" s="413"/>
      <c r="AA302" s="413"/>
      <c r="AB302" s="413"/>
      <c r="AC302" s="413"/>
      <c r="AD302" s="413"/>
      <c r="AE302" s="413"/>
      <c r="AF302" s="413"/>
      <c r="AG302" s="413"/>
      <c r="AH302" s="413"/>
      <c r="AI302" s="413"/>
      <c r="AJ302" s="413"/>
      <c r="AK302" s="413"/>
      <c r="AL302" s="413"/>
      <c r="AM302" s="413"/>
      <c r="AN302" s="413"/>
      <c r="AO302" s="413"/>
      <c r="AP302" s="413"/>
      <c r="AQ302" s="413"/>
      <c r="AR302" s="413"/>
      <c r="AS302" s="413"/>
      <c r="AT302" s="413"/>
      <c r="AU302" s="413"/>
      <c r="AV302" s="413"/>
      <c r="AW302" s="413"/>
      <c r="AX302" s="413"/>
      <c r="AY302" s="413"/>
      <c r="AZ302" s="413"/>
      <c r="BA302" s="413"/>
      <c r="BB302" s="413"/>
      <c r="BC302" s="413"/>
      <c r="BD302" s="413"/>
      <c r="BE302" s="413"/>
      <c r="BF302" s="413"/>
      <c r="BG302" s="413"/>
      <c r="BH302" s="413"/>
      <c r="BI302" s="413"/>
      <c r="BJ302" s="413"/>
      <c r="BK302" s="413"/>
      <c r="BL302" s="413"/>
      <c r="BM302" s="413"/>
      <c r="BN302" s="413"/>
      <c r="BO302" s="413"/>
      <c r="BP302" s="413"/>
      <c r="BQ302" s="413"/>
      <c r="BR302" s="413"/>
      <c r="BS302" s="413"/>
      <c r="BT302" s="413"/>
      <c r="BU302" s="413"/>
      <c r="BV302" s="413"/>
      <c r="BW302" s="413"/>
      <c r="BX302" s="413"/>
      <c r="BY302" s="413"/>
      <c r="BZ302" s="413"/>
      <c r="CA302" s="413"/>
      <c r="CB302" s="413"/>
      <c r="CC302" s="413"/>
      <c r="CD302" s="413"/>
      <c r="CE302" s="413"/>
      <c r="CF302" s="413"/>
      <c r="CG302" s="413"/>
      <c r="CH302" s="413"/>
      <c r="CI302" s="413"/>
      <c r="CJ302" s="413"/>
      <c r="CK302" s="413"/>
    </row>
    <row r="303" spans="1:89" x14ac:dyDescent="0.3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  <c r="L303" s="413"/>
      <c r="M303" s="413"/>
      <c r="N303" s="413"/>
      <c r="O303" s="413"/>
      <c r="P303" s="413"/>
      <c r="Q303" s="413"/>
      <c r="R303" s="413"/>
      <c r="S303" s="413"/>
      <c r="T303" s="413"/>
      <c r="U303" s="413"/>
      <c r="V303" s="413"/>
      <c r="W303" s="413"/>
      <c r="X303" s="413"/>
      <c r="Y303" s="413"/>
      <c r="Z303" s="413"/>
      <c r="AA303" s="413"/>
      <c r="AB303" s="413"/>
      <c r="AC303" s="413"/>
      <c r="AD303" s="413"/>
      <c r="AE303" s="413"/>
      <c r="AF303" s="413"/>
      <c r="AG303" s="413"/>
      <c r="AH303" s="413"/>
      <c r="AI303" s="413"/>
      <c r="AJ303" s="413"/>
      <c r="AK303" s="413"/>
      <c r="AL303" s="413"/>
      <c r="AM303" s="413"/>
      <c r="AN303" s="413"/>
      <c r="AO303" s="413"/>
      <c r="AP303" s="413"/>
      <c r="AQ303" s="413"/>
      <c r="AR303" s="413"/>
      <c r="AS303" s="413"/>
      <c r="AT303" s="413"/>
      <c r="AU303" s="413"/>
      <c r="AV303" s="413"/>
      <c r="AW303" s="413"/>
      <c r="AX303" s="413"/>
      <c r="AY303" s="413"/>
      <c r="AZ303" s="413"/>
      <c r="BA303" s="413"/>
      <c r="BB303" s="413"/>
      <c r="BC303" s="413"/>
      <c r="BD303" s="413"/>
      <c r="BE303" s="413"/>
      <c r="BF303" s="413"/>
      <c r="BG303" s="413"/>
      <c r="BH303" s="413"/>
      <c r="BI303" s="413"/>
      <c r="BJ303" s="413"/>
      <c r="BK303" s="413"/>
      <c r="BL303" s="413"/>
      <c r="BM303" s="413"/>
      <c r="BN303" s="413"/>
      <c r="BO303" s="413"/>
      <c r="BP303" s="413"/>
      <c r="BQ303" s="413"/>
      <c r="BR303" s="413"/>
      <c r="BS303" s="413"/>
      <c r="BT303" s="413"/>
      <c r="BU303" s="413"/>
      <c r="BV303" s="413"/>
      <c r="BW303" s="413"/>
      <c r="BX303" s="413"/>
      <c r="BY303" s="413"/>
      <c r="BZ303" s="413"/>
      <c r="CA303" s="413"/>
      <c r="CB303" s="413"/>
      <c r="CC303" s="413"/>
      <c r="CD303" s="413"/>
      <c r="CE303" s="413"/>
      <c r="CF303" s="413"/>
      <c r="CG303" s="413"/>
      <c r="CH303" s="413"/>
      <c r="CI303" s="413"/>
      <c r="CJ303" s="413"/>
      <c r="CK303" s="413"/>
    </row>
  </sheetData>
  <protectedRanges>
    <protectedRange sqref="U3:W3 W4:W7 V4:V11 AB8:AB10 E3:P7 U4:U7 AA3:AF7 AB12:AB17 AA15:AA16 AA12:AA13" name="Диапазон2_1"/>
    <protectedRange sqref="E27:BD27" name="Диапазон1"/>
    <protectedRange sqref="E80:BD80" name="Диапазон1_1"/>
  </protectedRanges>
  <mergeCells count="159">
    <mergeCell ref="A176:B177"/>
    <mergeCell ref="A178:B186"/>
    <mergeCell ref="A145:B157"/>
    <mergeCell ref="A158:B161"/>
    <mergeCell ref="A162:B170"/>
    <mergeCell ref="A171:B172"/>
    <mergeCell ref="A173:B174"/>
    <mergeCell ref="A175:B175"/>
    <mergeCell ref="A83:B87"/>
    <mergeCell ref="C83:D83"/>
    <mergeCell ref="C84:D84"/>
    <mergeCell ref="C86:D86"/>
    <mergeCell ref="C87:D87"/>
    <mergeCell ref="A139:B144"/>
    <mergeCell ref="A88:B93"/>
    <mergeCell ref="A94:B106"/>
    <mergeCell ref="A107:B110"/>
    <mergeCell ref="A111:B119"/>
    <mergeCell ref="A120:B121"/>
    <mergeCell ref="A122:B123"/>
    <mergeCell ref="A124:B124"/>
    <mergeCell ref="A125:B126"/>
    <mergeCell ref="A127:B135"/>
    <mergeCell ref="A136:B136"/>
    <mergeCell ref="A138:D138"/>
    <mergeCell ref="E79:I79"/>
    <mergeCell ref="J79:M79"/>
    <mergeCell ref="W79:Z79"/>
    <mergeCell ref="AS79:AV79"/>
    <mergeCell ref="AW79:AZ79"/>
    <mergeCell ref="BA79:BD79"/>
    <mergeCell ref="E78:AE78"/>
    <mergeCell ref="N79:R79"/>
    <mergeCell ref="S79:V79"/>
    <mergeCell ref="AA79:AE79"/>
    <mergeCell ref="AF79:AI79"/>
    <mergeCell ref="AJ79:AN79"/>
    <mergeCell ref="AO79:AR79"/>
    <mergeCell ref="A77:B77"/>
    <mergeCell ref="BG28:BH29"/>
    <mergeCell ref="A31:B36"/>
    <mergeCell ref="A37:B49"/>
    <mergeCell ref="A50:B53"/>
    <mergeCell ref="A54:B62"/>
    <mergeCell ref="A63:B64"/>
    <mergeCell ref="A65:B66"/>
    <mergeCell ref="A67:B67"/>
    <mergeCell ref="A68:B69"/>
    <mergeCell ref="A70:B73"/>
    <mergeCell ref="A74:B74"/>
    <mergeCell ref="BA26:BD26"/>
    <mergeCell ref="A24:B24"/>
    <mergeCell ref="BE25:BE29"/>
    <mergeCell ref="E26:I26"/>
    <mergeCell ref="J26:M26"/>
    <mergeCell ref="W26:Z26"/>
    <mergeCell ref="AS26:AV26"/>
    <mergeCell ref="AW26:AZ26"/>
    <mergeCell ref="E25:AE25"/>
    <mergeCell ref="N26:R26"/>
    <mergeCell ref="S26:V26"/>
    <mergeCell ref="AA26:AE26"/>
    <mergeCell ref="AF26:AI26"/>
    <mergeCell ref="AJ26:AN26"/>
    <mergeCell ref="AO26:AR26"/>
    <mergeCell ref="B190:D192"/>
    <mergeCell ref="E191:I191"/>
    <mergeCell ref="J191:M191"/>
    <mergeCell ref="W191:Z191"/>
    <mergeCell ref="AS191:AV191"/>
    <mergeCell ref="AW191:AZ191"/>
    <mergeCell ref="BA191:BD191"/>
    <mergeCell ref="E190:AE190"/>
    <mergeCell ref="N191:R191"/>
    <mergeCell ref="S191:V191"/>
    <mergeCell ref="AA191:AE191"/>
    <mergeCell ref="AF191:AI191"/>
    <mergeCell ref="AJ191:AN191"/>
    <mergeCell ref="AO191:AR191"/>
    <mergeCell ref="B199:B200"/>
    <mergeCell ref="C199:D199"/>
    <mergeCell ref="C200:D200"/>
    <mergeCell ref="B201:B203"/>
    <mergeCell ref="C201:D201"/>
    <mergeCell ref="C202:D202"/>
    <mergeCell ref="C203:D203"/>
    <mergeCell ref="B193:B198"/>
    <mergeCell ref="C193:D193"/>
    <mergeCell ref="C194:D194"/>
    <mergeCell ref="C195:D195"/>
    <mergeCell ref="C196:D196"/>
    <mergeCell ref="C197:D197"/>
    <mergeCell ref="C198:D198"/>
    <mergeCell ref="B212:B213"/>
    <mergeCell ref="C212:D212"/>
    <mergeCell ref="C213:D213"/>
    <mergeCell ref="B214:B216"/>
    <mergeCell ref="C214:D214"/>
    <mergeCell ref="C215:D215"/>
    <mergeCell ref="C216:D216"/>
    <mergeCell ref="B205:D205"/>
    <mergeCell ref="B206:B211"/>
    <mergeCell ref="C206:D206"/>
    <mergeCell ref="C207:D207"/>
    <mergeCell ref="C208:D208"/>
    <mergeCell ref="C209:D209"/>
    <mergeCell ref="C210:D210"/>
    <mergeCell ref="C211:D211"/>
    <mergeCell ref="C219:D221"/>
    <mergeCell ref="E219:AI219"/>
    <mergeCell ref="AJ219:BD219"/>
    <mergeCell ref="E220:I220"/>
    <mergeCell ref="J220:M220"/>
    <mergeCell ref="N220:Q220"/>
    <mergeCell ref="R220:V220"/>
    <mergeCell ref="W220:Z220"/>
    <mergeCell ref="AA220:AD220"/>
    <mergeCell ref="AE220:AI220"/>
    <mergeCell ref="AJ220:AM220"/>
    <mergeCell ref="AN220:AR220"/>
    <mergeCell ref="AS220:AV220"/>
    <mergeCell ref="AW220:AZ220"/>
    <mergeCell ref="BA220:BD220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T244:W244"/>
    <mergeCell ref="AT271:AU271"/>
    <mergeCell ref="AN273:AO273"/>
    <mergeCell ref="AN274:AO274"/>
    <mergeCell ref="AI276:AL276"/>
    <mergeCell ref="T251:W251"/>
    <mergeCell ref="C252:D252"/>
    <mergeCell ref="C253:D253"/>
    <mergeCell ref="C254:D254"/>
    <mergeCell ref="C255:D255"/>
    <mergeCell ref="C256:D256"/>
    <mergeCell ref="T260:W260"/>
    <mergeCell ref="T270:X270"/>
    <mergeCell ref="T271:Z271"/>
    <mergeCell ref="AA271:AH271"/>
    <mergeCell ref="AI271:AJ271"/>
    <mergeCell ref="AK271:AL271"/>
    <mergeCell ref="AN271:AO271"/>
    <mergeCell ref="AP271:AR271"/>
  </mergeCells>
  <conditionalFormatting sqref="E30:BD67 E70:BD74">
    <cfRule type="cellIs" dxfId="2726" priority="170" operator="between">
      <formula>0.21</formula>
      <formula>0.5</formula>
    </cfRule>
    <cfRule type="cellIs" dxfId="2725" priority="171" operator="between">
      <formula>0.51</formula>
      <formula>0.8</formula>
    </cfRule>
    <cfRule type="cellIs" dxfId="2724" priority="172" operator="between">
      <formula>0.81</formula>
      <formula>0.95</formula>
    </cfRule>
    <cfRule type="cellIs" dxfId="2723" priority="173" operator="between">
      <formula>0.96</formula>
      <formula>1.1</formula>
    </cfRule>
    <cfRule type="cellIs" dxfId="2722" priority="174" operator="greaterThanOrEqual">
      <formula>111%</formula>
    </cfRule>
    <cfRule type="cellIs" dxfId="2721" priority="177" operator="equal">
      <formula>0</formula>
    </cfRule>
  </conditionalFormatting>
  <conditionalFormatting sqref="E32:BD67 E70:BD74">
    <cfRule type="containsErrors" dxfId="2720" priority="176">
      <formula>ISERROR(E32)</formula>
    </cfRule>
  </conditionalFormatting>
  <conditionalFormatting sqref="E30:BD31">
    <cfRule type="containsErrors" dxfId="2719" priority="175">
      <formula>ISERROR(E30)</formula>
    </cfRule>
  </conditionalFormatting>
  <conditionalFormatting sqref="U3:U7">
    <cfRule type="cellIs" dxfId="2718" priority="169" operator="equal">
      <formula>0</formula>
    </cfRule>
  </conditionalFormatting>
  <conditionalFormatting sqref="U8:U11">
    <cfRule type="cellIs" dxfId="2717" priority="168" operator="equal">
      <formula>0</formula>
    </cfRule>
  </conditionalFormatting>
  <conditionalFormatting sqref="AA3:AA7">
    <cfRule type="cellIs" dxfId="2716" priority="167" operator="equal">
      <formula>0</formula>
    </cfRule>
  </conditionalFormatting>
  <conditionalFormatting sqref="E68:BD69">
    <cfRule type="cellIs" dxfId="2715" priority="158" operator="between">
      <formula>0.21</formula>
      <formula>0.5</formula>
    </cfRule>
    <cfRule type="cellIs" dxfId="2714" priority="159" operator="between">
      <formula>0.51</formula>
      <formula>0.8</formula>
    </cfRule>
    <cfRule type="cellIs" dxfId="2713" priority="160" operator="between">
      <formula>0.81</formula>
      <formula>0.95</formula>
    </cfRule>
    <cfRule type="cellIs" dxfId="2712" priority="161" operator="between">
      <formula>0.96</formula>
      <formula>1.1</formula>
    </cfRule>
    <cfRule type="cellIs" dxfId="2711" priority="162" operator="greaterThanOrEqual">
      <formula>111%</formula>
    </cfRule>
    <cfRule type="cellIs" dxfId="2710" priority="164" operator="equal">
      <formula>0</formula>
    </cfRule>
  </conditionalFormatting>
  <conditionalFormatting sqref="E68:BD69">
    <cfRule type="containsErrors" dxfId="2709" priority="163">
      <formula>ISERROR(E68)</formula>
    </cfRule>
  </conditionalFormatting>
  <conditionalFormatting sqref="AA12:AA13">
    <cfRule type="cellIs" dxfId="2708" priority="157" operator="equal">
      <formula>0</formula>
    </cfRule>
  </conditionalFormatting>
  <conditionalFormatting sqref="BG31:BG74">
    <cfRule type="cellIs" dxfId="2707" priority="155" operator="greaterThan">
      <formula>BE31</formula>
    </cfRule>
    <cfRule type="cellIs" dxfId="2706" priority="156" operator="notEqual">
      <formula>0</formula>
    </cfRule>
  </conditionalFormatting>
  <conditionalFormatting sqref="BG30">
    <cfRule type="cellIs" dxfId="2705" priority="153" operator="greaterThan">
      <formula>BE30</formula>
    </cfRule>
    <cfRule type="cellIs" dxfId="2704" priority="154" operator="notEqual">
      <formula>0</formula>
    </cfRule>
  </conditionalFormatting>
  <conditionalFormatting sqref="E139:P186">
    <cfRule type="cellIs" dxfId="2703" priority="98" operator="equal">
      <formula>0</formula>
    </cfRule>
    <cfRule type="cellIs" dxfId="2702" priority="99" operator="between">
      <formula>0</formula>
      <formula>0.9</formula>
    </cfRule>
    <cfRule type="cellIs" dxfId="2701" priority="100" operator="between">
      <formula>0.9</formula>
      <formula>1.05</formula>
    </cfRule>
    <cfRule type="cellIs" dxfId="2700" priority="101" operator="between">
      <formula>1.05</formula>
      <formula>2</formula>
    </cfRule>
    <cfRule type="cellIs" dxfId="2699" priority="103" operator="equal">
      <formula>0</formula>
    </cfRule>
  </conditionalFormatting>
  <conditionalFormatting sqref="E139:P186">
    <cfRule type="containsErrors" dxfId="2698" priority="102">
      <formula>ISERROR(E139)</formula>
    </cfRule>
  </conditionalFormatting>
  <conditionalFormatting sqref="E139:P186">
    <cfRule type="containsText" dxfId="2697" priority="97" operator="containsText" text="НЗН">
      <formula>NOT(ISERROR(SEARCH("НЗН",E139)))</formula>
    </cfRule>
  </conditionalFormatting>
  <conditionalFormatting sqref="E139:P186">
    <cfRule type="cellIs" dxfId="2696" priority="96" operator="between">
      <formula>2</formula>
      <formula>100</formula>
    </cfRule>
  </conditionalFormatting>
  <conditionalFormatting sqref="C49">
    <cfRule type="cellIs" dxfId="2695" priority="95" operator="equal">
      <formula>0</formula>
    </cfRule>
  </conditionalFormatting>
  <conditionalFormatting sqref="C106">
    <cfRule type="cellIs" dxfId="2694" priority="94" operator="equal">
      <formula>0</formula>
    </cfRule>
  </conditionalFormatting>
  <conditionalFormatting sqref="C157">
    <cfRule type="cellIs" dxfId="2693" priority="93" operator="equal">
      <formula>0</formula>
    </cfRule>
  </conditionalFormatting>
  <conditionalFormatting sqref="F83:BD83">
    <cfRule type="cellIs" dxfId="2692" priority="87" operator="equal">
      <formula>0</formula>
    </cfRule>
    <cfRule type="cellIs" dxfId="2691" priority="88" operator="between">
      <formula>0</formula>
      <formula>0.9</formula>
    </cfRule>
    <cfRule type="cellIs" dxfId="2690" priority="89" operator="between">
      <formula>0.9</formula>
      <formula>1.1</formula>
    </cfRule>
    <cfRule type="cellIs" dxfId="2689" priority="90" operator="between">
      <formula>1.1</formula>
      <formula>2</formula>
    </cfRule>
    <cfRule type="cellIs" dxfId="2688" priority="92" operator="equal">
      <formula>0</formula>
    </cfRule>
  </conditionalFormatting>
  <conditionalFormatting sqref="F83:BD83">
    <cfRule type="containsErrors" dxfId="2687" priority="91">
      <formula>ISERROR(F83)</formula>
    </cfRule>
  </conditionalFormatting>
  <conditionalFormatting sqref="F83:BD83">
    <cfRule type="containsText" dxfId="2686" priority="86" operator="containsText" text="НЗН">
      <formula>NOT(ISERROR(SEARCH("НЗН",F83)))</formula>
    </cfRule>
  </conditionalFormatting>
  <conditionalFormatting sqref="F83:BD83">
    <cfRule type="cellIs" dxfId="2685" priority="85" operator="between">
      <formula>2</formula>
      <formula>100</formula>
    </cfRule>
  </conditionalFormatting>
  <conditionalFormatting sqref="F84:BD136">
    <cfRule type="cellIs" dxfId="2684" priority="79" operator="equal">
      <formula>0</formula>
    </cfRule>
    <cfRule type="cellIs" dxfId="2683" priority="80" operator="between">
      <formula>0</formula>
      <formula>0.9</formula>
    </cfRule>
    <cfRule type="cellIs" dxfId="2682" priority="81" operator="between">
      <formula>0.9</formula>
      <formula>1.1</formula>
    </cfRule>
    <cfRule type="cellIs" dxfId="2681" priority="82" operator="between">
      <formula>1.1</formula>
      <formula>2</formula>
    </cfRule>
    <cfRule type="cellIs" dxfId="2680" priority="84" operator="equal">
      <formula>0</formula>
    </cfRule>
  </conditionalFormatting>
  <conditionalFormatting sqref="F84:BD136">
    <cfRule type="containsErrors" dxfId="2679" priority="83">
      <formula>ISERROR(F84)</formula>
    </cfRule>
  </conditionalFormatting>
  <conditionalFormatting sqref="F84:BD136">
    <cfRule type="containsText" dxfId="2678" priority="78" operator="containsText" text="НЗН">
      <formula>NOT(ISERROR(SEARCH("НЗН",F84)))</formula>
    </cfRule>
  </conditionalFormatting>
  <conditionalFormatting sqref="F84:BD136">
    <cfRule type="cellIs" dxfId="2677" priority="77" operator="between">
      <formula>2</formula>
      <formula>100</formula>
    </cfRule>
  </conditionalFormatting>
  <conditionalFormatting sqref="E83">
    <cfRule type="cellIs" dxfId="2676" priority="71" operator="equal">
      <formula>0</formula>
    </cfRule>
    <cfRule type="cellIs" dxfId="2675" priority="72" operator="between">
      <formula>0</formula>
      <formula>0.9</formula>
    </cfRule>
    <cfRule type="cellIs" dxfId="2674" priority="73" operator="between">
      <formula>0.9</formula>
      <formula>1.1</formula>
    </cfRule>
    <cfRule type="cellIs" dxfId="2673" priority="74" operator="between">
      <formula>1.1</formula>
      <formula>2</formula>
    </cfRule>
    <cfRule type="cellIs" dxfId="2672" priority="76" operator="equal">
      <formula>0</formula>
    </cfRule>
  </conditionalFormatting>
  <conditionalFormatting sqref="E83">
    <cfRule type="containsErrors" dxfId="2671" priority="75">
      <formula>ISERROR(E83)</formula>
    </cfRule>
  </conditionalFormatting>
  <conditionalFormatting sqref="E83">
    <cfRule type="containsText" dxfId="2670" priority="70" operator="containsText" text="НЗН">
      <formula>NOT(ISERROR(SEARCH("НЗН",E83)))</formula>
    </cfRule>
  </conditionalFormatting>
  <conditionalFormatting sqref="E83">
    <cfRule type="cellIs" dxfId="2669" priority="69" operator="between">
      <formula>2</formula>
      <formula>100</formula>
    </cfRule>
  </conditionalFormatting>
  <conditionalFormatting sqref="E84:E136">
    <cfRule type="cellIs" dxfId="2668" priority="63" operator="equal">
      <formula>0</formula>
    </cfRule>
    <cfRule type="cellIs" dxfId="2667" priority="64" operator="between">
      <formula>0</formula>
      <formula>0.9</formula>
    </cfRule>
    <cfRule type="cellIs" dxfId="2666" priority="65" operator="between">
      <formula>0.9</formula>
      <formula>1.1</formula>
    </cfRule>
    <cfRule type="cellIs" dxfId="2665" priority="66" operator="between">
      <formula>1.1</formula>
      <formula>2</formula>
    </cfRule>
    <cfRule type="cellIs" dxfId="2664" priority="68" operator="equal">
      <formula>0</formula>
    </cfRule>
  </conditionalFormatting>
  <conditionalFormatting sqref="E84:E136">
    <cfRule type="containsErrors" dxfId="2663" priority="67">
      <formula>ISERROR(E84)</formula>
    </cfRule>
  </conditionalFormatting>
  <conditionalFormatting sqref="E84:E136">
    <cfRule type="containsText" dxfId="2662" priority="62" operator="containsText" text="НЗН">
      <formula>NOT(ISERROR(SEARCH("НЗН",E84)))</formula>
    </cfRule>
  </conditionalFormatting>
  <conditionalFormatting sqref="E84:E136">
    <cfRule type="cellIs" dxfId="2661" priority="61" operator="between">
      <formula>2</formula>
      <formula>100</formula>
    </cfRule>
  </conditionalFormatting>
  <dataValidations count="35"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123 C66 C174" xr:uid="{00000000-0002-0000-0700-000000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112 C55 C163" xr:uid="{00000000-0002-0000-0700-000001000000}"/>
    <dataValidation allowBlank="1" showInputMessage="1" sqref="C37:C49 C94:C106 C67 C124 C145:C157 C175" xr:uid="{00000000-0002-0000-0700-000002000000}"/>
    <dataValidation allowBlank="1" showInputMessage="1" showErrorMessage="1" prompt="Упражнения задействующие мышцы передней и задней поверхности бедра, голени, мыщцы таза, а так же нижнюю часть спины _x000a_" sqref="C14" xr:uid="{00000000-0002-0000-0700-000003000000}"/>
    <dataValidation allowBlank="1" showInputMessage="1" showErrorMessage="1" prompt="упражнения, задействующие руки (передняя/задняя поверхность), грудь, плечи и верхнюю часть спины" sqref="C12" xr:uid="{00000000-0002-0000-0700-000004000000}"/>
    <dataValidation allowBlank="1" showInputMessage="1" showErrorMessage="1" prompt="Упражнения на мышцы кора, включая различного рода &quot;планки&quot;, &quot;складки&quot;, &quot;книжечки&quot;, &quot;велосипед&quot;, &quot;ножницы&quot;, прямые и косые скручивания и т.п." sqref="C13" xr:uid="{00000000-0002-0000-0700-000005000000}"/>
    <dataValidation allowBlank="1" showInputMessage="1" prompt="В этой строке указывается общее количество &quot;боевых&quot; выстрелов (лежа+стоя)" sqref="C70 C127 C178" xr:uid="{00000000-0002-0000-0700-000006000000}"/>
    <dataValidation allowBlank="1" showInputMessage="1" showErrorMessage="1" prompt="Стрельба без нагрузки (лежа + стоя)_x000a_" sqref="C71 C128 C179" xr:uid="{00000000-0002-0000-0700-000007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129 C180" xr:uid="{00000000-0002-0000-0700-000008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72 C134 C185" xr:uid="{00000000-0002-0000-0700-000009000000}"/>
    <dataValidation allowBlank="1" showInputMessage="1" showErrorMessage="1" prompt="Время работы на специализированном программно-аппаратном комплексе &quot;скатт&quot;_x000a_" sqref="C73 C135 C186" xr:uid="{00000000-0002-0000-0700-00000A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74 C136" xr:uid="{00000000-0002-0000-0700-00000B000000}"/>
    <dataValidation allowBlank="1" showInputMessage="1" showErrorMessage="1" prompt="Работа циклического характера анаэробной направленности, длитольностью 20 секунд, преимущественно фосфогены" sqref="C11" xr:uid="{00000000-0002-0000-0700-00000C000000}"/>
    <dataValidation allowBlank="1" showInputMessage="1" showErrorMessage="1" prompt="Работа циклического характера анаэробной направленности, длитольностью свыше 4 мин, мощность на МПК" sqref="C8" xr:uid="{00000000-0002-0000-0700-00000D000000}"/>
    <dataValidation allowBlank="1" showInputMessage="1" showErrorMessage="1" prompt="Работа циклического характера анаэробной направленности, длитольностью от 1 до 4 мин, гликолитическая емкость" sqref="C9" xr:uid="{00000000-0002-0000-0700-00000E000000}"/>
    <dataValidation allowBlank="1" showInputMessage="1" showErrorMessage="1" prompt="Работа циклического характера анаэробной направленности, длитольностью до 1 мин, гликолитическая мощность" sqref="C10" xr:uid="{00000000-0002-0000-0700-00000F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111 C54 C162" xr:uid="{00000000-0002-0000-0700-000010000000}"/>
    <dataValidation allowBlank="1" showInputMessage="1" showErrorMessage="1" prompt="% попаданий при стрельбе в покое" sqref="C130:C131 C181:C182" xr:uid="{00000000-0002-0000-0700-000011000000}"/>
    <dataValidation allowBlank="1" showInputMessage="1" prompt="% попаданий в стрельбе при высокоинтенсивных/ контрольных/ соревновательных нагрузках_x000a_" sqref="C132:C133 C183:C184" xr:uid="{00000000-0002-0000-0700-000012000000}"/>
    <dataValidation allowBlank="1" showInputMessage="1" showErrorMessage="1" prompt="Техническая подготовка с высокой интенсивностью мышечных усилий (Лыжероллеры+Лыжи в 4-5 зоне)." sqref="C69 C126 C177" xr:uid="{00000000-0002-0000-0700-000013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68 C125 C176" xr:uid="{00000000-0002-0000-0700-000014000000}"/>
    <dataValidation allowBlank="1" showInputMessage="1" showErrorMessage="1" prompt="Не забывайте объединять ячейки и вписывать место сбора" sqref="D27 D80" xr:uid="{00000000-0002-0000-0700-000015000000}"/>
    <dataValidation allowBlank="1" showInputMessage="1" showErrorMessage="1" prompt="Общее кол-во подходов на мышцы ног из всего перечня силовой подготовки" sqref="C62 C119 C170" xr:uid="{00000000-0002-0000-0700-000016000000}"/>
    <dataValidation allowBlank="1" showInputMessage="1" showErrorMessage="1" prompt="Общее кол-во подходов на плечевой пояс и мышцы кора из всего перечня силовой подготовки" sqref="C61 C118 C169" xr:uid="{00000000-0002-0000-0700-000017000000}"/>
    <dataValidation allowBlank="1" showInputMessage="1" showErrorMessage="1" prompt="Общий объем циклической нагрузки" sqref="C36 C93 C144" xr:uid="{00000000-0002-0000-0700-000018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58 C115 C166" xr:uid="{00000000-0002-0000-0700-000019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59 C116 C167" xr:uid="{00000000-0002-0000-0700-00001A000000}"/>
    <dataValidation allowBlank="1" showInputMessage="1" showErrorMessage="1" prompt="Круговые динамические, статические, стато-динамические, упражения." sqref="C60 C117 C168" xr:uid="{00000000-0002-0000-0700-00001B000000}"/>
    <dataValidation allowBlank="1" showInputMessage="1" showErrorMessage="1" prompt="Выполнение силовых упр. с легким утомлением " sqref="C65 C122 C173" xr:uid="{00000000-0002-0000-0700-00001C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63 C120 C171" xr:uid="{00000000-0002-0000-0700-00001D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64 C121 C172" xr:uid="{00000000-0002-0000-0700-00001E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53 C110 C161" xr:uid="{00000000-0002-0000-0700-00001F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50 C107 C158" xr:uid="{00000000-0002-0000-0700-000020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51 C108 C159" xr:uid="{00000000-0002-0000-0700-000021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52 C109 C160" xr:uid="{00000000-0002-0000-0700-000022000000}"/>
  </dataValidations>
  <hyperlinks>
    <hyperlink ref="BD28" location="'52'!A1" display="'52'!A1" xr:uid="{00000000-0004-0000-0700-000000000000}"/>
    <hyperlink ref="BC28" location="'51'!A1" display="'51'!A1" xr:uid="{00000000-0004-0000-0700-000001000000}"/>
    <hyperlink ref="BB28" location="'50'!A1" display="'50'!A1" xr:uid="{00000000-0004-0000-0700-000002000000}"/>
    <hyperlink ref="BA28" location="'49'!A1" display="'49'!A1" xr:uid="{00000000-0004-0000-0700-000003000000}"/>
    <hyperlink ref="AZ28" location="'48'!A1" display="'48'!A1" xr:uid="{00000000-0004-0000-0700-000004000000}"/>
    <hyperlink ref="AY28" location="'47'!A1" display="'47'!A1" xr:uid="{00000000-0004-0000-0700-000005000000}"/>
    <hyperlink ref="AX28" location="'46'!A1" display="'46'!A1" xr:uid="{00000000-0004-0000-0700-000006000000}"/>
    <hyperlink ref="AW28" location="'45'!A1" display="'45'!A1" xr:uid="{00000000-0004-0000-0700-000007000000}"/>
    <hyperlink ref="AV28" location="'44'!A1" display="'44'!A1" xr:uid="{00000000-0004-0000-0700-000008000000}"/>
    <hyperlink ref="AU28" location="'43'!A1" display="'43'!A1" xr:uid="{00000000-0004-0000-0700-000009000000}"/>
    <hyperlink ref="AT28" location="'42'!A1" display="'42'!A1" xr:uid="{00000000-0004-0000-0700-00000A000000}"/>
    <hyperlink ref="AS28" location="'41'!A1" display="'41'!A1" xr:uid="{00000000-0004-0000-0700-00000B000000}"/>
    <hyperlink ref="AR28" location="'40'!A1" display="'40'!A1" xr:uid="{00000000-0004-0000-0700-00000C000000}"/>
    <hyperlink ref="AQ28" location="'39'!A1" display="'39'!A1" xr:uid="{00000000-0004-0000-0700-00000D000000}"/>
    <hyperlink ref="AP28" location="'38'!A1" display="'38'!A1" xr:uid="{00000000-0004-0000-0700-00000E000000}"/>
    <hyperlink ref="AO28" location="'37'!A1" display="'37'!A1" xr:uid="{00000000-0004-0000-0700-00000F000000}"/>
    <hyperlink ref="AN28" location="'36'!A1" display="'36'!A1" xr:uid="{00000000-0004-0000-0700-000010000000}"/>
    <hyperlink ref="AM28" location="'35'!A1" display="'35'!A1" xr:uid="{00000000-0004-0000-0700-000011000000}"/>
    <hyperlink ref="AL28" location="'34'!A1" display="'34'!A1" xr:uid="{00000000-0004-0000-0700-000012000000}"/>
    <hyperlink ref="AK28" location="'33'!A1" display="'33'!A1" xr:uid="{00000000-0004-0000-0700-000013000000}"/>
    <hyperlink ref="AJ28" location="'32'!A1" display="'32'!A1" xr:uid="{00000000-0004-0000-0700-000014000000}"/>
    <hyperlink ref="AI28" location="'31'!A1" display="'31'!A1" xr:uid="{00000000-0004-0000-0700-000015000000}"/>
    <hyperlink ref="AH28" location="'30'!A1" display="'30'!A1" xr:uid="{00000000-0004-0000-0700-000016000000}"/>
    <hyperlink ref="AG28" location="'29'!A1" display="'29'!A1" xr:uid="{00000000-0004-0000-0700-000017000000}"/>
    <hyperlink ref="AF28" location="'28'!A1" display="'28'!A1" xr:uid="{00000000-0004-0000-0700-000018000000}"/>
    <hyperlink ref="AE28" location="'27'!A1" display="'27'!A1" xr:uid="{00000000-0004-0000-0700-000019000000}"/>
    <hyperlink ref="AD28" location="'26'!A1" display="'26'!A1" xr:uid="{00000000-0004-0000-0700-00001A000000}"/>
    <hyperlink ref="AC28" location="'25'!A1" display="'25'!A1" xr:uid="{00000000-0004-0000-0700-00001B000000}"/>
    <hyperlink ref="AB28" location="'24'!A1" display="'24'!A1" xr:uid="{00000000-0004-0000-0700-00001C000000}"/>
    <hyperlink ref="AA28" location="'23'!A1" display="'23'!A1" xr:uid="{00000000-0004-0000-0700-00001D000000}"/>
    <hyperlink ref="Z28" location="'22'!A1" display="'22'!A1" xr:uid="{00000000-0004-0000-0700-00001E000000}"/>
    <hyperlink ref="Y28" location="'21'!A1" display="'21'!A1" xr:uid="{00000000-0004-0000-0700-00001F000000}"/>
    <hyperlink ref="X28" location="'20'!A1" display="'20'!A1" xr:uid="{00000000-0004-0000-0700-000020000000}"/>
    <hyperlink ref="W28" location="'19'!A1" display="'19'!A1" xr:uid="{00000000-0004-0000-0700-000021000000}"/>
    <hyperlink ref="V28" location="'18'!A1" display="'18'!A1" xr:uid="{00000000-0004-0000-0700-000022000000}"/>
    <hyperlink ref="U28" location="'17'!A1" display="'17'!A1" xr:uid="{00000000-0004-0000-0700-000023000000}"/>
    <hyperlink ref="T28" location="'16'!A1" display="'16'!A1" xr:uid="{00000000-0004-0000-0700-000024000000}"/>
    <hyperlink ref="S28" location="'15'!A1" display="'15'!A1" xr:uid="{00000000-0004-0000-0700-000025000000}"/>
    <hyperlink ref="R28" location="'14'!A1" display="'14'!A1" xr:uid="{00000000-0004-0000-0700-000026000000}"/>
    <hyperlink ref="Q28" location="'13'!A1" display="'13'!A1" xr:uid="{00000000-0004-0000-0700-000027000000}"/>
    <hyperlink ref="P28" location="'12'!A1" display="'12'!A1" xr:uid="{00000000-0004-0000-0700-000028000000}"/>
    <hyperlink ref="N28" location="'10'!A1" display="'10'!A1" xr:uid="{00000000-0004-0000-0700-000029000000}"/>
    <hyperlink ref="M28" location="'9'!A1" display="'9'!A1" xr:uid="{00000000-0004-0000-0700-00002A000000}"/>
    <hyperlink ref="L28" location="'8'!A1" display="'8'!A1" xr:uid="{00000000-0004-0000-0700-00002B000000}"/>
    <hyperlink ref="K28" location="'7'!A1" display="'7'!A1" xr:uid="{00000000-0004-0000-0700-00002C000000}"/>
    <hyperlink ref="J28" location="'6'!A1" display="'6'!A1" xr:uid="{00000000-0004-0000-0700-00002D000000}"/>
    <hyperlink ref="I28" location="'5'!A1" display="'5'!A1" xr:uid="{00000000-0004-0000-0700-00002E000000}"/>
    <hyperlink ref="H28" location="'4'!A1" display="'4'!A1" xr:uid="{00000000-0004-0000-0700-00002F000000}"/>
    <hyperlink ref="G28" location="'3'!A1" display="'3'!A1" xr:uid="{00000000-0004-0000-0700-000030000000}"/>
    <hyperlink ref="F28" location="'2'!A1" display="'2'!A1" xr:uid="{00000000-0004-0000-0700-000031000000}"/>
    <hyperlink ref="E28" location="'1'!A1" display="'1'!A1" xr:uid="{00000000-0004-0000-0700-000032000000}"/>
    <hyperlink ref="O28" location="'11'!A1" display="'11'!A1" xr:uid="{00000000-0004-0000-0700-000033000000}"/>
    <hyperlink ref="A77:B77" location="Неделя!A1" display="Неделя" xr:uid="{00000000-0004-0000-0700-000034000000}"/>
    <hyperlink ref="C77" location="План!A1" display="План" xr:uid="{00000000-0004-0000-0700-000035000000}"/>
    <hyperlink ref="BD81" location="'52'!A1" display="'52'!A1" xr:uid="{00000000-0004-0000-0700-000036000000}"/>
    <hyperlink ref="BC81" location="'51'!A1" display="'51'!A1" xr:uid="{00000000-0004-0000-0700-000037000000}"/>
    <hyperlink ref="BB81" location="'50'!A1" display="'50'!A1" xr:uid="{00000000-0004-0000-0700-000038000000}"/>
    <hyperlink ref="BA81" location="'49'!A1" display="'49'!A1" xr:uid="{00000000-0004-0000-0700-000039000000}"/>
    <hyperlink ref="AZ81" location="'48'!A1" display="'48'!A1" xr:uid="{00000000-0004-0000-0700-00003A000000}"/>
    <hyperlink ref="AY81" location="'47'!A1" display="'47'!A1" xr:uid="{00000000-0004-0000-0700-00003B000000}"/>
    <hyperlink ref="AX81" location="'46'!A1" display="'46'!A1" xr:uid="{00000000-0004-0000-0700-00003C000000}"/>
    <hyperlink ref="AW81" location="'45'!A1" display="'45'!A1" xr:uid="{00000000-0004-0000-0700-00003D000000}"/>
    <hyperlink ref="AV81" location="'44'!A1" display="'44'!A1" xr:uid="{00000000-0004-0000-0700-00003E000000}"/>
    <hyperlink ref="AU81" location="'43'!A1" display="'43'!A1" xr:uid="{00000000-0004-0000-0700-00003F000000}"/>
    <hyperlink ref="AT81" location="'42'!A1" display="'42'!A1" xr:uid="{00000000-0004-0000-0700-000040000000}"/>
    <hyperlink ref="AS81" location="'41'!A1" display="'41'!A1" xr:uid="{00000000-0004-0000-0700-000041000000}"/>
    <hyperlink ref="AR81" location="'40'!A1" display="'40'!A1" xr:uid="{00000000-0004-0000-0700-000042000000}"/>
    <hyperlink ref="AQ81" location="'39'!A1" display="'39'!A1" xr:uid="{00000000-0004-0000-0700-000043000000}"/>
    <hyperlink ref="AP81" location="'38'!A1" display="'38'!A1" xr:uid="{00000000-0004-0000-0700-000044000000}"/>
    <hyperlink ref="AO81" location="'37'!A1" display="'37'!A1" xr:uid="{00000000-0004-0000-0700-000045000000}"/>
    <hyperlink ref="AN81" location="'36'!A1" display="'36'!A1" xr:uid="{00000000-0004-0000-0700-000046000000}"/>
    <hyperlink ref="AM81" location="'35'!A1" display="'35'!A1" xr:uid="{00000000-0004-0000-0700-000047000000}"/>
    <hyperlink ref="AL81" location="'34'!A1" display="'34'!A1" xr:uid="{00000000-0004-0000-0700-000048000000}"/>
    <hyperlink ref="AK81" location="'33'!A1" display="'33'!A1" xr:uid="{00000000-0004-0000-0700-000049000000}"/>
    <hyperlink ref="AJ81" location="'32'!A1" display="'32'!A1" xr:uid="{00000000-0004-0000-0700-00004A000000}"/>
    <hyperlink ref="AI81" location="'31'!A1" display="'31'!A1" xr:uid="{00000000-0004-0000-0700-00004B000000}"/>
    <hyperlink ref="AH81" location="'30'!A1" display="'30'!A1" xr:uid="{00000000-0004-0000-0700-00004C000000}"/>
    <hyperlink ref="AG81" location="'29'!A1" display="'29'!A1" xr:uid="{00000000-0004-0000-0700-00004D000000}"/>
    <hyperlink ref="AF81" location="'28'!A1" display="'28'!A1" xr:uid="{00000000-0004-0000-0700-00004E000000}"/>
    <hyperlink ref="AE81" location="'27'!A1" display="'27'!A1" xr:uid="{00000000-0004-0000-0700-00004F000000}"/>
    <hyperlink ref="AD81" location="'26'!A1" display="'26'!A1" xr:uid="{00000000-0004-0000-0700-000050000000}"/>
    <hyperlink ref="AC81" location="'25'!A1" display="'25'!A1" xr:uid="{00000000-0004-0000-0700-000051000000}"/>
    <hyperlink ref="AB81" location="'24'!A1" display="'24'!A1" xr:uid="{00000000-0004-0000-0700-000052000000}"/>
    <hyperlink ref="AA81" location="'23'!A1" display="'23'!A1" xr:uid="{00000000-0004-0000-0700-000053000000}"/>
    <hyperlink ref="Z81" location="'22'!A1" display="'22'!A1" xr:uid="{00000000-0004-0000-0700-000054000000}"/>
    <hyperlink ref="Y81" location="'21'!A1" display="'21'!A1" xr:uid="{00000000-0004-0000-0700-000055000000}"/>
    <hyperlink ref="X81" location="'20'!A1" display="'20'!A1" xr:uid="{00000000-0004-0000-0700-000056000000}"/>
    <hyperlink ref="W81" location="'19'!A1" display="'19'!A1" xr:uid="{00000000-0004-0000-0700-000057000000}"/>
    <hyperlink ref="V81" location="'18'!A1" display="'18'!A1" xr:uid="{00000000-0004-0000-0700-000058000000}"/>
    <hyperlink ref="U81" location="'17'!A1" display="'17'!A1" xr:uid="{00000000-0004-0000-0700-000059000000}"/>
    <hyperlink ref="T81" location="'16'!A1" display="'16'!A1" xr:uid="{00000000-0004-0000-0700-00005A000000}"/>
    <hyperlink ref="S81" location="'15'!A1" display="'15'!A1" xr:uid="{00000000-0004-0000-0700-00005B000000}"/>
    <hyperlink ref="R81" location="'14'!A1" display="'14'!A1" xr:uid="{00000000-0004-0000-0700-00005C000000}"/>
    <hyperlink ref="Q81" location="'13'!A1" display="'13'!A1" xr:uid="{00000000-0004-0000-0700-00005D000000}"/>
    <hyperlink ref="P81" location="'12'!A1" display="'12'!A1" xr:uid="{00000000-0004-0000-0700-00005E000000}"/>
    <hyperlink ref="N81" location="'10'!A1" display="'10'!A1" xr:uid="{00000000-0004-0000-0700-00005F000000}"/>
    <hyperlink ref="M81" location="'9'!A1" display="'9'!A1" xr:uid="{00000000-0004-0000-0700-000060000000}"/>
    <hyperlink ref="L81" location="'8'!A1" display="'8'!A1" xr:uid="{00000000-0004-0000-0700-000061000000}"/>
    <hyperlink ref="K81" location="'7'!A1" display="'7'!A1" xr:uid="{00000000-0004-0000-0700-000062000000}"/>
    <hyperlink ref="J81" location="'6'!A1" display="'6'!A1" xr:uid="{00000000-0004-0000-0700-000063000000}"/>
    <hyperlink ref="I81" location="'5'!A1" display="'5'!A1" xr:uid="{00000000-0004-0000-0700-000064000000}"/>
    <hyperlink ref="H81" location="'4'!A1" display="'4'!A1" xr:uid="{00000000-0004-0000-0700-000065000000}"/>
    <hyperlink ref="G81" location="'3'!A1" display="'3'!A1" xr:uid="{00000000-0004-0000-0700-000066000000}"/>
    <hyperlink ref="F81" location="'2'!A1" display="'2'!A1" xr:uid="{00000000-0004-0000-0700-000067000000}"/>
    <hyperlink ref="E81" location="'1'!A1" display="'1'!A1" xr:uid="{00000000-0004-0000-0700-000068000000}"/>
    <hyperlink ref="O81" location="'11'!A1" display="'11'!A1" xr:uid="{00000000-0004-0000-0700-000069000000}"/>
    <hyperlink ref="A24:B24" location="Неделя!A1" display="Неделя" xr:uid="{00000000-0004-0000-0700-00006A000000}"/>
    <hyperlink ref="C24" location="План!A1" display="План" xr:uid="{00000000-0004-0000-0700-00006B000000}"/>
  </hyperlink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E139"/>
  <sheetViews>
    <sheetView showGridLines="0" topLeftCell="A2" zoomScale="40" zoomScaleNormal="40" workbookViewId="0">
      <pane xSplit="4" topLeftCell="E1" activePane="topRight" state="frozen"/>
      <selection pane="topRight" activeCell="P4" sqref="P4"/>
    </sheetView>
  </sheetViews>
  <sheetFormatPr defaultColWidth="0" defaultRowHeight="14.4" zeroHeight="1" x14ac:dyDescent="0.3"/>
  <cols>
    <col min="1" max="1" width="9" style="494" customWidth="1"/>
    <col min="2" max="2" width="10.6640625" style="494" customWidth="1"/>
    <col min="3" max="3" width="58.88671875" style="494" customWidth="1"/>
    <col min="4" max="4" width="11.44140625" style="495" customWidth="1"/>
    <col min="5" max="16" width="12.44140625" style="54" customWidth="1"/>
    <col min="17" max="17" width="9.109375" style="54" customWidth="1"/>
    <col min="18" max="18" width="10.5546875" style="54" customWidth="1"/>
    <col min="19" max="57" width="9.109375" style="54" customWidth="1"/>
    <col min="58" max="16384" width="9.109375" style="54" hidden="1"/>
  </cols>
  <sheetData>
    <row r="1" spans="1:39" ht="17.25" customHeight="1" x14ac:dyDescent="0.3">
      <c r="A1" s="91"/>
      <c r="B1" s="91"/>
      <c r="C1" s="91"/>
      <c r="D1" s="93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</row>
    <row r="2" spans="1:39" s="358" customFormat="1" ht="234" customHeight="1" thickBot="1" x14ac:dyDescent="0.35">
      <c r="A2" s="1167" t="s">
        <v>349</v>
      </c>
      <c r="B2" s="1167"/>
      <c r="C2" s="1167"/>
      <c r="D2" s="1167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665"/>
      <c r="R2" s="464"/>
      <c r="S2" s="1168" t="s">
        <v>110</v>
      </c>
      <c r="T2" s="1169"/>
      <c r="U2" s="1169"/>
      <c r="V2" s="1169"/>
      <c r="W2" s="1169"/>
      <c r="X2" s="1169"/>
      <c r="Y2" s="1170"/>
      <c r="Z2" s="465"/>
      <c r="AA2" s="1162" t="s">
        <v>111</v>
      </c>
      <c r="AB2" s="1163"/>
      <c r="AC2" s="1163"/>
      <c r="AD2" s="1163"/>
      <c r="AE2" s="1163"/>
      <c r="AF2" s="1163"/>
      <c r="AG2" s="1164"/>
    </row>
    <row r="3" spans="1:39" ht="26.25" customHeight="1" x14ac:dyDescent="0.3">
      <c r="A3" s="1165" t="s">
        <v>281</v>
      </c>
      <c r="B3" s="1165"/>
      <c r="C3" s="466" t="s">
        <v>282</v>
      </c>
      <c r="D3" s="590" t="s">
        <v>113</v>
      </c>
      <c r="E3" s="467" t="s">
        <v>98</v>
      </c>
      <c r="F3" s="467" t="s">
        <v>99</v>
      </c>
      <c r="G3" s="467" t="s">
        <v>100</v>
      </c>
      <c r="H3" s="467" t="s">
        <v>101</v>
      </c>
      <c r="I3" s="467" t="s">
        <v>102</v>
      </c>
      <c r="J3" s="467" t="s">
        <v>103</v>
      </c>
      <c r="K3" s="467" t="s">
        <v>104</v>
      </c>
      <c r="L3" s="467" t="s">
        <v>105</v>
      </c>
      <c r="M3" s="467" t="s">
        <v>106</v>
      </c>
      <c r="N3" s="467" t="s">
        <v>107</v>
      </c>
      <c r="O3" s="467" t="s">
        <v>108</v>
      </c>
      <c r="P3" s="526" t="s">
        <v>109</v>
      </c>
      <c r="Q3" s="531" t="s">
        <v>283</v>
      </c>
      <c r="R3" s="91"/>
      <c r="S3" s="468" t="s">
        <v>98</v>
      </c>
      <c r="T3" s="468" t="s">
        <v>99</v>
      </c>
      <c r="U3" s="468" t="s">
        <v>100</v>
      </c>
      <c r="V3" s="468" t="s">
        <v>101</v>
      </c>
      <c r="W3" s="468" t="s">
        <v>102</v>
      </c>
      <c r="X3" s="468" t="s">
        <v>103</v>
      </c>
      <c r="Y3" s="531" t="s">
        <v>283</v>
      </c>
      <c r="Z3" s="91"/>
      <c r="AA3" s="468" t="s">
        <v>104</v>
      </c>
      <c r="AB3" s="468" t="s">
        <v>105</v>
      </c>
      <c r="AC3" s="468" t="s">
        <v>106</v>
      </c>
      <c r="AD3" s="468" t="s">
        <v>107</v>
      </c>
      <c r="AE3" s="468" t="s">
        <v>108</v>
      </c>
      <c r="AF3" s="468" t="s">
        <v>109</v>
      </c>
      <c r="AG3" s="531" t="s">
        <v>283</v>
      </c>
    </row>
    <row r="4" spans="1:39" ht="15.75" customHeight="1" x14ac:dyDescent="0.3">
      <c r="A4" s="1004" t="s">
        <v>163</v>
      </c>
      <c r="B4" s="1005"/>
      <c r="C4" s="1010" t="s">
        <v>130</v>
      </c>
      <c r="D4" s="1011"/>
      <c r="E4" s="89">
        <f t="shared" ref="E4:E45" si="0">SUM(E67:H67)</f>
        <v>0</v>
      </c>
      <c r="F4" s="89">
        <f t="shared" ref="F4:F45" si="1">SUM(I67:M67)</f>
        <v>0</v>
      </c>
      <c r="G4" s="89">
        <f>SUM(N67:Q67)</f>
        <v>0</v>
      </c>
      <c r="H4" s="89">
        <f>SUM(R67:V67)</f>
        <v>0</v>
      </c>
      <c r="I4" s="89">
        <f>SUM(W67:Z67)</f>
        <v>0</v>
      </c>
      <c r="J4" s="89">
        <f>SUM(AA67:AD67)</f>
        <v>0</v>
      </c>
      <c r="K4" s="89">
        <f>SUM(AE67:AI67)</f>
        <v>0</v>
      </c>
      <c r="L4" s="89">
        <f>SUM(AJ67:AM67)</f>
        <v>0</v>
      </c>
      <c r="M4" s="89">
        <f t="shared" ref="M4:M45" si="2">SUM(AN67:AQ67)</f>
        <v>0</v>
      </c>
      <c r="N4" s="89">
        <f t="shared" ref="N4:N45" si="3">SUM(AR67:AV67)</f>
        <v>0</v>
      </c>
      <c r="O4" s="89">
        <f>SUM(AW67:AZ67)</f>
        <v>0</v>
      </c>
      <c r="P4" s="527">
        <f>SUM(BA67:BD67)</f>
        <v>0</v>
      </c>
      <c r="Q4" s="532">
        <f>SUM(E4:P4)</f>
        <v>0</v>
      </c>
      <c r="S4" s="89">
        <f>E4</f>
        <v>0</v>
      </c>
      <c r="T4" s="89">
        <f t="shared" ref="T4:X19" si="4">F4</f>
        <v>0</v>
      </c>
      <c r="U4" s="89">
        <f t="shared" si="4"/>
        <v>0</v>
      </c>
      <c r="V4" s="89">
        <f t="shared" si="4"/>
        <v>0</v>
      </c>
      <c r="W4" s="89">
        <f t="shared" si="4"/>
        <v>0</v>
      </c>
      <c r="X4" s="89">
        <f t="shared" si="4"/>
        <v>0</v>
      </c>
      <c r="Y4" s="532">
        <f t="shared" ref="Y4:Y27" si="5">SUM(S4:X4)</f>
        <v>0</v>
      </c>
      <c r="AA4" s="89">
        <f>K4</f>
        <v>0</v>
      </c>
      <c r="AB4" s="89">
        <f t="shared" ref="AB4:AF19" si="6">L4</f>
        <v>0</v>
      </c>
      <c r="AC4" s="89">
        <f t="shared" si="6"/>
        <v>0</v>
      </c>
      <c r="AD4" s="89">
        <f t="shared" si="6"/>
        <v>0</v>
      </c>
      <c r="AE4" s="89">
        <f t="shared" si="6"/>
        <v>0</v>
      </c>
      <c r="AF4" s="89">
        <f t="shared" si="6"/>
        <v>0</v>
      </c>
      <c r="AG4" s="532">
        <f t="shared" ref="AG4:AG27" si="7">SUM(AA4:AF4)</f>
        <v>0</v>
      </c>
    </row>
    <row r="5" spans="1:39" ht="15.6" x14ac:dyDescent="0.3">
      <c r="A5" s="1006"/>
      <c r="B5" s="1007"/>
      <c r="C5" s="1012" t="s">
        <v>131</v>
      </c>
      <c r="D5" s="1013"/>
      <c r="E5" s="89">
        <f t="shared" si="0"/>
        <v>0</v>
      </c>
      <c r="F5" s="89">
        <f t="shared" si="1"/>
        <v>0</v>
      </c>
      <c r="G5" s="89">
        <f t="shared" ref="G5:G45" si="8">SUM(N68:Q68)</f>
        <v>0</v>
      </c>
      <c r="H5" s="89">
        <f t="shared" ref="H5:H45" si="9">SUM(R68:V68)</f>
        <v>0</v>
      </c>
      <c r="I5" s="89">
        <f t="shared" ref="I5:I45" si="10">SUM(W68:Z68)</f>
        <v>0</v>
      </c>
      <c r="J5" s="89">
        <f t="shared" ref="J5:J45" si="11">SUM(AA68:AD68)</f>
        <v>0</v>
      </c>
      <c r="K5" s="89">
        <f t="shared" ref="K5:K45" si="12">SUM(AE68:AI68)</f>
        <v>0</v>
      </c>
      <c r="L5" s="89">
        <f t="shared" ref="L5:L45" si="13">SUM(AJ68:AM68)</f>
        <v>0</v>
      </c>
      <c r="M5" s="89">
        <f t="shared" si="2"/>
        <v>0</v>
      </c>
      <c r="N5" s="89">
        <f t="shared" si="3"/>
        <v>0</v>
      </c>
      <c r="O5" s="89">
        <f t="shared" ref="O5:O45" si="14">SUM(AW68:AZ68)</f>
        <v>0</v>
      </c>
      <c r="P5" s="527">
        <f t="shared" ref="P5:P45" si="15">SUM(BA68:BD68)</f>
        <v>0</v>
      </c>
      <c r="Q5" s="532">
        <f t="shared" ref="Q5:Q57" si="16">SUM(E5:P5)</f>
        <v>0</v>
      </c>
      <c r="S5" s="89">
        <f t="shared" ref="S5:X48" si="17">E5</f>
        <v>0</v>
      </c>
      <c r="T5" s="89">
        <f t="shared" si="4"/>
        <v>0</v>
      </c>
      <c r="U5" s="89">
        <f t="shared" si="4"/>
        <v>0</v>
      </c>
      <c r="V5" s="89">
        <f t="shared" si="4"/>
        <v>0</v>
      </c>
      <c r="W5" s="89">
        <f t="shared" si="4"/>
        <v>0</v>
      </c>
      <c r="X5" s="89">
        <f t="shared" si="4"/>
        <v>0</v>
      </c>
      <c r="Y5" s="532">
        <f t="shared" si="5"/>
        <v>0</v>
      </c>
      <c r="AA5" s="89">
        <f t="shared" ref="AA5:AF48" si="18">K5</f>
        <v>0</v>
      </c>
      <c r="AB5" s="89">
        <f t="shared" si="6"/>
        <v>0</v>
      </c>
      <c r="AC5" s="89">
        <f t="shared" si="6"/>
        <v>0</v>
      </c>
      <c r="AD5" s="89">
        <f t="shared" si="6"/>
        <v>0</v>
      </c>
      <c r="AE5" s="89">
        <f t="shared" si="6"/>
        <v>0</v>
      </c>
      <c r="AF5" s="89">
        <f t="shared" si="6"/>
        <v>0</v>
      </c>
      <c r="AG5" s="532">
        <f t="shared" si="7"/>
        <v>0</v>
      </c>
    </row>
    <row r="6" spans="1:39" ht="15.6" x14ac:dyDescent="0.3">
      <c r="A6" s="1006"/>
      <c r="B6" s="1007"/>
      <c r="C6" s="568"/>
      <c r="D6" s="569" t="s">
        <v>132</v>
      </c>
      <c r="E6" s="90">
        <f t="shared" si="0"/>
        <v>0</v>
      </c>
      <c r="F6" s="90">
        <f t="shared" si="1"/>
        <v>0</v>
      </c>
      <c r="G6" s="90">
        <f t="shared" si="8"/>
        <v>0</v>
      </c>
      <c r="H6" s="90">
        <f t="shared" si="9"/>
        <v>0</v>
      </c>
      <c r="I6" s="90">
        <f t="shared" si="10"/>
        <v>0</v>
      </c>
      <c r="J6" s="90">
        <f t="shared" si="11"/>
        <v>0</v>
      </c>
      <c r="K6" s="90">
        <f t="shared" si="12"/>
        <v>0</v>
      </c>
      <c r="L6" s="90">
        <f t="shared" si="13"/>
        <v>0</v>
      </c>
      <c r="M6" s="90">
        <f t="shared" si="2"/>
        <v>0</v>
      </c>
      <c r="N6" s="90">
        <f t="shared" si="3"/>
        <v>0</v>
      </c>
      <c r="O6" s="90">
        <f t="shared" si="14"/>
        <v>0</v>
      </c>
      <c r="P6" s="528">
        <f t="shared" si="15"/>
        <v>0</v>
      </c>
      <c r="Q6" s="533">
        <f t="shared" si="16"/>
        <v>0</v>
      </c>
      <c r="S6" s="90">
        <f t="shared" si="17"/>
        <v>0</v>
      </c>
      <c r="T6" s="90">
        <f t="shared" si="4"/>
        <v>0</v>
      </c>
      <c r="U6" s="90">
        <f t="shared" si="4"/>
        <v>0</v>
      </c>
      <c r="V6" s="90">
        <f t="shared" si="4"/>
        <v>0</v>
      </c>
      <c r="W6" s="90">
        <f t="shared" si="4"/>
        <v>0</v>
      </c>
      <c r="X6" s="90">
        <f t="shared" si="4"/>
        <v>0</v>
      </c>
      <c r="Y6" s="533">
        <f t="shared" si="5"/>
        <v>0</v>
      </c>
      <c r="AA6" s="90">
        <f t="shared" si="18"/>
        <v>0</v>
      </c>
      <c r="AB6" s="90">
        <f t="shared" si="6"/>
        <v>0</v>
      </c>
      <c r="AC6" s="90">
        <f t="shared" si="6"/>
        <v>0</v>
      </c>
      <c r="AD6" s="90">
        <f t="shared" si="6"/>
        <v>0</v>
      </c>
      <c r="AE6" s="90">
        <f t="shared" si="6"/>
        <v>0</v>
      </c>
      <c r="AF6" s="90">
        <f t="shared" si="6"/>
        <v>0</v>
      </c>
      <c r="AG6" s="533">
        <f t="shared" si="7"/>
        <v>0</v>
      </c>
    </row>
    <row r="7" spans="1:39" ht="15.6" x14ac:dyDescent="0.3">
      <c r="A7" s="1006"/>
      <c r="B7" s="1007"/>
      <c r="C7" s="1014" t="s">
        <v>127</v>
      </c>
      <c r="D7" s="1015"/>
      <c r="E7" s="89">
        <f t="shared" si="0"/>
        <v>0</v>
      </c>
      <c r="F7" s="89">
        <f t="shared" si="1"/>
        <v>0</v>
      </c>
      <c r="G7" s="89">
        <f t="shared" si="8"/>
        <v>0</v>
      </c>
      <c r="H7" s="89">
        <f t="shared" si="9"/>
        <v>0</v>
      </c>
      <c r="I7" s="89">
        <f t="shared" si="10"/>
        <v>0</v>
      </c>
      <c r="J7" s="89">
        <f t="shared" si="11"/>
        <v>0</v>
      </c>
      <c r="K7" s="89">
        <f t="shared" si="12"/>
        <v>0</v>
      </c>
      <c r="L7" s="89">
        <f t="shared" si="13"/>
        <v>0</v>
      </c>
      <c r="M7" s="89">
        <f t="shared" si="2"/>
        <v>0</v>
      </c>
      <c r="N7" s="89">
        <f t="shared" si="3"/>
        <v>0</v>
      </c>
      <c r="O7" s="89">
        <f t="shared" si="14"/>
        <v>0</v>
      </c>
      <c r="P7" s="527">
        <f t="shared" si="15"/>
        <v>0</v>
      </c>
      <c r="Q7" s="532">
        <f t="shared" si="16"/>
        <v>0</v>
      </c>
      <c r="S7" s="89">
        <f t="shared" si="17"/>
        <v>0</v>
      </c>
      <c r="T7" s="89">
        <f t="shared" si="4"/>
        <v>0</v>
      </c>
      <c r="U7" s="89">
        <f t="shared" si="4"/>
        <v>0</v>
      </c>
      <c r="V7" s="89">
        <f t="shared" si="4"/>
        <v>0</v>
      </c>
      <c r="W7" s="89">
        <f t="shared" si="4"/>
        <v>0</v>
      </c>
      <c r="X7" s="89">
        <f t="shared" si="4"/>
        <v>0</v>
      </c>
      <c r="Y7" s="532">
        <f t="shared" si="5"/>
        <v>0</v>
      </c>
      <c r="AA7" s="89">
        <f t="shared" si="18"/>
        <v>0</v>
      </c>
      <c r="AB7" s="89">
        <f t="shared" si="6"/>
        <v>0</v>
      </c>
      <c r="AC7" s="89">
        <f t="shared" si="6"/>
        <v>0</v>
      </c>
      <c r="AD7" s="89">
        <f t="shared" si="6"/>
        <v>0</v>
      </c>
      <c r="AE7" s="89">
        <f t="shared" si="6"/>
        <v>0</v>
      </c>
      <c r="AF7" s="89">
        <f t="shared" si="6"/>
        <v>0</v>
      </c>
      <c r="AG7" s="532">
        <f t="shared" si="7"/>
        <v>0</v>
      </c>
    </row>
    <row r="8" spans="1:39" ht="15.6" x14ac:dyDescent="0.3">
      <c r="A8" s="1008"/>
      <c r="B8" s="1009"/>
      <c r="C8" s="1016" t="s">
        <v>128</v>
      </c>
      <c r="D8" s="1017"/>
      <c r="E8" s="89">
        <f t="shared" si="0"/>
        <v>0</v>
      </c>
      <c r="F8" s="89">
        <f t="shared" si="1"/>
        <v>0</v>
      </c>
      <c r="G8" s="89">
        <f t="shared" si="8"/>
        <v>0</v>
      </c>
      <c r="H8" s="89">
        <f t="shared" si="9"/>
        <v>0</v>
      </c>
      <c r="I8" s="89">
        <f t="shared" si="10"/>
        <v>0</v>
      </c>
      <c r="J8" s="89">
        <f t="shared" si="11"/>
        <v>0</v>
      </c>
      <c r="K8" s="89">
        <f t="shared" si="12"/>
        <v>0</v>
      </c>
      <c r="L8" s="89">
        <f t="shared" si="13"/>
        <v>0</v>
      </c>
      <c r="M8" s="89">
        <f t="shared" si="2"/>
        <v>0</v>
      </c>
      <c r="N8" s="89">
        <f t="shared" si="3"/>
        <v>0</v>
      </c>
      <c r="O8" s="89">
        <f t="shared" si="14"/>
        <v>0</v>
      </c>
      <c r="P8" s="527">
        <f t="shared" si="15"/>
        <v>0</v>
      </c>
      <c r="Q8" s="532">
        <f t="shared" si="16"/>
        <v>0</v>
      </c>
      <c r="S8" s="89">
        <f t="shared" si="17"/>
        <v>0</v>
      </c>
      <c r="T8" s="89">
        <f t="shared" si="4"/>
        <v>0</v>
      </c>
      <c r="U8" s="89">
        <f t="shared" si="4"/>
        <v>0</v>
      </c>
      <c r="V8" s="89">
        <f t="shared" si="4"/>
        <v>0</v>
      </c>
      <c r="W8" s="89">
        <f t="shared" si="4"/>
        <v>0</v>
      </c>
      <c r="X8" s="89">
        <f t="shared" si="4"/>
        <v>0</v>
      </c>
      <c r="Y8" s="532">
        <f t="shared" si="5"/>
        <v>0</v>
      </c>
      <c r="AA8" s="89">
        <f t="shared" si="18"/>
        <v>0</v>
      </c>
      <c r="AB8" s="89">
        <f t="shared" si="6"/>
        <v>0</v>
      </c>
      <c r="AC8" s="89">
        <f t="shared" si="6"/>
        <v>0</v>
      </c>
      <c r="AD8" s="89">
        <f t="shared" si="6"/>
        <v>0</v>
      </c>
      <c r="AE8" s="89">
        <f t="shared" si="6"/>
        <v>0</v>
      </c>
      <c r="AF8" s="89">
        <f t="shared" si="6"/>
        <v>0</v>
      </c>
      <c r="AG8" s="532">
        <f t="shared" si="7"/>
        <v>0</v>
      </c>
    </row>
    <row r="9" spans="1:39" ht="15.75" customHeight="1" x14ac:dyDescent="0.3">
      <c r="A9" s="965" t="s">
        <v>133</v>
      </c>
      <c r="B9" s="966"/>
      <c r="C9" s="65" t="s">
        <v>134</v>
      </c>
      <c r="D9" s="158" t="s">
        <v>80</v>
      </c>
      <c r="E9" s="90">
        <f t="shared" si="0"/>
        <v>0</v>
      </c>
      <c r="F9" s="90">
        <f t="shared" si="1"/>
        <v>0</v>
      </c>
      <c r="G9" s="90">
        <f t="shared" si="8"/>
        <v>0</v>
      </c>
      <c r="H9" s="90">
        <f t="shared" si="9"/>
        <v>0</v>
      </c>
      <c r="I9" s="90">
        <f t="shared" si="10"/>
        <v>0</v>
      </c>
      <c r="J9" s="90">
        <f t="shared" si="11"/>
        <v>0</v>
      </c>
      <c r="K9" s="90">
        <f t="shared" si="12"/>
        <v>0</v>
      </c>
      <c r="L9" s="90">
        <f t="shared" si="13"/>
        <v>0</v>
      </c>
      <c r="M9" s="90">
        <f t="shared" si="2"/>
        <v>0</v>
      </c>
      <c r="N9" s="90">
        <f t="shared" si="3"/>
        <v>0</v>
      </c>
      <c r="O9" s="90">
        <f t="shared" si="14"/>
        <v>0</v>
      </c>
      <c r="P9" s="528">
        <f t="shared" si="15"/>
        <v>0</v>
      </c>
      <c r="Q9" s="533">
        <f t="shared" si="16"/>
        <v>0</v>
      </c>
      <c r="S9" s="90">
        <f t="shared" si="17"/>
        <v>0</v>
      </c>
      <c r="T9" s="90">
        <f t="shared" si="4"/>
        <v>0</v>
      </c>
      <c r="U9" s="90">
        <f t="shared" si="4"/>
        <v>0</v>
      </c>
      <c r="V9" s="90">
        <f t="shared" si="4"/>
        <v>0</v>
      </c>
      <c r="W9" s="90">
        <f t="shared" si="4"/>
        <v>0</v>
      </c>
      <c r="X9" s="90">
        <f t="shared" si="4"/>
        <v>0</v>
      </c>
      <c r="Y9" s="533">
        <f t="shared" si="5"/>
        <v>0</v>
      </c>
      <c r="AA9" s="90">
        <f t="shared" si="18"/>
        <v>0</v>
      </c>
      <c r="AB9" s="90">
        <f t="shared" si="6"/>
        <v>0</v>
      </c>
      <c r="AC9" s="90">
        <f t="shared" si="6"/>
        <v>0</v>
      </c>
      <c r="AD9" s="90">
        <f t="shared" si="6"/>
        <v>0</v>
      </c>
      <c r="AE9" s="90">
        <f t="shared" si="6"/>
        <v>0</v>
      </c>
      <c r="AF9" s="90">
        <f t="shared" si="6"/>
        <v>0</v>
      </c>
      <c r="AG9" s="533">
        <f t="shared" si="7"/>
        <v>0</v>
      </c>
    </row>
    <row r="10" spans="1:39" ht="15" customHeight="1" x14ac:dyDescent="0.3">
      <c r="A10" s="967"/>
      <c r="B10" s="968"/>
      <c r="C10" s="65" t="s">
        <v>135</v>
      </c>
      <c r="D10" s="158" t="s">
        <v>80</v>
      </c>
      <c r="E10" s="90">
        <f t="shared" si="0"/>
        <v>0</v>
      </c>
      <c r="F10" s="90">
        <f t="shared" si="1"/>
        <v>0</v>
      </c>
      <c r="G10" s="90">
        <f t="shared" si="8"/>
        <v>0</v>
      </c>
      <c r="H10" s="90">
        <f t="shared" si="9"/>
        <v>0</v>
      </c>
      <c r="I10" s="90">
        <f t="shared" si="10"/>
        <v>0</v>
      </c>
      <c r="J10" s="90">
        <f t="shared" si="11"/>
        <v>0</v>
      </c>
      <c r="K10" s="90">
        <f t="shared" si="12"/>
        <v>0</v>
      </c>
      <c r="L10" s="90">
        <f t="shared" si="13"/>
        <v>0</v>
      </c>
      <c r="M10" s="90">
        <f t="shared" si="2"/>
        <v>0</v>
      </c>
      <c r="N10" s="90">
        <f t="shared" si="3"/>
        <v>0</v>
      </c>
      <c r="O10" s="90">
        <f t="shared" si="14"/>
        <v>0</v>
      </c>
      <c r="P10" s="528">
        <f t="shared" si="15"/>
        <v>0</v>
      </c>
      <c r="Q10" s="533">
        <f t="shared" si="16"/>
        <v>0</v>
      </c>
      <c r="S10" s="90">
        <f t="shared" si="17"/>
        <v>0</v>
      </c>
      <c r="T10" s="90">
        <f t="shared" si="4"/>
        <v>0</v>
      </c>
      <c r="U10" s="90">
        <f t="shared" si="4"/>
        <v>0</v>
      </c>
      <c r="V10" s="90">
        <f t="shared" si="4"/>
        <v>0</v>
      </c>
      <c r="W10" s="90">
        <f t="shared" si="4"/>
        <v>0</v>
      </c>
      <c r="X10" s="90">
        <f t="shared" si="4"/>
        <v>0</v>
      </c>
      <c r="Y10" s="533">
        <f t="shared" si="5"/>
        <v>0</v>
      </c>
      <c r="AA10" s="90">
        <f t="shared" si="18"/>
        <v>0</v>
      </c>
      <c r="AB10" s="90">
        <f t="shared" si="6"/>
        <v>0</v>
      </c>
      <c r="AC10" s="90">
        <f t="shared" si="6"/>
        <v>0</v>
      </c>
      <c r="AD10" s="90">
        <f t="shared" si="6"/>
        <v>0</v>
      </c>
      <c r="AE10" s="90">
        <f t="shared" si="6"/>
        <v>0</v>
      </c>
      <c r="AF10" s="90">
        <f t="shared" si="6"/>
        <v>0</v>
      </c>
      <c r="AG10" s="533">
        <f t="shared" si="7"/>
        <v>0</v>
      </c>
    </row>
    <row r="11" spans="1:39" ht="15" customHeight="1" x14ac:dyDescent="0.3">
      <c r="A11" s="967"/>
      <c r="B11" s="968"/>
      <c r="C11" s="65" t="s">
        <v>136</v>
      </c>
      <c r="D11" s="158" t="s">
        <v>80</v>
      </c>
      <c r="E11" s="90">
        <f t="shared" si="0"/>
        <v>0</v>
      </c>
      <c r="F11" s="90">
        <f t="shared" si="1"/>
        <v>0</v>
      </c>
      <c r="G11" s="90">
        <f t="shared" si="8"/>
        <v>0</v>
      </c>
      <c r="H11" s="90">
        <f t="shared" si="9"/>
        <v>0</v>
      </c>
      <c r="I11" s="90">
        <f t="shared" si="10"/>
        <v>0</v>
      </c>
      <c r="J11" s="90">
        <f t="shared" si="11"/>
        <v>0</v>
      </c>
      <c r="K11" s="90">
        <f t="shared" si="12"/>
        <v>0</v>
      </c>
      <c r="L11" s="90">
        <f t="shared" si="13"/>
        <v>0</v>
      </c>
      <c r="M11" s="90">
        <f t="shared" si="2"/>
        <v>0</v>
      </c>
      <c r="N11" s="90">
        <f t="shared" si="3"/>
        <v>0</v>
      </c>
      <c r="O11" s="90">
        <f t="shared" si="14"/>
        <v>0</v>
      </c>
      <c r="P11" s="528">
        <f t="shared" si="15"/>
        <v>0</v>
      </c>
      <c r="Q11" s="533">
        <f t="shared" si="16"/>
        <v>0</v>
      </c>
      <c r="S11" s="90">
        <f t="shared" si="17"/>
        <v>0</v>
      </c>
      <c r="T11" s="90">
        <f t="shared" si="4"/>
        <v>0</v>
      </c>
      <c r="U11" s="90">
        <f t="shared" si="4"/>
        <v>0</v>
      </c>
      <c r="V11" s="90">
        <f t="shared" si="4"/>
        <v>0</v>
      </c>
      <c r="W11" s="90">
        <f t="shared" si="4"/>
        <v>0</v>
      </c>
      <c r="X11" s="90">
        <f t="shared" si="4"/>
        <v>0</v>
      </c>
      <c r="Y11" s="533">
        <f t="shared" si="5"/>
        <v>0</v>
      </c>
      <c r="AA11" s="90">
        <f t="shared" si="18"/>
        <v>0</v>
      </c>
      <c r="AB11" s="90">
        <f t="shared" si="6"/>
        <v>0</v>
      </c>
      <c r="AC11" s="90">
        <f t="shared" si="6"/>
        <v>0</v>
      </c>
      <c r="AD11" s="90">
        <f t="shared" si="6"/>
        <v>0</v>
      </c>
      <c r="AE11" s="90">
        <f t="shared" si="6"/>
        <v>0</v>
      </c>
      <c r="AF11" s="90">
        <f t="shared" si="6"/>
        <v>0</v>
      </c>
      <c r="AG11" s="533">
        <f t="shared" si="7"/>
        <v>0</v>
      </c>
    </row>
    <row r="12" spans="1:39" ht="15" customHeight="1" x14ac:dyDescent="0.3">
      <c r="A12" s="967"/>
      <c r="B12" s="968"/>
      <c r="C12" s="65" t="s">
        <v>137</v>
      </c>
      <c r="D12" s="158" t="s">
        <v>80</v>
      </c>
      <c r="E12" s="90">
        <f t="shared" si="0"/>
        <v>0</v>
      </c>
      <c r="F12" s="90">
        <f t="shared" si="1"/>
        <v>0</v>
      </c>
      <c r="G12" s="90">
        <f t="shared" si="8"/>
        <v>0</v>
      </c>
      <c r="H12" s="90">
        <f t="shared" si="9"/>
        <v>0</v>
      </c>
      <c r="I12" s="90">
        <f t="shared" si="10"/>
        <v>0</v>
      </c>
      <c r="J12" s="90">
        <f t="shared" si="11"/>
        <v>0</v>
      </c>
      <c r="K12" s="90">
        <f t="shared" si="12"/>
        <v>0</v>
      </c>
      <c r="L12" s="90">
        <f t="shared" si="13"/>
        <v>0</v>
      </c>
      <c r="M12" s="90">
        <f t="shared" si="2"/>
        <v>0</v>
      </c>
      <c r="N12" s="90">
        <f t="shared" si="3"/>
        <v>0</v>
      </c>
      <c r="O12" s="90">
        <f t="shared" si="14"/>
        <v>0</v>
      </c>
      <c r="P12" s="528">
        <f t="shared" si="15"/>
        <v>0</v>
      </c>
      <c r="Q12" s="533">
        <f t="shared" si="16"/>
        <v>0</v>
      </c>
      <c r="S12" s="90">
        <f t="shared" si="17"/>
        <v>0</v>
      </c>
      <c r="T12" s="90">
        <f t="shared" si="4"/>
        <v>0</v>
      </c>
      <c r="U12" s="90">
        <f t="shared" si="4"/>
        <v>0</v>
      </c>
      <c r="V12" s="90">
        <f t="shared" si="4"/>
        <v>0</v>
      </c>
      <c r="W12" s="90">
        <f t="shared" si="4"/>
        <v>0</v>
      </c>
      <c r="X12" s="90">
        <f t="shared" si="4"/>
        <v>0</v>
      </c>
      <c r="Y12" s="533">
        <f t="shared" si="5"/>
        <v>0</v>
      </c>
      <c r="AA12" s="90">
        <f t="shared" si="18"/>
        <v>0</v>
      </c>
      <c r="AB12" s="90">
        <f t="shared" si="6"/>
        <v>0</v>
      </c>
      <c r="AC12" s="90">
        <f t="shared" si="6"/>
        <v>0</v>
      </c>
      <c r="AD12" s="90">
        <f t="shared" si="6"/>
        <v>0</v>
      </c>
      <c r="AE12" s="90">
        <f t="shared" si="6"/>
        <v>0</v>
      </c>
      <c r="AF12" s="90">
        <f t="shared" si="6"/>
        <v>0</v>
      </c>
      <c r="AG12" s="533">
        <f t="shared" si="7"/>
        <v>0</v>
      </c>
    </row>
    <row r="13" spans="1:39" ht="15" customHeight="1" x14ac:dyDescent="0.3">
      <c r="A13" s="967"/>
      <c r="B13" s="968"/>
      <c r="C13" s="65" t="s">
        <v>138</v>
      </c>
      <c r="D13" s="158" t="s">
        <v>80</v>
      </c>
      <c r="E13" s="90">
        <f t="shared" si="0"/>
        <v>0</v>
      </c>
      <c r="F13" s="90">
        <f t="shared" si="1"/>
        <v>0</v>
      </c>
      <c r="G13" s="90">
        <f t="shared" si="8"/>
        <v>0</v>
      </c>
      <c r="H13" s="90">
        <f t="shared" si="9"/>
        <v>0</v>
      </c>
      <c r="I13" s="90">
        <f t="shared" si="10"/>
        <v>0</v>
      </c>
      <c r="J13" s="90">
        <f t="shared" si="11"/>
        <v>0</v>
      </c>
      <c r="K13" s="90">
        <f t="shared" si="12"/>
        <v>0</v>
      </c>
      <c r="L13" s="90">
        <f t="shared" si="13"/>
        <v>0</v>
      </c>
      <c r="M13" s="90">
        <f t="shared" si="2"/>
        <v>0</v>
      </c>
      <c r="N13" s="90">
        <f t="shared" si="3"/>
        <v>0</v>
      </c>
      <c r="O13" s="90">
        <f t="shared" si="14"/>
        <v>0</v>
      </c>
      <c r="P13" s="528">
        <f t="shared" si="15"/>
        <v>0</v>
      </c>
      <c r="Q13" s="533">
        <f t="shared" si="16"/>
        <v>0</v>
      </c>
      <c r="S13" s="90">
        <f t="shared" si="17"/>
        <v>0</v>
      </c>
      <c r="T13" s="90">
        <f t="shared" si="4"/>
        <v>0</v>
      </c>
      <c r="U13" s="90">
        <f t="shared" si="4"/>
        <v>0</v>
      </c>
      <c r="V13" s="90">
        <f t="shared" si="4"/>
        <v>0</v>
      </c>
      <c r="W13" s="90">
        <f t="shared" si="4"/>
        <v>0</v>
      </c>
      <c r="X13" s="90">
        <f t="shared" si="4"/>
        <v>0</v>
      </c>
      <c r="Y13" s="533">
        <f t="shared" si="5"/>
        <v>0</v>
      </c>
      <c r="AA13" s="90">
        <f t="shared" si="18"/>
        <v>0</v>
      </c>
      <c r="AB13" s="90">
        <f t="shared" si="6"/>
        <v>0</v>
      </c>
      <c r="AC13" s="90">
        <f t="shared" si="6"/>
        <v>0</v>
      </c>
      <c r="AD13" s="90">
        <f t="shared" si="6"/>
        <v>0</v>
      </c>
      <c r="AE13" s="90">
        <f t="shared" si="6"/>
        <v>0</v>
      </c>
      <c r="AF13" s="90">
        <f t="shared" si="6"/>
        <v>0</v>
      </c>
      <c r="AG13" s="533">
        <f t="shared" si="7"/>
        <v>0</v>
      </c>
    </row>
    <row r="14" spans="1:39" ht="15.6" x14ac:dyDescent="0.3">
      <c r="A14" s="969"/>
      <c r="B14" s="970"/>
      <c r="C14" s="66" t="s">
        <v>139</v>
      </c>
      <c r="D14" s="158" t="s">
        <v>80</v>
      </c>
      <c r="E14" s="90">
        <f t="shared" si="0"/>
        <v>0</v>
      </c>
      <c r="F14" s="90">
        <f t="shared" si="1"/>
        <v>0</v>
      </c>
      <c r="G14" s="90">
        <f t="shared" si="8"/>
        <v>0</v>
      </c>
      <c r="H14" s="90">
        <f t="shared" si="9"/>
        <v>0</v>
      </c>
      <c r="I14" s="90">
        <f t="shared" si="10"/>
        <v>0</v>
      </c>
      <c r="J14" s="90">
        <f t="shared" si="11"/>
        <v>0</v>
      </c>
      <c r="K14" s="90">
        <f t="shared" si="12"/>
        <v>0</v>
      </c>
      <c r="L14" s="90">
        <f t="shared" si="13"/>
        <v>0</v>
      </c>
      <c r="M14" s="90">
        <f t="shared" si="2"/>
        <v>0</v>
      </c>
      <c r="N14" s="90">
        <f t="shared" si="3"/>
        <v>0</v>
      </c>
      <c r="O14" s="90">
        <f t="shared" si="14"/>
        <v>0</v>
      </c>
      <c r="P14" s="528">
        <f t="shared" si="15"/>
        <v>0</v>
      </c>
      <c r="Q14" s="533">
        <f t="shared" si="16"/>
        <v>0</v>
      </c>
      <c r="S14" s="90">
        <f t="shared" si="17"/>
        <v>0</v>
      </c>
      <c r="T14" s="90">
        <f t="shared" si="4"/>
        <v>0</v>
      </c>
      <c r="U14" s="90">
        <f t="shared" si="4"/>
        <v>0</v>
      </c>
      <c r="V14" s="90">
        <f t="shared" si="4"/>
        <v>0</v>
      </c>
      <c r="W14" s="90">
        <f t="shared" si="4"/>
        <v>0</v>
      </c>
      <c r="X14" s="90">
        <f t="shared" si="4"/>
        <v>0</v>
      </c>
      <c r="Y14" s="533">
        <f t="shared" si="5"/>
        <v>0</v>
      </c>
      <c r="AA14" s="90">
        <f t="shared" si="18"/>
        <v>0</v>
      </c>
      <c r="AB14" s="90">
        <f t="shared" si="6"/>
        <v>0</v>
      </c>
      <c r="AC14" s="90">
        <f t="shared" si="6"/>
        <v>0</v>
      </c>
      <c r="AD14" s="90">
        <f t="shared" si="6"/>
        <v>0</v>
      </c>
      <c r="AE14" s="90">
        <f t="shared" si="6"/>
        <v>0</v>
      </c>
      <c r="AF14" s="90">
        <f t="shared" si="6"/>
        <v>0</v>
      </c>
      <c r="AG14" s="533">
        <f t="shared" si="7"/>
        <v>0</v>
      </c>
    </row>
    <row r="15" spans="1:39" ht="18.75" customHeight="1" x14ac:dyDescent="0.35">
      <c r="A15" s="1021" t="s">
        <v>140</v>
      </c>
      <c r="B15" s="957"/>
      <c r="C15" s="160" t="s">
        <v>141</v>
      </c>
      <c r="D15" s="159" t="s">
        <v>80</v>
      </c>
      <c r="E15" s="90">
        <f t="shared" si="0"/>
        <v>0</v>
      </c>
      <c r="F15" s="90">
        <f t="shared" si="1"/>
        <v>0</v>
      </c>
      <c r="G15" s="90">
        <f t="shared" si="8"/>
        <v>0</v>
      </c>
      <c r="H15" s="90">
        <f t="shared" si="9"/>
        <v>0</v>
      </c>
      <c r="I15" s="90">
        <f t="shared" si="10"/>
        <v>0</v>
      </c>
      <c r="J15" s="90">
        <f t="shared" si="11"/>
        <v>0</v>
      </c>
      <c r="K15" s="90">
        <f t="shared" si="12"/>
        <v>0</v>
      </c>
      <c r="L15" s="90">
        <f t="shared" si="13"/>
        <v>0</v>
      </c>
      <c r="M15" s="90">
        <f t="shared" si="2"/>
        <v>0</v>
      </c>
      <c r="N15" s="90">
        <f t="shared" si="3"/>
        <v>0</v>
      </c>
      <c r="O15" s="90">
        <f t="shared" si="14"/>
        <v>0</v>
      </c>
      <c r="P15" s="528">
        <f t="shared" si="15"/>
        <v>0</v>
      </c>
      <c r="Q15" s="533">
        <f t="shared" si="16"/>
        <v>0</v>
      </c>
      <c r="S15" s="90">
        <f t="shared" si="17"/>
        <v>0</v>
      </c>
      <c r="T15" s="90">
        <f t="shared" si="4"/>
        <v>0</v>
      </c>
      <c r="U15" s="90">
        <f t="shared" si="4"/>
        <v>0</v>
      </c>
      <c r="V15" s="90">
        <f t="shared" si="4"/>
        <v>0</v>
      </c>
      <c r="W15" s="90">
        <f t="shared" si="4"/>
        <v>0</v>
      </c>
      <c r="X15" s="90">
        <f t="shared" si="4"/>
        <v>0</v>
      </c>
      <c r="Y15" s="533">
        <f t="shared" si="5"/>
        <v>0</v>
      </c>
      <c r="AA15" s="90">
        <f t="shared" si="18"/>
        <v>0</v>
      </c>
      <c r="AB15" s="90">
        <f t="shared" si="6"/>
        <v>0</v>
      </c>
      <c r="AC15" s="90">
        <f t="shared" si="6"/>
        <v>0</v>
      </c>
      <c r="AD15" s="90">
        <f t="shared" si="6"/>
        <v>0</v>
      </c>
      <c r="AE15" s="90">
        <f t="shared" si="6"/>
        <v>0</v>
      </c>
      <c r="AF15" s="90">
        <f t="shared" si="6"/>
        <v>0</v>
      </c>
      <c r="AG15" s="533">
        <f t="shared" si="7"/>
        <v>0</v>
      </c>
      <c r="AM15" s="359"/>
    </row>
    <row r="16" spans="1:39" ht="15" customHeight="1" x14ac:dyDescent="0.3">
      <c r="A16" s="1022"/>
      <c r="B16" s="958"/>
      <c r="C16" s="160" t="s">
        <v>6</v>
      </c>
      <c r="D16" s="159" t="s">
        <v>80</v>
      </c>
      <c r="E16" s="90">
        <f t="shared" si="0"/>
        <v>0</v>
      </c>
      <c r="F16" s="90">
        <f t="shared" si="1"/>
        <v>0</v>
      </c>
      <c r="G16" s="90">
        <f t="shared" si="8"/>
        <v>0</v>
      </c>
      <c r="H16" s="90">
        <f t="shared" si="9"/>
        <v>0</v>
      </c>
      <c r="I16" s="90">
        <f t="shared" si="10"/>
        <v>0</v>
      </c>
      <c r="J16" s="90">
        <f t="shared" si="11"/>
        <v>0</v>
      </c>
      <c r="K16" s="90">
        <f t="shared" si="12"/>
        <v>0</v>
      </c>
      <c r="L16" s="90">
        <f t="shared" si="13"/>
        <v>0</v>
      </c>
      <c r="M16" s="90">
        <f t="shared" si="2"/>
        <v>0</v>
      </c>
      <c r="N16" s="90">
        <f t="shared" si="3"/>
        <v>0</v>
      </c>
      <c r="O16" s="90">
        <f t="shared" si="14"/>
        <v>0</v>
      </c>
      <c r="P16" s="528">
        <f t="shared" si="15"/>
        <v>0</v>
      </c>
      <c r="Q16" s="533">
        <f t="shared" si="16"/>
        <v>0</v>
      </c>
      <c r="S16" s="90">
        <f t="shared" si="17"/>
        <v>0</v>
      </c>
      <c r="T16" s="90">
        <f t="shared" si="4"/>
        <v>0</v>
      </c>
      <c r="U16" s="90">
        <f t="shared" si="4"/>
        <v>0</v>
      </c>
      <c r="V16" s="90">
        <f t="shared" si="4"/>
        <v>0</v>
      </c>
      <c r="W16" s="90">
        <f t="shared" si="4"/>
        <v>0</v>
      </c>
      <c r="X16" s="90">
        <f t="shared" si="4"/>
        <v>0</v>
      </c>
      <c r="Y16" s="533">
        <f t="shared" si="5"/>
        <v>0</v>
      </c>
      <c r="AA16" s="90">
        <f t="shared" si="18"/>
        <v>0</v>
      </c>
      <c r="AB16" s="90">
        <f t="shared" si="6"/>
        <v>0</v>
      </c>
      <c r="AC16" s="90">
        <f t="shared" si="6"/>
        <v>0</v>
      </c>
      <c r="AD16" s="90">
        <f t="shared" si="6"/>
        <v>0</v>
      </c>
      <c r="AE16" s="90">
        <f t="shared" si="6"/>
        <v>0</v>
      </c>
      <c r="AF16" s="90">
        <f t="shared" si="6"/>
        <v>0</v>
      </c>
      <c r="AG16" s="533">
        <f t="shared" si="7"/>
        <v>0</v>
      </c>
    </row>
    <row r="17" spans="1:35" ht="15" customHeight="1" x14ac:dyDescent="0.3">
      <c r="A17" s="1022"/>
      <c r="B17" s="958"/>
      <c r="C17" s="160" t="s">
        <v>142</v>
      </c>
      <c r="D17" s="159" t="s">
        <v>80</v>
      </c>
      <c r="E17" s="90">
        <f t="shared" si="0"/>
        <v>0</v>
      </c>
      <c r="F17" s="90">
        <f t="shared" si="1"/>
        <v>0</v>
      </c>
      <c r="G17" s="90">
        <f t="shared" si="8"/>
        <v>0</v>
      </c>
      <c r="H17" s="90">
        <f t="shared" si="9"/>
        <v>0</v>
      </c>
      <c r="I17" s="90">
        <f t="shared" si="10"/>
        <v>0</v>
      </c>
      <c r="J17" s="90">
        <f t="shared" si="11"/>
        <v>0</v>
      </c>
      <c r="K17" s="90">
        <f t="shared" si="12"/>
        <v>0</v>
      </c>
      <c r="L17" s="90">
        <f t="shared" si="13"/>
        <v>0</v>
      </c>
      <c r="M17" s="90">
        <f t="shared" si="2"/>
        <v>0</v>
      </c>
      <c r="N17" s="90">
        <f t="shared" si="3"/>
        <v>0</v>
      </c>
      <c r="O17" s="90">
        <f t="shared" si="14"/>
        <v>0</v>
      </c>
      <c r="P17" s="528">
        <f t="shared" si="15"/>
        <v>0</v>
      </c>
      <c r="Q17" s="533">
        <f t="shared" si="16"/>
        <v>0</v>
      </c>
      <c r="S17" s="90">
        <f t="shared" si="17"/>
        <v>0</v>
      </c>
      <c r="T17" s="90">
        <f t="shared" si="4"/>
        <v>0</v>
      </c>
      <c r="U17" s="90">
        <f t="shared" si="4"/>
        <v>0</v>
      </c>
      <c r="V17" s="90">
        <f t="shared" si="4"/>
        <v>0</v>
      </c>
      <c r="W17" s="90">
        <f t="shared" si="4"/>
        <v>0</v>
      </c>
      <c r="X17" s="90">
        <f t="shared" si="4"/>
        <v>0</v>
      </c>
      <c r="Y17" s="533">
        <f t="shared" si="5"/>
        <v>0</v>
      </c>
      <c r="AA17" s="90">
        <f t="shared" si="18"/>
        <v>0</v>
      </c>
      <c r="AB17" s="90">
        <f t="shared" si="6"/>
        <v>0</v>
      </c>
      <c r="AC17" s="90">
        <f t="shared" si="6"/>
        <v>0</v>
      </c>
      <c r="AD17" s="90">
        <f t="shared" si="6"/>
        <v>0</v>
      </c>
      <c r="AE17" s="90">
        <f t="shared" si="6"/>
        <v>0</v>
      </c>
      <c r="AF17" s="90">
        <f t="shared" si="6"/>
        <v>0</v>
      </c>
      <c r="AG17" s="533">
        <f t="shared" si="7"/>
        <v>0</v>
      </c>
    </row>
    <row r="18" spans="1:35" ht="15" customHeight="1" x14ac:dyDescent="0.3">
      <c r="A18" s="1022"/>
      <c r="B18" s="958"/>
      <c r="C18" s="160" t="s">
        <v>143</v>
      </c>
      <c r="D18" s="159" t="s">
        <v>80</v>
      </c>
      <c r="E18" s="90">
        <f t="shared" si="0"/>
        <v>0</v>
      </c>
      <c r="F18" s="90">
        <f t="shared" si="1"/>
        <v>0</v>
      </c>
      <c r="G18" s="90">
        <f t="shared" si="8"/>
        <v>0</v>
      </c>
      <c r="H18" s="90">
        <f t="shared" si="9"/>
        <v>0</v>
      </c>
      <c r="I18" s="90">
        <f t="shared" si="10"/>
        <v>0</v>
      </c>
      <c r="J18" s="90">
        <f t="shared" si="11"/>
        <v>0</v>
      </c>
      <c r="K18" s="90">
        <f t="shared" si="12"/>
        <v>0</v>
      </c>
      <c r="L18" s="90">
        <f t="shared" si="13"/>
        <v>0</v>
      </c>
      <c r="M18" s="90">
        <f t="shared" si="2"/>
        <v>0</v>
      </c>
      <c r="N18" s="90">
        <f t="shared" si="3"/>
        <v>0</v>
      </c>
      <c r="O18" s="90">
        <f t="shared" si="14"/>
        <v>0</v>
      </c>
      <c r="P18" s="528">
        <f t="shared" si="15"/>
        <v>0</v>
      </c>
      <c r="Q18" s="533">
        <f t="shared" si="16"/>
        <v>0</v>
      </c>
      <c r="S18" s="90">
        <f t="shared" si="17"/>
        <v>0</v>
      </c>
      <c r="T18" s="90">
        <f t="shared" si="4"/>
        <v>0</v>
      </c>
      <c r="U18" s="90">
        <f t="shared" si="4"/>
        <v>0</v>
      </c>
      <c r="V18" s="90">
        <f t="shared" si="4"/>
        <v>0</v>
      </c>
      <c r="W18" s="90">
        <f t="shared" si="4"/>
        <v>0</v>
      </c>
      <c r="X18" s="90">
        <f t="shared" si="4"/>
        <v>0</v>
      </c>
      <c r="Y18" s="533">
        <f t="shared" si="5"/>
        <v>0</v>
      </c>
      <c r="AA18" s="90">
        <f t="shared" si="18"/>
        <v>0</v>
      </c>
      <c r="AB18" s="90">
        <f t="shared" si="6"/>
        <v>0</v>
      </c>
      <c r="AC18" s="90">
        <f t="shared" si="6"/>
        <v>0</v>
      </c>
      <c r="AD18" s="90">
        <f t="shared" si="6"/>
        <v>0</v>
      </c>
      <c r="AE18" s="90">
        <f t="shared" si="6"/>
        <v>0</v>
      </c>
      <c r="AF18" s="90">
        <f t="shared" si="6"/>
        <v>0</v>
      </c>
      <c r="AG18" s="533">
        <f t="shared" si="7"/>
        <v>0</v>
      </c>
    </row>
    <row r="19" spans="1:35" ht="15" customHeight="1" x14ac:dyDescent="0.3">
      <c r="A19" s="1022"/>
      <c r="B19" s="958"/>
      <c r="C19" s="160" t="s">
        <v>144</v>
      </c>
      <c r="D19" s="159" t="s">
        <v>80</v>
      </c>
      <c r="E19" s="90">
        <f t="shared" si="0"/>
        <v>0</v>
      </c>
      <c r="F19" s="90">
        <f t="shared" si="1"/>
        <v>0</v>
      </c>
      <c r="G19" s="90">
        <f t="shared" si="8"/>
        <v>0</v>
      </c>
      <c r="H19" s="90">
        <f t="shared" si="9"/>
        <v>0</v>
      </c>
      <c r="I19" s="90">
        <f t="shared" si="10"/>
        <v>0</v>
      </c>
      <c r="J19" s="90">
        <f t="shared" si="11"/>
        <v>0</v>
      </c>
      <c r="K19" s="90">
        <f t="shared" si="12"/>
        <v>0</v>
      </c>
      <c r="L19" s="90">
        <f t="shared" si="13"/>
        <v>0</v>
      </c>
      <c r="M19" s="90">
        <f t="shared" si="2"/>
        <v>0</v>
      </c>
      <c r="N19" s="90">
        <f t="shared" si="3"/>
        <v>0</v>
      </c>
      <c r="O19" s="90">
        <f t="shared" si="14"/>
        <v>0</v>
      </c>
      <c r="P19" s="528">
        <f t="shared" si="15"/>
        <v>0</v>
      </c>
      <c r="Q19" s="533">
        <f t="shared" si="16"/>
        <v>0</v>
      </c>
      <c r="S19" s="90">
        <f t="shared" si="17"/>
        <v>0</v>
      </c>
      <c r="T19" s="90">
        <f t="shared" si="4"/>
        <v>0</v>
      </c>
      <c r="U19" s="90">
        <f t="shared" si="4"/>
        <v>0</v>
      </c>
      <c r="V19" s="90">
        <f t="shared" si="4"/>
        <v>0</v>
      </c>
      <c r="W19" s="90">
        <f t="shared" si="4"/>
        <v>0</v>
      </c>
      <c r="X19" s="90">
        <f t="shared" si="4"/>
        <v>0</v>
      </c>
      <c r="Y19" s="533">
        <f t="shared" si="5"/>
        <v>0</v>
      </c>
      <c r="AA19" s="90">
        <f t="shared" si="18"/>
        <v>0</v>
      </c>
      <c r="AB19" s="90">
        <f t="shared" si="6"/>
        <v>0</v>
      </c>
      <c r="AC19" s="90">
        <f t="shared" si="6"/>
        <v>0</v>
      </c>
      <c r="AD19" s="90">
        <f t="shared" si="6"/>
        <v>0</v>
      </c>
      <c r="AE19" s="90">
        <f t="shared" si="6"/>
        <v>0</v>
      </c>
      <c r="AF19" s="90">
        <f t="shared" si="6"/>
        <v>0</v>
      </c>
      <c r="AG19" s="533">
        <f t="shared" si="7"/>
        <v>0</v>
      </c>
    </row>
    <row r="20" spans="1:35" ht="15" customHeight="1" x14ac:dyDescent="0.3">
      <c r="A20" s="1022"/>
      <c r="B20" s="958"/>
      <c r="C20" s="160" t="s">
        <v>145</v>
      </c>
      <c r="D20" s="159" t="s">
        <v>80</v>
      </c>
      <c r="E20" s="90">
        <f t="shared" si="0"/>
        <v>0</v>
      </c>
      <c r="F20" s="90">
        <f t="shared" si="1"/>
        <v>0</v>
      </c>
      <c r="G20" s="90">
        <f t="shared" si="8"/>
        <v>0</v>
      </c>
      <c r="H20" s="90">
        <f t="shared" si="9"/>
        <v>0</v>
      </c>
      <c r="I20" s="90">
        <f t="shared" si="10"/>
        <v>0</v>
      </c>
      <c r="J20" s="90">
        <f t="shared" si="11"/>
        <v>0</v>
      </c>
      <c r="K20" s="90">
        <f t="shared" si="12"/>
        <v>0</v>
      </c>
      <c r="L20" s="90">
        <f t="shared" si="13"/>
        <v>0</v>
      </c>
      <c r="M20" s="90">
        <f t="shared" si="2"/>
        <v>0</v>
      </c>
      <c r="N20" s="90">
        <f t="shared" si="3"/>
        <v>0</v>
      </c>
      <c r="O20" s="90">
        <f t="shared" si="14"/>
        <v>0</v>
      </c>
      <c r="P20" s="528">
        <f t="shared" si="15"/>
        <v>0</v>
      </c>
      <c r="Q20" s="533">
        <f t="shared" si="16"/>
        <v>0</v>
      </c>
      <c r="S20" s="90">
        <f t="shared" si="17"/>
        <v>0</v>
      </c>
      <c r="T20" s="90">
        <f t="shared" si="17"/>
        <v>0</v>
      </c>
      <c r="U20" s="90">
        <f t="shared" si="17"/>
        <v>0</v>
      </c>
      <c r="V20" s="90">
        <f t="shared" si="17"/>
        <v>0</v>
      </c>
      <c r="W20" s="90">
        <f t="shared" si="17"/>
        <v>0</v>
      </c>
      <c r="X20" s="90">
        <f t="shared" si="17"/>
        <v>0</v>
      </c>
      <c r="Y20" s="533">
        <f t="shared" si="5"/>
        <v>0</v>
      </c>
      <c r="AA20" s="90">
        <f t="shared" si="18"/>
        <v>0</v>
      </c>
      <c r="AB20" s="90">
        <f t="shared" si="18"/>
        <v>0</v>
      </c>
      <c r="AC20" s="90">
        <f t="shared" si="18"/>
        <v>0</v>
      </c>
      <c r="AD20" s="90">
        <f t="shared" si="18"/>
        <v>0</v>
      </c>
      <c r="AE20" s="90">
        <f t="shared" si="18"/>
        <v>0</v>
      </c>
      <c r="AF20" s="90">
        <f t="shared" si="18"/>
        <v>0</v>
      </c>
      <c r="AG20" s="533">
        <f t="shared" si="7"/>
        <v>0</v>
      </c>
    </row>
    <row r="21" spans="1:35" ht="15" customHeight="1" x14ac:dyDescent="0.3">
      <c r="A21" s="1022"/>
      <c r="B21" s="958"/>
      <c r="C21" s="160" t="s">
        <v>146</v>
      </c>
      <c r="D21" s="159" t="s">
        <v>80</v>
      </c>
      <c r="E21" s="90">
        <f t="shared" si="0"/>
        <v>0</v>
      </c>
      <c r="F21" s="90">
        <f t="shared" si="1"/>
        <v>0</v>
      </c>
      <c r="G21" s="90">
        <f t="shared" si="8"/>
        <v>0</v>
      </c>
      <c r="H21" s="90">
        <f t="shared" si="9"/>
        <v>0</v>
      </c>
      <c r="I21" s="90">
        <f t="shared" si="10"/>
        <v>0</v>
      </c>
      <c r="J21" s="90">
        <f t="shared" si="11"/>
        <v>0</v>
      </c>
      <c r="K21" s="90">
        <f t="shared" si="12"/>
        <v>0</v>
      </c>
      <c r="L21" s="90">
        <f t="shared" si="13"/>
        <v>0</v>
      </c>
      <c r="M21" s="90">
        <f t="shared" si="2"/>
        <v>0</v>
      </c>
      <c r="N21" s="90">
        <f t="shared" si="3"/>
        <v>0</v>
      </c>
      <c r="O21" s="90">
        <f t="shared" si="14"/>
        <v>0</v>
      </c>
      <c r="P21" s="528">
        <f t="shared" si="15"/>
        <v>0</v>
      </c>
      <c r="Q21" s="533">
        <f t="shared" si="16"/>
        <v>0</v>
      </c>
      <c r="S21" s="90">
        <f t="shared" si="17"/>
        <v>0</v>
      </c>
      <c r="T21" s="90">
        <f t="shared" si="17"/>
        <v>0</v>
      </c>
      <c r="U21" s="90">
        <f t="shared" si="17"/>
        <v>0</v>
      </c>
      <c r="V21" s="90">
        <f t="shared" si="17"/>
        <v>0</v>
      </c>
      <c r="W21" s="90">
        <f t="shared" si="17"/>
        <v>0</v>
      </c>
      <c r="X21" s="90">
        <f t="shared" si="17"/>
        <v>0</v>
      </c>
      <c r="Y21" s="533">
        <f t="shared" si="5"/>
        <v>0</v>
      </c>
      <c r="AA21" s="90">
        <f t="shared" si="18"/>
        <v>0</v>
      </c>
      <c r="AB21" s="90">
        <f t="shared" si="18"/>
        <v>0</v>
      </c>
      <c r="AC21" s="90">
        <f t="shared" si="18"/>
        <v>0</v>
      </c>
      <c r="AD21" s="90">
        <f t="shared" si="18"/>
        <v>0</v>
      </c>
      <c r="AE21" s="90">
        <f t="shared" si="18"/>
        <v>0</v>
      </c>
      <c r="AF21" s="90">
        <f t="shared" si="18"/>
        <v>0</v>
      </c>
      <c r="AG21" s="533">
        <f t="shared" si="7"/>
        <v>0</v>
      </c>
    </row>
    <row r="22" spans="1:35" ht="15" customHeight="1" x14ac:dyDescent="0.3">
      <c r="A22" s="1022"/>
      <c r="B22" s="958"/>
      <c r="C22" s="160" t="s">
        <v>147</v>
      </c>
      <c r="D22" s="159" t="s">
        <v>80</v>
      </c>
      <c r="E22" s="90">
        <f t="shared" si="0"/>
        <v>0</v>
      </c>
      <c r="F22" s="90">
        <f t="shared" si="1"/>
        <v>0</v>
      </c>
      <c r="G22" s="90">
        <f t="shared" si="8"/>
        <v>0</v>
      </c>
      <c r="H22" s="90">
        <f t="shared" si="9"/>
        <v>0</v>
      </c>
      <c r="I22" s="90">
        <f t="shared" si="10"/>
        <v>0</v>
      </c>
      <c r="J22" s="90">
        <f t="shared" si="11"/>
        <v>0</v>
      </c>
      <c r="K22" s="90">
        <f t="shared" si="12"/>
        <v>0</v>
      </c>
      <c r="L22" s="90">
        <f t="shared" si="13"/>
        <v>0</v>
      </c>
      <c r="M22" s="90">
        <f t="shared" si="2"/>
        <v>0</v>
      </c>
      <c r="N22" s="90">
        <f t="shared" si="3"/>
        <v>0</v>
      </c>
      <c r="O22" s="90">
        <f t="shared" si="14"/>
        <v>0</v>
      </c>
      <c r="P22" s="528">
        <f t="shared" si="15"/>
        <v>0</v>
      </c>
      <c r="Q22" s="533">
        <f t="shared" si="16"/>
        <v>0</v>
      </c>
      <c r="S22" s="90">
        <f t="shared" si="17"/>
        <v>0</v>
      </c>
      <c r="T22" s="90">
        <f t="shared" si="17"/>
        <v>0</v>
      </c>
      <c r="U22" s="90">
        <f t="shared" si="17"/>
        <v>0</v>
      </c>
      <c r="V22" s="90">
        <f t="shared" si="17"/>
        <v>0</v>
      </c>
      <c r="W22" s="90">
        <f t="shared" si="17"/>
        <v>0</v>
      </c>
      <c r="X22" s="90">
        <f t="shared" si="17"/>
        <v>0</v>
      </c>
      <c r="Y22" s="533">
        <f t="shared" si="5"/>
        <v>0</v>
      </c>
      <c r="Z22" s="469"/>
      <c r="AA22" s="90">
        <f t="shared" si="18"/>
        <v>0</v>
      </c>
      <c r="AB22" s="90">
        <f t="shared" si="18"/>
        <v>0</v>
      </c>
      <c r="AC22" s="90">
        <f t="shared" si="18"/>
        <v>0</v>
      </c>
      <c r="AD22" s="90">
        <f t="shared" si="18"/>
        <v>0</v>
      </c>
      <c r="AE22" s="90">
        <f t="shared" si="18"/>
        <v>0</v>
      </c>
      <c r="AF22" s="90">
        <f t="shared" si="18"/>
        <v>0</v>
      </c>
      <c r="AG22" s="533">
        <f t="shared" si="7"/>
        <v>0</v>
      </c>
      <c r="AH22" s="470"/>
      <c r="AI22" s="470"/>
    </row>
    <row r="23" spans="1:35" ht="15" customHeight="1" x14ac:dyDescent="0.3">
      <c r="A23" s="1022"/>
      <c r="B23" s="958"/>
      <c r="C23" s="160" t="s">
        <v>148</v>
      </c>
      <c r="D23" s="159" t="s">
        <v>80</v>
      </c>
      <c r="E23" s="90">
        <f t="shared" si="0"/>
        <v>0</v>
      </c>
      <c r="F23" s="90">
        <f t="shared" si="1"/>
        <v>0</v>
      </c>
      <c r="G23" s="90">
        <f t="shared" si="8"/>
        <v>0</v>
      </c>
      <c r="H23" s="90">
        <f t="shared" si="9"/>
        <v>0</v>
      </c>
      <c r="I23" s="90">
        <f t="shared" si="10"/>
        <v>0</v>
      </c>
      <c r="J23" s="90">
        <f t="shared" si="11"/>
        <v>0</v>
      </c>
      <c r="K23" s="90">
        <f t="shared" si="12"/>
        <v>0</v>
      </c>
      <c r="L23" s="90">
        <f t="shared" si="13"/>
        <v>0</v>
      </c>
      <c r="M23" s="90">
        <f t="shared" si="2"/>
        <v>0</v>
      </c>
      <c r="N23" s="90">
        <f t="shared" si="3"/>
        <v>0</v>
      </c>
      <c r="O23" s="90">
        <f t="shared" si="14"/>
        <v>0</v>
      </c>
      <c r="P23" s="528">
        <f t="shared" si="15"/>
        <v>0</v>
      </c>
      <c r="Q23" s="533">
        <f t="shared" si="16"/>
        <v>0</v>
      </c>
      <c r="S23" s="90">
        <f t="shared" si="17"/>
        <v>0</v>
      </c>
      <c r="T23" s="90">
        <f t="shared" si="17"/>
        <v>0</v>
      </c>
      <c r="U23" s="90">
        <f t="shared" si="17"/>
        <v>0</v>
      </c>
      <c r="V23" s="90">
        <f t="shared" si="17"/>
        <v>0</v>
      </c>
      <c r="W23" s="90">
        <f t="shared" si="17"/>
        <v>0</v>
      </c>
      <c r="X23" s="90">
        <f t="shared" si="17"/>
        <v>0</v>
      </c>
      <c r="Y23" s="533">
        <f t="shared" si="5"/>
        <v>0</v>
      </c>
      <c r="AA23" s="90">
        <f t="shared" si="18"/>
        <v>0</v>
      </c>
      <c r="AB23" s="90">
        <f t="shared" si="18"/>
        <v>0</v>
      </c>
      <c r="AC23" s="90">
        <f t="shared" si="18"/>
        <v>0</v>
      </c>
      <c r="AD23" s="90">
        <f t="shared" si="18"/>
        <v>0</v>
      </c>
      <c r="AE23" s="90">
        <f t="shared" si="18"/>
        <v>0</v>
      </c>
      <c r="AF23" s="90">
        <f t="shared" si="18"/>
        <v>0</v>
      </c>
      <c r="AG23" s="533">
        <f t="shared" si="7"/>
        <v>0</v>
      </c>
    </row>
    <row r="24" spans="1:35" ht="15" customHeight="1" x14ac:dyDescent="0.3">
      <c r="A24" s="1022"/>
      <c r="B24" s="958"/>
      <c r="C24" s="160" t="s">
        <v>149</v>
      </c>
      <c r="D24" s="159" t="s">
        <v>80</v>
      </c>
      <c r="E24" s="90">
        <f t="shared" si="0"/>
        <v>0</v>
      </c>
      <c r="F24" s="90">
        <f t="shared" si="1"/>
        <v>0</v>
      </c>
      <c r="G24" s="90">
        <f t="shared" si="8"/>
        <v>0</v>
      </c>
      <c r="H24" s="90">
        <f t="shared" si="9"/>
        <v>0</v>
      </c>
      <c r="I24" s="90">
        <f t="shared" si="10"/>
        <v>0</v>
      </c>
      <c r="J24" s="90">
        <f t="shared" si="11"/>
        <v>0</v>
      </c>
      <c r="K24" s="90">
        <f t="shared" si="12"/>
        <v>0</v>
      </c>
      <c r="L24" s="90">
        <f t="shared" si="13"/>
        <v>0</v>
      </c>
      <c r="M24" s="90">
        <f t="shared" si="2"/>
        <v>0</v>
      </c>
      <c r="N24" s="90">
        <f t="shared" si="3"/>
        <v>0</v>
      </c>
      <c r="O24" s="90">
        <f t="shared" si="14"/>
        <v>0</v>
      </c>
      <c r="P24" s="528">
        <f t="shared" si="15"/>
        <v>0</v>
      </c>
      <c r="Q24" s="533">
        <f t="shared" si="16"/>
        <v>0</v>
      </c>
      <c r="S24" s="90">
        <f t="shared" si="17"/>
        <v>0</v>
      </c>
      <c r="T24" s="90">
        <f t="shared" si="17"/>
        <v>0</v>
      </c>
      <c r="U24" s="90">
        <f t="shared" si="17"/>
        <v>0</v>
      </c>
      <c r="V24" s="90">
        <f t="shared" si="17"/>
        <v>0</v>
      </c>
      <c r="W24" s="90">
        <f t="shared" si="17"/>
        <v>0</v>
      </c>
      <c r="X24" s="90">
        <f t="shared" si="17"/>
        <v>0</v>
      </c>
      <c r="Y24" s="533">
        <f t="shared" si="5"/>
        <v>0</v>
      </c>
      <c r="AA24" s="90">
        <f t="shared" si="18"/>
        <v>0</v>
      </c>
      <c r="AB24" s="90">
        <f t="shared" si="18"/>
        <v>0</v>
      </c>
      <c r="AC24" s="90">
        <f t="shared" si="18"/>
        <v>0</v>
      </c>
      <c r="AD24" s="90">
        <f t="shared" si="18"/>
        <v>0</v>
      </c>
      <c r="AE24" s="90">
        <f t="shared" si="18"/>
        <v>0</v>
      </c>
      <c r="AF24" s="90">
        <f t="shared" si="18"/>
        <v>0</v>
      </c>
      <c r="AG24" s="533">
        <f t="shared" si="7"/>
        <v>0</v>
      </c>
    </row>
    <row r="25" spans="1:35" ht="15" customHeight="1" x14ac:dyDescent="0.3">
      <c r="A25" s="1022"/>
      <c r="B25" s="958"/>
      <c r="C25" s="160" t="s">
        <v>150</v>
      </c>
      <c r="D25" s="159" t="s">
        <v>80</v>
      </c>
      <c r="E25" s="90">
        <f t="shared" si="0"/>
        <v>0</v>
      </c>
      <c r="F25" s="90">
        <f t="shared" si="1"/>
        <v>0</v>
      </c>
      <c r="G25" s="90">
        <f t="shared" si="8"/>
        <v>0</v>
      </c>
      <c r="H25" s="90">
        <f t="shared" si="9"/>
        <v>0</v>
      </c>
      <c r="I25" s="90">
        <f t="shared" si="10"/>
        <v>0</v>
      </c>
      <c r="J25" s="90">
        <f t="shared" si="11"/>
        <v>0</v>
      </c>
      <c r="K25" s="90">
        <f t="shared" si="12"/>
        <v>0</v>
      </c>
      <c r="L25" s="90">
        <f t="shared" si="13"/>
        <v>0</v>
      </c>
      <c r="M25" s="90">
        <f t="shared" si="2"/>
        <v>0</v>
      </c>
      <c r="N25" s="90">
        <f t="shared" si="3"/>
        <v>0</v>
      </c>
      <c r="O25" s="90">
        <f t="shared" si="14"/>
        <v>0</v>
      </c>
      <c r="P25" s="528">
        <f t="shared" si="15"/>
        <v>0</v>
      </c>
      <c r="Q25" s="533">
        <f t="shared" si="16"/>
        <v>0</v>
      </c>
      <c r="S25" s="90">
        <f t="shared" si="17"/>
        <v>0</v>
      </c>
      <c r="T25" s="90">
        <f t="shared" si="17"/>
        <v>0</v>
      </c>
      <c r="U25" s="90">
        <f t="shared" si="17"/>
        <v>0</v>
      </c>
      <c r="V25" s="90">
        <f t="shared" si="17"/>
        <v>0</v>
      </c>
      <c r="W25" s="90">
        <f t="shared" si="17"/>
        <v>0</v>
      </c>
      <c r="X25" s="90">
        <f t="shared" si="17"/>
        <v>0</v>
      </c>
      <c r="Y25" s="533">
        <f t="shared" si="5"/>
        <v>0</v>
      </c>
      <c r="AA25" s="90">
        <f t="shared" si="18"/>
        <v>0</v>
      </c>
      <c r="AB25" s="90">
        <f t="shared" si="18"/>
        <v>0</v>
      </c>
      <c r="AC25" s="90">
        <f t="shared" si="18"/>
        <v>0</v>
      </c>
      <c r="AD25" s="90">
        <f t="shared" si="18"/>
        <v>0</v>
      </c>
      <c r="AE25" s="90">
        <f t="shared" si="18"/>
        <v>0</v>
      </c>
      <c r="AF25" s="90">
        <f t="shared" si="18"/>
        <v>0</v>
      </c>
      <c r="AG25" s="533">
        <f t="shared" si="7"/>
        <v>0</v>
      </c>
    </row>
    <row r="26" spans="1:35" ht="15" customHeight="1" x14ac:dyDescent="0.3">
      <c r="A26" s="1022"/>
      <c r="B26" s="958"/>
      <c r="C26" s="160" t="s">
        <v>7</v>
      </c>
      <c r="D26" s="159" t="s">
        <v>80</v>
      </c>
      <c r="E26" s="90">
        <f t="shared" si="0"/>
        <v>0</v>
      </c>
      <c r="F26" s="90">
        <f t="shared" si="1"/>
        <v>0</v>
      </c>
      <c r="G26" s="90">
        <f t="shared" si="8"/>
        <v>0</v>
      </c>
      <c r="H26" s="90">
        <f t="shared" si="9"/>
        <v>0</v>
      </c>
      <c r="I26" s="90">
        <f t="shared" si="10"/>
        <v>0</v>
      </c>
      <c r="J26" s="90">
        <f t="shared" si="11"/>
        <v>0</v>
      </c>
      <c r="K26" s="90">
        <f t="shared" si="12"/>
        <v>0</v>
      </c>
      <c r="L26" s="90">
        <f t="shared" si="13"/>
        <v>0</v>
      </c>
      <c r="M26" s="90">
        <f t="shared" si="2"/>
        <v>0</v>
      </c>
      <c r="N26" s="90">
        <f t="shared" si="3"/>
        <v>0</v>
      </c>
      <c r="O26" s="90">
        <f t="shared" si="14"/>
        <v>0</v>
      </c>
      <c r="P26" s="528">
        <f t="shared" si="15"/>
        <v>0</v>
      </c>
      <c r="Q26" s="533">
        <f t="shared" si="16"/>
        <v>0</v>
      </c>
      <c r="S26" s="90">
        <f t="shared" si="17"/>
        <v>0</v>
      </c>
      <c r="T26" s="90">
        <f t="shared" si="17"/>
        <v>0</v>
      </c>
      <c r="U26" s="90">
        <f t="shared" si="17"/>
        <v>0</v>
      </c>
      <c r="V26" s="90">
        <f t="shared" si="17"/>
        <v>0</v>
      </c>
      <c r="W26" s="90">
        <f t="shared" si="17"/>
        <v>0</v>
      </c>
      <c r="X26" s="90">
        <f t="shared" si="17"/>
        <v>0</v>
      </c>
      <c r="Y26" s="533">
        <f t="shared" si="5"/>
        <v>0</v>
      </c>
      <c r="AA26" s="90">
        <f t="shared" si="18"/>
        <v>0</v>
      </c>
      <c r="AB26" s="90">
        <f t="shared" si="18"/>
        <v>0</v>
      </c>
      <c r="AC26" s="90">
        <f t="shared" si="18"/>
        <v>0</v>
      </c>
      <c r="AD26" s="90">
        <f t="shared" si="18"/>
        <v>0</v>
      </c>
      <c r="AE26" s="90">
        <f t="shared" si="18"/>
        <v>0</v>
      </c>
      <c r="AF26" s="90">
        <f t="shared" si="18"/>
        <v>0</v>
      </c>
      <c r="AG26" s="533">
        <f t="shared" si="7"/>
        <v>0</v>
      </c>
    </row>
    <row r="27" spans="1:35" ht="15" customHeight="1" x14ac:dyDescent="0.3">
      <c r="A27" s="1022"/>
      <c r="B27" s="958"/>
      <c r="C27" s="160" t="s">
        <v>256</v>
      </c>
      <c r="D27" s="159" t="s">
        <v>80</v>
      </c>
      <c r="E27" s="90">
        <f t="shared" si="0"/>
        <v>0</v>
      </c>
      <c r="F27" s="90">
        <f t="shared" si="1"/>
        <v>0</v>
      </c>
      <c r="G27" s="90">
        <f t="shared" si="8"/>
        <v>0</v>
      </c>
      <c r="H27" s="90">
        <f t="shared" si="9"/>
        <v>0</v>
      </c>
      <c r="I27" s="90">
        <f t="shared" si="10"/>
        <v>0</v>
      </c>
      <c r="J27" s="90">
        <f t="shared" si="11"/>
        <v>0</v>
      </c>
      <c r="K27" s="90">
        <f t="shared" si="12"/>
        <v>0</v>
      </c>
      <c r="L27" s="90">
        <f t="shared" si="13"/>
        <v>0</v>
      </c>
      <c r="M27" s="90">
        <f t="shared" si="2"/>
        <v>0</v>
      </c>
      <c r="N27" s="90">
        <f t="shared" si="3"/>
        <v>0</v>
      </c>
      <c r="O27" s="90">
        <f t="shared" si="14"/>
        <v>0</v>
      </c>
      <c r="P27" s="528">
        <f t="shared" si="15"/>
        <v>0</v>
      </c>
      <c r="Q27" s="533">
        <f>SUM(E27:P27)</f>
        <v>0</v>
      </c>
      <c r="S27" s="90">
        <f t="shared" si="17"/>
        <v>0</v>
      </c>
      <c r="T27" s="90">
        <f t="shared" si="17"/>
        <v>0</v>
      </c>
      <c r="U27" s="90">
        <f t="shared" si="17"/>
        <v>0</v>
      </c>
      <c r="V27" s="90">
        <f t="shared" si="17"/>
        <v>0</v>
      </c>
      <c r="W27" s="90">
        <f t="shared" si="17"/>
        <v>0</v>
      </c>
      <c r="X27" s="90">
        <f t="shared" si="17"/>
        <v>0</v>
      </c>
      <c r="Y27" s="533">
        <f t="shared" si="5"/>
        <v>0</v>
      </c>
      <c r="AA27" s="90">
        <f t="shared" si="18"/>
        <v>0</v>
      </c>
      <c r="AB27" s="90">
        <f t="shared" si="18"/>
        <v>0</v>
      </c>
      <c r="AC27" s="90">
        <f t="shared" si="18"/>
        <v>0</v>
      </c>
      <c r="AD27" s="90">
        <f t="shared" si="18"/>
        <v>0</v>
      </c>
      <c r="AE27" s="90">
        <f t="shared" si="18"/>
        <v>0</v>
      </c>
      <c r="AF27" s="90">
        <f t="shared" si="18"/>
        <v>0</v>
      </c>
      <c r="AG27" s="533">
        <f t="shared" si="7"/>
        <v>0</v>
      </c>
    </row>
    <row r="28" spans="1:35" ht="15" customHeight="1" x14ac:dyDescent="0.3">
      <c r="A28" s="971" t="s">
        <v>322</v>
      </c>
      <c r="B28" s="972"/>
      <c r="C28" s="161" t="s">
        <v>152</v>
      </c>
      <c r="D28" s="162" t="s">
        <v>160</v>
      </c>
      <c r="E28" s="89">
        <f t="shared" si="0"/>
        <v>0</v>
      </c>
      <c r="F28" s="89">
        <f t="shared" si="1"/>
        <v>0</v>
      </c>
      <c r="G28" s="89">
        <f t="shared" si="8"/>
        <v>0</v>
      </c>
      <c r="H28" s="89">
        <f t="shared" si="9"/>
        <v>0</v>
      </c>
      <c r="I28" s="89">
        <f t="shared" si="10"/>
        <v>0</v>
      </c>
      <c r="J28" s="89">
        <f t="shared" si="11"/>
        <v>0</v>
      </c>
      <c r="K28" s="89">
        <f t="shared" si="12"/>
        <v>0</v>
      </c>
      <c r="L28" s="89">
        <f t="shared" si="13"/>
        <v>0</v>
      </c>
      <c r="M28" s="89">
        <f t="shared" si="2"/>
        <v>0</v>
      </c>
      <c r="N28" s="89">
        <f t="shared" si="3"/>
        <v>0</v>
      </c>
      <c r="O28" s="89">
        <f t="shared" si="14"/>
        <v>0</v>
      </c>
      <c r="P28" s="527">
        <f t="shared" si="15"/>
        <v>0</v>
      </c>
      <c r="Q28" s="532">
        <f t="shared" si="16"/>
        <v>0</v>
      </c>
      <c r="S28" s="89">
        <f t="shared" si="17"/>
        <v>0</v>
      </c>
      <c r="T28" s="89">
        <f t="shared" si="17"/>
        <v>0</v>
      </c>
      <c r="U28" s="89">
        <f t="shared" si="17"/>
        <v>0</v>
      </c>
      <c r="V28" s="89">
        <f t="shared" si="17"/>
        <v>0</v>
      </c>
      <c r="W28" s="89">
        <f t="shared" si="17"/>
        <v>0</v>
      </c>
      <c r="X28" s="89">
        <f t="shared" si="17"/>
        <v>0</v>
      </c>
      <c r="Y28" s="532">
        <f>SUM(S28:X28)</f>
        <v>0</v>
      </c>
      <c r="AA28" s="89">
        <f t="shared" si="18"/>
        <v>0</v>
      </c>
      <c r="AB28" s="89">
        <f t="shared" si="18"/>
        <v>0</v>
      </c>
      <c r="AC28" s="89">
        <f t="shared" si="18"/>
        <v>0</v>
      </c>
      <c r="AD28" s="89">
        <f t="shared" si="18"/>
        <v>0</v>
      </c>
      <c r="AE28" s="89">
        <f t="shared" si="18"/>
        <v>0</v>
      </c>
      <c r="AF28" s="89">
        <f t="shared" si="18"/>
        <v>0</v>
      </c>
      <c r="AG28" s="532">
        <f>SUM(AA28:AF28)</f>
        <v>0</v>
      </c>
    </row>
    <row r="29" spans="1:35" ht="15" customHeight="1" x14ac:dyDescent="0.3">
      <c r="A29" s="973"/>
      <c r="B29" s="974"/>
      <c r="C29" s="161" t="s">
        <v>153</v>
      </c>
      <c r="D29" s="162" t="s">
        <v>160</v>
      </c>
      <c r="E29" s="89">
        <f t="shared" si="0"/>
        <v>0</v>
      </c>
      <c r="F29" s="89">
        <f t="shared" si="1"/>
        <v>0</v>
      </c>
      <c r="G29" s="89">
        <f t="shared" si="8"/>
        <v>0</v>
      </c>
      <c r="H29" s="89">
        <f t="shared" si="9"/>
        <v>0</v>
      </c>
      <c r="I29" s="89">
        <f t="shared" si="10"/>
        <v>0</v>
      </c>
      <c r="J29" s="89">
        <f t="shared" si="11"/>
        <v>0</v>
      </c>
      <c r="K29" s="89">
        <f t="shared" si="12"/>
        <v>0</v>
      </c>
      <c r="L29" s="89">
        <f t="shared" si="13"/>
        <v>0</v>
      </c>
      <c r="M29" s="89">
        <f t="shared" si="2"/>
        <v>0</v>
      </c>
      <c r="N29" s="89">
        <f t="shared" si="3"/>
        <v>0</v>
      </c>
      <c r="O29" s="89">
        <f t="shared" si="14"/>
        <v>0</v>
      </c>
      <c r="P29" s="527">
        <f t="shared" si="15"/>
        <v>0</v>
      </c>
      <c r="Q29" s="532">
        <f t="shared" si="16"/>
        <v>0</v>
      </c>
      <c r="S29" s="89">
        <f t="shared" si="17"/>
        <v>0</v>
      </c>
      <c r="T29" s="89">
        <f t="shared" si="17"/>
        <v>0</v>
      </c>
      <c r="U29" s="89">
        <f t="shared" si="17"/>
        <v>0</v>
      </c>
      <c r="V29" s="89">
        <f t="shared" si="17"/>
        <v>0</v>
      </c>
      <c r="W29" s="89">
        <f t="shared" si="17"/>
        <v>0</v>
      </c>
      <c r="X29" s="89">
        <f t="shared" si="17"/>
        <v>0</v>
      </c>
      <c r="Y29" s="532">
        <f t="shared" ref="Y29:Y31" si="19">SUM(S29:X29)</f>
        <v>0</v>
      </c>
      <c r="AA29" s="89">
        <f t="shared" si="18"/>
        <v>0</v>
      </c>
      <c r="AB29" s="89">
        <f t="shared" si="18"/>
        <v>0</v>
      </c>
      <c r="AC29" s="89">
        <f t="shared" si="18"/>
        <v>0</v>
      </c>
      <c r="AD29" s="89">
        <f t="shared" si="18"/>
        <v>0</v>
      </c>
      <c r="AE29" s="89">
        <f t="shared" si="18"/>
        <v>0</v>
      </c>
      <c r="AF29" s="89">
        <f t="shared" si="18"/>
        <v>0</v>
      </c>
      <c r="AG29" s="532">
        <f t="shared" ref="AG29:AG31" si="20">SUM(AA29:AF29)</f>
        <v>0</v>
      </c>
    </row>
    <row r="30" spans="1:35" ht="15" customHeight="1" x14ac:dyDescent="0.3">
      <c r="A30" s="973"/>
      <c r="B30" s="974"/>
      <c r="C30" s="161" t="s">
        <v>217</v>
      </c>
      <c r="D30" s="162" t="s">
        <v>160</v>
      </c>
      <c r="E30" s="89">
        <f t="shared" si="0"/>
        <v>0</v>
      </c>
      <c r="F30" s="89">
        <f t="shared" si="1"/>
        <v>0</v>
      </c>
      <c r="G30" s="89">
        <f t="shared" si="8"/>
        <v>0</v>
      </c>
      <c r="H30" s="89">
        <f t="shared" si="9"/>
        <v>0</v>
      </c>
      <c r="I30" s="89">
        <f t="shared" si="10"/>
        <v>0</v>
      </c>
      <c r="J30" s="89">
        <f t="shared" si="11"/>
        <v>0</v>
      </c>
      <c r="K30" s="89">
        <f t="shared" si="12"/>
        <v>0</v>
      </c>
      <c r="L30" s="89">
        <f t="shared" si="13"/>
        <v>0</v>
      </c>
      <c r="M30" s="89">
        <f t="shared" si="2"/>
        <v>0</v>
      </c>
      <c r="N30" s="89">
        <f t="shared" si="3"/>
        <v>0</v>
      </c>
      <c r="O30" s="89">
        <f t="shared" si="14"/>
        <v>0</v>
      </c>
      <c r="P30" s="527">
        <f t="shared" si="15"/>
        <v>0</v>
      </c>
      <c r="Q30" s="532">
        <f t="shared" si="16"/>
        <v>0</v>
      </c>
      <c r="S30" s="89">
        <f t="shared" si="17"/>
        <v>0</v>
      </c>
      <c r="T30" s="89">
        <f t="shared" si="17"/>
        <v>0</v>
      </c>
      <c r="U30" s="89">
        <f t="shared" si="17"/>
        <v>0</v>
      </c>
      <c r="V30" s="89">
        <f t="shared" si="17"/>
        <v>0</v>
      </c>
      <c r="W30" s="89">
        <f t="shared" si="17"/>
        <v>0</v>
      </c>
      <c r="X30" s="89">
        <f t="shared" si="17"/>
        <v>0</v>
      </c>
      <c r="Y30" s="532">
        <f t="shared" si="19"/>
        <v>0</v>
      </c>
      <c r="AA30" s="89">
        <f t="shared" si="18"/>
        <v>0</v>
      </c>
      <c r="AB30" s="89">
        <f t="shared" si="18"/>
        <v>0</v>
      </c>
      <c r="AC30" s="89">
        <f t="shared" si="18"/>
        <v>0</v>
      </c>
      <c r="AD30" s="89">
        <f t="shared" si="18"/>
        <v>0</v>
      </c>
      <c r="AE30" s="89">
        <f t="shared" si="18"/>
        <v>0</v>
      </c>
      <c r="AF30" s="89">
        <f t="shared" si="18"/>
        <v>0</v>
      </c>
      <c r="AG30" s="532">
        <f t="shared" si="20"/>
        <v>0</v>
      </c>
    </row>
    <row r="31" spans="1:35" ht="15.75" customHeight="1" x14ac:dyDescent="0.3">
      <c r="A31" s="975"/>
      <c r="B31" s="976"/>
      <c r="C31" s="163" t="s">
        <v>216</v>
      </c>
      <c r="D31" s="162" t="s">
        <v>160</v>
      </c>
      <c r="E31" s="89">
        <f t="shared" si="0"/>
        <v>0</v>
      </c>
      <c r="F31" s="89">
        <f t="shared" si="1"/>
        <v>0</v>
      </c>
      <c r="G31" s="89">
        <f t="shared" si="8"/>
        <v>0</v>
      </c>
      <c r="H31" s="89">
        <f t="shared" si="9"/>
        <v>0</v>
      </c>
      <c r="I31" s="89">
        <f t="shared" si="10"/>
        <v>0</v>
      </c>
      <c r="J31" s="89">
        <f t="shared" si="11"/>
        <v>0</v>
      </c>
      <c r="K31" s="89">
        <f t="shared" si="12"/>
        <v>0</v>
      </c>
      <c r="L31" s="89">
        <f t="shared" si="13"/>
        <v>0</v>
      </c>
      <c r="M31" s="89">
        <f t="shared" si="2"/>
        <v>0</v>
      </c>
      <c r="N31" s="89">
        <f t="shared" si="3"/>
        <v>0</v>
      </c>
      <c r="O31" s="89">
        <f t="shared" si="14"/>
        <v>0</v>
      </c>
      <c r="P31" s="527">
        <f t="shared" si="15"/>
        <v>0</v>
      </c>
      <c r="Q31" s="532">
        <f t="shared" si="16"/>
        <v>0</v>
      </c>
      <c r="S31" s="89">
        <f t="shared" si="17"/>
        <v>0</v>
      </c>
      <c r="T31" s="89">
        <f t="shared" si="17"/>
        <v>0</v>
      </c>
      <c r="U31" s="89">
        <f t="shared" si="17"/>
        <v>0</v>
      </c>
      <c r="V31" s="89">
        <f t="shared" si="17"/>
        <v>0</v>
      </c>
      <c r="W31" s="89">
        <f t="shared" si="17"/>
        <v>0</v>
      </c>
      <c r="X31" s="89">
        <f t="shared" si="17"/>
        <v>0</v>
      </c>
      <c r="Y31" s="532">
        <f t="shared" si="19"/>
        <v>0</v>
      </c>
      <c r="AA31" s="89">
        <f t="shared" si="18"/>
        <v>0</v>
      </c>
      <c r="AB31" s="89">
        <f t="shared" si="18"/>
        <v>0</v>
      </c>
      <c r="AC31" s="89">
        <f t="shared" si="18"/>
        <v>0</v>
      </c>
      <c r="AD31" s="89">
        <f t="shared" si="18"/>
        <v>0</v>
      </c>
      <c r="AE31" s="89">
        <f t="shared" si="18"/>
        <v>0</v>
      </c>
      <c r="AF31" s="89">
        <f t="shared" si="18"/>
        <v>0</v>
      </c>
      <c r="AG31" s="532">
        <f t="shared" si="20"/>
        <v>0</v>
      </c>
    </row>
    <row r="32" spans="1:35" ht="15" customHeight="1" x14ac:dyDescent="0.3">
      <c r="A32" s="977" t="s">
        <v>154</v>
      </c>
      <c r="B32" s="978"/>
      <c r="C32" s="164" t="s">
        <v>187</v>
      </c>
      <c r="D32" s="165" t="s">
        <v>80</v>
      </c>
      <c r="E32" s="90">
        <f t="shared" si="0"/>
        <v>0</v>
      </c>
      <c r="F32" s="90">
        <f t="shared" si="1"/>
        <v>0</v>
      </c>
      <c r="G32" s="90">
        <f t="shared" si="8"/>
        <v>0</v>
      </c>
      <c r="H32" s="90">
        <f t="shared" si="9"/>
        <v>0</v>
      </c>
      <c r="I32" s="90">
        <f t="shared" si="10"/>
        <v>0</v>
      </c>
      <c r="J32" s="90">
        <f t="shared" si="11"/>
        <v>0</v>
      </c>
      <c r="K32" s="90">
        <f t="shared" si="12"/>
        <v>0</v>
      </c>
      <c r="L32" s="90">
        <f t="shared" si="13"/>
        <v>0</v>
      </c>
      <c r="M32" s="90">
        <f t="shared" si="2"/>
        <v>0</v>
      </c>
      <c r="N32" s="90">
        <f t="shared" si="3"/>
        <v>0</v>
      </c>
      <c r="O32" s="90">
        <f t="shared" si="14"/>
        <v>0</v>
      </c>
      <c r="P32" s="528">
        <f t="shared" si="15"/>
        <v>0</v>
      </c>
      <c r="Q32" s="533">
        <f t="shared" si="16"/>
        <v>0</v>
      </c>
      <c r="S32" s="90">
        <f t="shared" si="17"/>
        <v>0</v>
      </c>
      <c r="T32" s="90">
        <f t="shared" si="17"/>
        <v>0</v>
      </c>
      <c r="U32" s="90">
        <f t="shared" si="17"/>
        <v>0</v>
      </c>
      <c r="V32" s="90">
        <f t="shared" si="17"/>
        <v>0</v>
      </c>
      <c r="W32" s="90">
        <f t="shared" si="17"/>
        <v>0</v>
      </c>
      <c r="X32" s="90">
        <f t="shared" si="17"/>
        <v>0</v>
      </c>
      <c r="Y32" s="533">
        <f>SUM(S32:X32)</f>
        <v>0</v>
      </c>
      <c r="AA32" s="90">
        <f t="shared" si="18"/>
        <v>0</v>
      </c>
      <c r="AB32" s="90">
        <f t="shared" si="18"/>
        <v>0</v>
      </c>
      <c r="AC32" s="90">
        <f t="shared" si="18"/>
        <v>0</v>
      </c>
      <c r="AD32" s="90">
        <f t="shared" si="18"/>
        <v>0</v>
      </c>
      <c r="AE32" s="90">
        <f t="shared" si="18"/>
        <v>0</v>
      </c>
      <c r="AF32" s="90">
        <f t="shared" si="18"/>
        <v>0</v>
      </c>
      <c r="AG32" s="533">
        <f>SUM(AA32:AF32)</f>
        <v>0</v>
      </c>
    </row>
    <row r="33" spans="1:33" ht="15.75" customHeight="1" x14ac:dyDescent="0.3">
      <c r="A33" s="979"/>
      <c r="B33" s="980"/>
      <c r="C33" s="164" t="s">
        <v>155</v>
      </c>
      <c r="D33" s="165" t="s">
        <v>80</v>
      </c>
      <c r="E33" s="90">
        <f t="shared" si="0"/>
        <v>0</v>
      </c>
      <c r="F33" s="90">
        <f t="shared" si="1"/>
        <v>0</v>
      </c>
      <c r="G33" s="90">
        <f t="shared" si="8"/>
        <v>0</v>
      </c>
      <c r="H33" s="90">
        <f t="shared" si="9"/>
        <v>0</v>
      </c>
      <c r="I33" s="90">
        <f t="shared" si="10"/>
        <v>0</v>
      </c>
      <c r="J33" s="90">
        <f t="shared" si="11"/>
        <v>0</v>
      </c>
      <c r="K33" s="90">
        <f t="shared" si="12"/>
        <v>0</v>
      </c>
      <c r="L33" s="90">
        <f t="shared" si="13"/>
        <v>0</v>
      </c>
      <c r="M33" s="90">
        <f t="shared" si="2"/>
        <v>0</v>
      </c>
      <c r="N33" s="90">
        <f t="shared" si="3"/>
        <v>0</v>
      </c>
      <c r="O33" s="90">
        <f t="shared" si="14"/>
        <v>0</v>
      </c>
      <c r="P33" s="528">
        <f t="shared" si="15"/>
        <v>0</v>
      </c>
      <c r="Q33" s="533">
        <f t="shared" si="16"/>
        <v>0</v>
      </c>
      <c r="S33" s="90">
        <f t="shared" si="17"/>
        <v>0</v>
      </c>
      <c r="T33" s="90">
        <f t="shared" si="17"/>
        <v>0</v>
      </c>
      <c r="U33" s="90">
        <f t="shared" si="17"/>
        <v>0</v>
      </c>
      <c r="V33" s="90">
        <f t="shared" si="17"/>
        <v>0</v>
      </c>
      <c r="W33" s="90">
        <f t="shared" si="17"/>
        <v>0</v>
      </c>
      <c r="X33" s="90">
        <f t="shared" si="17"/>
        <v>0</v>
      </c>
      <c r="Y33" s="533">
        <f>SUM(S33:X33)</f>
        <v>0</v>
      </c>
      <c r="AA33" s="90">
        <f t="shared" si="18"/>
        <v>0</v>
      </c>
      <c r="AB33" s="90">
        <f t="shared" si="18"/>
        <v>0</v>
      </c>
      <c r="AC33" s="90">
        <f t="shared" si="18"/>
        <v>0</v>
      </c>
      <c r="AD33" s="90">
        <f t="shared" si="18"/>
        <v>0</v>
      </c>
      <c r="AE33" s="90">
        <f t="shared" si="18"/>
        <v>0</v>
      </c>
      <c r="AF33" s="90">
        <f t="shared" si="18"/>
        <v>0</v>
      </c>
      <c r="AG33" s="533">
        <f>SUM(AA33:AF33)</f>
        <v>0</v>
      </c>
    </row>
    <row r="34" spans="1:33" ht="15" customHeight="1" x14ac:dyDescent="0.3">
      <c r="A34" s="979"/>
      <c r="B34" s="981"/>
      <c r="C34" s="598" t="s">
        <v>284</v>
      </c>
      <c r="D34" s="167" t="s">
        <v>178</v>
      </c>
      <c r="E34" s="89">
        <f t="shared" si="0"/>
        <v>0</v>
      </c>
      <c r="F34" s="89">
        <f t="shared" si="1"/>
        <v>0</v>
      </c>
      <c r="G34" s="89">
        <f t="shared" si="8"/>
        <v>0</v>
      </c>
      <c r="H34" s="89">
        <f t="shared" si="9"/>
        <v>0</v>
      </c>
      <c r="I34" s="89">
        <f t="shared" si="10"/>
        <v>0</v>
      </c>
      <c r="J34" s="89">
        <f t="shared" si="11"/>
        <v>0</v>
      </c>
      <c r="K34" s="89">
        <f t="shared" si="12"/>
        <v>0</v>
      </c>
      <c r="L34" s="89">
        <f t="shared" si="13"/>
        <v>0</v>
      </c>
      <c r="M34" s="89">
        <f t="shared" si="2"/>
        <v>0</v>
      </c>
      <c r="N34" s="89">
        <f t="shared" si="3"/>
        <v>0</v>
      </c>
      <c r="O34" s="89">
        <f t="shared" si="14"/>
        <v>0</v>
      </c>
      <c r="P34" s="527">
        <f t="shared" si="15"/>
        <v>0</v>
      </c>
      <c r="Q34" s="532">
        <f t="shared" si="16"/>
        <v>0</v>
      </c>
      <c r="S34" s="89">
        <f t="shared" si="17"/>
        <v>0</v>
      </c>
      <c r="T34" s="89">
        <f t="shared" si="17"/>
        <v>0</v>
      </c>
      <c r="U34" s="89">
        <f t="shared" si="17"/>
        <v>0</v>
      </c>
      <c r="V34" s="89">
        <f t="shared" si="17"/>
        <v>0</v>
      </c>
      <c r="W34" s="89">
        <f t="shared" si="17"/>
        <v>0</v>
      </c>
      <c r="X34" s="89">
        <f t="shared" si="17"/>
        <v>0</v>
      </c>
      <c r="Y34" s="532">
        <f>SUM(S34:X34)</f>
        <v>0</v>
      </c>
      <c r="AA34" s="89">
        <f t="shared" si="18"/>
        <v>0</v>
      </c>
      <c r="AB34" s="89">
        <f t="shared" si="18"/>
        <v>0</v>
      </c>
      <c r="AC34" s="89">
        <f t="shared" si="18"/>
        <v>0</v>
      </c>
      <c r="AD34" s="89">
        <f t="shared" si="18"/>
        <v>0</v>
      </c>
      <c r="AE34" s="89">
        <f t="shared" si="18"/>
        <v>0</v>
      </c>
      <c r="AF34" s="89">
        <f t="shared" si="18"/>
        <v>0</v>
      </c>
      <c r="AG34" s="532">
        <f>SUM(AA34:AF34)</f>
        <v>0</v>
      </c>
    </row>
    <row r="35" spans="1:33" ht="15" customHeight="1" x14ac:dyDescent="0.3">
      <c r="A35" s="979"/>
      <c r="B35" s="981"/>
      <c r="C35" s="598" t="s">
        <v>285</v>
      </c>
      <c r="D35" s="167" t="s">
        <v>178</v>
      </c>
      <c r="E35" s="89">
        <f t="shared" si="0"/>
        <v>0</v>
      </c>
      <c r="F35" s="89">
        <f t="shared" si="1"/>
        <v>0</v>
      </c>
      <c r="G35" s="89">
        <f t="shared" si="8"/>
        <v>0</v>
      </c>
      <c r="H35" s="89">
        <f t="shared" si="9"/>
        <v>0</v>
      </c>
      <c r="I35" s="89">
        <f t="shared" si="10"/>
        <v>0</v>
      </c>
      <c r="J35" s="89">
        <f t="shared" si="11"/>
        <v>0</v>
      </c>
      <c r="K35" s="89">
        <f t="shared" si="12"/>
        <v>0</v>
      </c>
      <c r="L35" s="89">
        <f t="shared" si="13"/>
        <v>0</v>
      </c>
      <c r="M35" s="89">
        <f t="shared" si="2"/>
        <v>0</v>
      </c>
      <c r="N35" s="89">
        <f t="shared" si="3"/>
        <v>0</v>
      </c>
      <c r="O35" s="89">
        <f t="shared" si="14"/>
        <v>0</v>
      </c>
      <c r="P35" s="527">
        <f t="shared" si="15"/>
        <v>0</v>
      </c>
      <c r="Q35" s="534">
        <f t="shared" si="16"/>
        <v>0</v>
      </c>
      <c r="S35" s="89">
        <f t="shared" si="17"/>
        <v>0</v>
      </c>
      <c r="T35" s="89">
        <f t="shared" si="17"/>
        <v>0</v>
      </c>
      <c r="U35" s="89">
        <f t="shared" si="17"/>
        <v>0</v>
      </c>
      <c r="V35" s="89">
        <f t="shared" si="17"/>
        <v>0</v>
      </c>
      <c r="W35" s="89">
        <f t="shared" si="17"/>
        <v>0</v>
      </c>
      <c r="X35" s="89">
        <f t="shared" si="17"/>
        <v>0</v>
      </c>
      <c r="Y35" s="532">
        <f t="shared" ref="Y35:Y41" si="21">SUM(S35:X35)</f>
        <v>0</v>
      </c>
      <c r="AA35" s="89">
        <f t="shared" si="18"/>
        <v>0</v>
      </c>
      <c r="AB35" s="89">
        <f t="shared" si="18"/>
        <v>0</v>
      </c>
      <c r="AC35" s="89">
        <f t="shared" si="18"/>
        <v>0</v>
      </c>
      <c r="AD35" s="89">
        <f t="shared" si="18"/>
        <v>0</v>
      </c>
      <c r="AE35" s="89">
        <f t="shared" si="18"/>
        <v>0</v>
      </c>
      <c r="AF35" s="89">
        <f t="shared" si="18"/>
        <v>0</v>
      </c>
      <c r="AG35" s="532">
        <f t="shared" ref="AG35:AG41" si="22">SUM(AA35:AF35)</f>
        <v>0</v>
      </c>
    </row>
    <row r="36" spans="1:33" ht="15" customHeight="1" x14ac:dyDescent="0.3">
      <c r="A36" s="979"/>
      <c r="B36" s="981"/>
      <c r="C36" s="598" t="s">
        <v>323</v>
      </c>
      <c r="D36" s="167" t="s">
        <v>178</v>
      </c>
      <c r="E36" s="89">
        <f t="shared" si="0"/>
        <v>0</v>
      </c>
      <c r="F36" s="89">
        <f t="shared" si="1"/>
        <v>0</v>
      </c>
      <c r="G36" s="89">
        <f t="shared" si="8"/>
        <v>0</v>
      </c>
      <c r="H36" s="89">
        <f t="shared" si="9"/>
        <v>0</v>
      </c>
      <c r="I36" s="89">
        <f t="shared" si="10"/>
        <v>0</v>
      </c>
      <c r="J36" s="89">
        <f t="shared" si="11"/>
        <v>0</v>
      </c>
      <c r="K36" s="89">
        <f t="shared" si="12"/>
        <v>0</v>
      </c>
      <c r="L36" s="89">
        <f t="shared" si="13"/>
        <v>0</v>
      </c>
      <c r="M36" s="89">
        <f t="shared" si="2"/>
        <v>0</v>
      </c>
      <c r="N36" s="89">
        <f t="shared" si="3"/>
        <v>0</v>
      </c>
      <c r="O36" s="89">
        <f t="shared" si="14"/>
        <v>0</v>
      </c>
      <c r="P36" s="527">
        <f t="shared" si="15"/>
        <v>0</v>
      </c>
      <c r="Q36" s="532">
        <f t="shared" si="16"/>
        <v>0</v>
      </c>
      <c r="S36" s="89">
        <f t="shared" si="17"/>
        <v>0</v>
      </c>
      <c r="T36" s="89">
        <f t="shared" si="17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9">
        <f t="shared" si="17"/>
        <v>0</v>
      </c>
      <c r="Y36" s="532">
        <f t="shared" si="21"/>
        <v>0</v>
      </c>
      <c r="AA36" s="89">
        <f t="shared" si="18"/>
        <v>0</v>
      </c>
      <c r="AB36" s="89">
        <f t="shared" si="18"/>
        <v>0</v>
      </c>
      <c r="AC36" s="89">
        <f t="shared" si="18"/>
        <v>0</v>
      </c>
      <c r="AD36" s="89">
        <f t="shared" si="18"/>
        <v>0</v>
      </c>
      <c r="AE36" s="89">
        <f t="shared" si="18"/>
        <v>0</v>
      </c>
      <c r="AF36" s="89">
        <f t="shared" si="18"/>
        <v>0</v>
      </c>
      <c r="AG36" s="532">
        <f t="shared" si="22"/>
        <v>0</v>
      </c>
    </row>
    <row r="37" spans="1:33" ht="18" customHeight="1" x14ac:dyDescent="0.3">
      <c r="A37" s="979"/>
      <c r="B37" s="981"/>
      <c r="C37" s="793" t="s">
        <v>286</v>
      </c>
      <c r="D37" s="167" t="s">
        <v>178</v>
      </c>
      <c r="E37" s="89">
        <f t="shared" si="0"/>
        <v>0</v>
      </c>
      <c r="F37" s="89">
        <f t="shared" si="1"/>
        <v>0</v>
      </c>
      <c r="G37" s="89">
        <f t="shared" si="8"/>
        <v>0</v>
      </c>
      <c r="H37" s="89">
        <f t="shared" si="9"/>
        <v>0</v>
      </c>
      <c r="I37" s="89">
        <f t="shared" si="10"/>
        <v>0</v>
      </c>
      <c r="J37" s="89">
        <f t="shared" si="11"/>
        <v>0</v>
      </c>
      <c r="K37" s="89">
        <f t="shared" si="12"/>
        <v>0</v>
      </c>
      <c r="L37" s="89">
        <f t="shared" si="13"/>
        <v>0</v>
      </c>
      <c r="M37" s="89">
        <f t="shared" si="2"/>
        <v>0</v>
      </c>
      <c r="N37" s="89">
        <f t="shared" si="3"/>
        <v>0</v>
      </c>
      <c r="O37" s="89">
        <f t="shared" si="14"/>
        <v>0</v>
      </c>
      <c r="P37" s="527">
        <f t="shared" si="15"/>
        <v>0</v>
      </c>
      <c r="Q37" s="532">
        <f t="shared" si="16"/>
        <v>0</v>
      </c>
      <c r="S37" s="89">
        <f t="shared" si="17"/>
        <v>0</v>
      </c>
      <c r="T37" s="89">
        <f t="shared" si="17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9">
        <f t="shared" si="17"/>
        <v>0</v>
      </c>
      <c r="Y37" s="532">
        <f t="shared" si="21"/>
        <v>0</v>
      </c>
      <c r="AA37" s="89">
        <f t="shared" si="18"/>
        <v>0</v>
      </c>
      <c r="AB37" s="89">
        <f t="shared" si="18"/>
        <v>0</v>
      </c>
      <c r="AC37" s="89">
        <f t="shared" si="18"/>
        <v>0</v>
      </c>
      <c r="AD37" s="89">
        <f t="shared" si="18"/>
        <v>0</v>
      </c>
      <c r="AE37" s="89">
        <f t="shared" si="18"/>
        <v>0</v>
      </c>
      <c r="AF37" s="89">
        <f t="shared" si="18"/>
        <v>0</v>
      </c>
      <c r="AG37" s="532">
        <f t="shared" si="22"/>
        <v>0</v>
      </c>
    </row>
    <row r="38" spans="1:33" ht="15" customHeight="1" x14ac:dyDescent="0.3">
      <c r="A38" s="979"/>
      <c r="B38" s="981"/>
      <c r="C38" s="598" t="s">
        <v>287</v>
      </c>
      <c r="D38" s="167" t="s">
        <v>178</v>
      </c>
      <c r="E38" s="89">
        <f t="shared" si="0"/>
        <v>0</v>
      </c>
      <c r="F38" s="89">
        <f t="shared" si="1"/>
        <v>0</v>
      </c>
      <c r="G38" s="89">
        <f t="shared" si="8"/>
        <v>0</v>
      </c>
      <c r="H38" s="89">
        <f t="shared" si="9"/>
        <v>0</v>
      </c>
      <c r="I38" s="89">
        <f t="shared" si="10"/>
        <v>0</v>
      </c>
      <c r="J38" s="89">
        <f t="shared" si="11"/>
        <v>0</v>
      </c>
      <c r="K38" s="89">
        <f t="shared" si="12"/>
        <v>0</v>
      </c>
      <c r="L38" s="89">
        <f t="shared" si="13"/>
        <v>0</v>
      </c>
      <c r="M38" s="89">
        <f t="shared" si="2"/>
        <v>0</v>
      </c>
      <c r="N38" s="89">
        <f t="shared" si="3"/>
        <v>0</v>
      </c>
      <c r="O38" s="89">
        <f t="shared" si="14"/>
        <v>0</v>
      </c>
      <c r="P38" s="527">
        <f t="shared" si="15"/>
        <v>0</v>
      </c>
      <c r="Q38" s="532">
        <f t="shared" si="16"/>
        <v>0</v>
      </c>
      <c r="S38" s="89">
        <f t="shared" si="17"/>
        <v>0</v>
      </c>
      <c r="T38" s="89">
        <f t="shared" si="17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9">
        <f t="shared" si="17"/>
        <v>0</v>
      </c>
      <c r="Y38" s="532">
        <f t="shared" si="21"/>
        <v>0</v>
      </c>
      <c r="AA38" s="89">
        <f t="shared" si="18"/>
        <v>0</v>
      </c>
      <c r="AB38" s="89">
        <f t="shared" si="18"/>
        <v>0</v>
      </c>
      <c r="AC38" s="89">
        <f t="shared" si="18"/>
        <v>0</v>
      </c>
      <c r="AD38" s="89">
        <f t="shared" si="18"/>
        <v>0</v>
      </c>
      <c r="AE38" s="89">
        <f t="shared" si="18"/>
        <v>0</v>
      </c>
      <c r="AF38" s="89">
        <f t="shared" si="18"/>
        <v>0</v>
      </c>
      <c r="AG38" s="532">
        <f t="shared" si="22"/>
        <v>0</v>
      </c>
    </row>
    <row r="39" spans="1:33" ht="15" customHeight="1" x14ac:dyDescent="0.3">
      <c r="A39" s="979"/>
      <c r="B39" s="981"/>
      <c r="C39" s="471" t="s">
        <v>288</v>
      </c>
      <c r="D39" s="167" t="s">
        <v>178</v>
      </c>
      <c r="E39" s="89">
        <f t="shared" si="0"/>
        <v>0</v>
      </c>
      <c r="F39" s="89">
        <f t="shared" si="1"/>
        <v>0</v>
      </c>
      <c r="G39" s="89">
        <f t="shared" si="8"/>
        <v>0</v>
      </c>
      <c r="H39" s="89">
        <f t="shared" si="9"/>
        <v>0</v>
      </c>
      <c r="I39" s="89">
        <f t="shared" si="10"/>
        <v>0</v>
      </c>
      <c r="J39" s="89">
        <f t="shared" si="11"/>
        <v>0</v>
      </c>
      <c r="K39" s="89">
        <f t="shared" si="12"/>
        <v>0</v>
      </c>
      <c r="L39" s="89">
        <f t="shared" si="13"/>
        <v>0</v>
      </c>
      <c r="M39" s="89">
        <f t="shared" si="2"/>
        <v>0</v>
      </c>
      <c r="N39" s="89">
        <f t="shared" si="3"/>
        <v>0</v>
      </c>
      <c r="O39" s="89">
        <f t="shared" si="14"/>
        <v>0</v>
      </c>
      <c r="P39" s="527">
        <f t="shared" si="15"/>
        <v>0</v>
      </c>
      <c r="Q39" s="532">
        <f t="shared" si="16"/>
        <v>0</v>
      </c>
      <c r="S39" s="89">
        <f t="shared" si="17"/>
        <v>0</v>
      </c>
      <c r="T39" s="89">
        <f t="shared" si="17"/>
        <v>0</v>
      </c>
      <c r="U39" s="89">
        <f t="shared" si="17"/>
        <v>0</v>
      </c>
      <c r="V39" s="89">
        <f t="shared" si="17"/>
        <v>0</v>
      </c>
      <c r="W39" s="89">
        <f t="shared" si="17"/>
        <v>0</v>
      </c>
      <c r="X39" s="89">
        <f t="shared" si="17"/>
        <v>0</v>
      </c>
      <c r="Y39" s="532">
        <f t="shared" si="21"/>
        <v>0</v>
      </c>
      <c r="AA39" s="89">
        <f t="shared" si="18"/>
        <v>0</v>
      </c>
      <c r="AB39" s="89">
        <f t="shared" si="18"/>
        <v>0</v>
      </c>
      <c r="AC39" s="89">
        <f t="shared" si="18"/>
        <v>0</v>
      </c>
      <c r="AD39" s="89">
        <f t="shared" si="18"/>
        <v>0</v>
      </c>
      <c r="AE39" s="89">
        <f t="shared" si="18"/>
        <v>0</v>
      </c>
      <c r="AF39" s="89">
        <f t="shared" si="18"/>
        <v>0</v>
      </c>
      <c r="AG39" s="532">
        <f t="shared" si="22"/>
        <v>0</v>
      </c>
    </row>
    <row r="40" spans="1:33" ht="15" customHeight="1" x14ac:dyDescent="0.3">
      <c r="A40" s="982"/>
      <c r="B40" s="983"/>
      <c r="C40" s="471" t="s">
        <v>289</v>
      </c>
      <c r="D40" s="167" t="s">
        <v>178</v>
      </c>
      <c r="E40" s="89">
        <f t="shared" si="0"/>
        <v>0</v>
      </c>
      <c r="F40" s="89">
        <f t="shared" si="1"/>
        <v>0</v>
      </c>
      <c r="G40" s="89">
        <f t="shared" si="8"/>
        <v>0</v>
      </c>
      <c r="H40" s="89">
        <f t="shared" si="9"/>
        <v>0</v>
      </c>
      <c r="I40" s="89">
        <f t="shared" si="10"/>
        <v>0</v>
      </c>
      <c r="J40" s="89">
        <f t="shared" si="11"/>
        <v>0</v>
      </c>
      <c r="K40" s="89">
        <f t="shared" si="12"/>
        <v>0</v>
      </c>
      <c r="L40" s="89">
        <f t="shared" si="13"/>
        <v>0</v>
      </c>
      <c r="M40" s="89">
        <f t="shared" si="2"/>
        <v>0</v>
      </c>
      <c r="N40" s="89">
        <f t="shared" si="3"/>
        <v>0</v>
      </c>
      <c r="O40" s="89">
        <f t="shared" si="14"/>
        <v>0</v>
      </c>
      <c r="P40" s="527">
        <f t="shared" si="15"/>
        <v>0</v>
      </c>
      <c r="Q40" s="532">
        <f t="shared" si="16"/>
        <v>0</v>
      </c>
      <c r="S40" s="89">
        <f t="shared" si="17"/>
        <v>0</v>
      </c>
      <c r="T40" s="89">
        <f t="shared" si="17"/>
        <v>0</v>
      </c>
      <c r="U40" s="89">
        <f t="shared" si="17"/>
        <v>0</v>
      </c>
      <c r="V40" s="89">
        <f t="shared" si="17"/>
        <v>0</v>
      </c>
      <c r="W40" s="89">
        <f t="shared" si="17"/>
        <v>0</v>
      </c>
      <c r="X40" s="89">
        <f t="shared" si="17"/>
        <v>0</v>
      </c>
      <c r="Y40" s="532">
        <f t="shared" si="21"/>
        <v>0</v>
      </c>
      <c r="AA40" s="89">
        <f t="shared" si="18"/>
        <v>0</v>
      </c>
      <c r="AB40" s="89">
        <f t="shared" si="18"/>
        <v>0</v>
      </c>
      <c r="AC40" s="89">
        <f t="shared" si="18"/>
        <v>0</v>
      </c>
      <c r="AD40" s="89">
        <f t="shared" si="18"/>
        <v>0</v>
      </c>
      <c r="AE40" s="89">
        <f t="shared" si="18"/>
        <v>0</v>
      </c>
      <c r="AF40" s="89">
        <f t="shared" si="18"/>
        <v>0</v>
      </c>
      <c r="AG40" s="532">
        <f t="shared" si="22"/>
        <v>0</v>
      </c>
    </row>
    <row r="41" spans="1:33" ht="15.75" customHeight="1" x14ac:dyDescent="0.3">
      <c r="A41" s="984" t="s">
        <v>183</v>
      </c>
      <c r="B41" s="985"/>
      <c r="C41" s="813" t="s">
        <v>320</v>
      </c>
      <c r="D41" s="814" t="s">
        <v>178</v>
      </c>
      <c r="E41" s="89">
        <f t="shared" si="0"/>
        <v>0</v>
      </c>
      <c r="F41" s="89">
        <f t="shared" si="1"/>
        <v>0</v>
      </c>
      <c r="G41" s="89">
        <f t="shared" si="8"/>
        <v>0</v>
      </c>
      <c r="H41" s="89">
        <f t="shared" si="9"/>
        <v>0</v>
      </c>
      <c r="I41" s="89">
        <f t="shared" si="10"/>
        <v>0</v>
      </c>
      <c r="J41" s="89">
        <f t="shared" si="11"/>
        <v>0</v>
      </c>
      <c r="K41" s="89">
        <f t="shared" si="12"/>
        <v>0</v>
      </c>
      <c r="L41" s="89">
        <f t="shared" si="13"/>
        <v>0</v>
      </c>
      <c r="M41" s="89">
        <f t="shared" si="2"/>
        <v>0</v>
      </c>
      <c r="N41" s="89">
        <f t="shared" si="3"/>
        <v>0</v>
      </c>
      <c r="O41" s="89">
        <f t="shared" si="14"/>
        <v>0</v>
      </c>
      <c r="P41" s="527">
        <f t="shared" si="15"/>
        <v>0</v>
      </c>
      <c r="Q41" s="532">
        <f t="shared" si="16"/>
        <v>0</v>
      </c>
      <c r="S41" s="89">
        <f t="shared" si="17"/>
        <v>0</v>
      </c>
      <c r="T41" s="89">
        <f t="shared" si="17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9">
        <f t="shared" si="17"/>
        <v>0</v>
      </c>
      <c r="Y41" s="532">
        <f t="shared" si="21"/>
        <v>0</v>
      </c>
      <c r="AA41" s="89">
        <f t="shared" si="18"/>
        <v>0</v>
      </c>
      <c r="AB41" s="89">
        <f t="shared" si="18"/>
        <v>0</v>
      </c>
      <c r="AC41" s="89">
        <f t="shared" si="18"/>
        <v>0</v>
      </c>
      <c r="AD41" s="89">
        <f t="shared" si="18"/>
        <v>0</v>
      </c>
      <c r="AE41" s="89">
        <f t="shared" si="18"/>
        <v>0</v>
      </c>
      <c r="AF41" s="89">
        <f t="shared" si="18"/>
        <v>0</v>
      </c>
      <c r="AG41" s="532">
        <f t="shared" si="22"/>
        <v>0</v>
      </c>
    </row>
    <row r="42" spans="1:33" ht="15.6" x14ac:dyDescent="0.3">
      <c r="A42" s="986"/>
      <c r="B42" s="987"/>
      <c r="C42" s="813" t="s">
        <v>321</v>
      </c>
      <c r="D42" s="814" t="s">
        <v>178</v>
      </c>
      <c r="E42" s="89">
        <f t="shared" si="0"/>
        <v>0</v>
      </c>
      <c r="F42" s="89">
        <f t="shared" si="1"/>
        <v>0</v>
      </c>
      <c r="G42" s="89">
        <f t="shared" si="8"/>
        <v>0</v>
      </c>
      <c r="H42" s="89">
        <f t="shared" si="9"/>
        <v>0</v>
      </c>
      <c r="I42" s="89">
        <f t="shared" si="10"/>
        <v>0</v>
      </c>
      <c r="J42" s="89">
        <f t="shared" si="11"/>
        <v>0</v>
      </c>
      <c r="K42" s="89">
        <f t="shared" si="12"/>
        <v>0</v>
      </c>
      <c r="L42" s="89">
        <f t="shared" si="13"/>
        <v>0</v>
      </c>
      <c r="M42" s="89">
        <f t="shared" si="2"/>
        <v>0</v>
      </c>
      <c r="N42" s="89">
        <f t="shared" si="3"/>
        <v>0</v>
      </c>
      <c r="O42" s="89">
        <f t="shared" si="14"/>
        <v>0</v>
      </c>
      <c r="P42" s="527">
        <f t="shared" si="15"/>
        <v>0</v>
      </c>
      <c r="Q42" s="532">
        <f t="shared" si="16"/>
        <v>0</v>
      </c>
      <c r="S42" s="89">
        <f t="shared" si="17"/>
        <v>0</v>
      </c>
      <c r="T42" s="89">
        <f t="shared" si="17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9">
        <f t="shared" si="17"/>
        <v>0</v>
      </c>
      <c r="Y42" s="532">
        <f>SUM(S42:X42)</f>
        <v>0</v>
      </c>
      <c r="AA42" s="89">
        <f t="shared" si="18"/>
        <v>0</v>
      </c>
      <c r="AB42" s="89">
        <f t="shared" si="18"/>
        <v>0</v>
      </c>
      <c r="AC42" s="89">
        <f t="shared" si="18"/>
        <v>0</v>
      </c>
      <c r="AD42" s="89">
        <f t="shared" si="18"/>
        <v>0</v>
      </c>
      <c r="AE42" s="89">
        <f t="shared" si="18"/>
        <v>0</v>
      </c>
      <c r="AF42" s="89">
        <f t="shared" si="18"/>
        <v>0</v>
      </c>
      <c r="AG42" s="532">
        <f>SUM(AA42:AF42)</f>
        <v>0</v>
      </c>
    </row>
    <row r="43" spans="1:33" ht="15.75" customHeight="1" x14ac:dyDescent="0.3">
      <c r="A43" s="988" t="s">
        <v>180</v>
      </c>
      <c r="B43" s="989"/>
      <c r="C43" s="638" t="s">
        <v>246</v>
      </c>
      <c r="D43" s="268" t="s">
        <v>80</v>
      </c>
      <c r="E43" s="90">
        <f t="shared" si="0"/>
        <v>0</v>
      </c>
      <c r="F43" s="90">
        <f t="shared" si="1"/>
        <v>0</v>
      </c>
      <c r="G43" s="90">
        <f t="shared" si="8"/>
        <v>0</v>
      </c>
      <c r="H43" s="90">
        <f t="shared" si="9"/>
        <v>0</v>
      </c>
      <c r="I43" s="90">
        <f t="shared" si="10"/>
        <v>0</v>
      </c>
      <c r="J43" s="90">
        <f t="shared" si="11"/>
        <v>0</v>
      </c>
      <c r="K43" s="90">
        <f t="shared" si="12"/>
        <v>0</v>
      </c>
      <c r="L43" s="90">
        <f t="shared" si="13"/>
        <v>0</v>
      </c>
      <c r="M43" s="90">
        <f t="shared" si="2"/>
        <v>0</v>
      </c>
      <c r="N43" s="90">
        <f t="shared" si="3"/>
        <v>0</v>
      </c>
      <c r="O43" s="90">
        <f t="shared" si="14"/>
        <v>0</v>
      </c>
      <c r="P43" s="528">
        <f t="shared" si="15"/>
        <v>0</v>
      </c>
      <c r="Q43" s="533">
        <f t="shared" si="16"/>
        <v>0</v>
      </c>
      <c r="S43" s="90">
        <f t="shared" si="17"/>
        <v>0</v>
      </c>
      <c r="T43" s="90">
        <f t="shared" si="17"/>
        <v>0</v>
      </c>
      <c r="U43" s="90">
        <f t="shared" si="17"/>
        <v>0</v>
      </c>
      <c r="V43" s="90">
        <f t="shared" si="17"/>
        <v>0</v>
      </c>
      <c r="W43" s="90">
        <f t="shared" si="17"/>
        <v>0</v>
      </c>
      <c r="X43" s="90">
        <f t="shared" si="17"/>
        <v>0</v>
      </c>
      <c r="Y43" s="533">
        <f t="shared" ref="Y43:Y47" si="23">SUM(S43:X43)</f>
        <v>0</v>
      </c>
      <c r="AA43" s="90">
        <f t="shared" si="18"/>
        <v>0</v>
      </c>
      <c r="AB43" s="90">
        <f t="shared" si="18"/>
        <v>0</v>
      </c>
      <c r="AC43" s="90">
        <f t="shared" si="18"/>
        <v>0</v>
      </c>
      <c r="AD43" s="90">
        <f t="shared" si="18"/>
        <v>0</v>
      </c>
      <c r="AE43" s="90">
        <f t="shared" si="18"/>
        <v>0</v>
      </c>
      <c r="AF43" s="90">
        <f t="shared" si="18"/>
        <v>0</v>
      </c>
      <c r="AG43" s="533">
        <f t="shared" ref="AG43:AG47" si="24">SUM(AA43:AF43)</f>
        <v>0</v>
      </c>
    </row>
    <row r="44" spans="1:33" ht="15.75" customHeight="1" x14ac:dyDescent="0.3">
      <c r="A44" s="990"/>
      <c r="B44" s="991"/>
      <c r="C44" s="269" t="s">
        <v>186</v>
      </c>
      <c r="D44" s="268" t="s">
        <v>80</v>
      </c>
      <c r="E44" s="90">
        <f t="shared" si="0"/>
        <v>0</v>
      </c>
      <c r="F44" s="90">
        <f t="shared" si="1"/>
        <v>0</v>
      </c>
      <c r="G44" s="90">
        <f t="shared" si="8"/>
        <v>0</v>
      </c>
      <c r="H44" s="90">
        <f t="shared" si="9"/>
        <v>0</v>
      </c>
      <c r="I44" s="90">
        <f t="shared" si="10"/>
        <v>0</v>
      </c>
      <c r="J44" s="90">
        <f t="shared" si="11"/>
        <v>0</v>
      </c>
      <c r="K44" s="90">
        <f t="shared" si="12"/>
        <v>0</v>
      </c>
      <c r="L44" s="90">
        <f t="shared" si="13"/>
        <v>0</v>
      </c>
      <c r="M44" s="90">
        <f t="shared" si="2"/>
        <v>0</v>
      </c>
      <c r="N44" s="90">
        <f t="shared" si="3"/>
        <v>0</v>
      </c>
      <c r="O44" s="90">
        <f t="shared" si="14"/>
        <v>0</v>
      </c>
      <c r="P44" s="528">
        <f t="shared" si="15"/>
        <v>0</v>
      </c>
      <c r="Q44" s="533">
        <f t="shared" si="16"/>
        <v>0</v>
      </c>
      <c r="S44" s="90">
        <f t="shared" si="17"/>
        <v>0</v>
      </c>
      <c r="T44" s="90">
        <f t="shared" si="17"/>
        <v>0</v>
      </c>
      <c r="U44" s="90">
        <f t="shared" si="17"/>
        <v>0</v>
      </c>
      <c r="V44" s="90">
        <f t="shared" si="17"/>
        <v>0</v>
      </c>
      <c r="W44" s="90">
        <f t="shared" si="17"/>
        <v>0</v>
      </c>
      <c r="X44" s="90">
        <f t="shared" si="17"/>
        <v>0</v>
      </c>
      <c r="Y44" s="533">
        <f t="shared" si="23"/>
        <v>0</v>
      </c>
      <c r="AA44" s="90">
        <f t="shared" si="18"/>
        <v>0</v>
      </c>
      <c r="AB44" s="90">
        <f t="shared" si="18"/>
        <v>0</v>
      </c>
      <c r="AC44" s="90">
        <f t="shared" si="18"/>
        <v>0</v>
      </c>
      <c r="AD44" s="90">
        <f t="shared" si="18"/>
        <v>0</v>
      </c>
      <c r="AE44" s="90">
        <f t="shared" si="18"/>
        <v>0</v>
      </c>
      <c r="AF44" s="90">
        <f t="shared" si="18"/>
        <v>0</v>
      </c>
      <c r="AG44" s="533">
        <f t="shared" si="24"/>
        <v>0</v>
      </c>
    </row>
    <row r="45" spans="1:33" ht="15.75" customHeight="1" x14ac:dyDescent="0.3">
      <c r="A45" s="963" t="s">
        <v>156</v>
      </c>
      <c r="B45" s="964"/>
      <c r="C45" s="584" t="s">
        <v>19</v>
      </c>
      <c r="D45" s="169" t="s">
        <v>80</v>
      </c>
      <c r="E45" s="90">
        <f t="shared" si="0"/>
        <v>0</v>
      </c>
      <c r="F45" s="90">
        <f t="shared" si="1"/>
        <v>0</v>
      </c>
      <c r="G45" s="90">
        <f t="shared" si="8"/>
        <v>0</v>
      </c>
      <c r="H45" s="90">
        <f t="shared" si="9"/>
        <v>0</v>
      </c>
      <c r="I45" s="90">
        <f t="shared" si="10"/>
        <v>0</v>
      </c>
      <c r="J45" s="90">
        <f t="shared" si="11"/>
        <v>0</v>
      </c>
      <c r="K45" s="90">
        <f t="shared" si="12"/>
        <v>0</v>
      </c>
      <c r="L45" s="90">
        <f t="shared" si="13"/>
        <v>0</v>
      </c>
      <c r="M45" s="90">
        <f t="shared" si="2"/>
        <v>0</v>
      </c>
      <c r="N45" s="90">
        <f t="shared" si="3"/>
        <v>0</v>
      </c>
      <c r="O45" s="90">
        <f t="shared" si="14"/>
        <v>0</v>
      </c>
      <c r="P45" s="528">
        <f t="shared" si="15"/>
        <v>0</v>
      </c>
      <c r="Q45" s="533">
        <f t="shared" si="16"/>
        <v>0</v>
      </c>
      <c r="S45" s="90">
        <f t="shared" si="17"/>
        <v>0</v>
      </c>
      <c r="T45" s="90">
        <f t="shared" si="17"/>
        <v>0</v>
      </c>
      <c r="U45" s="90">
        <f t="shared" si="17"/>
        <v>0</v>
      </c>
      <c r="V45" s="90">
        <f t="shared" si="17"/>
        <v>0</v>
      </c>
      <c r="W45" s="90">
        <f t="shared" si="17"/>
        <v>0</v>
      </c>
      <c r="X45" s="90">
        <f t="shared" si="17"/>
        <v>0</v>
      </c>
      <c r="Y45" s="533">
        <f t="shared" si="23"/>
        <v>0</v>
      </c>
      <c r="AA45" s="90">
        <f t="shared" si="18"/>
        <v>0</v>
      </c>
      <c r="AB45" s="90">
        <f t="shared" si="18"/>
        <v>0</v>
      </c>
      <c r="AC45" s="90">
        <f t="shared" si="18"/>
        <v>0</v>
      </c>
      <c r="AD45" s="90">
        <f t="shared" si="18"/>
        <v>0</v>
      </c>
      <c r="AE45" s="90">
        <f t="shared" si="18"/>
        <v>0</v>
      </c>
      <c r="AF45" s="90">
        <f t="shared" si="18"/>
        <v>0</v>
      </c>
      <c r="AG45" s="555">
        <f t="shared" si="24"/>
        <v>0</v>
      </c>
    </row>
    <row r="46" spans="1:33" ht="20.25" customHeight="1" x14ac:dyDescent="0.3">
      <c r="A46" s="942" t="s">
        <v>290</v>
      </c>
      <c r="B46" s="943"/>
      <c r="C46" s="794" t="s">
        <v>291</v>
      </c>
      <c r="D46" s="472" t="s">
        <v>80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528"/>
      <c r="Q46" s="555">
        <f t="shared" si="16"/>
        <v>0</v>
      </c>
      <c r="S46" s="90"/>
      <c r="T46" s="90"/>
      <c r="U46" s="90"/>
      <c r="V46" s="90"/>
      <c r="W46" s="90"/>
      <c r="X46" s="90"/>
      <c r="Y46" s="555">
        <f t="shared" si="23"/>
        <v>0</v>
      </c>
      <c r="AA46" s="90"/>
      <c r="AB46" s="90"/>
      <c r="AC46" s="90"/>
      <c r="AD46" s="90"/>
      <c r="AE46" s="90"/>
      <c r="AF46" s="90"/>
      <c r="AG46" s="555">
        <f t="shared" si="24"/>
        <v>0</v>
      </c>
    </row>
    <row r="47" spans="1:33" x14ac:dyDescent="0.3">
      <c r="A47" s="944"/>
      <c r="B47" s="945"/>
      <c r="C47" s="473" t="s">
        <v>292</v>
      </c>
      <c r="D47" s="472" t="s">
        <v>80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528"/>
      <c r="Q47" s="555">
        <f t="shared" si="16"/>
        <v>0</v>
      </c>
      <c r="S47" s="90"/>
      <c r="T47" s="90"/>
      <c r="U47" s="90"/>
      <c r="V47" s="90"/>
      <c r="W47" s="90"/>
      <c r="X47" s="90"/>
      <c r="Y47" s="555">
        <f t="shared" si="23"/>
        <v>0</v>
      </c>
      <c r="AA47" s="90"/>
      <c r="AB47" s="90"/>
      <c r="AC47" s="90"/>
      <c r="AD47" s="90"/>
      <c r="AE47" s="90"/>
      <c r="AF47" s="90"/>
      <c r="AG47" s="555">
        <f t="shared" si="24"/>
        <v>0</v>
      </c>
    </row>
    <row r="48" spans="1:33" x14ac:dyDescent="0.3">
      <c r="A48" s="1027" t="s">
        <v>157</v>
      </c>
      <c r="B48" s="1028"/>
      <c r="C48" s="172" t="s">
        <v>162</v>
      </c>
      <c r="D48" s="264" t="s">
        <v>160</v>
      </c>
      <c r="E48" s="89">
        <f>SUM(E111:H111)</f>
        <v>0</v>
      </c>
      <c r="F48" s="89">
        <f>SUM(I111:M111)</f>
        <v>0</v>
      </c>
      <c r="G48" s="89">
        <f>SUM(N111:Q111)</f>
        <v>0</v>
      </c>
      <c r="H48" s="89">
        <f>SUM(R111:V111)</f>
        <v>0</v>
      </c>
      <c r="I48" s="89">
        <f>SUM(W111:Z111)</f>
        <v>0</v>
      </c>
      <c r="J48" s="89">
        <f>SUM(AA111:AD111)</f>
        <v>0</v>
      </c>
      <c r="K48" s="89">
        <f>SUM(AE111:AI111)</f>
        <v>0</v>
      </c>
      <c r="L48" s="89">
        <f>SUM(AJ111:AM111)</f>
        <v>0</v>
      </c>
      <c r="M48" s="89">
        <f>SUM(AN111:AQ111)</f>
        <v>0</v>
      </c>
      <c r="N48" s="89">
        <f>SUM(AR111:AV111)</f>
        <v>0</v>
      </c>
      <c r="O48" s="89">
        <f>SUM(AW111:AZ111)</f>
        <v>0</v>
      </c>
      <c r="P48" s="527">
        <f>SUM(BA111:BD111)</f>
        <v>0</v>
      </c>
      <c r="Q48" s="532">
        <f t="shared" si="16"/>
        <v>0</v>
      </c>
      <c r="S48" s="89">
        <f t="shared" si="17"/>
        <v>0</v>
      </c>
      <c r="T48" s="89">
        <f t="shared" si="17"/>
        <v>0</v>
      </c>
      <c r="U48" s="89">
        <f t="shared" si="17"/>
        <v>0</v>
      </c>
      <c r="V48" s="89">
        <f t="shared" si="17"/>
        <v>0</v>
      </c>
      <c r="W48" s="89">
        <f t="shared" si="17"/>
        <v>0</v>
      </c>
      <c r="X48" s="89">
        <f t="shared" si="17"/>
        <v>0</v>
      </c>
      <c r="Y48" s="532">
        <f>SUM(S48:X48)</f>
        <v>0</v>
      </c>
      <c r="AA48" s="89">
        <f t="shared" si="18"/>
        <v>0</v>
      </c>
      <c r="AB48" s="89">
        <f t="shared" si="18"/>
        <v>0</v>
      </c>
      <c r="AC48" s="89">
        <f t="shared" si="18"/>
        <v>0</v>
      </c>
      <c r="AD48" s="89">
        <f t="shared" si="18"/>
        <v>0</v>
      </c>
      <c r="AE48" s="89">
        <f t="shared" si="18"/>
        <v>0</v>
      </c>
      <c r="AF48" s="89">
        <f t="shared" si="18"/>
        <v>0</v>
      </c>
      <c r="AG48" s="532">
        <f>SUM(AA48:AF48)</f>
        <v>0</v>
      </c>
    </row>
    <row r="49" spans="1:56" x14ac:dyDescent="0.3">
      <c r="A49" s="1029"/>
      <c r="B49" s="1030"/>
      <c r="C49" s="174" t="s">
        <v>159</v>
      </c>
      <c r="D49" s="267" t="s">
        <v>160</v>
      </c>
      <c r="E49" s="89">
        <f>SUM(E112:H112)</f>
        <v>0</v>
      </c>
      <c r="F49" s="89">
        <f>SUM(I112:M112)</f>
        <v>0</v>
      </c>
      <c r="G49" s="89">
        <f t="shared" ref="G49:G57" si="25">SUM(N112:Q112)</f>
        <v>0</v>
      </c>
      <c r="H49" s="89">
        <f t="shared" ref="H49:H57" si="26">SUM(R112:V112)</f>
        <v>0</v>
      </c>
      <c r="I49" s="89">
        <f t="shared" ref="I49:I57" si="27">SUM(W112:Z112)</f>
        <v>0</v>
      </c>
      <c r="J49" s="89">
        <f t="shared" ref="J49:J57" si="28">SUM(AA112:AD112)</f>
        <v>0</v>
      </c>
      <c r="K49" s="89">
        <f t="shared" ref="K49:K57" si="29">SUM(AE112:AI112)</f>
        <v>0</v>
      </c>
      <c r="L49" s="89">
        <f t="shared" ref="L49:L57" si="30">SUM(AJ112:AM112)</f>
        <v>0</v>
      </c>
      <c r="M49" s="89">
        <f>SUM(AN112:AQ112)</f>
        <v>0</v>
      </c>
      <c r="N49" s="89">
        <f>SUM(AR112:AV112)</f>
        <v>0</v>
      </c>
      <c r="O49" s="89">
        <f t="shared" ref="O49:O57" si="31">SUM(AW112:AZ112)</f>
        <v>0</v>
      </c>
      <c r="P49" s="527">
        <f t="shared" ref="P49:P57" si="32">SUM(BA112:BD112)</f>
        <v>0</v>
      </c>
      <c r="Q49" s="532">
        <f t="shared" si="16"/>
        <v>0</v>
      </c>
      <c r="S49" s="89">
        <f t="shared" ref="S49:X57" si="33">E49</f>
        <v>0</v>
      </c>
      <c r="T49" s="89">
        <f t="shared" si="33"/>
        <v>0</v>
      </c>
      <c r="U49" s="89">
        <f t="shared" si="33"/>
        <v>0</v>
      </c>
      <c r="V49" s="89">
        <f t="shared" si="33"/>
        <v>0</v>
      </c>
      <c r="W49" s="89">
        <f t="shared" si="33"/>
        <v>0</v>
      </c>
      <c r="X49" s="89">
        <f t="shared" si="33"/>
        <v>0</v>
      </c>
      <c r="Y49" s="532">
        <f t="shared" ref="Y49:Y50" si="34">SUM(S49:X49)</f>
        <v>0</v>
      </c>
      <c r="AA49" s="89">
        <f t="shared" ref="AA49:AF57" si="35">K49</f>
        <v>0</v>
      </c>
      <c r="AB49" s="89">
        <f t="shared" si="35"/>
        <v>0</v>
      </c>
      <c r="AC49" s="89">
        <f t="shared" si="35"/>
        <v>0</v>
      </c>
      <c r="AD49" s="89">
        <f t="shared" si="35"/>
        <v>0</v>
      </c>
      <c r="AE49" s="89">
        <f t="shared" si="35"/>
        <v>0</v>
      </c>
      <c r="AF49" s="89">
        <f t="shared" si="35"/>
        <v>0</v>
      </c>
      <c r="AG49" s="532">
        <f t="shared" ref="AG49:AG50" si="36">SUM(AA49:AF49)</f>
        <v>0</v>
      </c>
    </row>
    <row r="50" spans="1:56" x14ac:dyDescent="0.3">
      <c r="A50" s="1029"/>
      <c r="B50" s="1030"/>
      <c r="C50" s="174" t="s">
        <v>181</v>
      </c>
      <c r="D50" s="267" t="s">
        <v>160</v>
      </c>
      <c r="E50" s="89">
        <f>SUM(E113:H113)</f>
        <v>0</v>
      </c>
      <c r="F50" s="89">
        <f>SUM(I113:M113)</f>
        <v>0</v>
      </c>
      <c r="G50" s="89">
        <f t="shared" si="25"/>
        <v>0</v>
      </c>
      <c r="H50" s="89">
        <f t="shared" si="26"/>
        <v>0</v>
      </c>
      <c r="I50" s="89">
        <f t="shared" si="27"/>
        <v>0</v>
      </c>
      <c r="J50" s="89">
        <f t="shared" si="28"/>
        <v>0</v>
      </c>
      <c r="K50" s="89">
        <f t="shared" si="29"/>
        <v>0</v>
      </c>
      <c r="L50" s="89">
        <f t="shared" si="30"/>
        <v>0</v>
      </c>
      <c r="M50" s="89">
        <f>SUM(AN113:AQ113)</f>
        <v>0</v>
      </c>
      <c r="N50" s="89">
        <f>SUM(AR113:AV113)</f>
        <v>0</v>
      </c>
      <c r="O50" s="89">
        <f t="shared" si="31"/>
        <v>0</v>
      </c>
      <c r="P50" s="527">
        <f t="shared" si="32"/>
        <v>0</v>
      </c>
      <c r="Q50" s="532">
        <f t="shared" si="16"/>
        <v>0</v>
      </c>
      <c r="S50" s="89">
        <f t="shared" si="33"/>
        <v>0</v>
      </c>
      <c r="T50" s="89">
        <f t="shared" si="33"/>
        <v>0</v>
      </c>
      <c r="U50" s="89">
        <f t="shared" si="33"/>
        <v>0</v>
      </c>
      <c r="V50" s="89">
        <f t="shared" si="33"/>
        <v>0</v>
      </c>
      <c r="W50" s="89">
        <f t="shared" si="33"/>
        <v>0</v>
      </c>
      <c r="X50" s="89">
        <f t="shared" si="33"/>
        <v>0</v>
      </c>
      <c r="Y50" s="532">
        <f t="shared" si="34"/>
        <v>0</v>
      </c>
      <c r="AA50" s="89">
        <f t="shared" si="35"/>
        <v>0</v>
      </c>
      <c r="AB50" s="89">
        <f t="shared" si="35"/>
        <v>0</v>
      </c>
      <c r="AC50" s="89">
        <f t="shared" si="35"/>
        <v>0</v>
      </c>
      <c r="AD50" s="89">
        <f t="shared" si="35"/>
        <v>0</v>
      </c>
      <c r="AE50" s="89">
        <f t="shared" si="35"/>
        <v>0</v>
      </c>
      <c r="AF50" s="89">
        <f t="shared" si="35"/>
        <v>0</v>
      </c>
      <c r="AG50" s="532">
        <f t="shared" si="36"/>
        <v>0</v>
      </c>
    </row>
    <row r="51" spans="1:56" x14ac:dyDescent="0.3">
      <c r="A51" s="1029"/>
      <c r="B51" s="1030"/>
      <c r="C51" s="172" t="s">
        <v>225</v>
      </c>
      <c r="D51" s="175" t="s">
        <v>161</v>
      </c>
      <c r="E51" s="591" t="e">
        <f>AVERAGEIF((E114:H114),"&gt;0")</f>
        <v>#DIV/0!</v>
      </c>
      <c r="F51" s="591" t="e">
        <f>AVERAGEIF((I114:M114),"&gt;0")</f>
        <v>#DIV/0!</v>
      </c>
      <c r="G51" s="591">
        <f>SUMIF((N114:Q114),"&gt;0")</f>
        <v>0</v>
      </c>
      <c r="H51" s="591">
        <f>SUMIF((R114:V114),"&gt;0")</f>
        <v>0</v>
      </c>
      <c r="I51" s="591">
        <f>SUMIF((W114:Z114),"&gt;0")</f>
        <v>0</v>
      </c>
      <c r="J51" s="591">
        <f>SUMIF((AA114:AD114),"&gt;0")</f>
        <v>0</v>
      </c>
      <c r="K51" s="591">
        <f>SUMIF((AE114:AI114),"&gt;0")</f>
        <v>0</v>
      </c>
      <c r="L51" s="591">
        <f>SUMIF((AJ114:AM114),"&gt;0")</f>
        <v>0</v>
      </c>
      <c r="M51" s="591">
        <f>SUMIF((AN114:AQ114),"&gt;0")</f>
        <v>0</v>
      </c>
      <c r="N51" s="591">
        <f>SUMIF((AR114:AV114),"&gt;0")</f>
        <v>0</v>
      </c>
      <c r="O51" s="591">
        <f>SUMIF((AW114:AZ114),"&gt;0")</f>
        <v>0</v>
      </c>
      <c r="P51" s="591">
        <f>SUMIF((BA114:BD114),"&gt;0")</f>
        <v>0</v>
      </c>
      <c r="Q51" s="535" t="e">
        <f>AVERAGEIF((E51:P51),"&gt;0")</f>
        <v>#DIV/0!</v>
      </c>
      <c r="S51" s="591" t="e">
        <f t="shared" si="33"/>
        <v>#DIV/0!</v>
      </c>
      <c r="T51" s="591" t="e">
        <f t="shared" si="33"/>
        <v>#DIV/0!</v>
      </c>
      <c r="U51" s="591">
        <f t="shared" si="33"/>
        <v>0</v>
      </c>
      <c r="V51" s="591">
        <f t="shared" si="33"/>
        <v>0</v>
      </c>
      <c r="W51" s="591">
        <f t="shared" si="33"/>
        <v>0</v>
      </c>
      <c r="X51" s="591">
        <f t="shared" si="33"/>
        <v>0</v>
      </c>
      <c r="Y51" s="535" t="e">
        <f>AVERAGEIF((S51:X51),"&gt;0")</f>
        <v>#DIV/0!</v>
      </c>
      <c r="AA51" s="591">
        <f t="shared" si="35"/>
        <v>0</v>
      </c>
      <c r="AB51" s="591">
        <f t="shared" si="35"/>
        <v>0</v>
      </c>
      <c r="AC51" s="591">
        <f t="shared" si="35"/>
        <v>0</v>
      </c>
      <c r="AD51" s="591">
        <f t="shared" si="35"/>
        <v>0</v>
      </c>
      <c r="AE51" s="591">
        <f t="shared" si="35"/>
        <v>0</v>
      </c>
      <c r="AF51" s="591">
        <f t="shared" si="35"/>
        <v>0</v>
      </c>
      <c r="AG51" s="535" t="e">
        <f>AVERAGEIF((AA51:AF51),"&gt;0")</f>
        <v>#DIV/0!</v>
      </c>
    </row>
    <row r="52" spans="1:56" x14ac:dyDescent="0.3">
      <c r="A52" s="1029"/>
      <c r="B52" s="1030"/>
      <c r="C52" s="172" t="s">
        <v>226</v>
      </c>
      <c r="D52" s="175" t="s">
        <v>161</v>
      </c>
      <c r="E52" s="591" t="e">
        <f>AVERAGEIF((E115:H115),"&gt;0")</f>
        <v>#DIV/0!</v>
      </c>
      <c r="F52" s="591" t="e">
        <f>AVERAGEIF((I115:M115),"&gt;0")</f>
        <v>#DIV/0!</v>
      </c>
      <c r="G52" s="591">
        <f t="shared" ref="G52:G54" si="37">SUMIF((N115:Q115),"&gt;0")</f>
        <v>0</v>
      </c>
      <c r="H52" s="591">
        <f t="shared" ref="H52:H54" si="38">SUMIF((R115:V115),"&gt;0")</f>
        <v>0</v>
      </c>
      <c r="I52" s="591">
        <f t="shared" ref="I52:I54" si="39">SUMIF((W115:Z115),"&gt;0")</f>
        <v>0</v>
      </c>
      <c r="J52" s="591">
        <f t="shared" ref="J52:J54" si="40">SUMIF((AA115:AD115),"&gt;0")</f>
        <v>0</v>
      </c>
      <c r="K52" s="591">
        <f t="shared" ref="K52:K54" si="41">SUMIF((AE115:AI115),"&gt;0")</f>
        <v>0</v>
      </c>
      <c r="L52" s="591">
        <f t="shared" ref="L52:L54" si="42">SUMIF((AJ115:AM115),"&gt;0")</f>
        <v>0</v>
      </c>
      <c r="M52" s="591">
        <f>SUMIF((AN115:AQ115),"&gt;0")</f>
        <v>0</v>
      </c>
      <c r="N52" s="591">
        <f>SUMIF((AR115:AV115),"&gt;0")</f>
        <v>0</v>
      </c>
      <c r="O52" s="591">
        <f t="shared" ref="O52:O54" si="43">SUMIF((AW115:AZ115),"&gt;0")</f>
        <v>0</v>
      </c>
      <c r="P52" s="591">
        <f t="shared" ref="P52:P54" si="44">SUMIF((BA115:BD115),"&gt;0")</f>
        <v>0</v>
      </c>
      <c r="Q52" s="535" t="e">
        <f>AVERAGEIF((E52:P52),"&gt;0")</f>
        <v>#DIV/0!</v>
      </c>
      <c r="S52" s="591" t="e">
        <f t="shared" si="33"/>
        <v>#DIV/0!</v>
      </c>
      <c r="T52" s="591" t="e">
        <f t="shared" si="33"/>
        <v>#DIV/0!</v>
      </c>
      <c r="U52" s="591">
        <f t="shared" si="33"/>
        <v>0</v>
      </c>
      <c r="V52" s="591">
        <f t="shared" si="33"/>
        <v>0</v>
      </c>
      <c r="W52" s="591">
        <f t="shared" si="33"/>
        <v>0</v>
      </c>
      <c r="X52" s="591">
        <f t="shared" si="33"/>
        <v>0</v>
      </c>
      <c r="Y52" s="535" t="e">
        <f>AVERAGEIF((S52:X52),"&gt;0")</f>
        <v>#DIV/0!</v>
      </c>
      <c r="AA52" s="591">
        <f t="shared" si="35"/>
        <v>0</v>
      </c>
      <c r="AB52" s="591">
        <f t="shared" si="35"/>
        <v>0</v>
      </c>
      <c r="AC52" s="591">
        <f t="shared" si="35"/>
        <v>0</v>
      </c>
      <c r="AD52" s="591">
        <f t="shared" si="35"/>
        <v>0</v>
      </c>
      <c r="AE52" s="591">
        <f t="shared" si="35"/>
        <v>0</v>
      </c>
      <c r="AF52" s="591">
        <f t="shared" si="35"/>
        <v>0</v>
      </c>
      <c r="AG52" s="535" t="e">
        <f>AVERAGEIF((AA52:AF52),"&gt;0")</f>
        <v>#DIV/0!</v>
      </c>
    </row>
    <row r="53" spans="1:56" x14ac:dyDescent="0.3">
      <c r="A53" s="1029"/>
      <c r="B53" s="1030"/>
      <c r="C53" s="172" t="s">
        <v>228</v>
      </c>
      <c r="D53" s="175" t="s">
        <v>161</v>
      </c>
      <c r="E53" s="591" t="e">
        <f>AVERAGEIF((E116:H116),"&gt;0")</f>
        <v>#DIV/0!</v>
      </c>
      <c r="F53" s="591" t="e">
        <f>AVERAGEIF((I116:M116),"&gt;0")</f>
        <v>#DIV/0!</v>
      </c>
      <c r="G53" s="591">
        <f t="shared" si="37"/>
        <v>0</v>
      </c>
      <c r="H53" s="591">
        <f t="shared" si="38"/>
        <v>0</v>
      </c>
      <c r="I53" s="591">
        <f t="shared" si="39"/>
        <v>0</v>
      </c>
      <c r="J53" s="591">
        <f t="shared" si="40"/>
        <v>0</v>
      </c>
      <c r="K53" s="591">
        <f t="shared" si="41"/>
        <v>0</v>
      </c>
      <c r="L53" s="591">
        <f t="shared" si="42"/>
        <v>0</v>
      </c>
      <c r="M53" s="591">
        <f>SUMIF((AN116:AQ116),"&gt;0")</f>
        <v>0</v>
      </c>
      <c r="N53" s="591">
        <f>SUMIF((AR116:AV116),"&gt;0")</f>
        <v>0</v>
      </c>
      <c r="O53" s="591">
        <f t="shared" si="43"/>
        <v>0</v>
      </c>
      <c r="P53" s="591">
        <f t="shared" si="44"/>
        <v>0</v>
      </c>
      <c r="Q53" s="535" t="e">
        <f t="shared" ref="Q53:Q54" si="45">AVERAGEIF((E53:P53),"&gt;0")</f>
        <v>#DIV/0!</v>
      </c>
      <c r="S53" s="591" t="e">
        <f t="shared" si="33"/>
        <v>#DIV/0!</v>
      </c>
      <c r="T53" s="591" t="e">
        <f t="shared" si="33"/>
        <v>#DIV/0!</v>
      </c>
      <c r="U53" s="591">
        <f t="shared" si="33"/>
        <v>0</v>
      </c>
      <c r="V53" s="591">
        <f t="shared" si="33"/>
        <v>0</v>
      </c>
      <c r="W53" s="591">
        <f t="shared" si="33"/>
        <v>0</v>
      </c>
      <c r="X53" s="591">
        <f t="shared" si="33"/>
        <v>0</v>
      </c>
      <c r="Y53" s="535" t="e">
        <f>AVERAGEIF((S53:X53),"&gt;0")</f>
        <v>#DIV/0!</v>
      </c>
      <c r="AA53" s="591">
        <f t="shared" si="35"/>
        <v>0</v>
      </c>
      <c r="AB53" s="591">
        <f t="shared" si="35"/>
        <v>0</v>
      </c>
      <c r="AC53" s="591">
        <f t="shared" si="35"/>
        <v>0</v>
      </c>
      <c r="AD53" s="591">
        <f t="shared" si="35"/>
        <v>0</v>
      </c>
      <c r="AE53" s="591">
        <f t="shared" si="35"/>
        <v>0</v>
      </c>
      <c r="AF53" s="591">
        <f t="shared" si="35"/>
        <v>0</v>
      </c>
      <c r="AG53" s="535" t="e">
        <f>AVERAGEIF((AA53:AF53),"&gt;0")</f>
        <v>#DIV/0!</v>
      </c>
    </row>
    <row r="54" spans="1:56" x14ac:dyDescent="0.3">
      <c r="A54" s="1029"/>
      <c r="B54" s="1030"/>
      <c r="C54" s="172" t="s">
        <v>227</v>
      </c>
      <c r="D54" s="176" t="s">
        <v>161</v>
      </c>
      <c r="E54" s="591" t="e">
        <f>AVERAGEIF((E117:H117),"&gt;0")</f>
        <v>#DIV/0!</v>
      </c>
      <c r="F54" s="591" t="e">
        <f>AVERAGEIF((I117:M117),"&gt;0")</f>
        <v>#DIV/0!</v>
      </c>
      <c r="G54" s="591">
        <f t="shared" si="37"/>
        <v>0</v>
      </c>
      <c r="H54" s="591">
        <f t="shared" si="38"/>
        <v>0</v>
      </c>
      <c r="I54" s="591">
        <f t="shared" si="39"/>
        <v>0</v>
      </c>
      <c r="J54" s="591">
        <f t="shared" si="40"/>
        <v>0</v>
      </c>
      <c r="K54" s="591">
        <f t="shared" si="41"/>
        <v>0</v>
      </c>
      <c r="L54" s="591">
        <f t="shared" si="42"/>
        <v>0</v>
      </c>
      <c r="M54" s="591">
        <f>SUMIF((AN117:AQ117),"&gt;0")</f>
        <v>0</v>
      </c>
      <c r="N54" s="591">
        <f>SUMIF((AR117:AV117),"&gt;0")</f>
        <v>0</v>
      </c>
      <c r="O54" s="591">
        <f t="shared" si="43"/>
        <v>0</v>
      </c>
      <c r="P54" s="591">
        <f t="shared" si="44"/>
        <v>0</v>
      </c>
      <c r="Q54" s="535" t="e">
        <f t="shared" si="45"/>
        <v>#DIV/0!</v>
      </c>
      <c r="S54" s="591" t="e">
        <f t="shared" si="33"/>
        <v>#DIV/0!</v>
      </c>
      <c r="T54" s="591" t="e">
        <f t="shared" si="33"/>
        <v>#DIV/0!</v>
      </c>
      <c r="U54" s="591">
        <f t="shared" si="33"/>
        <v>0</v>
      </c>
      <c r="V54" s="591">
        <f t="shared" si="33"/>
        <v>0</v>
      </c>
      <c r="W54" s="591">
        <f t="shared" si="33"/>
        <v>0</v>
      </c>
      <c r="X54" s="591">
        <f t="shared" si="33"/>
        <v>0</v>
      </c>
      <c r="Y54" s="535" t="e">
        <f>AVERAGEIF((S54:X54),"&gt;0")</f>
        <v>#DIV/0!</v>
      </c>
      <c r="AA54" s="591">
        <f t="shared" si="35"/>
        <v>0</v>
      </c>
      <c r="AB54" s="591">
        <f t="shared" si="35"/>
        <v>0</v>
      </c>
      <c r="AC54" s="591">
        <f t="shared" si="35"/>
        <v>0</v>
      </c>
      <c r="AD54" s="591">
        <f t="shared" si="35"/>
        <v>0</v>
      </c>
      <c r="AE54" s="591">
        <f t="shared" si="35"/>
        <v>0</v>
      </c>
      <c r="AF54" s="591">
        <f t="shared" si="35"/>
        <v>0</v>
      </c>
      <c r="AG54" s="535" t="e">
        <f>AVERAGEIF((AA54:AF54),"&gt;0")</f>
        <v>#DIV/0!</v>
      </c>
    </row>
    <row r="55" spans="1:56" x14ac:dyDescent="0.3">
      <c r="A55" s="1029"/>
      <c r="B55" s="1030"/>
      <c r="C55" s="174" t="s">
        <v>158</v>
      </c>
      <c r="D55" s="272" t="s">
        <v>80</v>
      </c>
      <c r="E55" s="90">
        <f>SUM(E118:H118)</f>
        <v>0</v>
      </c>
      <c r="F55" s="90">
        <f>SUM(I118:M118)</f>
        <v>0</v>
      </c>
      <c r="G55" s="90">
        <f t="shared" si="25"/>
        <v>0</v>
      </c>
      <c r="H55" s="90">
        <f t="shared" si="26"/>
        <v>0</v>
      </c>
      <c r="I55" s="90">
        <f t="shared" si="27"/>
        <v>0</v>
      </c>
      <c r="J55" s="90">
        <f t="shared" si="28"/>
        <v>0</v>
      </c>
      <c r="K55" s="90">
        <f t="shared" si="29"/>
        <v>0</v>
      </c>
      <c r="L55" s="90">
        <f t="shared" si="30"/>
        <v>0</v>
      </c>
      <c r="M55" s="90">
        <f>SUM(AN118:AQ118)</f>
        <v>0</v>
      </c>
      <c r="N55" s="90">
        <f>SUM(AR118:AV118)</f>
        <v>0</v>
      </c>
      <c r="O55" s="90">
        <f t="shared" si="31"/>
        <v>0</v>
      </c>
      <c r="P55" s="90">
        <f t="shared" si="32"/>
        <v>0</v>
      </c>
      <c r="Q55" s="536">
        <f t="shared" si="16"/>
        <v>0</v>
      </c>
      <c r="S55" s="90">
        <f t="shared" si="33"/>
        <v>0</v>
      </c>
      <c r="T55" s="90">
        <f t="shared" si="33"/>
        <v>0</v>
      </c>
      <c r="U55" s="90">
        <f t="shared" si="33"/>
        <v>0</v>
      </c>
      <c r="V55" s="90">
        <f t="shared" si="33"/>
        <v>0</v>
      </c>
      <c r="W55" s="90">
        <f t="shared" si="33"/>
        <v>0</v>
      </c>
      <c r="X55" s="90">
        <f t="shared" si="33"/>
        <v>0</v>
      </c>
      <c r="Y55" s="536">
        <f>SUM(S55:X55)</f>
        <v>0</v>
      </c>
      <c r="AA55" s="90">
        <f t="shared" si="35"/>
        <v>0</v>
      </c>
      <c r="AB55" s="90">
        <f t="shared" si="35"/>
        <v>0</v>
      </c>
      <c r="AC55" s="90">
        <f t="shared" si="35"/>
        <v>0</v>
      </c>
      <c r="AD55" s="90">
        <f t="shared" si="35"/>
        <v>0</v>
      </c>
      <c r="AE55" s="90">
        <f t="shared" si="35"/>
        <v>0</v>
      </c>
      <c r="AF55" s="90">
        <f t="shared" si="35"/>
        <v>0</v>
      </c>
      <c r="AG55" s="536">
        <f>SUM(AA55:AF55)</f>
        <v>0</v>
      </c>
    </row>
    <row r="56" spans="1:56" x14ac:dyDescent="0.3">
      <c r="A56" s="1031"/>
      <c r="B56" s="1032"/>
      <c r="C56" s="174" t="s">
        <v>188</v>
      </c>
      <c r="D56" s="272" t="s">
        <v>80</v>
      </c>
      <c r="E56" s="90">
        <f>SUM(E119:H119)</f>
        <v>0</v>
      </c>
      <c r="F56" s="90">
        <f>SUM(I119:M119)</f>
        <v>0</v>
      </c>
      <c r="G56" s="90">
        <f t="shared" si="25"/>
        <v>0</v>
      </c>
      <c r="H56" s="90">
        <f t="shared" si="26"/>
        <v>0</v>
      </c>
      <c r="I56" s="90">
        <f t="shared" si="27"/>
        <v>0</v>
      </c>
      <c r="J56" s="90">
        <f t="shared" si="28"/>
        <v>0</v>
      </c>
      <c r="K56" s="90">
        <f t="shared" si="29"/>
        <v>0</v>
      </c>
      <c r="L56" s="90">
        <f t="shared" si="30"/>
        <v>0</v>
      </c>
      <c r="M56" s="90">
        <f>SUM(AN119:AQ119)</f>
        <v>0</v>
      </c>
      <c r="N56" s="90">
        <f>SUM(AR119:AV119)</f>
        <v>0</v>
      </c>
      <c r="O56" s="90">
        <f t="shared" si="31"/>
        <v>0</v>
      </c>
      <c r="P56" s="90">
        <f t="shared" si="32"/>
        <v>0</v>
      </c>
      <c r="Q56" s="536">
        <f t="shared" si="16"/>
        <v>0</v>
      </c>
      <c r="S56" s="90">
        <f t="shared" si="33"/>
        <v>0</v>
      </c>
      <c r="T56" s="90">
        <f t="shared" si="33"/>
        <v>0</v>
      </c>
      <c r="U56" s="90">
        <f t="shared" si="33"/>
        <v>0</v>
      </c>
      <c r="V56" s="90">
        <f t="shared" si="33"/>
        <v>0</v>
      </c>
      <c r="W56" s="90">
        <f t="shared" si="33"/>
        <v>0</v>
      </c>
      <c r="X56" s="90">
        <f t="shared" si="33"/>
        <v>0</v>
      </c>
      <c r="Y56" s="536">
        <f>SUM(S56:X56)</f>
        <v>0</v>
      </c>
      <c r="AA56" s="90">
        <f t="shared" si="35"/>
        <v>0</v>
      </c>
      <c r="AB56" s="90">
        <f t="shared" si="35"/>
        <v>0</v>
      </c>
      <c r="AC56" s="90">
        <f t="shared" si="35"/>
        <v>0</v>
      </c>
      <c r="AD56" s="90">
        <f t="shared" si="35"/>
        <v>0</v>
      </c>
      <c r="AE56" s="90">
        <f t="shared" si="35"/>
        <v>0</v>
      </c>
      <c r="AF56" s="90">
        <f t="shared" si="35"/>
        <v>0</v>
      </c>
      <c r="AG56" s="536">
        <f>SUM(AA56:AF56)</f>
        <v>0</v>
      </c>
    </row>
    <row r="57" spans="1:56" ht="16.2" thickBot="1" x14ac:dyDescent="0.35">
      <c r="A57" s="952" t="s">
        <v>243</v>
      </c>
      <c r="B57" s="953"/>
      <c r="C57" s="338" t="s">
        <v>244</v>
      </c>
      <c r="D57" s="339" t="s">
        <v>185</v>
      </c>
      <c r="E57" s="89">
        <f>SUM(E120:H120)</f>
        <v>0</v>
      </c>
      <c r="F57" s="89">
        <f>SUM(I120:M120)</f>
        <v>0</v>
      </c>
      <c r="G57" s="89">
        <f t="shared" si="25"/>
        <v>0</v>
      </c>
      <c r="H57" s="89">
        <f t="shared" si="26"/>
        <v>0</v>
      </c>
      <c r="I57" s="89">
        <f t="shared" si="27"/>
        <v>0</v>
      </c>
      <c r="J57" s="89">
        <f t="shared" si="28"/>
        <v>0</v>
      </c>
      <c r="K57" s="89">
        <f t="shared" si="29"/>
        <v>0</v>
      </c>
      <c r="L57" s="89">
        <f t="shared" si="30"/>
        <v>0</v>
      </c>
      <c r="M57" s="89">
        <f>SUM(AN120:AQ120)</f>
        <v>0</v>
      </c>
      <c r="N57" s="89">
        <f>SUM(AR120:AV120)</f>
        <v>0</v>
      </c>
      <c r="O57" s="89">
        <f t="shared" si="31"/>
        <v>0</v>
      </c>
      <c r="P57" s="527">
        <f t="shared" si="32"/>
        <v>0</v>
      </c>
      <c r="Q57" s="537">
        <f t="shared" si="16"/>
        <v>0</v>
      </c>
      <c r="S57" s="89">
        <f t="shared" si="33"/>
        <v>0</v>
      </c>
      <c r="T57" s="89">
        <f t="shared" si="33"/>
        <v>0</v>
      </c>
      <c r="U57" s="89">
        <f t="shared" si="33"/>
        <v>0</v>
      </c>
      <c r="V57" s="89">
        <f t="shared" si="33"/>
        <v>0</v>
      </c>
      <c r="W57" s="89">
        <f t="shared" si="33"/>
        <v>0</v>
      </c>
      <c r="X57" s="89">
        <f t="shared" si="33"/>
        <v>0</v>
      </c>
      <c r="Y57" s="537">
        <f>SUM(S57:X57)</f>
        <v>0</v>
      </c>
      <c r="AA57" s="89">
        <f t="shared" si="35"/>
        <v>0</v>
      </c>
      <c r="AB57" s="89">
        <f t="shared" si="35"/>
        <v>0</v>
      </c>
      <c r="AC57" s="89">
        <f t="shared" si="35"/>
        <v>0</v>
      </c>
      <c r="AD57" s="89">
        <f t="shared" si="35"/>
        <v>0</v>
      </c>
      <c r="AE57" s="89">
        <f t="shared" si="35"/>
        <v>0</v>
      </c>
      <c r="AF57" s="89">
        <f t="shared" si="35"/>
        <v>0</v>
      </c>
      <c r="AG57" s="537">
        <f>SUM(AA57:AF57)</f>
        <v>0</v>
      </c>
    </row>
    <row r="58" spans="1:56" x14ac:dyDescent="0.3">
      <c r="A58" s="91"/>
      <c r="B58" s="91"/>
      <c r="C58" s="91"/>
      <c r="D58" s="91"/>
    </row>
    <row r="59" spans="1:56" x14ac:dyDescent="0.3">
      <c r="A59" s="91"/>
      <c r="B59" s="91"/>
      <c r="C59" s="91"/>
      <c r="D59" s="91"/>
    </row>
    <row r="60" spans="1:56" x14ac:dyDescent="0.3">
      <c r="A60" s="91"/>
      <c r="B60" s="91"/>
      <c r="C60" s="91"/>
      <c r="D60" s="91"/>
    </row>
    <row r="61" spans="1:56" x14ac:dyDescent="0.3">
      <c r="A61" s="91"/>
      <c r="B61" s="91"/>
      <c r="C61" s="91"/>
      <c r="D61" s="91"/>
    </row>
    <row r="62" spans="1:56" ht="22.5" customHeight="1" x14ac:dyDescent="0.3">
      <c r="A62" s="443"/>
      <c r="B62" s="444"/>
      <c r="C62" s="474"/>
      <c r="D62" s="475" t="s">
        <v>96</v>
      </c>
      <c r="E62" s="1026" t="s">
        <v>110</v>
      </c>
      <c r="F62" s="1026"/>
      <c r="G62" s="1026"/>
      <c r="H62" s="1026"/>
      <c r="I62" s="1026"/>
      <c r="J62" s="1026"/>
      <c r="K62" s="1026"/>
      <c r="L62" s="1026"/>
      <c r="M62" s="1026"/>
      <c r="N62" s="1026"/>
      <c r="O62" s="1026"/>
      <c r="P62" s="1026"/>
      <c r="Q62" s="1026"/>
      <c r="R62" s="1026"/>
      <c r="S62" s="1026"/>
      <c r="T62" s="1026"/>
      <c r="U62" s="1026"/>
      <c r="V62" s="1026"/>
      <c r="W62" s="1026"/>
      <c r="X62" s="1026"/>
      <c r="Y62" s="1026"/>
      <c r="Z62" s="1026"/>
      <c r="AA62" s="1026"/>
      <c r="AB62" s="1026"/>
      <c r="AC62" s="1026"/>
      <c r="AD62" s="1026"/>
      <c r="AE62" s="1026" t="s">
        <v>111</v>
      </c>
      <c r="AF62" s="1026"/>
      <c r="AG62" s="1026"/>
      <c r="AH62" s="1026"/>
      <c r="AI62" s="1026"/>
      <c r="AJ62" s="1026"/>
      <c r="AK62" s="1026"/>
      <c r="AL62" s="1026"/>
      <c r="AM62" s="1026"/>
      <c r="AN62" s="1026"/>
      <c r="AO62" s="1026"/>
      <c r="AP62" s="1026"/>
      <c r="AQ62" s="1026"/>
      <c r="AR62" s="1026"/>
      <c r="AS62" s="1026"/>
      <c r="AT62" s="1026"/>
      <c r="AU62" s="1026"/>
      <c r="AV62" s="1026"/>
      <c r="AW62" s="1026"/>
      <c r="AX62" s="1026"/>
      <c r="AY62" s="1026"/>
      <c r="AZ62" s="1026"/>
      <c r="BA62" s="1026"/>
      <c r="BB62" s="1026"/>
      <c r="BC62" s="1026"/>
      <c r="BD62" s="1026"/>
    </row>
    <row r="63" spans="1:56" x14ac:dyDescent="0.3">
      <c r="A63" s="476"/>
      <c r="B63" s="477"/>
      <c r="C63" s="478"/>
      <c r="D63" s="479" t="s">
        <v>115</v>
      </c>
      <c r="E63" s="1025" t="s">
        <v>98</v>
      </c>
      <c r="F63" s="1025"/>
      <c r="G63" s="1025"/>
      <c r="H63" s="1025"/>
      <c r="I63" s="1025" t="s">
        <v>99</v>
      </c>
      <c r="J63" s="1025"/>
      <c r="K63" s="1025"/>
      <c r="L63" s="1025"/>
      <c r="M63" s="1025"/>
      <c r="N63" s="1025" t="s">
        <v>100</v>
      </c>
      <c r="O63" s="1025"/>
      <c r="P63" s="1025"/>
      <c r="Q63" s="1025"/>
      <c r="R63" s="1025" t="s">
        <v>101</v>
      </c>
      <c r="S63" s="1025"/>
      <c r="T63" s="1025"/>
      <c r="U63" s="1025"/>
      <c r="V63" s="1025"/>
      <c r="W63" s="1025" t="s">
        <v>102</v>
      </c>
      <c r="X63" s="1025"/>
      <c r="Y63" s="1025"/>
      <c r="Z63" s="1025"/>
      <c r="AA63" s="1025" t="s">
        <v>103</v>
      </c>
      <c r="AB63" s="1025"/>
      <c r="AC63" s="1025"/>
      <c r="AD63" s="1025"/>
      <c r="AE63" s="1025" t="s">
        <v>104</v>
      </c>
      <c r="AF63" s="1025"/>
      <c r="AG63" s="1025"/>
      <c r="AH63" s="1025"/>
      <c r="AI63" s="1025"/>
      <c r="AJ63" s="1025" t="s">
        <v>105</v>
      </c>
      <c r="AK63" s="1025"/>
      <c r="AL63" s="1025"/>
      <c r="AM63" s="1025"/>
      <c r="AN63" s="1025" t="s">
        <v>106</v>
      </c>
      <c r="AO63" s="1025"/>
      <c r="AP63" s="1025"/>
      <c r="AQ63" s="1025"/>
      <c r="AR63" s="1025" t="s">
        <v>107</v>
      </c>
      <c r="AS63" s="1025"/>
      <c r="AT63" s="1025"/>
      <c r="AU63" s="1025"/>
      <c r="AV63" s="1025"/>
      <c r="AW63" s="1025" t="s">
        <v>108</v>
      </c>
      <c r="AX63" s="1025"/>
      <c r="AY63" s="1025"/>
      <c r="AZ63" s="1025"/>
      <c r="BA63" s="1025" t="s">
        <v>109</v>
      </c>
      <c r="BB63" s="1025"/>
      <c r="BC63" s="1025"/>
      <c r="BD63" s="1025"/>
    </row>
    <row r="64" spans="1:56" ht="23.25" customHeight="1" x14ac:dyDescent="0.3">
      <c r="A64" s="1166" t="s">
        <v>281</v>
      </c>
      <c r="B64" s="1166"/>
      <c r="C64" s="480" t="s">
        <v>282</v>
      </c>
      <c r="D64" s="592" t="s">
        <v>277</v>
      </c>
      <c r="E64" s="481"/>
      <c r="F64" s="482"/>
      <c r="G64" s="482"/>
      <c r="H64" s="482"/>
      <c r="I64" s="482"/>
      <c r="J64" s="482"/>
      <c r="K64" s="482"/>
      <c r="L64" s="482"/>
      <c r="M64" s="482"/>
      <c r="N64" s="482"/>
      <c r="O64" s="482"/>
      <c r="P64" s="482"/>
      <c r="Q64" s="482"/>
      <c r="R64" s="482"/>
      <c r="S64" s="482"/>
      <c r="T64" s="482"/>
      <c r="U64" s="482"/>
      <c r="V64" s="482"/>
      <c r="W64" s="482"/>
      <c r="X64" s="482"/>
      <c r="Y64" s="482"/>
      <c r="Z64" s="482"/>
      <c r="AA64" s="482"/>
      <c r="AB64" s="482"/>
      <c r="AC64" s="482"/>
      <c r="AD64" s="482"/>
      <c r="AE64" s="482"/>
      <c r="AF64" s="482"/>
      <c r="AG64" s="482"/>
      <c r="AH64" s="482"/>
      <c r="AI64" s="482"/>
      <c r="AJ64" s="482"/>
      <c r="AK64" s="482"/>
      <c r="AL64" s="482"/>
      <c r="AM64" s="482"/>
      <c r="AN64" s="482"/>
      <c r="AO64" s="482"/>
      <c r="AP64" s="482"/>
      <c r="AQ64" s="482"/>
      <c r="AR64" s="482"/>
      <c r="AS64" s="482"/>
      <c r="AT64" s="482"/>
      <c r="AU64" s="482"/>
      <c r="AV64" s="482"/>
      <c r="AW64" s="482"/>
      <c r="AX64" s="482"/>
      <c r="AY64" s="482"/>
      <c r="AZ64" s="482"/>
      <c r="BA64" s="482"/>
      <c r="BB64" s="482"/>
      <c r="BC64" s="482"/>
      <c r="BD64" s="483"/>
    </row>
    <row r="65" spans="1:56" x14ac:dyDescent="0.3">
      <c r="A65" s="542"/>
      <c r="B65" s="543"/>
      <c r="C65" s="478"/>
      <c r="D65" s="484" t="s">
        <v>97</v>
      </c>
      <c r="E65" s="419">
        <v>1</v>
      </c>
      <c r="F65" s="309">
        <v>2</v>
      </c>
      <c r="G65" s="309">
        <v>3</v>
      </c>
      <c r="H65" s="309">
        <v>4</v>
      </c>
      <c r="I65" s="309">
        <v>5</v>
      </c>
      <c r="J65" s="309">
        <v>6</v>
      </c>
      <c r="K65" s="309">
        <v>7</v>
      </c>
      <c r="L65" s="309">
        <v>8</v>
      </c>
      <c r="M65" s="309">
        <v>9</v>
      </c>
      <c r="N65" s="485">
        <v>10</v>
      </c>
      <c r="O65" s="485">
        <v>11</v>
      </c>
      <c r="P65" s="485">
        <v>12</v>
      </c>
      <c r="Q65" s="485">
        <v>13</v>
      </c>
      <c r="R65" s="485">
        <v>14</v>
      </c>
      <c r="S65" s="485">
        <v>15</v>
      </c>
      <c r="T65" s="485">
        <v>16</v>
      </c>
      <c r="U65" s="485">
        <v>17</v>
      </c>
      <c r="V65" s="485">
        <v>18</v>
      </c>
      <c r="W65" s="485">
        <v>19</v>
      </c>
      <c r="X65" s="485">
        <v>20</v>
      </c>
      <c r="Y65" s="485">
        <v>21</v>
      </c>
      <c r="Z65" s="485">
        <v>22</v>
      </c>
      <c r="AA65" s="485">
        <v>23</v>
      </c>
      <c r="AB65" s="485">
        <v>24</v>
      </c>
      <c r="AC65" s="485">
        <v>25</v>
      </c>
      <c r="AD65" s="485">
        <v>26</v>
      </c>
      <c r="AE65" s="486">
        <v>27</v>
      </c>
      <c r="AF65" s="486">
        <v>28</v>
      </c>
      <c r="AG65" s="486">
        <v>29</v>
      </c>
      <c r="AH65" s="486">
        <v>30</v>
      </c>
      <c r="AI65" s="486">
        <v>31</v>
      </c>
      <c r="AJ65" s="486">
        <v>32</v>
      </c>
      <c r="AK65" s="486">
        <v>33</v>
      </c>
      <c r="AL65" s="486">
        <v>34</v>
      </c>
      <c r="AM65" s="486">
        <v>35</v>
      </c>
      <c r="AN65" s="486">
        <v>36</v>
      </c>
      <c r="AO65" s="486">
        <v>37</v>
      </c>
      <c r="AP65" s="486">
        <v>38</v>
      </c>
      <c r="AQ65" s="486">
        <v>39</v>
      </c>
      <c r="AR65" s="486">
        <v>40</v>
      </c>
      <c r="AS65" s="486">
        <v>41</v>
      </c>
      <c r="AT65" s="486">
        <v>42</v>
      </c>
      <c r="AU65" s="486">
        <v>43</v>
      </c>
      <c r="AV65" s="486">
        <v>44</v>
      </c>
      <c r="AW65" s="486">
        <v>45</v>
      </c>
      <c r="AX65" s="486">
        <v>46</v>
      </c>
      <c r="AY65" s="486">
        <v>47</v>
      </c>
      <c r="AZ65" s="486">
        <v>48</v>
      </c>
      <c r="BA65" s="486">
        <v>49</v>
      </c>
      <c r="BB65" s="486">
        <v>50</v>
      </c>
      <c r="BC65" s="486">
        <v>51</v>
      </c>
      <c r="BD65" s="487">
        <v>52</v>
      </c>
    </row>
    <row r="66" spans="1:56" ht="15" customHeight="1" x14ac:dyDescent="0.3">
      <c r="A66" s="488"/>
      <c r="B66" s="489"/>
      <c r="C66" s="490"/>
      <c r="D66" s="491" t="s">
        <v>125</v>
      </c>
      <c r="E66" s="492" t="str">
        <f>навигатор!J4</f>
        <v>01-07.05</v>
      </c>
      <c r="F66" s="94" t="str">
        <f>навигатор!K4</f>
        <v>08-14.05</v>
      </c>
      <c r="G66" s="94" t="str">
        <f>навигатор!L4</f>
        <v>15-21.05</v>
      </c>
      <c r="H66" s="94" t="str">
        <f>навигатор!M4</f>
        <v>22-28.05</v>
      </c>
      <c r="I66" s="94" t="str">
        <f>навигатор!N4</f>
        <v>29-04.06</v>
      </c>
      <c r="J66" s="94" t="str">
        <f>навигатор!O4</f>
        <v>05-11.06</v>
      </c>
      <c r="K66" s="94" t="str">
        <f>навигатор!P4</f>
        <v>12-18.06</v>
      </c>
      <c r="L66" s="94" t="str">
        <f>навигатор!Q4</f>
        <v>19-25.06</v>
      </c>
      <c r="M66" s="94" t="str">
        <f>навигатор!R4</f>
        <v>26-02.07</v>
      </c>
      <c r="N66" s="94" t="str">
        <f>навигатор!S4</f>
        <v>03-09.07</v>
      </c>
      <c r="O66" s="94" t="str">
        <f>навигатор!T4</f>
        <v>10-16.07</v>
      </c>
      <c r="P66" s="94" t="str">
        <f>навигатор!U4</f>
        <v>17-23.07</v>
      </c>
      <c r="Q66" s="94" t="str">
        <f>навигатор!V4</f>
        <v>24-30.07</v>
      </c>
      <c r="R66" s="94" t="str">
        <f>навигатор!W4</f>
        <v>31-06.08</v>
      </c>
      <c r="S66" s="94" t="str">
        <f>навигатор!X4</f>
        <v>07-13.08</v>
      </c>
      <c r="T66" s="94" t="str">
        <f>навигатор!Y4</f>
        <v>14-20.08</v>
      </c>
      <c r="U66" s="94" t="str">
        <f>навигатор!Z4</f>
        <v>21-27.08</v>
      </c>
      <c r="V66" s="94" t="str">
        <f>навигатор!AA4</f>
        <v>28-03.09</v>
      </c>
      <c r="W66" s="94" t="str">
        <f>навигатор!AB4</f>
        <v>04-10.09</v>
      </c>
      <c r="X66" s="94" t="str">
        <f>навигатор!AC4</f>
        <v>11-17.09</v>
      </c>
      <c r="Y66" s="94" t="str">
        <f>навигатор!AD4</f>
        <v>18-24.09</v>
      </c>
      <c r="Z66" s="94" t="str">
        <f>навигатор!AE4</f>
        <v>25-01.10</v>
      </c>
      <c r="AA66" s="94" t="str">
        <f>навигатор!AF4</f>
        <v>02-08.10</v>
      </c>
      <c r="AB66" s="94" t="str">
        <f>навигатор!AG4</f>
        <v>09-15.10</v>
      </c>
      <c r="AC66" s="94" t="str">
        <f>навигатор!AH4</f>
        <v>16-22.10</v>
      </c>
      <c r="AD66" s="94" t="str">
        <f>навигатор!AI4</f>
        <v>23-29.10</v>
      </c>
      <c r="AE66" s="94" t="str">
        <f>навигатор!AJ4</f>
        <v>30-05.11</v>
      </c>
      <c r="AF66" s="94" t="str">
        <f>навигатор!AK4</f>
        <v>06-12.11</v>
      </c>
      <c r="AG66" s="94" t="str">
        <f>навигатор!AL4</f>
        <v>13-19.11</v>
      </c>
      <c r="AH66" s="94" t="str">
        <f>навигатор!AM4</f>
        <v>20-26.11</v>
      </c>
      <c r="AI66" s="94" t="str">
        <f>навигатор!AN4</f>
        <v>27-03.12</v>
      </c>
      <c r="AJ66" s="94" t="str">
        <f>навигатор!AO4</f>
        <v>04-10.12</v>
      </c>
      <c r="AK66" s="94" t="str">
        <f>навигатор!AP4</f>
        <v>11-17.12</v>
      </c>
      <c r="AL66" s="94" t="str">
        <f>навигатор!AQ4</f>
        <v>18-24.12</v>
      </c>
      <c r="AM66" s="94" t="str">
        <f>навигатор!AR4</f>
        <v>25-31.12</v>
      </c>
      <c r="AN66" s="94" t="str">
        <f>навигатор!AS4</f>
        <v>01-07.01</v>
      </c>
      <c r="AO66" s="94" t="str">
        <f>навигатор!AT4</f>
        <v>08-14.01</v>
      </c>
      <c r="AP66" s="94" t="str">
        <f>навигатор!AU4</f>
        <v>15-21.01</v>
      </c>
      <c r="AQ66" s="94" t="str">
        <f>навигатор!AV4</f>
        <v>22-28.01</v>
      </c>
      <c r="AR66" s="94" t="str">
        <f>навигатор!AW4</f>
        <v>29-04.02</v>
      </c>
      <c r="AS66" s="94" t="str">
        <f>навигатор!AX4</f>
        <v>05-11.02</v>
      </c>
      <c r="AT66" s="94" t="str">
        <f>навигатор!AY4</f>
        <v>12-18.02</v>
      </c>
      <c r="AU66" s="94" t="str">
        <f>навигатор!AZ4</f>
        <v>19-25.02</v>
      </c>
      <c r="AV66" s="94" t="str">
        <f>навигатор!BA4</f>
        <v>26-03.03</v>
      </c>
      <c r="AW66" s="94" t="str">
        <f>навигатор!BB4</f>
        <v>04-10.03</v>
      </c>
      <c r="AX66" s="94" t="str">
        <f>навигатор!BC4</f>
        <v>11-17.03</v>
      </c>
      <c r="AY66" s="94" t="str">
        <f>навигатор!BD4</f>
        <v>18-24.03</v>
      </c>
      <c r="AZ66" s="94" t="str">
        <f>навигатор!BE4</f>
        <v>25-31.03</v>
      </c>
      <c r="BA66" s="94" t="str">
        <f>навигатор!BF4</f>
        <v>01-07.04</v>
      </c>
      <c r="BB66" s="94" t="str">
        <f>навигатор!BG4</f>
        <v>08-14.04</v>
      </c>
      <c r="BC66" s="94" t="str">
        <f>навигатор!BH4</f>
        <v>15-21.04</v>
      </c>
      <c r="BD66" s="95" t="str">
        <f>навигатор!BI4</f>
        <v>22-28.04</v>
      </c>
    </row>
    <row r="67" spans="1:56" ht="15.75" customHeight="1" x14ac:dyDescent="0.3">
      <c r="A67" s="1004" t="s">
        <v>163</v>
      </c>
      <c r="B67" s="1005"/>
      <c r="C67" s="1010" t="s">
        <v>130</v>
      </c>
      <c r="D67" s="1011"/>
      <c r="E67" s="666"/>
      <c r="F67" s="666"/>
      <c r="G67" s="666"/>
      <c r="H67" s="666"/>
      <c r="I67" s="666"/>
      <c r="J67" s="666"/>
      <c r="K67" s="666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6"/>
      <c r="X67" s="666"/>
      <c r="Y67" s="666"/>
      <c r="Z67" s="666"/>
      <c r="AA67" s="666"/>
      <c r="AB67" s="666"/>
      <c r="AC67" s="666"/>
      <c r="AD67" s="666"/>
      <c r="AE67" s="666"/>
      <c r="AF67" s="666"/>
      <c r="AG67" s="666"/>
      <c r="AH67" s="666"/>
      <c r="AI67" s="666"/>
      <c r="AJ67" s="666"/>
      <c r="AK67" s="666"/>
      <c r="AL67" s="666"/>
      <c r="AM67" s="666"/>
      <c r="AN67" s="666"/>
      <c r="AO67" s="666"/>
      <c r="AP67" s="666"/>
      <c r="AQ67" s="666"/>
      <c r="AR67" s="666"/>
      <c r="AS67" s="666"/>
      <c r="AT67" s="666"/>
      <c r="AU67" s="666"/>
      <c r="AV67" s="666"/>
      <c r="AW67" s="666"/>
      <c r="AX67" s="666"/>
      <c r="AY67" s="666"/>
      <c r="AZ67" s="666"/>
      <c r="BA67" s="666"/>
      <c r="BB67" s="666"/>
      <c r="BC67" s="666"/>
      <c r="BD67" s="666"/>
    </row>
    <row r="68" spans="1:56" ht="15.6" x14ac:dyDescent="0.3">
      <c r="A68" s="1006"/>
      <c r="B68" s="1007"/>
      <c r="C68" s="1012" t="s">
        <v>131</v>
      </c>
      <c r="D68" s="1013"/>
      <c r="E68" s="666"/>
      <c r="F68" s="666"/>
      <c r="G68" s="666"/>
      <c r="H68" s="666"/>
      <c r="I68" s="666"/>
      <c r="J68" s="666"/>
      <c r="K68" s="666"/>
      <c r="L68" s="666"/>
      <c r="M68" s="666"/>
      <c r="N68" s="666"/>
      <c r="O68" s="666"/>
      <c r="P68" s="666"/>
      <c r="Q68" s="666"/>
      <c r="R68" s="666"/>
      <c r="S68" s="666"/>
      <c r="T68" s="666"/>
      <c r="U68" s="666"/>
      <c r="V68" s="666"/>
      <c r="W68" s="666"/>
      <c r="X68" s="666"/>
      <c r="Y68" s="666"/>
      <c r="Z68" s="666"/>
      <c r="AA68" s="666"/>
      <c r="AB68" s="666"/>
      <c r="AC68" s="666"/>
      <c r="AD68" s="666"/>
      <c r="AE68" s="666"/>
      <c r="AF68" s="666"/>
      <c r="AG68" s="666"/>
      <c r="AH68" s="666"/>
      <c r="AI68" s="666"/>
      <c r="AJ68" s="666"/>
      <c r="AK68" s="666"/>
      <c r="AL68" s="666"/>
      <c r="AM68" s="666"/>
      <c r="AN68" s="666"/>
      <c r="AO68" s="666"/>
      <c r="AP68" s="666"/>
      <c r="AQ68" s="666"/>
      <c r="AR68" s="666"/>
      <c r="AS68" s="666"/>
      <c r="AT68" s="666"/>
      <c r="AU68" s="666"/>
      <c r="AV68" s="666"/>
      <c r="AW68" s="666"/>
      <c r="AX68" s="666"/>
      <c r="AY68" s="666"/>
      <c r="AZ68" s="666"/>
      <c r="BA68" s="666"/>
      <c r="BB68" s="666"/>
      <c r="BC68" s="666"/>
      <c r="BD68" s="666"/>
    </row>
    <row r="69" spans="1:56" ht="14.4" customHeight="1" x14ac:dyDescent="0.3">
      <c r="A69" s="1006"/>
      <c r="B69" s="1007"/>
      <c r="C69" s="568"/>
      <c r="D69" s="569" t="s">
        <v>132</v>
      </c>
      <c r="E69" s="667"/>
      <c r="F69" s="667"/>
      <c r="G69" s="667"/>
      <c r="H69" s="667"/>
      <c r="I69" s="667"/>
      <c r="J69" s="667"/>
      <c r="K69" s="667"/>
      <c r="L69" s="667"/>
      <c r="M69" s="667"/>
      <c r="N69" s="667"/>
      <c r="O69" s="667"/>
      <c r="P69" s="667"/>
      <c r="Q69" s="667"/>
      <c r="R69" s="667"/>
      <c r="S69" s="667"/>
      <c r="T69" s="667"/>
      <c r="U69" s="667"/>
      <c r="V69" s="667"/>
      <c r="W69" s="667"/>
      <c r="X69" s="667"/>
      <c r="Y69" s="667"/>
      <c r="Z69" s="667"/>
      <c r="AA69" s="667"/>
      <c r="AB69" s="667"/>
      <c r="AC69" s="667"/>
      <c r="AD69" s="667"/>
      <c r="AE69" s="667"/>
      <c r="AF69" s="667"/>
      <c r="AG69" s="667"/>
      <c r="AH69" s="667"/>
      <c r="AI69" s="667"/>
      <c r="AJ69" s="667"/>
      <c r="AK69" s="667"/>
      <c r="AL69" s="667"/>
      <c r="AM69" s="667"/>
      <c r="AN69" s="667"/>
      <c r="AO69" s="667"/>
      <c r="AP69" s="667"/>
      <c r="AQ69" s="667"/>
      <c r="AR69" s="667"/>
      <c r="AS69" s="667"/>
      <c r="AT69" s="667"/>
      <c r="AU69" s="667"/>
      <c r="AV69" s="667"/>
      <c r="AW69" s="667"/>
      <c r="AX69" s="667"/>
      <c r="AY69" s="667"/>
      <c r="AZ69" s="667"/>
      <c r="BA69" s="667"/>
      <c r="BB69" s="667"/>
      <c r="BC69" s="667"/>
      <c r="BD69" s="667"/>
    </row>
    <row r="70" spans="1:56" ht="15.6" x14ac:dyDescent="0.3">
      <c r="A70" s="1006"/>
      <c r="B70" s="1007"/>
      <c r="C70" s="1014" t="s">
        <v>127</v>
      </c>
      <c r="D70" s="1015"/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6"/>
      <c r="Q70" s="666"/>
      <c r="R70" s="666"/>
      <c r="S70" s="666"/>
      <c r="T70" s="666"/>
      <c r="U70" s="666"/>
      <c r="V70" s="666"/>
      <c r="W70" s="666"/>
      <c r="X70" s="666"/>
      <c r="Y70" s="666"/>
      <c r="Z70" s="666"/>
      <c r="AA70" s="666"/>
      <c r="AB70" s="666"/>
      <c r="AC70" s="666"/>
      <c r="AD70" s="666"/>
      <c r="AE70" s="666"/>
      <c r="AF70" s="666"/>
      <c r="AG70" s="666"/>
      <c r="AH70" s="666"/>
      <c r="AI70" s="666"/>
      <c r="AJ70" s="666"/>
      <c r="AK70" s="666"/>
      <c r="AL70" s="666"/>
      <c r="AM70" s="666"/>
      <c r="AN70" s="666"/>
      <c r="AO70" s="666"/>
      <c r="AP70" s="666"/>
      <c r="AQ70" s="666"/>
      <c r="AR70" s="666"/>
      <c r="AS70" s="666"/>
      <c r="AT70" s="666"/>
      <c r="AU70" s="666"/>
      <c r="AV70" s="666"/>
      <c r="AW70" s="666"/>
      <c r="AX70" s="666"/>
      <c r="AY70" s="666"/>
      <c r="AZ70" s="666"/>
      <c r="BA70" s="666"/>
      <c r="BB70" s="666"/>
      <c r="BC70" s="666"/>
      <c r="BD70" s="666"/>
    </row>
    <row r="71" spans="1:56" ht="15.6" x14ac:dyDescent="0.3">
      <c r="A71" s="1008"/>
      <c r="B71" s="1009"/>
      <c r="C71" s="1016" t="s">
        <v>128</v>
      </c>
      <c r="D71" s="1017"/>
      <c r="E71" s="666"/>
      <c r="F71" s="666"/>
      <c r="G71" s="666"/>
      <c r="H71" s="666"/>
      <c r="I71" s="666"/>
      <c r="J71" s="666"/>
      <c r="K71" s="666"/>
      <c r="L71" s="666"/>
      <c r="M71" s="666"/>
      <c r="N71" s="666"/>
      <c r="O71" s="666"/>
      <c r="P71" s="666"/>
      <c r="Q71" s="666"/>
      <c r="R71" s="666"/>
      <c r="S71" s="666"/>
      <c r="T71" s="666"/>
      <c r="U71" s="666"/>
      <c r="V71" s="666"/>
      <c r="W71" s="666"/>
      <c r="X71" s="666"/>
      <c r="Y71" s="666"/>
      <c r="Z71" s="666"/>
      <c r="AA71" s="666"/>
      <c r="AB71" s="666"/>
      <c r="AC71" s="666"/>
      <c r="AD71" s="666"/>
      <c r="AE71" s="666"/>
      <c r="AF71" s="666"/>
      <c r="AG71" s="666"/>
      <c r="AH71" s="666"/>
      <c r="AI71" s="666"/>
      <c r="AJ71" s="666"/>
      <c r="AK71" s="666"/>
      <c r="AL71" s="666"/>
      <c r="AM71" s="666"/>
      <c r="AN71" s="666"/>
      <c r="AO71" s="666"/>
      <c r="AP71" s="666"/>
      <c r="AQ71" s="666"/>
      <c r="AR71" s="666"/>
      <c r="AS71" s="666"/>
      <c r="AT71" s="666"/>
      <c r="AU71" s="666"/>
      <c r="AV71" s="666"/>
      <c r="AW71" s="666"/>
      <c r="AX71" s="666"/>
      <c r="AY71" s="666"/>
      <c r="AZ71" s="666"/>
      <c r="BA71" s="666"/>
      <c r="BB71" s="666"/>
      <c r="BC71" s="666"/>
      <c r="BD71" s="666"/>
    </row>
    <row r="72" spans="1:56" ht="15" customHeight="1" x14ac:dyDescent="0.3">
      <c r="A72" s="965" t="s">
        <v>133</v>
      </c>
      <c r="B72" s="966"/>
      <c r="C72" s="65" t="s">
        <v>134</v>
      </c>
      <c r="D72" s="158" t="s">
        <v>80</v>
      </c>
      <c r="E72" s="668"/>
      <c r="F72" s="668"/>
      <c r="G72" s="668"/>
      <c r="H72" s="668"/>
      <c r="I72" s="668"/>
      <c r="J72" s="668"/>
      <c r="K72" s="668"/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  <c r="AD72" s="668"/>
      <c r="AE72" s="668"/>
      <c r="AF72" s="668"/>
      <c r="AG72" s="668"/>
      <c r="AH72" s="668"/>
      <c r="AI72" s="668"/>
      <c r="AJ72" s="668"/>
      <c r="AK72" s="668"/>
      <c r="AL72" s="668"/>
      <c r="AM72" s="668"/>
      <c r="AN72" s="668"/>
      <c r="AO72" s="668"/>
      <c r="AP72" s="668"/>
      <c r="AQ72" s="668"/>
      <c r="AR72" s="668"/>
      <c r="AS72" s="668"/>
      <c r="AT72" s="668"/>
      <c r="AU72" s="668"/>
      <c r="AV72" s="668"/>
      <c r="AW72" s="668"/>
      <c r="AX72" s="668"/>
      <c r="AY72" s="668"/>
      <c r="AZ72" s="668"/>
      <c r="BA72" s="668"/>
      <c r="BB72" s="668"/>
      <c r="BC72" s="668"/>
      <c r="BD72" s="668"/>
    </row>
    <row r="73" spans="1:56" ht="15" customHeight="1" x14ac:dyDescent="0.3">
      <c r="A73" s="967"/>
      <c r="B73" s="968"/>
      <c r="C73" s="65" t="s">
        <v>135</v>
      </c>
      <c r="D73" s="158" t="s">
        <v>80</v>
      </c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  <c r="AD73" s="668"/>
      <c r="AE73" s="668"/>
      <c r="AF73" s="668"/>
      <c r="AG73" s="668"/>
      <c r="AH73" s="668"/>
      <c r="AI73" s="668"/>
      <c r="AJ73" s="668"/>
      <c r="AK73" s="668"/>
      <c r="AL73" s="668"/>
      <c r="AM73" s="668"/>
      <c r="AN73" s="668"/>
      <c r="AO73" s="668"/>
      <c r="AP73" s="668"/>
      <c r="AQ73" s="668"/>
      <c r="AR73" s="668"/>
      <c r="AS73" s="668"/>
      <c r="AT73" s="668"/>
      <c r="AU73" s="668"/>
      <c r="AV73" s="668"/>
      <c r="AW73" s="668"/>
      <c r="AX73" s="668"/>
      <c r="AY73" s="668"/>
      <c r="AZ73" s="668"/>
      <c r="BA73" s="668"/>
      <c r="BB73" s="668"/>
      <c r="BC73" s="668"/>
      <c r="BD73" s="668"/>
    </row>
    <row r="74" spans="1:56" ht="15" customHeight="1" x14ac:dyDescent="0.3">
      <c r="A74" s="967"/>
      <c r="B74" s="968"/>
      <c r="C74" s="65" t="s">
        <v>136</v>
      </c>
      <c r="D74" s="158" t="s">
        <v>80</v>
      </c>
      <c r="E74" s="668"/>
      <c r="F74" s="668"/>
      <c r="G74" s="668"/>
      <c r="H74" s="668"/>
      <c r="I74" s="668"/>
      <c r="J74" s="668"/>
      <c r="K74" s="668"/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  <c r="AD74" s="668"/>
      <c r="AE74" s="668"/>
      <c r="AF74" s="668"/>
      <c r="AG74" s="668"/>
      <c r="AH74" s="668"/>
      <c r="AI74" s="668"/>
      <c r="AJ74" s="668"/>
      <c r="AK74" s="668"/>
      <c r="AL74" s="668"/>
      <c r="AM74" s="668"/>
      <c r="AN74" s="668"/>
      <c r="AO74" s="668"/>
      <c r="AP74" s="668"/>
      <c r="AQ74" s="668"/>
      <c r="AR74" s="668"/>
      <c r="AS74" s="668"/>
      <c r="AT74" s="668"/>
      <c r="AU74" s="668"/>
      <c r="AV74" s="668"/>
      <c r="AW74" s="668"/>
      <c r="AX74" s="668"/>
      <c r="AY74" s="668"/>
      <c r="AZ74" s="668"/>
      <c r="BA74" s="668"/>
      <c r="BB74" s="668"/>
      <c r="BC74" s="668"/>
      <c r="BD74" s="668"/>
    </row>
    <row r="75" spans="1:56" ht="15" customHeight="1" x14ac:dyDescent="0.3">
      <c r="A75" s="967"/>
      <c r="B75" s="968"/>
      <c r="C75" s="65" t="s">
        <v>137</v>
      </c>
      <c r="D75" s="158" t="s">
        <v>80</v>
      </c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  <c r="AD75" s="668"/>
      <c r="AE75" s="668"/>
      <c r="AF75" s="668"/>
      <c r="AG75" s="668"/>
      <c r="AH75" s="668"/>
      <c r="AI75" s="668"/>
      <c r="AJ75" s="668"/>
      <c r="AK75" s="668"/>
      <c r="AL75" s="668"/>
      <c r="AM75" s="668"/>
      <c r="AN75" s="668"/>
      <c r="AO75" s="668"/>
      <c r="AP75" s="668"/>
      <c r="AQ75" s="668"/>
      <c r="AR75" s="668"/>
      <c r="AS75" s="668"/>
      <c r="AT75" s="668"/>
      <c r="AU75" s="668"/>
      <c r="AV75" s="668"/>
      <c r="AW75" s="668"/>
      <c r="AX75" s="668"/>
      <c r="AY75" s="668"/>
      <c r="AZ75" s="668"/>
      <c r="BA75" s="668"/>
      <c r="BB75" s="668"/>
      <c r="BC75" s="668"/>
      <c r="BD75" s="668"/>
    </row>
    <row r="76" spans="1:56" ht="15" customHeight="1" x14ac:dyDescent="0.3">
      <c r="A76" s="967"/>
      <c r="B76" s="968"/>
      <c r="C76" s="65" t="s">
        <v>138</v>
      </c>
      <c r="D76" s="158" t="s">
        <v>80</v>
      </c>
      <c r="E76" s="668"/>
      <c r="F76" s="668"/>
      <c r="G76" s="668"/>
      <c r="H76" s="668"/>
      <c r="I76" s="668"/>
      <c r="J76" s="668"/>
      <c r="K76" s="668"/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  <c r="AD76" s="668"/>
      <c r="AE76" s="668"/>
      <c r="AF76" s="668"/>
      <c r="AG76" s="668"/>
      <c r="AH76" s="668"/>
      <c r="AI76" s="668"/>
      <c r="AJ76" s="668"/>
      <c r="AK76" s="668"/>
      <c r="AL76" s="668"/>
      <c r="AM76" s="668"/>
      <c r="AN76" s="668"/>
      <c r="AO76" s="668"/>
      <c r="AP76" s="668"/>
      <c r="AQ76" s="668"/>
      <c r="AR76" s="668"/>
      <c r="AS76" s="668"/>
      <c r="AT76" s="668"/>
      <c r="AU76" s="668"/>
      <c r="AV76" s="668"/>
      <c r="AW76" s="668"/>
      <c r="AX76" s="668"/>
      <c r="AY76" s="668"/>
      <c r="AZ76" s="668"/>
      <c r="BA76" s="668"/>
      <c r="BB76" s="668"/>
      <c r="BC76" s="668"/>
      <c r="BD76" s="668"/>
    </row>
    <row r="77" spans="1:56" ht="15" customHeight="1" x14ac:dyDescent="0.3">
      <c r="A77" s="969"/>
      <c r="B77" s="970"/>
      <c r="C77" s="66" t="s">
        <v>139</v>
      </c>
      <c r="D77" s="158" t="s">
        <v>80</v>
      </c>
      <c r="E77" s="667"/>
      <c r="F77" s="667"/>
      <c r="G77" s="667"/>
      <c r="H77" s="667"/>
      <c r="I77" s="667"/>
      <c r="J77" s="667"/>
      <c r="K77" s="667"/>
      <c r="L77" s="667"/>
      <c r="M77" s="667"/>
      <c r="N77" s="667"/>
      <c r="O77" s="667"/>
      <c r="P77" s="667"/>
      <c r="Q77" s="667"/>
      <c r="R77" s="667"/>
      <c r="S77" s="667"/>
      <c r="T77" s="667"/>
      <c r="U77" s="667"/>
      <c r="V77" s="667"/>
      <c r="W77" s="667"/>
      <c r="X77" s="667"/>
      <c r="Y77" s="667"/>
      <c r="Z77" s="667"/>
      <c r="AA77" s="667"/>
      <c r="AB77" s="667"/>
      <c r="AC77" s="667"/>
      <c r="AD77" s="667"/>
      <c r="AE77" s="667"/>
      <c r="AF77" s="667"/>
      <c r="AG77" s="667"/>
      <c r="AH77" s="667"/>
      <c r="AI77" s="667"/>
      <c r="AJ77" s="667"/>
      <c r="AK77" s="667"/>
      <c r="AL77" s="667"/>
      <c r="AM77" s="667"/>
      <c r="AN77" s="667"/>
      <c r="AO77" s="667"/>
      <c r="AP77" s="667"/>
      <c r="AQ77" s="667"/>
      <c r="AR77" s="667"/>
      <c r="AS77" s="667"/>
      <c r="AT77" s="667"/>
      <c r="AU77" s="667"/>
      <c r="AV77" s="667"/>
      <c r="AW77" s="667"/>
      <c r="AX77" s="667"/>
      <c r="AY77" s="667"/>
      <c r="AZ77" s="667"/>
      <c r="BA77" s="667"/>
      <c r="BB77" s="667"/>
      <c r="BC77" s="667"/>
      <c r="BD77" s="667"/>
    </row>
    <row r="78" spans="1:56" ht="15" customHeight="1" x14ac:dyDescent="0.3">
      <c r="A78" s="1021" t="s">
        <v>140</v>
      </c>
      <c r="B78" s="957"/>
      <c r="C78" s="160" t="s">
        <v>141</v>
      </c>
      <c r="D78" s="159" t="s">
        <v>80</v>
      </c>
      <c r="E78" s="668"/>
      <c r="F78" s="668"/>
      <c r="G78" s="668"/>
      <c r="H78" s="668"/>
      <c r="I78" s="668"/>
      <c r="J78" s="668"/>
      <c r="K78" s="668"/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  <c r="AD78" s="668"/>
      <c r="AE78" s="668"/>
      <c r="AF78" s="668"/>
      <c r="AG78" s="668"/>
      <c r="AH78" s="668"/>
      <c r="AI78" s="668"/>
      <c r="AJ78" s="668"/>
      <c r="AK78" s="668"/>
      <c r="AL78" s="668"/>
      <c r="AM78" s="668"/>
      <c r="AN78" s="668"/>
      <c r="AO78" s="668"/>
      <c r="AP78" s="668"/>
      <c r="AQ78" s="668"/>
      <c r="AR78" s="668"/>
      <c r="AS78" s="668"/>
      <c r="AT78" s="668"/>
      <c r="AU78" s="668"/>
      <c r="AV78" s="668"/>
      <c r="AW78" s="668"/>
      <c r="AX78" s="668"/>
      <c r="AY78" s="668"/>
      <c r="AZ78" s="668"/>
      <c r="BA78" s="668"/>
      <c r="BB78" s="668"/>
      <c r="BC78" s="668"/>
      <c r="BD78" s="668"/>
    </row>
    <row r="79" spans="1:56" ht="15" customHeight="1" x14ac:dyDescent="0.3">
      <c r="A79" s="1022"/>
      <c r="B79" s="958"/>
      <c r="C79" s="160" t="s">
        <v>6</v>
      </c>
      <c r="D79" s="159" t="s">
        <v>80</v>
      </c>
      <c r="E79" s="668"/>
      <c r="F79" s="668"/>
      <c r="G79" s="668"/>
      <c r="H79" s="668"/>
      <c r="I79" s="668"/>
      <c r="J79" s="668"/>
      <c r="K79" s="668"/>
      <c r="L79" s="668"/>
      <c r="M79" s="668"/>
      <c r="N79" s="668"/>
      <c r="O79" s="668"/>
      <c r="P79" s="668"/>
      <c r="Q79" s="668"/>
      <c r="R79" s="668"/>
      <c r="S79" s="668"/>
      <c r="T79" s="668"/>
      <c r="U79" s="668"/>
      <c r="V79" s="668"/>
      <c r="W79" s="668"/>
      <c r="X79" s="668"/>
      <c r="Y79" s="668"/>
      <c r="Z79" s="668"/>
      <c r="AA79" s="668"/>
      <c r="AB79" s="668"/>
      <c r="AC79" s="668"/>
      <c r="AD79" s="668"/>
      <c r="AE79" s="668"/>
      <c r="AF79" s="668"/>
      <c r="AG79" s="668"/>
      <c r="AH79" s="668"/>
      <c r="AI79" s="668"/>
      <c r="AJ79" s="668"/>
      <c r="AK79" s="668"/>
      <c r="AL79" s="668"/>
      <c r="AM79" s="668"/>
      <c r="AN79" s="668"/>
      <c r="AO79" s="668"/>
      <c r="AP79" s="668"/>
      <c r="AQ79" s="668"/>
      <c r="AR79" s="668"/>
      <c r="AS79" s="668"/>
      <c r="AT79" s="668"/>
      <c r="AU79" s="668"/>
      <c r="AV79" s="668"/>
      <c r="AW79" s="668"/>
      <c r="AX79" s="668"/>
      <c r="AY79" s="668"/>
      <c r="AZ79" s="668"/>
      <c r="BA79" s="668"/>
      <c r="BB79" s="668"/>
      <c r="BC79" s="668"/>
      <c r="BD79" s="668"/>
    </row>
    <row r="80" spans="1:56" ht="15" customHeight="1" x14ac:dyDescent="0.3">
      <c r="A80" s="1022"/>
      <c r="B80" s="958"/>
      <c r="C80" s="160" t="s">
        <v>142</v>
      </c>
      <c r="D80" s="159" t="s">
        <v>80</v>
      </c>
      <c r="E80" s="668"/>
      <c r="F80" s="668"/>
      <c r="G80" s="668"/>
      <c r="H80" s="668"/>
      <c r="I80" s="668"/>
      <c r="J80" s="668"/>
      <c r="K80" s="668"/>
      <c r="L80" s="668"/>
      <c r="M80" s="668"/>
      <c r="N80" s="668"/>
      <c r="O80" s="668"/>
      <c r="P80" s="668"/>
      <c r="Q80" s="668"/>
      <c r="R80" s="668"/>
      <c r="S80" s="668"/>
      <c r="T80" s="668"/>
      <c r="U80" s="668"/>
      <c r="V80" s="668"/>
      <c r="W80" s="668"/>
      <c r="X80" s="668"/>
      <c r="Y80" s="668"/>
      <c r="Z80" s="668"/>
      <c r="AA80" s="668"/>
      <c r="AB80" s="668"/>
      <c r="AC80" s="668"/>
      <c r="AD80" s="668"/>
      <c r="AE80" s="668"/>
      <c r="AF80" s="668"/>
      <c r="AG80" s="668"/>
      <c r="AH80" s="668"/>
      <c r="AI80" s="668"/>
      <c r="AJ80" s="668"/>
      <c r="AK80" s="668"/>
      <c r="AL80" s="668"/>
      <c r="AM80" s="668"/>
      <c r="AN80" s="668"/>
      <c r="AO80" s="668"/>
      <c r="AP80" s="668"/>
      <c r="AQ80" s="668"/>
      <c r="AR80" s="668"/>
      <c r="AS80" s="668"/>
      <c r="AT80" s="668"/>
      <c r="AU80" s="668"/>
      <c r="AV80" s="668"/>
      <c r="AW80" s="668"/>
      <c r="AX80" s="668"/>
      <c r="AY80" s="668"/>
      <c r="AZ80" s="668"/>
      <c r="BA80" s="668"/>
      <c r="BB80" s="668"/>
      <c r="BC80" s="668"/>
      <c r="BD80" s="668"/>
    </row>
    <row r="81" spans="1:56" ht="15" customHeight="1" x14ac:dyDescent="0.3">
      <c r="A81" s="1022"/>
      <c r="B81" s="958"/>
      <c r="C81" s="160" t="s">
        <v>143</v>
      </c>
      <c r="D81" s="159" t="s">
        <v>80</v>
      </c>
      <c r="E81" s="668"/>
      <c r="F81" s="668"/>
      <c r="G81" s="668"/>
      <c r="H81" s="668"/>
      <c r="I81" s="668"/>
      <c r="J81" s="668"/>
      <c r="K81" s="668"/>
      <c r="L81" s="668"/>
      <c r="M81" s="668"/>
      <c r="N81" s="668"/>
      <c r="O81" s="668"/>
      <c r="P81" s="668"/>
      <c r="Q81" s="668"/>
      <c r="R81" s="668"/>
      <c r="S81" s="668"/>
      <c r="T81" s="668"/>
      <c r="U81" s="668"/>
      <c r="V81" s="668"/>
      <c r="W81" s="668"/>
      <c r="X81" s="668"/>
      <c r="Y81" s="668"/>
      <c r="Z81" s="668"/>
      <c r="AA81" s="668"/>
      <c r="AB81" s="668"/>
      <c r="AC81" s="668"/>
      <c r="AD81" s="668"/>
      <c r="AE81" s="668"/>
      <c r="AF81" s="668"/>
      <c r="AG81" s="668"/>
      <c r="AH81" s="668"/>
      <c r="AI81" s="668"/>
      <c r="AJ81" s="668"/>
      <c r="AK81" s="668"/>
      <c r="AL81" s="668"/>
      <c r="AM81" s="668"/>
      <c r="AN81" s="668"/>
      <c r="AO81" s="668"/>
      <c r="AP81" s="668"/>
      <c r="AQ81" s="668"/>
      <c r="AR81" s="668"/>
      <c r="AS81" s="668"/>
      <c r="AT81" s="668"/>
      <c r="AU81" s="668"/>
      <c r="AV81" s="668"/>
      <c r="AW81" s="668"/>
      <c r="AX81" s="668"/>
      <c r="AY81" s="668"/>
      <c r="AZ81" s="668"/>
      <c r="BA81" s="668"/>
      <c r="BB81" s="668"/>
      <c r="BC81" s="668"/>
      <c r="BD81" s="668"/>
    </row>
    <row r="82" spans="1:56" ht="15" customHeight="1" x14ac:dyDescent="0.3">
      <c r="A82" s="1022"/>
      <c r="B82" s="958"/>
      <c r="C82" s="160" t="s">
        <v>144</v>
      </c>
      <c r="D82" s="159" t="s">
        <v>80</v>
      </c>
      <c r="E82" s="668"/>
      <c r="F82" s="668"/>
      <c r="G82" s="668"/>
      <c r="H82" s="668"/>
      <c r="I82" s="668"/>
      <c r="J82" s="668"/>
      <c r="K82" s="668"/>
      <c r="L82" s="668"/>
      <c r="M82" s="668"/>
      <c r="N82" s="668"/>
      <c r="O82" s="668"/>
      <c r="P82" s="668"/>
      <c r="Q82" s="668"/>
      <c r="R82" s="668"/>
      <c r="S82" s="668"/>
      <c r="T82" s="668"/>
      <c r="U82" s="668"/>
      <c r="V82" s="668"/>
      <c r="W82" s="668"/>
      <c r="X82" s="668"/>
      <c r="Y82" s="668"/>
      <c r="Z82" s="668"/>
      <c r="AA82" s="668"/>
      <c r="AB82" s="668"/>
      <c r="AC82" s="668"/>
      <c r="AD82" s="668"/>
      <c r="AE82" s="668"/>
      <c r="AF82" s="668"/>
      <c r="AG82" s="668"/>
      <c r="AH82" s="668"/>
      <c r="AI82" s="668"/>
      <c r="AJ82" s="668"/>
      <c r="AK82" s="668"/>
      <c r="AL82" s="668"/>
      <c r="AM82" s="668"/>
      <c r="AN82" s="668"/>
      <c r="AO82" s="668"/>
      <c r="AP82" s="668"/>
      <c r="AQ82" s="668"/>
      <c r="AR82" s="668"/>
      <c r="AS82" s="668"/>
      <c r="AT82" s="668"/>
      <c r="AU82" s="668"/>
      <c r="AV82" s="668"/>
      <c r="AW82" s="668"/>
      <c r="AX82" s="668"/>
      <c r="AY82" s="668"/>
      <c r="AZ82" s="668"/>
      <c r="BA82" s="668"/>
      <c r="BB82" s="668"/>
      <c r="BC82" s="668"/>
      <c r="BD82" s="668"/>
    </row>
    <row r="83" spans="1:56" ht="15" customHeight="1" x14ac:dyDescent="0.3">
      <c r="A83" s="1022"/>
      <c r="B83" s="958"/>
      <c r="C83" s="160" t="s">
        <v>145</v>
      </c>
      <c r="D83" s="159" t="s">
        <v>80</v>
      </c>
      <c r="E83" s="668"/>
      <c r="F83" s="668"/>
      <c r="G83" s="668"/>
      <c r="H83" s="668"/>
      <c r="I83" s="668"/>
      <c r="J83" s="668"/>
      <c r="K83" s="668"/>
      <c r="L83" s="668"/>
      <c r="M83" s="668"/>
      <c r="N83" s="668"/>
      <c r="O83" s="668"/>
      <c r="P83" s="668"/>
      <c r="Q83" s="668"/>
      <c r="R83" s="668"/>
      <c r="S83" s="668"/>
      <c r="T83" s="668"/>
      <c r="U83" s="668"/>
      <c r="V83" s="668"/>
      <c r="W83" s="668"/>
      <c r="X83" s="668"/>
      <c r="Y83" s="668"/>
      <c r="Z83" s="668"/>
      <c r="AA83" s="668"/>
      <c r="AB83" s="668"/>
      <c r="AC83" s="668"/>
      <c r="AD83" s="668"/>
      <c r="AE83" s="668"/>
      <c r="AF83" s="668"/>
      <c r="AG83" s="668"/>
      <c r="AH83" s="668"/>
      <c r="AI83" s="668"/>
      <c r="AJ83" s="668"/>
      <c r="AK83" s="668"/>
      <c r="AL83" s="668"/>
      <c r="AM83" s="668"/>
      <c r="AN83" s="668"/>
      <c r="AO83" s="668"/>
      <c r="AP83" s="668"/>
      <c r="AQ83" s="668"/>
      <c r="AR83" s="668"/>
      <c r="AS83" s="668"/>
      <c r="AT83" s="668"/>
      <c r="AU83" s="668"/>
      <c r="AV83" s="668"/>
      <c r="AW83" s="668"/>
      <c r="AX83" s="668"/>
      <c r="AY83" s="668"/>
      <c r="AZ83" s="668"/>
      <c r="BA83" s="668"/>
      <c r="BB83" s="668"/>
      <c r="BC83" s="668"/>
      <c r="BD83" s="668"/>
    </row>
    <row r="84" spans="1:56" ht="15" customHeight="1" x14ac:dyDescent="0.3">
      <c r="A84" s="1022"/>
      <c r="B84" s="958"/>
      <c r="C84" s="160" t="s">
        <v>146</v>
      </c>
      <c r="D84" s="159" t="s">
        <v>80</v>
      </c>
      <c r="E84" s="668"/>
      <c r="F84" s="668"/>
      <c r="G84" s="668"/>
      <c r="H84" s="668"/>
      <c r="I84" s="668"/>
      <c r="J84" s="668"/>
      <c r="K84" s="668"/>
      <c r="L84" s="668"/>
      <c r="M84" s="668"/>
      <c r="N84" s="668"/>
      <c r="O84" s="668"/>
      <c r="P84" s="668"/>
      <c r="Q84" s="668"/>
      <c r="R84" s="668"/>
      <c r="S84" s="668"/>
      <c r="T84" s="668"/>
      <c r="U84" s="668"/>
      <c r="V84" s="668"/>
      <c r="W84" s="668"/>
      <c r="X84" s="668"/>
      <c r="Y84" s="668"/>
      <c r="Z84" s="668"/>
      <c r="AA84" s="668"/>
      <c r="AB84" s="668"/>
      <c r="AC84" s="668"/>
      <c r="AD84" s="668"/>
      <c r="AE84" s="668"/>
      <c r="AF84" s="668"/>
      <c r="AG84" s="668"/>
      <c r="AH84" s="668"/>
      <c r="AI84" s="668"/>
      <c r="AJ84" s="668"/>
      <c r="AK84" s="668"/>
      <c r="AL84" s="668"/>
      <c r="AM84" s="668"/>
      <c r="AN84" s="668"/>
      <c r="AO84" s="668"/>
      <c r="AP84" s="668"/>
      <c r="AQ84" s="668"/>
      <c r="AR84" s="668"/>
      <c r="AS84" s="668"/>
      <c r="AT84" s="668"/>
      <c r="AU84" s="668"/>
      <c r="AV84" s="668"/>
      <c r="AW84" s="668"/>
      <c r="AX84" s="668"/>
      <c r="AY84" s="668"/>
      <c r="AZ84" s="668"/>
      <c r="BA84" s="668"/>
      <c r="BB84" s="668"/>
      <c r="BC84" s="668"/>
      <c r="BD84" s="668"/>
    </row>
    <row r="85" spans="1:56" ht="15" customHeight="1" x14ac:dyDescent="0.3">
      <c r="A85" s="1022"/>
      <c r="B85" s="958"/>
      <c r="C85" s="160" t="s">
        <v>147</v>
      </c>
      <c r="D85" s="159" t="s">
        <v>80</v>
      </c>
      <c r="E85" s="668"/>
      <c r="F85" s="668"/>
      <c r="G85" s="668"/>
      <c r="H85" s="668"/>
      <c r="I85" s="668"/>
      <c r="J85" s="668"/>
      <c r="K85" s="668"/>
      <c r="L85" s="668"/>
      <c r="M85" s="668"/>
      <c r="N85" s="668"/>
      <c r="O85" s="668"/>
      <c r="P85" s="668"/>
      <c r="Q85" s="668"/>
      <c r="R85" s="668"/>
      <c r="S85" s="668"/>
      <c r="T85" s="668"/>
      <c r="U85" s="668"/>
      <c r="V85" s="668"/>
      <c r="W85" s="668"/>
      <c r="X85" s="668"/>
      <c r="Y85" s="668"/>
      <c r="Z85" s="668"/>
      <c r="AA85" s="668"/>
      <c r="AB85" s="668"/>
      <c r="AC85" s="668"/>
      <c r="AD85" s="668"/>
      <c r="AE85" s="668"/>
      <c r="AF85" s="668"/>
      <c r="AG85" s="668"/>
      <c r="AH85" s="668"/>
      <c r="AI85" s="668"/>
      <c r="AJ85" s="668"/>
      <c r="AK85" s="668"/>
      <c r="AL85" s="668"/>
      <c r="AM85" s="668"/>
      <c r="AN85" s="668"/>
      <c r="AO85" s="668"/>
      <c r="AP85" s="668"/>
      <c r="AQ85" s="668"/>
      <c r="AR85" s="668"/>
      <c r="AS85" s="668"/>
      <c r="AT85" s="668"/>
      <c r="AU85" s="668"/>
      <c r="AV85" s="668"/>
      <c r="AW85" s="668"/>
      <c r="AX85" s="668"/>
      <c r="AY85" s="668"/>
      <c r="AZ85" s="668"/>
      <c r="BA85" s="668"/>
      <c r="BB85" s="668"/>
      <c r="BC85" s="668"/>
      <c r="BD85" s="668"/>
    </row>
    <row r="86" spans="1:56" ht="15" customHeight="1" x14ac:dyDescent="0.3">
      <c r="A86" s="1022"/>
      <c r="B86" s="958"/>
      <c r="C86" s="160" t="s">
        <v>148</v>
      </c>
      <c r="D86" s="159" t="s">
        <v>80</v>
      </c>
      <c r="E86" s="668"/>
      <c r="F86" s="668"/>
      <c r="G86" s="668"/>
      <c r="H86" s="668"/>
      <c r="I86" s="668"/>
      <c r="J86" s="668"/>
      <c r="K86" s="668"/>
      <c r="L86" s="668"/>
      <c r="M86" s="668"/>
      <c r="N86" s="668"/>
      <c r="O86" s="668"/>
      <c r="P86" s="668"/>
      <c r="Q86" s="668"/>
      <c r="R86" s="668"/>
      <c r="S86" s="668"/>
      <c r="T86" s="668"/>
      <c r="U86" s="668"/>
      <c r="V86" s="668"/>
      <c r="W86" s="668"/>
      <c r="X86" s="668"/>
      <c r="Y86" s="668"/>
      <c r="Z86" s="668"/>
      <c r="AA86" s="668"/>
      <c r="AB86" s="668"/>
      <c r="AC86" s="668"/>
      <c r="AD86" s="668"/>
      <c r="AE86" s="668"/>
      <c r="AF86" s="668"/>
      <c r="AG86" s="668"/>
      <c r="AH86" s="668"/>
      <c r="AI86" s="668"/>
      <c r="AJ86" s="668"/>
      <c r="AK86" s="668"/>
      <c r="AL86" s="668"/>
      <c r="AM86" s="668"/>
      <c r="AN86" s="668"/>
      <c r="AO86" s="668"/>
      <c r="AP86" s="668"/>
      <c r="AQ86" s="668"/>
      <c r="AR86" s="668"/>
      <c r="AS86" s="668"/>
      <c r="AT86" s="668"/>
      <c r="AU86" s="668"/>
      <c r="AV86" s="668"/>
      <c r="AW86" s="668"/>
      <c r="AX86" s="668"/>
      <c r="AY86" s="668"/>
      <c r="AZ86" s="668"/>
      <c r="BA86" s="668"/>
      <c r="BB86" s="668"/>
      <c r="BC86" s="668"/>
      <c r="BD86" s="668"/>
    </row>
    <row r="87" spans="1:56" ht="15" customHeight="1" x14ac:dyDescent="0.3">
      <c r="A87" s="1022"/>
      <c r="B87" s="958"/>
      <c r="C87" s="160" t="s">
        <v>149</v>
      </c>
      <c r="D87" s="159" t="s">
        <v>80</v>
      </c>
      <c r="E87" s="668"/>
      <c r="F87" s="668"/>
      <c r="G87" s="668"/>
      <c r="H87" s="668"/>
      <c r="I87" s="668"/>
      <c r="J87" s="668"/>
      <c r="K87" s="668"/>
      <c r="L87" s="668"/>
      <c r="M87" s="668"/>
      <c r="N87" s="668"/>
      <c r="O87" s="668"/>
      <c r="P87" s="668"/>
      <c r="Q87" s="668"/>
      <c r="R87" s="668"/>
      <c r="S87" s="668"/>
      <c r="T87" s="668"/>
      <c r="U87" s="668"/>
      <c r="V87" s="668"/>
      <c r="W87" s="668"/>
      <c r="X87" s="668"/>
      <c r="Y87" s="668"/>
      <c r="Z87" s="668"/>
      <c r="AA87" s="668"/>
      <c r="AB87" s="668"/>
      <c r="AC87" s="668"/>
      <c r="AD87" s="668"/>
      <c r="AE87" s="668"/>
      <c r="AF87" s="668"/>
      <c r="AG87" s="668"/>
      <c r="AH87" s="668"/>
      <c r="AI87" s="668"/>
      <c r="AJ87" s="668"/>
      <c r="AK87" s="668"/>
      <c r="AL87" s="668"/>
      <c r="AM87" s="668"/>
      <c r="AN87" s="668"/>
      <c r="AO87" s="668"/>
      <c r="AP87" s="668"/>
      <c r="AQ87" s="668"/>
      <c r="AR87" s="668"/>
      <c r="AS87" s="668"/>
      <c r="AT87" s="668"/>
      <c r="AU87" s="668"/>
      <c r="AV87" s="668"/>
      <c r="AW87" s="668"/>
      <c r="AX87" s="668"/>
      <c r="AY87" s="668"/>
      <c r="AZ87" s="668"/>
      <c r="BA87" s="668"/>
      <c r="BB87" s="668"/>
      <c r="BC87" s="668"/>
      <c r="BD87" s="668"/>
    </row>
    <row r="88" spans="1:56" ht="15" customHeight="1" x14ac:dyDescent="0.3">
      <c r="A88" s="1022"/>
      <c r="B88" s="958"/>
      <c r="C88" s="160" t="s">
        <v>150</v>
      </c>
      <c r="D88" s="159" t="s">
        <v>80</v>
      </c>
      <c r="E88" s="668"/>
      <c r="F88" s="668"/>
      <c r="G88" s="668"/>
      <c r="H88" s="668"/>
      <c r="I88" s="668"/>
      <c r="J88" s="668"/>
      <c r="K88" s="668"/>
      <c r="L88" s="668"/>
      <c r="M88" s="668"/>
      <c r="N88" s="668"/>
      <c r="O88" s="668"/>
      <c r="P88" s="668"/>
      <c r="Q88" s="668"/>
      <c r="R88" s="668"/>
      <c r="S88" s="668"/>
      <c r="T88" s="668"/>
      <c r="U88" s="668"/>
      <c r="V88" s="668"/>
      <c r="W88" s="668"/>
      <c r="X88" s="668"/>
      <c r="Y88" s="668"/>
      <c r="Z88" s="668"/>
      <c r="AA88" s="668"/>
      <c r="AB88" s="668"/>
      <c r="AC88" s="668"/>
      <c r="AD88" s="668"/>
      <c r="AE88" s="668"/>
      <c r="AF88" s="668"/>
      <c r="AG88" s="668"/>
      <c r="AH88" s="668"/>
      <c r="AI88" s="668"/>
      <c r="AJ88" s="668"/>
      <c r="AK88" s="668"/>
      <c r="AL88" s="668"/>
      <c r="AM88" s="668"/>
      <c r="AN88" s="668"/>
      <c r="AO88" s="668"/>
      <c r="AP88" s="668"/>
      <c r="AQ88" s="668"/>
      <c r="AR88" s="668"/>
      <c r="AS88" s="668"/>
      <c r="AT88" s="668"/>
      <c r="AU88" s="668"/>
      <c r="AV88" s="668"/>
      <c r="AW88" s="668"/>
      <c r="AX88" s="668"/>
      <c r="AY88" s="668"/>
      <c r="AZ88" s="668"/>
      <c r="BA88" s="668"/>
      <c r="BB88" s="668"/>
      <c r="BC88" s="668"/>
      <c r="BD88" s="668"/>
    </row>
    <row r="89" spans="1:56" ht="15" customHeight="1" x14ac:dyDescent="0.3">
      <c r="A89" s="1022"/>
      <c r="B89" s="958"/>
      <c r="C89" s="160" t="s">
        <v>7</v>
      </c>
      <c r="D89" s="159" t="s">
        <v>80</v>
      </c>
      <c r="E89" s="668"/>
      <c r="F89" s="668"/>
      <c r="G89" s="668"/>
      <c r="H89" s="668"/>
      <c r="I89" s="668"/>
      <c r="J89" s="668"/>
      <c r="K89" s="668"/>
      <c r="L89" s="668"/>
      <c r="M89" s="668"/>
      <c r="N89" s="668"/>
      <c r="O89" s="668"/>
      <c r="P89" s="668"/>
      <c r="Q89" s="668"/>
      <c r="R89" s="668"/>
      <c r="S89" s="668"/>
      <c r="T89" s="668"/>
      <c r="U89" s="668"/>
      <c r="V89" s="668"/>
      <c r="W89" s="668"/>
      <c r="X89" s="668"/>
      <c r="Y89" s="668"/>
      <c r="Z89" s="668"/>
      <c r="AA89" s="668"/>
      <c r="AB89" s="668"/>
      <c r="AC89" s="668"/>
      <c r="AD89" s="668"/>
      <c r="AE89" s="668"/>
      <c r="AF89" s="668"/>
      <c r="AG89" s="668"/>
      <c r="AH89" s="668"/>
      <c r="AI89" s="668"/>
      <c r="AJ89" s="668"/>
      <c r="AK89" s="668"/>
      <c r="AL89" s="668"/>
      <c r="AM89" s="668"/>
      <c r="AN89" s="668"/>
      <c r="AO89" s="668"/>
      <c r="AP89" s="668"/>
      <c r="AQ89" s="668"/>
      <c r="AR89" s="668"/>
      <c r="AS89" s="668"/>
      <c r="AT89" s="668"/>
      <c r="AU89" s="668"/>
      <c r="AV89" s="668"/>
      <c r="AW89" s="668"/>
      <c r="AX89" s="668"/>
      <c r="AY89" s="668"/>
      <c r="AZ89" s="668"/>
      <c r="BA89" s="668"/>
      <c r="BB89" s="668"/>
      <c r="BC89" s="668"/>
      <c r="BD89" s="668"/>
    </row>
    <row r="90" spans="1:56" ht="15" customHeight="1" x14ac:dyDescent="0.3">
      <c r="A90" s="1022"/>
      <c r="B90" s="958"/>
      <c r="C90" s="160" t="s">
        <v>256</v>
      </c>
      <c r="D90" s="159" t="s">
        <v>80</v>
      </c>
      <c r="E90" s="668"/>
      <c r="F90" s="668"/>
      <c r="G90" s="668"/>
      <c r="H90" s="668"/>
      <c r="I90" s="668"/>
      <c r="J90" s="668"/>
      <c r="K90" s="668"/>
      <c r="L90" s="668"/>
      <c r="M90" s="668"/>
      <c r="N90" s="668"/>
      <c r="O90" s="668"/>
      <c r="P90" s="668"/>
      <c r="Q90" s="668"/>
      <c r="R90" s="668"/>
      <c r="S90" s="668"/>
      <c r="T90" s="668"/>
      <c r="U90" s="668"/>
      <c r="V90" s="668"/>
      <c r="W90" s="668"/>
      <c r="X90" s="668"/>
      <c r="Y90" s="668"/>
      <c r="Z90" s="668"/>
      <c r="AA90" s="668"/>
      <c r="AB90" s="668"/>
      <c r="AC90" s="668"/>
      <c r="AD90" s="668"/>
      <c r="AE90" s="668"/>
      <c r="AF90" s="668"/>
      <c r="AG90" s="668"/>
      <c r="AH90" s="668"/>
      <c r="AI90" s="668"/>
      <c r="AJ90" s="668"/>
      <c r="AK90" s="668"/>
      <c r="AL90" s="668"/>
      <c r="AM90" s="668"/>
      <c r="AN90" s="668"/>
      <c r="AO90" s="668"/>
      <c r="AP90" s="668"/>
      <c r="AQ90" s="668"/>
      <c r="AR90" s="668"/>
      <c r="AS90" s="668"/>
      <c r="AT90" s="668"/>
      <c r="AU90" s="668"/>
      <c r="AV90" s="668"/>
      <c r="AW90" s="668"/>
      <c r="AX90" s="668"/>
      <c r="AY90" s="668"/>
      <c r="AZ90" s="668"/>
      <c r="BA90" s="668"/>
      <c r="BB90" s="668"/>
      <c r="BC90" s="668"/>
      <c r="BD90" s="668"/>
    </row>
    <row r="91" spans="1:56" ht="15" customHeight="1" x14ac:dyDescent="0.3">
      <c r="A91" s="971" t="s">
        <v>322</v>
      </c>
      <c r="B91" s="972"/>
      <c r="C91" s="161" t="s">
        <v>152</v>
      </c>
      <c r="D91" s="162" t="s">
        <v>160</v>
      </c>
      <c r="E91" s="669"/>
      <c r="F91" s="669"/>
      <c r="G91" s="669"/>
      <c r="H91" s="669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69"/>
      <c r="AJ91" s="669"/>
      <c r="AK91" s="669"/>
      <c r="AL91" s="669"/>
      <c r="AM91" s="669"/>
      <c r="AN91" s="669"/>
      <c r="AO91" s="669"/>
      <c r="AP91" s="669"/>
      <c r="AQ91" s="669"/>
      <c r="AR91" s="669"/>
      <c r="AS91" s="669"/>
      <c r="AT91" s="669"/>
      <c r="AU91" s="669"/>
      <c r="AV91" s="669"/>
      <c r="AW91" s="669"/>
      <c r="AX91" s="669"/>
      <c r="AY91" s="669"/>
      <c r="AZ91" s="669"/>
      <c r="BA91" s="669"/>
      <c r="BB91" s="669"/>
      <c r="BC91" s="669"/>
      <c r="BD91" s="669"/>
    </row>
    <row r="92" spans="1:56" ht="15" customHeight="1" x14ac:dyDescent="0.3">
      <c r="A92" s="973"/>
      <c r="B92" s="974"/>
      <c r="C92" s="161" t="s">
        <v>153</v>
      </c>
      <c r="D92" s="162" t="s">
        <v>160</v>
      </c>
      <c r="E92" s="669"/>
      <c r="F92" s="669"/>
      <c r="G92" s="669"/>
      <c r="H92" s="669"/>
      <c r="I92" s="669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669"/>
      <c r="X92" s="669"/>
      <c r="Y92" s="669"/>
      <c r="Z92" s="669"/>
      <c r="AA92" s="669"/>
      <c r="AB92" s="669"/>
      <c r="AC92" s="669"/>
      <c r="AD92" s="669"/>
      <c r="AE92" s="669"/>
      <c r="AF92" s="669"/>
      <c r="AG92" s="669"/>
      <c r="AH92" s="669"/>
      <c r="AI92" s="669"/>
      <c r="AJ92" s="669"/>
      <c r="AK92" s="669"/>
      <c r="AL92" s="669"/>
      <c r="AM92" s="669"/>
      <c r="AN92" s="669"/>
      <c r="AO92" s="669"/>
      <c r="AP92" s="669"/>
      <c r="AQ92" s="669"/>
      <c r="AR92" s="669"/>
      <c r="AS92" s="669"/>
      <c r="AT92" s="669"/>
      <c r="AU92" s="669"/>
      <c r="AV92" s="669"/>
      <c r="AW92" s="669"/>
      <c r="AX92" s="669"/>
      <c r="AY92" s="669"/>
      <c r="AZ92" s="669"/>
      <c r="BA92" s="669"/>
      <c r="BB92" s="669"/>
      <c r="BC92" s="669"/>
      <c r="BD92" s="669"/>
    </row>
    <row r="93" spans="1:56" ht="15" customHeight="1" x14ac:dyDescent="0.3">
      <c r="A93" s="973"/>
      <c r="B93" s="974"/>
      <c r="C93" s="161" t="s">
        <v>217</v>
      </c>
      <c r="D93" s="162" t="s">
        <v>160</v>
      </c>
      <c r="E93" s="669"/>
      <c r="F93" s="669"/>
      <c r="G93" s="669"/>
      <c r="H93" s="669"/>
      <c r="I93" s="669"/>
      <c r="J93" s="669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69"/>
      <c r="V93" s="669"/>
      <c r="W93" s="669"/>
      <c r="X93" s="669"/>
      <c r="Y93" s="669"/>
      <c r="Z93" s="669"/>
      <c r="AA93" s="669"/>
      <c r="AB93" s="669"/>
      <c r="AC93" s="669"/>
      <c r="AD93" s="669"/>
      <c r="AE93" s="669"/>
      <c r="AF93" s="669"/>
      <c r="AG93" s="669"/>
      <c r="AH93" s="669"/>
      <c r="AI93" s="669"/>
      <c r="AJ93" s="669"/>
      <c r="AK93" s="669"/>
      <c r="AL93" s="669"/>
      <c r="AM93" s="669"/>
      <c r="AN93" s="669"/>
      <c r="AO93" s="669"/>
      <c r="AP93" s="669"/>
      <c r="AQ93" s="669"/>
      <c r="AR93" s="669"/>
      <c r="AS93" s="669"/>
      <c r="AT93" s="669"/>
      <c r="AU93" s="669"/>
      <c r="AV93" s="669"/>
      <c r="AW93" s="669"/>
      <c r="AX93" s="669"/>
      <c r="AY93" s="669"/>
      <c r="AZ93" s="669"/>
      <c r="BA93" s="669"/>
      <c r="BB93" s="669"/>
      <c r="BC93" s="669"/>
      <c r="BD93" s="669"/>
    </row>
    <row r="94" spans="1:56" ht="15" customHeight="1" x14ac:dyDescent="0.3">
      <c r="A94" s="975"/>
      <c r="B94" s="976"/>
      <c r="C94" s="163" t="s">
        <v>216</v>
      </c>
      <c r="D94" s="162" t="s">
        <v>160</v>
      </c>
      <c r="E94" s="669"/>
      <c r="F94" s="669"/>
      <c r="G94" s="669"/>
      <c r="H94" s="669"/>
      <c r="I94" s="669"/>
      <c r="J94" s="669"/>
      <c r="K94" s="669"/>
      <c r="L94" s="669"/>
      <c r="M94" s="669"/>
      <c r="N94" s="669"/>
      <c r="O94" s="669"/>
      <c r="P94" s="669"/>
      <c r="Q94" s="669"/>
      <c r="R94" s="669"/>
      <c r="S94" s="669"/>
      <c r="T94" s="669"/>
      <c r="U94" s="669"/>
      <c r="V94" s="669"/>
      <c r="W94" s="669"/>
      <c r="X94" s="669"/>
      <c r="Y94" s="669"/>
      <c r="Z94" s="669"/>
      <c r="AA94" s="669"/>
      <c r="AB94" s="669"/>
      <c r="AC94" s="669"/>
      <c r="AD94" s="669"/>
      <c r="AE94" s="669"/>
      <c r="AF94" s="669"/>
      <c r="AG94" s="669"/>
      <c r="AH94" s="669"/>
      <c r="AI94" s="669"/>
      <c r="AJ94" s="669"/>
      <c r="AK94" s="669"/>
      <c r="AL94" s="669"/>
      <c r="AM94" s="669"/>
      <c r="AN94" s="669"/>
      <c r="AO94" s="669"/>
      <c r="AP94" s="669"/>
      <c r="AQ94" s="669"/>
      <c r="AR94" s="669"/>
      <c r="AS94" s="669"/>
      <c r="AT94" s="669"/>
      <c r="AU94" s="669"/>
      <c r="AV94" s="669"/>
      <c r="AW94" s="669"/>
      <c r="AX94" s="669"/>
      <c r="AY94" s="669"/>
      <c r="AZ94" s="669"/>
      <c r="BA94" s="669"/>
      <c r="BB94" s="669"/>
      <c r="BC94" s="669"/>
      <c r="BD94" s="669"/>
    </row>
    <row r="95" spans="1:56" ht="15" customHeight="1" x14ac:dyDescent="0.3">
      <c r="A95" s="977" t="s">
        <v>154</v>
      </c>
      <c r="B95" s="978"/>
      <c r="C95" s="164" t="s">
        <v>187</v>
      </c>
      <c r="D95" s="165" t="s">
        <v>80</v>
      </c>
      <c r="E95" s="668"/>
      <c r="F95" s="668"/>
      <c r="G95" s="668"/>
      <c r="H95" s="668"/>
      <c r="I95" s="668"/>
      <c r="J95" s="668"/>
      <c r="K95" s="668"/>
      <c r="L95" s="668"/>
      <c r="M95" s="668"/>
      <c r="N95" s="668"/>
      <c r="O95" s="668"/>
      <c r="P95" s="668"/>
      <c r="Q95" s="668"/>
      <c r="R95" s="668"/>
      <c r="S95" s="668"/>
      <c r="T95" s="668"/>
      <c r="U95" s="668"/>
      <c r="V95" s="668"/>
      <c r="W95" s="668"/>
      <c r="X95" s="668"/>
      <c r="Y95" s="668"/>
      <c r="Z95" s="668"/>
      <c r="AA95" s="668"/>
      <c r="AB95" s="668"/>
      <c r="AC95" s="668"/>
      <c r="AD95" s="668"/>
      <c r="AE95" s="668"/>
      <c r="AF95" s="668"/>
      <c r="AG95" s="668"/>
      <c r="AH95" s="668"/>
      <c r="AI95" s="668"/>
      <c r="AJ95" s="668"/>
      <c r="AK95" s="668"/>
      <c r="AL95" s="668"/>
      <c r="AM95" s="668"/>
      <c r="AN95" s="668"/>
      <c r="AO95" s="668"/>
      <c r="AP95" s="668"/>
      <c r="AQ95" s="668"/>
      <c r="AR95" s="668"/>
      <c r="AS95" s="668"/>
      <c r="AT95" s="668"/>
      <c r="AU95" s="668"/>
      <c r="AV95" s="668"/>
      <c r="AW95" s="668"/>
      <c r="AX95" s="668"/>
      <c r="AY95" s="668"/>
      <c r="AZ95" s="668"/>
      <c r="BA95" s="668"/>
      <c r="BB95" s="668"/>
      <c r="BC95" s="668"/>
      <c r="BD95" s="668"/>
    </row>
    <row r="96" spans="1:56" ht="15" customHeight="1" x14ac:dyDescent="0.3">
      <c r="A96" s="979"/>
      <c r="B96" s="980"/>
      <c r="C96" s="164" t="s">
        <v>155</v>
      </c>
      <c r="D96" s="165" t="s">
        <v>80</v>
      </c>
      <c r="E96" s="668"/>
      <c r="F96" s="668"/>
      <c r="G96" s="668"/>
      <c r="H96" s="668"/>
      <c r="I96" s="668"/>
      <c r="J96" s="668"/>
      <c r="K96" s="668"/>
      <c r="L96" s="668"/>
      <c r="M96" s="668"/>
      <c r="N96" s="668"/>
      <c r="O96" s="668"/>
      <c r="P96" s="668"/>
      <c r="Q96" s="668"/>
      <c r="R96" s="668"/>
      <c r="S96" s="668"/>
      <c r="T96" s="668"/>
      <c r="U96" s="668"/>
      <c r="V96" s="668"/>
      <c r="W96" s="668"/>
      <c r="X96" s="668"/>
      <c r="Y96" s="668"/>
      <c r="Z96" s="668"/>
      <c r="AA96" s="668"/>
      <c r="AB96" s="668"/>
      <c r="AC96" s="668"/>
      <c r="AD96" s="668"/>
      <c r="AE96" s="668"/>
      <c r="AF96" s="668"/>
      <c r="AG96" s="668"/>
      <c r="AH96" s="668"/>
      <c r="AI96" s="668"/>
      <c r="AJ96" s="668"/>
      <c r="AK96" s="668"/>
      <c r="AL96" s="668"/>
      <c r="AM96" s="668"/>
      <c r="AN96" s="668"/>
      <c r="AO96" s="668"/>
      <c r="AP96" s="668"/>
      <c r="AQ96" s="668"/>
      <c r="AR96" s="668"/>
      <c r="AS96" s="668"/>
      <c r="AT96" s="668"/>
      <c r="AU96" s="668"/>
      <c r="AV96" s="668"/>
      <c r="AW96" s="668"/>
      <c r="AX96" s="668"/>
      <c r="AY96" s="668"/>
      <c r="AZ96" s="668"/>
      <c r="BA96" s="668"/>
      <c r="BB96" s="668"/>
      <c r="BC96" s="668"/>
      <c r="BD96" s="668"/>
    </row>
    <row r="97" spans="1:56" ht="15" customHeight="1" x14ac:dyDescent="0.3">
      <c r="A97" s="979"/>
      <c r="B97" s="981"/>
      <c r="C97" s="598" t="s">
        <v>284</v>
      </c>
      <c r="D97" s="167" t="s">
        <v>178</v>
      </c>
      <c r="E97" s="669"/>
      <c r="F97" s="669"/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  <c r="AK97" s="669"/>
      <c r="AL97" s="669"/>
      <c r="AM97" s="669"/>
      <c r="AN97" s="669"/>
      <c r="AO97" s="669"/>
      <c r="AP97" s="669"/>
      <c r="AQ97" s="669"/>
      <c r="AR97" s="669"/>
      <c r="AS97" s="669"/>
      <c r="AT97" s="669"/>
      <c r="AU97" s="669"/>
      <c r="AV97" s="669"/>
      <c r="AW97" s="669"/>
      <c r="AX97" s="669"/>
      <c r="AY97" s="669"/>
      <c r="AZ97" s="669"/>
      <c r="BA97" s="669"/>
      <c r="BB97" s="669"/>
      <c r="BC97" s="669"/>
      <c r="BD97" s="669"/>
    </row>
    <row r="98" spans="1:56" ht="15" customHeight="1" x14ac:dyDescent="0.3">
      <c r="A98" s="979"/>
      <c r="B98" s="981"/>
      <c r="C98" s="598" t="s">
        <v>285</v>
      </c>
      <c r="D98" s="167" t="s">
        <v>178</v>
      </c>
      <c r="E98" s="669"/>
      <c r="F98" s="669"/>
      <c r="G98" s="669"/>
      <c r="H98" s="669"/>
      <c r="I98" s="669"/>
      <c r="J98" s="669"/>
      <c r="K98" s="669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69"/>
      <c r="AK98" s="669"/>
      <c r="AL98" s="669"/>
      <c r="AM98" s="669"/>
      <c r="AN98" s="669"/>
      <c r="AO98" s="669"/>
      <c r="AP98" s="669"/>
      <c r="AQ98" s="669"/>
      <c r="AR98" s="669"/>
      <c r="AS98" s="669"/>
      <c r="AT98" s="669"/>
      <c r="AU98" s="669"/>
      <c r="AV98" s="669"/>
      <c r="AW98" s="669"/>
      <c r="AX98" s="669"/>
      <c r="AY98" s="669"/>
      <c r="AZ98" s="669"/>
      <c r="BA98" s="669"/>
      <c r="BB98" s="669"/>
      <c r="BC98" s="669"/>
      <c r="BD98" s="669"/>
    </row>
    <row r="99" spans="1:56" ht="15" customHeight="1" x14ac:dyDescent="0.3">
      <c r="A99" s="979"/>
      <c r="B99" s="981"/>
      <c r="C99" s="598" t="s">
        <v>323</v>
      </c>
      <c r="D99" s="167" t="s">
        <v>178</v>
      </c>
      <c r="E99" s="669"/>
      <c r="F99" s="669"/>
      <c r="G99" s="669"/>
      <c r="H99" s="669"/>
      <c r="I99" s="669"/>
      <c r="J99" s="669"/>
      <c r="K99" s="669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  <c r="AF99" s="669"/>
      <c r="AG99" s="669"/>
      <c r="AH99" s="669"/>
      <c r="AI99" s="669"/>
      <c r="AJ99" s="669"/>
      <c r="AK99" s="669"/>
      <c r="AL99" s="669"/>
      <c r="AM99" s="669"/>
      <c r="AN99" s="669"/>
      <c r="AO99" s="669"/>
      <c r="AP99" s="669"/>
      <c r="AQ99" s="669"/>
      <c r="AR99" s="669"/>
      <c r="AS99" s="669"/>
      <c r="AT99" s="669"/>
      <c r="AU99" s="669"/>
      <c r="AV99" s="669"/>
      <c r="AW99" s="669"/>
      <c r="AX99" s="669"/>
      <c r="AY99" s="669"/>
      <c r="AZ99" s="669"/>
      <c r="BA99" s="669"/>
      <c r="BB99" s="669"/>
      <c r="BC99" s="669"/>
      <c r="BD99" s="669"/>
    </row>
    <row r="100" spans="1:56" ht="18.75" customHeight="1" x14ac:dyDescent="0.3">
      <c r="A100" s="979"/>
      <c r="B100" s="981"/>
      <c r="C100" s="793" t="s">
        <v>286</v>
      </c>
      <c r="D100" s="167" t="s">
        <v>178</v>
      </c>
      <c r="E100" s="669"/>
      <c r="F100" s="669"/>
      <c r="G100" s="669"/>
      <c r="H100" s="669"/>
      <c r="I100" s="669"/>
      <c r="J100" s="669"/>
      <c r="K100" s="669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  <c r="AF100" s="669"/>
      <c r="AG100" s="669"/>
      <c r="AH100" s="669"/>
      <c r="AI100" s="669"/>
      <c r="AJ100" s="669"/>
      <c r="AK100" s="669"/>
      <c r="AL100" s="669"/>
      <c r="AM100" s="669"/>
      <c r="AN100" s="669"/>
      <c r="AO100" s="669"/>
      <c r="AP100" s="669"/>
      <c r="AQ100" s="669"/>
      <c r="AR100" s="669"/>
      <c r="AS100" s="669"/>
      <c r="AT100" s="669"/>
      <c r="AU100" s="669"/>
      <c r="AV100" s="669"/>
      <c r="AW100" s="669"/>
      <c r="AX100" s="669"/>
      <c r="AY100" s="669"/>
      <c r="AZ100" s="669"/>
      <c r="BA100" s="669"/>
      <c r="BB100" s="669"/>
      <c r="BC100" s="669"/>
      <c r="BD100" s="669"/>
    </row>
    <row r="101" spans="1:56" ht="15" customHeight="1" x14ac:dyDescent="0.3">
      <c r="A101" s="979"/>
      <c r="B101" s="981"/>
      <c r="C101" s="598" t="s">
        <v>287</v>
      </c>
      <c r="D101" s="167" t="s">
        <v>178</v>
      </c>
      <c r="E101" s="669"/>
      <c r="F101" s="669"/>
      <c r="G101" s="669"/>
      <c r="H101" s="669"/>
      <c r="I101" s="669"/>
      <c r="J101" s="669"/>
      <c r="K101" s="669"/>
      <c r="L101" s="669"/>
      <c r="M101" s="669"/>
      <c r="N101" s="669"/>
      <c r="O101" s="669"/>
      <c r="P101" s="669"/>
      <c r="Q101" s="669"/>
      <c r="R101" s="669"/>
      <c r="S101" s="669"/>
      <c r="T101" s="669"/>
      <c r="U101" s="669"/>
      <c r="V101" s="669"/>
      <c r="W101" s="669"/>
      <c r="X101" s="669"/>
      <c r="Y101" s="669"/>
      <c r="Z101" s="669"/>
      <c r="AA101" s="669"/>
      <c r="AB101" s="669"/>
      <c r="AC101" s="669"/>
      <c r="AD101" s="669"/>
      <c r="AE101" s="669"/>
      <c r="AF101" s="669"/>
      <c r="AG101" s="669"/>
      <c r="AH101" s="669"/>
      <c r="AI101" s="669"/>
      <c r="AJ101" s="669"/>
      <c r="AK101" s="669"/>
      <c r="AL101" s="669"/>
      <c r="AM101" s="669"/>
      <c r="AN101" s="669"/>
      <c r="AO101" s="669"/>
      <c r="AP101" s="669"/>
      <c r="AQ101" s="669"/>
      <c r="AR101" s="669"/>
      <c r="AS101" s="669"/>
      <c r="AT101" s="669"/>
      <c r="AU101" s="669"/>
      <c r="AV101" s="669"/>
      <c r="AW101" s="669"/>
      <c r="AX101" s="669"/>
      <c r="AY101" s="669"/>
      <c r="AZ101" s="669"/>
      <c r="BA101" s="669"/>
      <c r="BB101" s="669"/>
      <c r="BC101" s="669"/>
      <c r="BD101" s="669"/>
    </row>
    <row r="102" spans="1:56" ht="15" customHeight="1" x14ac:dyDescent="0.3">
      <c r="A102" s="979"/>
      <c r="B102" s="981"/>
      <c r="C102" s="471" t="s">
        <v>288</v>
      </c>
      <c r="D102" s="167" t="s">
        <v>178</v>
      </c>
      <c r="E102" s="669"/>
      <c r="F102" s="669"/>
      <c r="G102" s="669"/>
      <c r="H102" s="669"/>
      <c r="I102" s="669"/>
      <c r="J102" s="669"/>
      <c r="K102" s="669"/>
      <c r="L102" s="669"/>
      <c r="M102" s="669"/>
      <c r="N102" s="669"/>
      <c r="O102" s="669"/>
      <c r="P102" s="669"/>
      <c r="Q102" s="669"/>
      <c r="R102" s="669"/>
      <c r="S102" s="669"/>
      <c r="T102" s="669"/>
      <c r="U102" s="669"/>
      <c r="V102" s="669"/>
      <c r="W102" s="669"/>
      <c r="X102" s="669"/>
      <c r="Y102" s="669"/>
      <c r="Z102" s="669"/>
      <c r="AA102" s="669"/>
      <c r="AB102" s="669"/>
      <c r="AC102" s="669"/>
      <c r="AD102" s="669"/>
      <c r="AE102" s="669"/>
      <c r="AF102" s="669"/>
      <c r="AG102" s="669"/>
      <c r="AH102" s="669"/>
      <c r="AI102" s="669"/>
      <c r="AJ102" s="669"/>
      <c r="AK102" s="669"/>
      <c r="AL102" s="669"/>
      <c r="AM102" s="669"/>
      <c r="AN102" s="669"/>
      <c r="AO102" s="669"/>
      <c r="AP102" s="669"/>
      <c r="AQ102" s="669"/>
      <c r="AR102" s="669"/>
      <c r="AS102" s="669"/>
      <c r="AT102" s="669"/>
      <c r="AU102" s="669"/>
      <c r="AV102" s="669"/>
      <c r="AW102" s="669"/>
      <c r="AX102" s="669"/>
      <c r="AY102" s="669"/>
      <c r="AZ102" s="669"/>
      <c r="BA102" s="669"/>
      <c r="BB102" s="669"/>
      <c r="BC102" s="669"/>
      <c r="BD102" s="669"/>
    </row>
    <row r="103" spans="1:56" ht="15" customHeight="1" x14ac:dyDescent="0.3">
      <c r="A103" s="982"/>
      <c r="B103" s="983"/>
      <c r="C103" s="471" t="s">
        <v>289</v>
      </c>
      <c r="D103" s="167" t="s">
        <v>178</v>
      </c>
      <c r="E103" s="669"/>
      <c r="F103" s="669"/>
      <c r="G103" s="669"/>
      <c r="H103" s="669"/>
      <c r="I103" s="669"/>
      <c r="J103" s="669"/>
      <c r="K103" s="669"/>
      <c r="L103" s="669"/>
      <c r="M103" s="669"/>
      <c r="N103" s="669"/>
      <c r="O103" s="669"/>
      <c r="P103" s="669"/>
      <c r="Q103" s="669"/>
      <c r="R103" s="669"/>
      <c r="S103" s="669"/>
      <c r="T103" s="669"/>
      <c r="U103" s="669"/>
      <c r="V103" s="669"/>
      <c r="W103" s="669"/>
      <c r="X103" s="669"/>
      <c r="Y103" s="669"/>
      <c r="Z103" s="669"/>
      <c r="AA103" s="669"/>
      <c r="AB103" s="669"/>
      <c r="AC103" s="669"/>
      <c r="AD103" s="669"/>
      <c r="AE103" s="669"/>
      <c r="AF103" s="669"/>
      <c r="AG103" s="669"/>
      <c r="AH103" s="669"/>
      <c r="AI103" s="669"/>
      <c r="AJ103" s="669"/>
      <c r="AK103" s="669"/>
      <c r="AL103" s="669"/>
      <c r="AM103" s="669"/>
      <c r="AN103" s="669"/>
      <c r="AO103" s="669"/>
      <c r="AP103" s="669"/>
      <c r="AQ103" s="669"/>
      <c r="AR103" s="669"/>
      <c r="AS103" s="669"/>
      <c r="AT103" s="669"/>
      <c r="AU103" s="669"/>
      <c r="AV103" s="669"/>
      <c r="AW103" s="669"/>
      <c r="AX103" s="669"/>
      <c r="AY103" s="669"/>
      <c r="AZ103" s="669"/>
      <c r="BA103" s="669"/>
      <c r="BB103" s="669"/>
      <c r="BC103" s="669"/>
      <c r="BD103" s="669"/>
    </row>
    <row r="104" spans="1:56" ht="15" customHeight="1" x14ac:dyDescent="0.3">
      <c r="A104" s="984" t="s">
        <v>183</v>
      </c>
      <c r="B104" s="985"/>
      <c r="C104" s="813" t="s">
        <v>320</v>
      </c>
      <c r="D104" s="814" t="s">
        <v>178</v>
      </c>
      <c r="E104" s="669"/>
      <c r="F104" s="669"/>
      <c r="G104" s="669"/>
      <c r="H104" s="669"/>
      <c r="I104" s="669"/>
      <c r="J104" s="669"/>
      <c r="K104" s="669"/>
      <c r="L104" s="669"/>
      <c r="M104" s="669"/>
      <c r="N104" s="669"/>
      <c r="O104" s="669"/>
      <c r="P104" s="669"/>
      <c r="Q104" s="669"/>
      <c r="R104" s="669"/>
      <c r="S104" s="669"/>
      <c r="T104" s="669"/>
      <c r="U104" s="669"/>
      <c r="V104" s="669"/>
      <c r="W104" s="669"/>
      <c r="X104" s="669"/>
      <c r="Y104" s="669"/>
      <c r="Z104" s="669"/>
      <c r="AA104" s="669"/>
      <c r="AB104" s="669"/>
      <c r="AC104" s="669"/>
      <c r="AD104" s="669"/>
      <c r="AE104" s="669"/>
      <c r="AF104" s="669"/>
      <c r="AG104" s="669"/>
      <c r="AH104" s="669"/>
      <c r="AI104" s="669"/>
      <c r="AJ104" s="669"/>
      <c r="AK104" s="669"/>
      <c r="AL104" s="669"/>
      <c r="AM104" s="669"/>
      <c r="AN104" s="669"/>
      <c r="AO104" s="669"/>
      <c r="AP104" s="669"/>
      <c r="AQ104" s="669"/>
      <c r="AR104" s="669"/>
      <c r="AS104" s="669"/>
      <c r="AT104" s="669"/>
      <c r="AU104" s="669"/>
      <c r="AV104" s="669"/>
      <c r="AW104" s="669"/>
      <c r="AX104" s="669"/>
      <c r="AY104" s="669"/>
      <c r="AZ104" s="669"/>
      <c r="BA104" s="669"/>
      <c r="BB104" s="669"/>
      <c r="BC104" s="669"/>
      <c r="BD104" s="669"/>
    </row>
    <row r="105" spans="1:56" ht="15.6" x14ac:dyDescent="0.3">
      <c r="A105" s="986"/>
      <c r="B105" s="987"/>
      <c r="C105" s="813" t="s">
        <v>321</v>
      </c>
      <c r="D105" s="814" t="s">
        <v>178</v>
      </c>
      <c r="E105" s="669"/>
      <c r="F105" s="669"/>
      <c r="G105" s="669"/>
      <c r="H105" s="669"/>
      <c r="I105" s="669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/>
      <c r="U105" s="669"/>
      <c r="V105" s="669"/>
      <c r="W105" s="669"/>
      <c r="X105" s="669"/>
      <c r="Y105" s="669"/>
      <c r="Z105" s="669"/>
      <c r="AA105" s="669"/>
      <c r="AB105" s="669"/>
      <c r="AC105" s="669"/>
      <c r="AD105" s="669"/>
      <c r="AE105" s="669"/>
      <c r="AF105" s="669"/>
      <c r="AG105" s="669"/>
      <c r="AH105" s="669"/>
      <c r="AI105" s="669"/>
      <c r="AJ105" s="669"/>
      <c r="AK105" s="669"/>
      <c r="AL105" s="669"/>
      <c r="AM105" s="669"/>
      <c r="AN105" s="669"/>
      <c r="AO105" s="669"/>
      <c r="AP105" s="669"/>
      <c r="AQ105" s="669"/>
      <c r="AR105" s="669"/>
      <c r="AS105" s="669"/>
      <c r="AT105" s="669"/>
      <c r="AU105" s="669"/>
      <c r="AV105" s="669"/>
      <c r="AW105" s="669"/>
      <c r="AX105" s="669"/>
      <c r="AY105" s="669"/>
      <c r="AZ105" s="669"/>
      <c r="BA105" s="669"/>
      <c r="BB105" s="669"/>
      <c r="BC105" s="669"/>
      <c r="BD105" s="669"/>
    </row>
    <row r="106" spans="1:56" ht="15" customHeight="1" x14ac:dyDescent="0.3">
      <c r="A106" s="988" t="s">
        <v>180</v>
      </c>
      <c r="B106" s="989"/>
      <c r="C106" s="379" t="s">
        <v>246</v>
      </c>
      <c r="D106" s="268" t="s">
        <v>80</v>
      </c>
      <c r="E106" s="668"/>
      <c r="F106" s="668"/>
      <c r="G106" s="668"/>
      <c r="H106" s="668"/>
      <c r="I106" s="668"/>
      <c r="J106" s="668"/>
      <c r="K106" s="668"/>
      <c r="L106" s="668"/>
      <c r="M106" s="668"/>
      <c r="N106" s="668"/>
      <c r="O106" s="668"/>
      <c r="P106" s="668"/>
      <c r="Q106" s="668"/>
      <c r="R106" s="668"/>
      <c r="S106" s="668"/>
      <c r="T106" s="668"/>
      <c r="U106" s="668"/>
      <c r="V106" s="668"/>
      <c r="W106" s="668"/>
      <c r="X106" s="668"/>
      <c r="Y106" s="668"/>
      <c r="Z106" s="668"/>
      <c r="AA106" s="668"/>
      <c r="AB106" s="668"/>
      <c r="AC106" s="668"/>
      <c r="AD106" s="668"/>
      <c r="AE106" s="668"/>
      <c r="AF106" s="668"/>
      <c r="AG106" s="668"/>
      <c r="AH106" s="668"/>
      <c r="AI106" s="668"/>
      <c r="AJ106" s="668"/>
      <c r="AK106" s="668"/>
      <c r="AL106" s="668"/>
      <c r="AM106" s="668"/>
      <c r="AN106" s="668"/>
      <c r="AO106" s="668"/>
      <c r="AP106" s="668"/>
      <c r="AQ106" s="668"/>
      <c r="AR106" s="668"/>
      <c r="AS106" s="668"/>
      <c r="AT106" s="668"/>
      <c r="AU106" s="668"/>
      <c r="AV106" s="668"/>
      <c r="AW106" s="668"/>
      <c r="AX106" s="668"/>
      <c r="AY106" s="668"/>
      <c r="AZ106" s="668"/>
      <c r="BA106" s="668"/>
      <c r="BB106" s="668"/>
      <c r="BC106" s="668"/>
      <c r="BD106" s="668"/>
    </row>
    <row r="107" spans="1:56" ht="15" customHeight="1" x14ac:dyDescent="0.3">
      <c r="A107" s="990"/>
      <c r="B107" s="991"/>
      <c r="C107" s="269" t="s">
        <v>186</v>
      </c>
      <c r="D107" s="268" t="s">
        <v>80</v>
      </c>
      <c r="E107" s="668"/>
      <c r="F107" s="668"/>
      <c r="G107" s="668"/>
      <c r="H107" s="668"/>
      <c r="I107" s="668"/>
      <c r="J107" s="668"/>
      <c r="K107" s="668"/>
      <c r="L107" s="668"/>
      <c r="M107" s="668"/>
      <c r="N107" s="668"/>
      <c r="O107" s="668"/>
      <c r="P107" s="668"/>
      <c r="Q107" s="668"/>
      <c r="R107" s="668"/>
      <c r="S107" s="668"/>
      <c r="T107" s="668"/>
      <c r="U107" s="668"/>
      <c r="V107" s="668"/>
      <c r="W107" s="668"/>
      <c r="X107" s="668"/>
      <c r="Y107" s="668"/>
      <c r="Z107" s="668"/>
      <c r="AA107" s="668"/>
      <c r="AB107" s="668"/>
      <c r="AC107" s="668"/>
      <c r="AD107" s="668"/>
      <c r="AE107" s="668"/>
      <c r="AF107" s="668"/>
      <c r="AG107" s="668"/>
      <c r="AH107" s="668"/>
      <c r="AI107" s="668"/>
      <c r="AJ107" s="668"/>
      <c r="AK107" s="668"/>
      <c r="AL107" s="668"/>
      <c r="AM107" s="668"/>
      <c r="AN107" s="668"/>
      <c r="AO107" s="668"/>
      <c r="AP107" s="668"/>
      <c r="AQ107" s="668"/>
      <c r="AR107" s="668"/>
      <c r="AS107" s="668"/>
      <c r="AT107" s="668"/>
      <c r="AU107" s="668"/>
      <c r="AV107" s="668"/>
      <c r="AW107" s="668"/>
      <c r="AX107" s="668"/>
      <c r="AY107" s="668"/>
      <c r="AZ107" s="668"/>
      <c r="BA107" s="668"/>
      <c r="BB107" s="668"/>
      <c r="BC107" s="668"/>
      <c r="BD107" s="668"/>
    </row>
    <row r="108" spans="1:56" ht="15.75" customHeight="1" x14ac:dyDescent="0.3">
      <c r="A108" s="963" t="s">
        <v>156</v>
      </c>
      <c r="B108" s="964"/>
      <c r="C108" s="584" t="s">
        <v>19</v>
      </c>
      <c r="D108" s="169" t="s">
        <v>80</v>
      </c>
      <c r="E108" s="668"/>
      <c r="F108" s="668"/>
      <c r="G108" s="668"/>
      <c r="H108" s="668"/>
      <c r="I108" s="668"/>
      <c r="J108" s="668"/>
      <c r="K108" s="668"/>
      <c r="L108" s="668"/>
      <c r="M108" s="668"/>
      <c r="N108" s="668"/>
      <c r="O108" s="668"/>
      <c r="P108" s="668"/>
      <c r="Q108" s="668"/>
      <c r="R108" s="668"/>
      <c r="S108" s="668"/>
      <c r="T108" s="668"/>
      <c r="U108" s="668"/>
      <c r="V108" s="668"/>
      <c r="W108" s="668"/>
      <c r="X108" s="668"/>
      <c r="Y108" s="668"/>
      <c r="Z108" s="668"/>
      <c r="AA108" s="668"/>
      <c r="AB108" s="668"/>
      <c r="AC108" s="668"/>
      <c r="AD108" s="668"/>
      <c r="AE108" s="668"/>
      <c r="AF108" s="668"/>
      <c r="AG108" s="668"/>
      <c r="AH108" s="668"/>
      <c r="AI108" s="668"/>
      <c r="AJ108" s="668"/>
      <c r="AK108" s="668"/>
      <c r="AL108" s="668"/>
      <c r="AM108" s="668"/>
      <c r="AN108" s="668"/>
      <c r="AO108" s="668"/>
      <c r="AP108" s="668"/>
      <c r="AQ108" s="668"/>
      <c r="AR108" s="668"/>
      <c r="AS108" s="668"/>
      <c r="AT108" s="668"/>
      <c r="AU108" s="668"/>
      <c r="AV108" s="668"/>
      <c r="AW108" s="668"/>
      <c r="AX108" s="668"/>
      <c r="AY108" s="668"/>
      <c r="AZ108" s="668"/>
      <c r="BA108" s="668"/>
      <c r="BB108" s="668"/>
      <c r="BC108" s="668"/>
      <c r="BD108" s="668"/>
    </row>
    <row r="109" spans="1:56" ht="30" customHeight="1" x14ac:dyDescent="0.3">
      <c r="A109" s="942" t="s">
        <v>290</v>
      </c>
      <c r="B109" s="943"/>
      <c r="C109" s="794" t="s">
        <v>291</v>
      </c>
      <c r="D109" s="472" t="s">
        <v>80</v>
      </c>
      <c r="E109" s="668"/>
      <c r="F109" s="668"/>
      <c r="G109" s="668"/>
      <c r="H109" s="668"/>
      <c r="I109" s="668"/>
      <c r="J109" s="668"/>
      <c r="K109" s="668"/>
      <c r="L109" s="668"/>
      <c r="M109" s="668"/>
      <c r="N109" s="668"/>
      <c r="O109" s="668"/>
      <c r="P109" s="668"/>
      <c r="Q109" s="668"/>
      <c r="R109" s="668"/>
      <c r="S109" s="668"/>
      <c r="T109" s="668"/>
      <c r="U109" s="668"/>
      <c r="V109" s="668"/>
      <c r="W109" s="668"/>
      <c r="X109" s="668"/>
      <c r="Y109" s="668"/>
      <c r="Z109" s="668"/>
      <c r="AA109" s="668"/>
      <c r="AB109" s="668"/>
      <c r="AC109" s="668"/>
      <c r="AD109" s="668"/>
      <c r="AE109" s="668"/>
      <c r="AF109" s="668"/>
      <c r="AG109" s="668"/>
      <c r="AH109" s="668"/>
      <c r="AI109" s="668"/>
      <c r="AJ109" s="668"/>
      <c r="AK109" s="668"/>
      <c r="AL109" s="668"/>
      <c r="AM109" s="668"/>
      <c r="AN109" s="668"/>
      <c r="AO109" s="668"/>
      <c r="AP109" s="668"/>
      <c r="AQ109" s="668"/>
      <c r="AR109" s="668"/>
      <c r="AS109" s="668"/>
      <c r="AT109" s="668"/>
      <c r="AU109" s="668"/>
      <c r="AV109" s="668"/>
      <c r="AW109" s="668"/>
      <c r="AX109" s="668"/>
      <c r="AY109" s="668"/>
      <c r="AZ109" s="668"/>
      <c r="BA109" s="668"/>
      <c r="BB109" s="668"/>
      <c r="BC109" s="668"/>
      <c r="BD109" s="668"/>
    </row>
    <row r="110" spans="1:56" x14ac:dyDescent="0.3">
      <c r="A110" s="944"/>
      <c r="B110" s="945"/>
      <c r="C110" s="473" t="s">
        <v>292</v>
      </c>
      <c r="D110" s="472" t="s">
        <v>80</v>
      </c>
      <c r="E110" s="668"/>
      <c r="F110" s="668"/>
      <c r="G110" s="668"/>
      <c r="H110" s="668"/>
      <c r="I110" s="668"/>
      <c r="J110" s="668"/>
      <c r="K110" s="668"/>
      <c r="L110" s="668"/>
      <c r="M110" s="668"/>
      <c r="N110" s="668"/>
      <c r="O110" s="668"/>
      <c r="P110" s="668"/>
      <c r="Q110" s="668"/>
      <c r="R110" s="668"/>
      <c r="S110" s="668"/>
      <c r="T110" s="668"/>
      <c r="U110" s="668"/>
      <c r="V110" s="668"/>
      <c r="W110" s="668"/>
      <c r="X110" s="668"/>
      <c r="Y110" s="668"/>
      <c r="Z110" s="668"/>
      <c r="AA110" s="668"/>
      <c r="AB110" s="668"/>
      <c r="AC110" s="668"/>
      <c r="AD110" s="668"/>
      <c r="AE110" s="668"/>
      <c r="AF110" s="668"/>
      <c r="AG110" s="668"/>
      <c r="AH110" s="668"/>
      <c r="AI110" s="668"/>
      <c r="AJ110" s="668"/>
      <c r="AK110" s="668"/>
      <c r="AL110" s="668"/>
      <c r="AM110" s="668"/>
      <c r="AN110" s="668"/>
      <c r="AO110" s="668"/>
      <c r="AP110" s="668"/>
      <c r="AQ110" s="668"/>
      <c r="AR110" s="668"/>
      <c r="AS110" s="668"/>
      <c r="AT110" s="668"/>
      <c r="AU110" s="668"/>
      <c r="AV110" s="668"/>
      <c r="AW110" s="668"/>
      <c r="AX110" s="668"/>
      <c r="AY110" s="668"/>
      <c r="AZ110" s="668"/>
      <c r="BA110" s="668"/>
      <c r="BB110" s="668"/>
      <c r="BC110" s="668"/>
      <c r="BD110" s="668"/>
    </row>
    <row r="111" spans="1:56" x14ac:dyDescent="0.3">
      <c r="A111" s="1027" t="s">
        <v>157</v>
      </c>
      <c r="B111" s="1028"/>
      <c r="C111" s="172" t="s">
        <v>162</v>
      </c>
      <c r="D111" s="264" t="s">
        <v>160</v>
      </c>
      <c r="E111" s="669"/>
      <c r="F111" s="669"/>
      <c r="G111" s="669"/>
      <c r="H111" s="669"/>
      <c r="I111" s="669"/>
      <c r="J111" s="669"/>
      <c r="K111" s="669"/>
      <c r="L111" s="669"/>
      <c r="M111" s="669"/>
      <c r="N111" s="669"/>
      <c r="O111" s="669"/>
      <c r="P111" s="669"/>
      <c r="Q111" s="669"/>
      <c r="R111" s="669"/>
      <c r="S111" s="669"/>
      <c r="T111" s="669"/>
      <c r="U111" s="669"/>
      <c r="V111" s="669"/>
      <c r="W111" s="669"/>
      <c r="X111" s="669"/>
      <c r="Y111" s="669"/>
      <c r="Z111" s="669"/>
      <c r="AA111" s="669"/>
      <c r="AB111" s="669"/>
      <c r="AC111" s="669"/>
      <c r="AD111" s="669"/>
      <c r="AE111" s="669"/>
      <c r="AF111" s="669"/>
      <c r="AG111" s="669"/>
      <c r="AH111" s="669"/>
      <c r="AI111" s="669"/>
      <c r="AJ111" s="669"/>
      <c r="AK111" s="669"/>
      <c r="AL111" s="669"/>
      <c r="AM111" s="669"/>
      <c r="AN111" s="669"/>
      <c r="AO111" s="669"/>
      <c r="AP111" s="669"/>
      <c r="AQ111" s="669"/>
      <c r="AR111" s="669"/>
      <c r="AS111" s="669"/>
      <c r="AT111" s="669"/>
      <c r="AU111" s="669"/>
      <c r="AV111" s="669"/>
      <c r="AW111" s="669"/>
      <c r="AX111" s="669"/>
      <c r="AY111" s="669"/>
      <c r="AZ111" s="669"/>
      <c r="BA111" s="669"/>
      <c r="BB111" s="669"/>
      <c r="BC111" s="669"/>
      <c r="BD111" s="669"/>
    </row>
    <row r="112" spans="1:56" ht="15" customHeight="1" x14ac:dyDescent="0.3">
      <c r="A112" s="1029"/>
      <c r="B112" s="1030"/>
      <c r="C112" s="174" t="s">
        <v>159</v>
      </c>
      <c r="D112" s="267" t="s">
        <v>160</v>
      </c>
      <c r="E112" s="669"/>
      <c r="F112" s="669"/>
      <c r="G112" s="669"/>
      <c r="H112" s="669"/>
      <c r="I112" s="669"/>
      <c r="J112" s="669"/>
      <c r="K112" s="669"/>
      <c r="L112" s="669"/>
      <c r="M112" s="669"/>
      <c r="N112" s="669"/>
      <c r="O112" s="669"/>
      <c r="P112" s="669"/>
      <c r="Q112" s="669"/>
      <c r="R112" s="669"/>
      <c r="S112" s="669"/>
      <c r="T112" s="669"/>
      <c r="U112" s="669"/>
      <c r="V112" s="669"/>
      <c r="W112" s="669"/>
      <c r="X112" s="669"/>
      <c r="Y112" s="669"/>
      <c r="Z112" s="669"/>
      <c r="AA112" s="669"/>
      <c r="AB112" s="669"/>
      <c r="AC112" s="669"/>
      <c r="AD112" s="669"/>
      <c r="AE112" s="669"/>
      <c r="AF112" s="669"/>
      <c r="AG112" s="669"/>
      <c r="AH112" s="669"/>
      <c r="AI112" s="669"/>
      <c r="AJ112" s="669"/>
      <c r="AK112" s="669"/>
      <c r="AL112" s="669"/>
      <c r="AM112" s="669"/>
      <c r="AN112" s="669"/>
      <c r="AO112" s="669"/>
      <c r="AP112" s="669"/>
      <c r="AQ112" s="669"/>
      <c r="AR112" s="669"/>
      <c r="AS112" s="669"/>
      <c r="AT112" s="669"/>
      <c r="AU112" s="669"/>
      <c r="AV112" s="669"/>
      <c r="AW112" s="669"/>
      <c r="AX112" s="669"/>
      <c r="AY112" s="669"/>
      <c r="AZ112" s="669"/>
      <c r="BA112" s="669"/>
      <c r="BB112" s="669"/>
      <c r="BC112" s="669"/>
      <c r="BD112" s="669"/>
    </row>
    <row r="113" spans="1:56" ht="15" customHeight="1" x14ac:dyDescent="0.3">
      <c r="A113" s="1029"/>
      <c r="B113" s="1030"/>
      <c r="C113" s="174" t="s">
        <v>181</v>
      </c>
      <c r="D113" s="267" t="s">
        <v>160</v>
      </c>
      <c r="E113" s="669"/>
      <c r="F113" s="669"/>
      <c r="G113" s="669"/>
      <c r="H113" s="669"/>
      <c r="I113" s="669"/>
      <c r="J113" s="669"/>
      <c r="K113" s="669"/>
      <c r="L113" s="669"/>
      <c r="M113" s="669"/>
      <c r="N113" s="669"/>
      <c r="O113" s="669"/>
      <c r="P113" s="669"/>
      <c r="Q113" s="669"/>
      <c r="R113" s="669"/>
      <c r="S113" s="669"/>
      <c r="T113" s="669"/>
      <c r="U113" s="669"/>
      <c r="V113" s="669"/>
      <c r="W113" s="669"/>
      <c r="X113" s="669"/>
      <c r="Y113" s="669"/>
      <c r="Z113" s="669"/>
      <c r="AA113" s="669"/>
      <c r="AB113" s="669"/>
      <c r="AC113" s="669"/>
      <c r="AD113" s="669"/>
      <c r="AE113" s="669"/>
      <c r="AF113" s="669"/>
      <c r="AG113" s="669"/>
      <c r="AH113" s="669"/>
      <c r="AI113" s="669"/>
      <c r="AJ113" s="669"/>
      <c r="AK113" s="669"/>
      <c r="AL113" s="669"/>
      <c r="AM113" s="669"/>
      <c r="AN113" s="669"/>
      <c r="AO113" s="669"/>
      <c r="AP113" s="669"/>
      <c r="AQ113" s="669"/>
      <c r="AR113" s="669"/>
      <c r="AS113" s="669"/>
      <c r="AT113" s="669"/>
      <c r="AU113" s="669"/>
      <c r="AV113" s="669"/>
      <c r="AW113" s="669"/>
      <c r="AX113" s="669"/>
      <c r="AY113" s="669"/>
      <c r="AZ113" s="669"/>
      <c r="BA113" s="669"/>
      <c r="BB113" s="669"/>
      <c r="BC113" s="669"/>
      <c r="BD113" s="669"/>
    </row>
    <row r="114" spans="1:56" ht="15" customHeight="1" x14ac:dyDescent="0.3">
      <c r="A114" s="1029"/>
      <c r="B114" s="1030"/>
      <c r="C114" s="172" t="s">
        <v>225</v>
      </c>
      <c r="D114" s="175" t="s">
        <v>161</v>
      </c>
      <c r="E114" s="670"/>
      <c r="F114" s="670"/>
      <c r="G114" s="670"/>
      <c r="H114" s="670"/>
      <c r="I114" s="670"/>
      <c r="J114" s="670"/>
      <c r="K114" s="670"/>
      <c r="L114" s="670"/>
      <c r="M114" s="670"/>
      <c r="N114" s="670"/>
      <c r="O114" s="670"/>
      <c r="P114" s="670"/>
      <c r="Q114" s="670"/>
      <c r="R114" s="670"/>
      <c r="S114" s="670"/>
      <c r="T114" s="670"/>
      <c r="U114" s="670"/>
      <c r="V114" s="670"/>
      <c r="W114" s="670"/>
      <c r="X114" s="670"/>
      <c r="Y114" s="670"/>
      <c r="Z114" s="670"/>
      <c r="AA114" s="670"/>
      <c r="AB114" s="670"/>
      <c r="AC114" s="670"/>
      <c r="AD114" s="670"/>
      <c r="AE114" s="670"/>
      <c r="AF114" s="670"/>
      <c r="AG114" s="670"/>
      <c r="AH114" s="670"/>
      <c r="AI114" s="670"/>
      <c r="AJ114" s="670"/>
      <c r="AK114" s="670"/>
      <c r="AL114" s="670"/>
      <c r="AM114" s="670"/>
      <c r="AN114" s="670"/>
      <c r="AO114" s="670"/>
      <c r="AP114" s="670"/>
      <c r="AQ114" s="670"/>
      <c r="AR114" s="670"/>
      <c r="AS114" s="670"/>
      <c r="AT114" s="670"/>
      <c r="AU114" s="670"/>
      <c r="AV114" s="670"/>
      <c r="AW114" s="670"/>
      <c r="AX114" s="670"/>
      <c r="AY114" s="670"/>
      <c r="AZ114" s="670"/>
      <c r="BA114" s="670"/>
      <c r="BB114" s="670"/>
      <c r="BC114" s="670"/>
      <c r="BD114" s="670"/>
    </row>
    <row r="115" spans="1:56" ht="15" customHeight="1" x14ac:dyDescent="0.3">
      <c r="A115" s="1029"/>
      <c r="B115" s="1030"/>
      <c r="C115" s="172" t="s">
        <v>226</v>
      </c>
      <c r="D115" s="175" t="s">
        <v>161</v>
      </c>
      <c r="E115" s="670"/>
      <c r="F115" s="670"/>
      <c r="G115" s="670"/>
      <c r="H115" s="670"/>
      <c r="I115" s="670"/>
      <c r="J115" s="670"/>
      <c r="K115" s="670"/>
      <c r="L115" s="670"/>
      <c r="M115" s="670"/>
      <c r="N115" s="670"/>
      <c r="O115" s="670"/>
      <c r="P115" s="670"/>
      <c r="Q115" s="670"/>
      <c r="R115" s="670"/>
      <c r="S115" s="670"/>
      <c r="T115" s="670"/>
      <c r="U115" s="670"/>
      <c r="V115" s="670"/>
      <c r="W115" s="670"/>
      <c r="X115" s="670"/>
      <c r="Y115" s="670"/>
      <c r="Z115" s="670"/>
      <c r="AA115" s="670"/>
      <c r="AB115" s="670"/>
      <c r="AC115" s="670"/>
      <c r="AD115" s="670"/>
      <c r="AE115" s="670"/>
      <c r="AF115" s="670"/>
      <c r="AG115" s="670"/>
      <c r="AH115" s="670"/>
      <c r="AI115" s="670"/>
      <c r="AJ115" s="670"/>
      <c r="AK115" s="670"/>
      <c r="AL115" s="670"/>
      <c r="AM115" s="670"/>
      <c r="AN115" s="670"/>
      <c r="AO115" s="670"/>
      <c r="AP115" s="670"/>
      <c r="AQ115" s="670"/>
      <c r="AR115" s="670"/>
      <c r="AS115" s="670"/>
      <c r="AT115" s="670"/>
      <c r="AU115" s="670"/>
      <c r="AV115" s="670"/>
      <c r="AW115" s="670"/>
      <c r="AX115" s="670"/>
      <c r="AY115" s="670"/>
      <c r="AZ115" s="670"/>
      <c r="BA115" s="670"/>
      <c r="BB115" s="670"/>
      <c r="BC115" s="670"/>
      <c r="BD115" s="670"/>
    </row>
    <row r="116" spans="1:56" ht="15" customHeight="1" x14ac:dyDescent="0.3">
      <c r="A116" s="1029"/>
      <c r="B116" s="1030"/>
      <c r="C116" s="172" t="s">
        <v>228</v>
      </c>
      <c r="D116" s="175" t="s">
        <v>161</v>
      </c>
      <c r="E116" s="670"/>
      <c r="F116" s="670"/>
      <c r="G116" s="670"/>
      <c r="H116" s="670"/>
      <c r="I116" s="670"/>
      <c r="J116" s="670"/>
      <c r="K116" s="670"/>
      <c r="L116" s="670"/>
      <c r="M116" s="670"/>
      <c r="N116" s="670"/>
      <c r="O116" s="670"/>
      <c r="P116" s="670"/>
      <c r="Q116" s="670"/>
      <c r="R116" s="670"/>
      <c r="S116" s="670"/>
      <c r="T116" s="670"/>
      <c r="U116" s="670"/>
      <c r="V116" s="670"/>
      <c r="W116" s="670"/>
      <c r="X116" s="670"/>
      <c r="Y116" s="670"/>
      <c r="Z116" s="670"/>
      <c r="AA116" s="670"/>
      <c r="AB116" s="670"/>
      <c r="AC116" s="670"/>
      <c r="AD116" s="670"/>
      <c r="AE116" s="670"/>
      <c r="AF116" s="670"/>
      <c r="AG116" s="670"/>
      <c r="AH116" s="670"/>
      <c r="AI116" s="670"/>
      <c r="AJ116" s="670"/>
      <c r="AK116" s="670"/>
      <c r="AL116" s="670"/>
      <c r="AM116" s="670"/>
      <c r="AN116" s="670"/>
      <c r="AO116" s="670"/>
      <c r="AP116" s="670"/>
      <c r="AQ116" s="670"/>
      <c r="AR116" s="670"/>
      <c r="AS116" s="670"/>
      <c r="AT116" s="670"/>
      <c r="AU116" s="670"/>
      <c r="AV116" s="670"/>
      <c r="AW116" s="670"/>
      <c r="AX116" s="670"/>
      <c r="AY116" s="670"/>
      <c r="AZ116" s="670"/>
      <c r="BA116" s="670"/>
      <c r="BB116" s="670"/>
      <c r="BC116" s="670"/>
      <c r="BD116" s="670"/>
    </row>
    <row r="117" spans="1:56" ht="15" customHeight="1" x14ac:dyDescent="0.3">
      <c r="A117" s="1029"/>
      <c r="B117" s="1030"/>
      <c r="C117" s="172" t="s">
        <v>227</v>
      </c>
      <c r="D117" s="176" t="s">
        <v>161</v>
      </c>
      <c r="E117" s="670"/>
      <c r="F117" s="670"/>
      <c r="G117" s="670"/>
      <c r="H117" s="670"/>
      <c r="I117" s="670"/>
      <c r="J117" s="670"/>
      <c r="K117" s="670"/>
      <c r="L117" s="670"/>
      <c r="M117" s="670"/>
      <c r="N117" s="670"/>
      <c r="O117" s="670"/>
      <c r="P117" s="670"/>
      <c r="Q117" s="670"/>
      <c r="R117" s="670"/>
      <c r="S117" s="670"/>
      <c r="T117" s="670"/>
      <c r="U117" s="670"/>
      <c r="V117" s="670"/>
      <c r="W117" s="670"/>
      <c r="X117" s="670"/>
      <c r="Y117" s="670"/>
      <c r="Z117" s="670"/>
      <c r="AA117" s="670"/>
      <c r="AB117" s="670"/>
      <c r="AC117" s="670"/>
      <c r="AD117" s="670"/>
      <c r="AE117" s="670"/>
      <c r="AF117" s="670"/>
      <c r="AG117" s="670"/>
      <c r="AH117" s="670"/>
      <c r="AI117" s="670"/>
      <c r="AJ117" s="670"/>
      <c r="AK117" s="670"/>
      <c r="AL117" s="670"/>
      <c r="AM117" s="670"/>
      <c r="AN117" s="670"/>
      <c r="AO117" s="670"/>
      <c r="AP117" s="670"/>
      <c r="AQ117" s="670"/>
      <c r="AR117" s="670"/>
      <c r="AS117" s="670"/>
      <c r="AT117" s="670"/>
      <c r="AU117" s="670"/>
      <c r="AV117" s="670"/>
      <c r="AW117" s="670"/>
      <c r="AX117" s="670"/>
      <c r="AY117" s="670"/>
      <c r="AZ117" s="670"/>
      <c r="BA117" s="670"/>
      <c r="BB117" s="670"/>
      <c r="BC117" s="670"/>
      <c r="BD117" s="670"/>
    </row>
    <row r="118" spans="1:56" ht="15" customHeight="1" x14ac:dyDescent="0.3">
      <c r="A118" s="1029"/>
      <c r="B118" s="1030"/>
      <c r="C118" s="174" t="s">
        <v>158</v>
      </c>
      <c r="D118" s="272" t="s">
        <v>80</v>
      </c>
      <c r="E118" s="668"/>
      <c r="F118" s="668"/>
      <c r="G118" s="668"/>
      <c r="H118" s="668"/>
      <c r="I118" s="668"/>
      <c r="J118" s="668"/>
      <c r="K118" s="668"/>
      <c r="L118" s="668"/>
      <c r="M118" s="668"/>
      <c r="N118" s="668"/>
      <c r="O118" s="668"/>
      <c r="P118" s="668"/>
      <c r="Q118" s="668"/>
      <c r="R118" s="668"/>
      <c r="S118" s="668"/>
      <c r="T118" s="668"/>
      <c r="U118" s="668"/>
      <c r="V118" s="668"/>
      <c r="W118" s="668"/>
      <c r="X118" s="668"/>
      <c r="Y118" s="668"/>
      <c r="Z118" s="668"/>
      <c r="AA118" s="668"/>
      <c r="AB118" s="668"/>
      <c r="AC118" s="668"/>
      <c r="AD118" s="668"/>
      <c r="AE118" s="668"/>
      <c r="AF118" s="668"/>
      <c r="AG118" s="668"/>
      <c r="AH118" s="668"/>
      <c r="AI118" s="668"/>
      <c r="AJ118" s="668"/>
      <c r="AK118" s="668"/>
      <c r="AL118" s="668"/>
      <c r="AM118" s="668"/>
      <c r="AN118" s="668"/>
      <c r="AO118" s="668"/>
      <c r="AP118" s="668"/>
      <c r="AQ118" s="668"/>
      <c r="AR118" s="668"/>
      <c r="AS118" s="668"/>
      <c r="AT118" s="668"/>
      <c r="AU118" s="668"/>
      <c r="AV118" s="668"/>
      <c r="AW118" s="668"/>
      <c r="AX118" s="668"/>
      <c r="AY118" s="668"/>
      <c r="AZ118" s="668"/>
      <c r="BA118" s="668"/>
      <c r="BB118" s="668"/>
      <c r="BC118" s="668"/>
      <c r="BD118" s="668"/>
    </row>
    <row r="119" spans="1:56" ht="15" customHeight="1" x14ac:dyDescent="0.3">
      <c r="A119" s="1031"/>
      <c r="B119" s="1032"/>
      <c r="C119" s="174" t="s">
        <v>188</v>
      </c>
      <c r="D119" s="272" t="s">
        <v>80</v>
      </c>
      <c r="E119" s="668"/>
      <c r="F119" s="668"/>
      <c r="G119" s="668"/>
      <c r="H119" s="668"/>
      <c r="I119" s="668"/>
      <c r="J119" s="668"/>
      <c r="K119" s="668"/>
      <c r="L119" s="668"/>
      <c r="M119" s="668"/>
      <c r="N119" s="668"/>
      <c r="O119" s="668"/>
      <c r="P119" s="668"/>
      <c r="Q119" s="668"/>
      <c r="R119" s="668"/>
      <c r="S119" s="668"/>
      <c r="T119" s="668"/>
      <c r="U119" s="668"/>
      <c r="V119" s="668"/>
      <c r="W119" s="668"/>
      <c r="X119" s="668"/>
      <c r="Y119" s="668"/>
      <c r="Z119" s="668"/>
      <c r="AA119" s="668"/>
      <c r="AB119" s="668"/>
      <c r="AC119" s="668"/>
      <c r="AD119" s="668"/>
      <c r="AE119" s="668"/>
      <c r="AF119" s="668"/>
      <c r="AG119" s="668"/>
      <c r="AH119" s="668"/>
      <c r="AI119" s="668"/>
      <c r="AJ119" s="668"/>
      <c r="AK119" s="668"/>
      <c r="AL119" s="668"/>
      <c r="AM119" s="668"/>
      <c r="AN119" s="668"/>
      <c r="AO119" s="668"/>
      <c r="AP119" s="668"/>
      <c r="AQ119" s="668"/>
      <c r="AR119" s="668"/>
      <c r="AS119" s="668"/>
      <c r="AT119" s="668"/>
      <c r="AU119" s="668"/>
      <c r="AV119" s="668"/>
      <c r="AW119" s="668"/>
      <c r="AX119" s="668"/>
      <c r="AY119" s="668"/>
      <c r="AZ119" s="668"/>
      <c r="BA119" s="668"/>
      <c r="BB119" s="668"/>
      <c r="BC119" s="668"/>
      <c r="BD119" s="668"/>
    </row>
    <row r="120" spans="1:56" ht="15" customHeight="1" x14ac:dyDescent="0.3">
      <c r="A120" s="952" t="s">
        <v>243</v>
      </c>
      <c r="B120" s="953"/>
      <c r="C120" s="338" t="s">
        <v>244</v>
      </c>
      <c r="D120" s="339" t="s">
        <v>185</v>
      </c>
      <c r="E120" s="666"/>
      <c r="F120" s="666"/>
      <c r="G120" s="666"/>
      <c r="H120" s="666"/>
      <c r="I120" s="666"/>
      <c r="J120" s="666"/>
      <c r="K120" s="666"/>
      <c r="L120" s="666"/>
      <c r="M120" s="666"/>
      <c r="N120" s="666"/>
      <c r="O120" s="666"/>
      <c r="P120" s="666"/>
      <c r="Q120" s="666"/>
      <c r="R120" s="666"/>
      <c r="S120" s="666"/>
      <c r="T120" s="666"/>
      <c r="U120" s="666"/>
      <c r="V120" s="666"/>
      <c r="W120" s="666"/>
      <c r="X120" s="666"/>
      <c r="Y120" s="666"/>
      <c r="Z120" s="666"/>
      <c r="AA120" s="666"/>
      <c r="AB120" s="666"/>
      <c r="AC120" s="666"/>
      <c r="AD120" s="666"/>
      <c r="AE120" s="666"/>
      <c r="AF120" s="666"/>
      <c r="AG120" s="666"/>
      <c r="AH120" s="666"/>
      <c r="AI120" s="666"/>
      <c r="AJ120" s="666"/>
      <c r="AK120" s="666"/>
      <c r="AL120" s="666"/>
      <c r="AM120" s="666"/>
      <c r="AN120" s="666"/>
      <c r="AO120" s="666"/>
      <c r="AP120" s="666"/>
      <c r="AQ120" s="666"/>
      <c r="AR120" s="666"/>
      <c r="AS120" s="666"/>
      <c r="AT120" s="666"/>
      <c r="AU120" s="666"/>
      <c r="AV120" s="666"/>
      <c r="AW120" s="666"/>
      <c r="AX120" s="666"/>
      <c r="AY120" s="666"/>
      <c r="AZ120" s="666"/>
      <c r="BA120" s="666"/>
      <c r="BB120" s="666"/>
      <c r="BC120" s="666"/>
      <c r="BD120" s="666"/>
    </row>
    <row r="121" spans="1:56" x14ac:dyDescent="0.3">
      <c r="A121" s="54"/>
      <c r="B121" s="54"/>
      <c r="C121" s="54"/>
      <c r="D121" s="54"/>
    </row>
    <row r="122" spans="1:56" hidden="1" x14ac:dyDescent="0.3">
      <c r="A122" s="54"/>
      <c r="B122" s="54"/>
      <c r="C122" s="54"/>
      <c r="D122" s="54"/>
    </row>
    <row r="123" spans="1:56" hidden="1" x14ac:dyDescent="0.3">
      <c r="A123" s="54"/>
      <c r="B123" s="54"/>
      <c r="C123" s="54"/>
      <c r="D123" s="54"/>
    </row>
    <row r="124" spans="1:56" hidden="1" x14ac:dyDescent="0.3">
      <c r="A124" s="54"/>
      <c r="B124" s="54"/>
      <c r="C124" s="54"/>
      <c r="D124" s="54"/>
    </row>
    <row r="125" spans="1:56" hidden="1" x14ac:dyDescent="0.3">
      <c r="A125" s="54"/>
      <c r="B125" s="54"/>
      <c r="C125" s="54"/>
      <c r="D125" s="54"/>
    </row>
    <row r="126" spans="1:56" hidden="1" x14ac:dyDescent="0.3">
      <c r="A126" s="54"/>
      <c r="B126" s="54"/>
      <c r="C126" s="54"/>
      <c r="D126" s="54"/>
    </row>
    <row r="127" spans="1:56" hidden="1" x14ac:dyDescent="0.3">
      <c r="A127" s="54"/>
      <c r="B127" s="54"/>
      <c r="C127" s="54"/>
      <c r="D127" s="54"/>
    </row>
    <row r="128" spans="1:56" hidden="1" x14ac:dyDescent="0.3">
      <c r="A128" s="54"/>
      <c r="B128" s="54"/>
      <c r="C128" s="54"/>
      <c r="D128" s="54"/>
    </row>
    <row r="129" spans="1:4" hidden="1" x14ac:dyDescent="0.3">
      <c r="A129" s="54"/>
      <c r="B129" s="54"/>
      <c r="C129" s="54"/>
      <c r="D129" s="54"/>
    </row>
    <row r="130" spans="1:4" hidden="1" x14ac:dyDescent="0.3">
      <c r="A130" s="54"/>
      <c r="B130" s="54"/>
      <c r="C130" s="54"/>
      <c r="D130" s="54"/>
    </row>
    <row r="131" spans="1:4" hidden="1" x14ac:dyDescent="0.3">
      <c r="A131" s="54"/>
      <c r="B131" s="54"/>
      <c r="C131" s="54"/>
      <c r="D131" s="54"/>
    </row>
    <row r="132" spans="1:4" hidden="1" x14ac:dyDescent="0.3">
      <c r="A132" s="54"/>
      <c r="B132" s="54"/>
      <c r="C132" s="54"/>
      <c r="D132" s="54"/>
    </row>
    <row r="133" spans="1:4" hidden="1" x14ac:dyDescent="0.3">
      <c r="A133" s="54"/>
      <c r="B133" s="54"/>
      <c r="C133" s="54"/>
      <c r="D133" s="54"/>
    </row>
    <row r="134" spans="1:4" hidden="1" x14ac:dyDescent="0.3">
      <c r="A134" s="54"/>
      <c r="B134" s="54"/>
      <c r="C134" s="54"/>
      <c r="D134" s="54"/>
    </row>
    <row r="135" spans="1:4" hidden="1" x14ac:dyDescent="0.3">
      <c r="A135" s="54"/>
      <c r="B135" s="54"/>
      <c r="C135" s="54"/>
      <c r="D135" s="54"/>
    </row>
    <row r="136" spans="1:4" hidden="1" x14ac:dyDescent="0.3">
      <c r="A136" s="54"/>
      <c r="B136" s="54"/>
      <c r="C136" s="54"/>
      <c r="D136" s="54"/>
    </row>
    <row r="137" spans="1:4" hidden="1" x14ac:dyDescent="0.3">
      <c r="A137" s="54"/>
      <c r="B137" s="54"/>
      <c r="C137" s="54"/>
      <c r="D137" s="54"/>
    </row>
    <row r="138" spans="1:4" hidden="1" x14ac:dyDescent="0.3">
      <c r="A138" s="54"/>
      <c r="B138" s="54"/>
      <c r="C138" s="54"/>
      <c r="D138" s="54"/>
    </row>
    <row r="139" spans="1:4" hidden="1" x14ac:dyDescent="0.3">
      <c r="A139" s="493"/>
      <c r="B139" s="54"/>
      <c r="C139" s="54"/>
      <c r="D139" s="54"/>
    </row>
  </sheetData>
  <sheetProtection password="CE7D" sheet="1" formatColumns="0" formatRows="0"/>
  <protectedRanges>
    <protectedRange sqref="E64:BD64" name="Диапазон1_1"/>
  </protectedRanges>
  <mergeCells count="49">
    <mergeCell ref="AJ63:AM63"/>
    <mergeCell ref="AN63:AQ63"/>
    <mergeCell ref="C68:D68"/>
    <mergeCell ref="C70:D70"/>
    <mergeCell ref="AA63:AD63"/>
    <mergeCell ref="I63:M63"/>
    <mergeCell ref="N63:Q63"/>
    <mergeCell ref="R63:V63"/>
    <mergeCell ref="AE63:AI63"/>
    <mergeCell ref="A111:B119"/>
    <mergeCell ref="A120:B120"/>
    <mergeCell ref="A72:B77"/>
    <mergeCell ref="A78:B90"/>
    <mergeCell ref="A91:B94"/>
    <mergeCell ref="A95:B103"/>
    <mergeCell ref="A104:B105"/>
    <mergeCell ref="A106:B107"/>
    <mergeCell ref="A108:B108"/>
    <mergeCell ref="A109:B110"/>
    <mergeCell ref="A64:B64"/>
    <mergeCell ref="A67:B71"/>
    <mergeCell ref="C67:D67"/>
    <mergeCell ref="A2:D2"/>
    <mergeCell ref="S2:Y2"/>
    <mergeCell ref="C71:D71"/>
    <mergeCell ref="W63:Z63"/>
    <mergeCell ref="AA2:AG2"/>
    <mergeCell ref="A3:B3"/>
    <mergeCell ref="A4:B8"/>
    <mergeCell ref="C4:D4"/>
    <mergeCell ref="C5:D5"/>
    <mergeCell ref="C7:D7"/>
    <mergeCell ref="C8:D8"/>
    <mergeCell ref="AR63:AV63"/>
    <mergeCell ref="AW63:AZ63"/>
    <mergeCell ref="BA63:BD63"/>
    <mergeCell ref="A9:B14"/>
    <mergeCell ref="A15:B27"/>
    <mergeCell ref="A28:B31"/>
    <mergeCell ref="A32:B40"/>
    <mergeCell ref="A41:B42"/>
    <mergeCell ref="A43:B44"/>
    <mergeCell ref="A45:B45"/>
    <mergeCell ref="A46:B47"/>
    <mergeCell ref="A48:B56"/>
    <mergeCell ref="A57:B57"/>
    <mergeCell ref="E62:AD62"/>
    <mergeCell ref="AE62:BD62"/>
    <mergeCell ref="E63:H63"/>
  </mergeCells>
  <conditionalFormatting sqref="E120">
    <cfRule type="containsErrors" dxfId="2660" priority="58">
      <formula>ISERROR(E120)</formula>
    </cfRule>
    <cfRule type="colorScale" priority="6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115:E120 E67:E104 E106:E113">
    <cfRule type="cellIs" dxfId="2659" priority="59" operator="equal">
      <formula>0</formula>
    </cfRule>
  </conditionalFormatting>
  <conditionalFormatting sqref="E115:E117">
    <cfRule type="containsErrors" dxfId="2658" priority="57">
      <formula>ISERROR(E115)</formula>
    </cfRule>
  </conditionalFormatting>
  <conditionalFormatting sqref="E114">
    <cfRule type="cellIs" dxfId="2657" priority="56" operator="equal">
      <formula>0</formula>
    </cfRule>
  </conditionalFormatting>
  <conditionalFormatting sqref="E114">
    <cfRule type="containsErrors" dxfId="2656" priority="55">
      <formula>ISERROR(E114)</formula>
    </cfRule>
  </conditionalFormatting>
  <conditionalFormatting sqref="F120:BD120">
    <cfRule type="containsErrors" dxfId="2655" priority="51">
      <formula>ISERROR(F120)</formula>
    </cfRule>
    <cfRule type="colorScale" priority="5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20:BD120 AZ67:BD104 AZ106:BD113 AZ115:BD119">
    <cfRule type="cellIs" dxfId="2654" priority="52" operator="equal">
      <formula>0</formula>
    </cfRule>
  </conditionalFormatting>
  <conditionalFormatting sqref="AZ115:BD117">
    <cfRule type="containsErrors" dxfId="2653" priority="50">
      <formula>ISERROR(AZ115)</formula>
    </cfRule>
  </conditionalFormatting>
  <conditionalFormatting sqref="AZ114:BD114">
    <cfRule type="cellIs" dxfId="2652" priority="49" operator="equal">
      <formula>0</formula>
    </cfRule>
  </conditionalFormatting>
  <conditionalFormatting sqref="AZ114:BD114">
    <cfRule type="containsErrors" dxfId="2651" priority="48">
      <formula>ISERROR(AZ114)</formula>
    </cfRule>
  </conditionalFormatting>
  <conditionalFormatting sqref="E4:E41 E43:E50 E57">
    <cfRule type="cellIs" dxfId="2650" priority="46" operator="equal">
      <formula>0</formula>
    </cfRule>
  </conditionalFormatting>
  <conditionalFormatting sqref="F4:P41 F43:P50 F57:P57">
    <cfRule type="cellIs" dxfId="2649" priority="44" operator="equal">
      <formula>0</formula>
    </cfRule>
  </conditionalFormatting>
  <conditionalFormatting sqref="S4:X41 S43:X50">
    <cfRule type="cellIs" dxfId="2648" priority="42" operator="equal">
      <formula>0</formula>
    </cfRule>
  </conditionalFormatting>
  <conditionalFormatting sqref="AA4:AF41 AA43:AF50">
    <cfRule type="cellIs" dxfId="2647" priority="40" operator="equal">
      <formula>0</formula>
    </cfRule>
  </conditionalFormatting>
  <conditionalFormatting sqref="Q57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1:Q54">
    <cfRule type="containsErrors" dxfId="2646" priority="37">
      <formula>ISERROR(Q51)</formula>
    </cfRule>
  </conditionalFormatting>
  <conditionalFormatting sqref="AG51:AG54">
    <cfRule type="containsErrors" dxfId="2645" priority="33">
      <formula>ISERROR(AG51)</formula>
    </cfRule>
  </conditionalFormatting>
  <conditionalFormatting sqref="Y57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51:Y54">
    <cfRule type="containsErrors" dxfId="2644" priority="35">
      <formula>ISERROR(Y51)</formula>
    </cfRule>
  </conditionalFormatting>
  <conditionalFormatting sqref="AG57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5:P56">
    <cfRule type="cellIs" dxfId="2643" priority="32" operator="equal">
      <formula>0</formula>
    </cfRule>
  </conditionalFormatting>
  <conditionalFormatting sqref="S57:X57">
    <cfRule type="cellIs" dxfId="2642" priority="31" operator="equal">
      <formula>0</formula>
    </cfRule>
  </conditionalFormatting>
  <conditionalFormatting sqref="S55:X56">
    <cfRule type="cellIs" dxfId="2641" priority="30" operator="equal">
      <formula>0</formula>
    </cfRule>
  </conditionalFormatting>
  <conditionalFormatting sqref="AA57:AF57">
    <cfRule type="cellIs" dxfId="2640" priority="29" operator="equal">
      <formula>0</formula>
    </cfRule>
  </conditionalFormatting>
  <conditionalFormatting sqref="AA55:AF56">
    <cfRule type="cellIs" dxfId="2639" priority="28" operator="equal">
      <formula>0</formula>
    </cfRule>
  </conditionalFormatting>
  <conditionalFormatting sqref="S51">
    <cfRule type="cellIs" dxfId="2638" priority="27" operator="equal">
      <formula>0</formula>
    </cfRule>
  </conditionalFormatting>
  <conditionalFormatting sqref="S51">
    <cfRule type="containsErrors" dxfId="2637" priority="26">
      <formula>ISERROR(S51)</formula>
    </cfRule>
  </conditionalFormatting>
  <conditionalFormatting sqref="T51:X54">
    <cfRule type="cellIs" dxfId="2636" priority="25" operator="equal">
      <formula>0</formula>
    </cfRule>
  </conditionalFormatting>
  <conditionalFormatting sqref="T51:X54">
    <cfRule type="containsErrors" dxfId="2635" priority="24">
      <formula>ISERROR(T51)</formula>
    </cfRule>
  </conditionalFormatting>
  <conditionalFormatting sqref="S52:S54">
    <cfRule type="cellIs" dxfId="2634" priority="23" operator="equal">
      <formula>0</formula>
    </cfRule>
  </conditionalFormatting>
  <conditionalFormatting sqref="S52:S54">
    <cfRule type="containsErrors" dxfId="2633" priority="22">
      <formula>ISERROR(S52)</formula>
    </cfRule>
  </conditionalFormatting>
  <conditionalFormatting sqref="AA51">
    <cfRule type="cellIs" dxfId="2632" priority="21" operator="equal">
      <formula>0</formula>
    </cfRule>
  </conditionalFormatting>
  <conditionalFormatting sqref="AA51">
    <cfRule type="containsErrors" dxfId="2631" priority="20">
      <formula>ISERROR(AA51)</formula>
    </cfRule>
  </conditionalFormatting>
  <conditionalFormatting sqref="AB51:AF54">
    <cfRule type="cellIs" dxfId="2630" priority="19" operator="equal">
      <formula>0</formula>
    </cfRule>
  </conditionalFormatting>
  <conditionalFormatting sqref="AB51:AF54">
    <cfRule type="containsErrors" dxfId="2629" priority="18">
      <formula>ISERROR(AB51)</formula>
    </cfRule>
  </conditionalFormatting>
  <conditionalFormatting sqref="AA52:AA54">
    <cfRule type="cellIs" dxfId="2628" priority="17" operator="equal">
      <formula>0</formula>
    </cfRule>
  </conditionalFormatting>
  <conditionalFormatting sqref="AA52:AA54">
    <cfRule type="containsErrors" dxfId="2627" priority="16">
      <formula>ISERROR(AA52)</formula>
    </cfRule>
  </conditionalFormatting>
  <conditionalFormatting sqref="E51:P54">
    <cfRule type="cellIs" dxfId="2626" priority="15" operator="equal">
      <formula>0</formula>
    </cfRule>
  </conditionalFormatting>
  <conditionalFormatting sqref="E51:P54">
    <cfRule type="containsErrors" dxfId="2625" priority="14">
      <formula>ISERROR(E51)</formula>
    </cfRule>
  </conditionalFormatting>
  <conditionalFormatting sqref="E42">
    <cfRule type="cellIs" dxfId="2624" priority="13" operator="equal">
      <formula>0</formula>
    </cfRule>
  </conditionalFormatting>
  <conditionalFormatting sqref="F42:P42">
    <cfRule type="cellIs" dxfId="2623" priority="12" operator="equal">
      <formula>0</formula>
    </cfRule>
  </conditionalFormatting>
  <conditionalFormatting sqref="S42:X42">
    <cfRule type="cellIs" dxfId="2622" priority="11" operator="equal">
      <formula>0</formula>
    </cfRule>
  </conditionalFormatting>
  <conditionalFormatting sqref="AA42:AF42">
    <cfRule type="cellIs" dxfId="2621" priority="10" operator="equal">
      <formula>0</formula>
    </cfRule>
  </conditionalFormatting>
  <conditionalFormatting sqref="E105">
    <cfRule type="cellIs" dxfId="2620" priority="9" operator="equal">
      <formula>0</formula>
    </cfRule>
  </conditionalFormatting>
  <conditionalFormatting sqref="AZ105:BD105">
    <cfRule type="cellIs" dxfId="2619" priority="8" operator="equal">
      <formula>0</formula>
    </cfRule>
  </conditionalFormatting>
  <conditionalFormatting sqref="C90">
    <cfRule type="cellIs" dxfId="2618" priority="7" operator="equal">
      <formula>0</formula>
    </cfRule>
  </conditionalFormatting>
  <conditionalFormatting sqref="C27">
    <cfRule type="cellIs" dxfId="2617" priority="6" operator="equal">
      <formula>0</formula>
    </cfRule>
  </conditionalFormatting>
  <conditionalFormatting sqref="F115:AY119 F67:AY104 F106:AY113">
    <cfRule type="cellIs" dxfId="2616" priority="5" operator="equal">
      <formula>0</formula>
    </cfRule>
  </conditionalFormatting>
  <conditionalFormatting sqref="F115:AY117">
    <cfRule type="containsErrors" dxfId="2615" priority="4">
      <formula>ISERROR(F115)</formula>
    </cfRule>
  </conditionalFormatting>
  <conditionalFormatting sqref="F114:AY114">
    <cfRule type="cellIs" dxfId="2614" priority="3" operator="equal">
      <formula>0</formula>
    </cfRule>
  </conditionalFormatting>
  <conditionalFormatting sqref="F114:AY114">
    <cfRule type="containsErrors" dxfId="2613" priority="2">
      <formula>ISERROR(F114)</formula>
    </cfRule>
  </conditionalFormatting>
  <conditionalFormatting sqref="F105:AY105">
    <cfRule type="cellIs" dxfId="2612" priority="1" operator="equal">
      <formula>0</formula>
    </cfRule>
  </conditionalFormatting>
  <dataValidations count="29">
    <dataValidation allowBlank="1" showInputMessage="1" showErrorMessage="1" prompt="Не забывайте объединять ячейки и вписывать место сбора" sqref="D64" xr:uid="{00000000-0002-0000-0800-000000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109 C46" xr:uid="{00000000-0002-0000-0800-000001000000}"/>
    <dataValidation allowBlank="1" showInputMessage="1" showErrorMessage="1" prompt="Техническая подготовка с высокой интенсивностью мышечных усилий (Лыжероллеры+Лыжи в 4-5 зоне)." sqref="C110 C47" xr:uid="{00000000-0002-0000-0800-000002000000}"/>
    <dataValidation allowBlank="1" showInputMessage="1" showErrorMessage="1" prompt="Время работы на специализированном программно-аппаратном комплексе &quot;скатт&quot;_x000a_" sqref="C56 C119" xr:uid="{00000000-0002-0000-0800-000003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 C118" xr:uid="{00000000-0002-0000-0800-000004000000}"/>
    <dataValidation allowBlank="1" showInputMessage="1" prompt="% попаданий в стрельбе при высокоинтенсивных/ контрольных/ соревновательных нагрузках_x000a_" sqref="C53:C54 C116:C117" xr:uid="{00000000-0002-0000-0800-000005000000}"/>
    <dataValidation allowBlank="1" showInputMessage="1" showErrorMessage="1" prompt="% попаданий при стрельбе в покое" sqref="C51:C52 C114:C115" xr:uid="{00000000-0002-0000-0800-000006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 C113" xr:uid="{00000000-0002-0000-0800-000007000000}"/>
    <dataValidation allowBlank="1" showInputMessage="1" showErrorMessage="1" prompt="Стрельба без нагрузки (лежа + стоя)_x000a_" sqref="C49 C112" xr:uid="{00000000-0002-0000-0800-000008000000}"/>
    <dataValidation allowBlank="1" showInputMessage="1" prompt="В этой строке указывается общее количество &quot;боевых&quot; выстрелов (лежа+стоя)" sqref="C48 C111" xr:uid="{00000000-0002-0000-0800-000009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107 C44" xr:uid="{00000000-0002-0000-0800-00000A000000}"/>
    <dataValidation allowBlank="1" showInputMessage="1" showErrorMessage="1" prompt="Прописать педагогические задачи в соответствии с индивидуальным тренировочным планом" sqref="E2:P2" xr:uid="{00000000-0002-0000-0800-00000B000000}"/>
    <dataValidation allowBlank="1" showInputMessage="1" sqref="C78:C90 C108 C15:C27 C45" xr:uid="{00000000-0002-0000-0800-00000C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96 C33" xr:uid="{00000000-0002-0000-0800-00000D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95 C32" xr:uid="{00000000-0002-0000-08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57 C120" xr:uid="{00000000-0002-0000-0800-00000F000000}"/>
    <dataValidation allowBlank="1" showInputMessage="1" showErrorMessage="1" prompt="Общее кол-во подходов на мышцы ног из всего перечня силовой подготовки" sqref="C103 C40" xr:uid="{00000000-0002-0000-0800-000010000000}"/>
    <dataValidation allowBlank="1" showInputMessage="1" showErrorMessage="1" prompt="Общее кол-во подходов на плечевой пояс и мышцы кора из всего перечня силовой подготовки" sqref="C102 C39" xr:uid="{00000000-0002-0000-0800-000011000000}"/>
    <dataValidation allowBlank="1" showInputMessage="1" showErrorMessage="1" prompt="Общий объем циклической нагрузки" sqref="C77 C14" xr:uid="{00000000-0002-0000-0800-000012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99 C36" xr:uid="{00000000-0002-0000-0800-000013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100 C37" xr:uid="{00000000-0002-0000-0800-000014000000}"/>
    <dataValidation allowBlank="1" showInputMessage="1" showErrorMessage="1" prompt="Круговые динамические, статические, стато-динамические, упражения." sqref="C101 C38" xr:uid="{00000000-0002-0000-0800-000015000000}"/>
    <dataValidation allowBlank="1" showInputMessage="1" showErrorMessage="1" prompt="Выполнение силовых упр. с легким утомлением " sqref="C106 C43" xr:uid="{00000000-0002-0000-0800-000016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104 C41" xr:uid="{00000000-0002-0000-0800-000017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105 C42" xr:uid="{00000000-0002-0000-0800-000018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94 C31" xr:uid="{00000000-0002-0000-0800-000019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91 C28" xr:uid="{00000000-0002-0000-0800-00001A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92 C29" xr:uid="{00000000-0002-0000-0800-00001B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93 C30" xr:uid="{00000000-0002-0000-0800-00001C000000}"/>
  </dataValidations>
  <hyperlinks>
    <hyperlink ref="BD65" location="'52'!A1" display="'52'!A1" xr:uid="{00000000-0004-0000-0800-000000000000}"/>
    <hyperlink ref="BC65" location="'51'!A1" display="'51'!A1" xr:uid="{00000000-0004-0000-0800-000001000000}"/>
    <hyperlink ref="BB65" location="'50'!A1" display="'50'!A1" xr:uid="{00000000-0004-0000-0800-000002000000}"/>
    <hyperlink ref="BA65" location="'49'!A1" display="'49'!A1" xr:uid="{00000000-0004-0000-0800-000003000000}"/>
    <hyperlink ref="AZ65" location="'48'!A1" display="'48'!A1" xr:uid="{00000000-0004-0000-0800-000004000000}"/>
    <hyperlink ref="AY65" location="'47'!A1" display="'47'!A1" xr:uid="{00000000-0004-0000-0800-000005000000}"/>
    <hyperlink ref="AX65" location="'46'!A1" display="'46'!A1" xr:uid="{00000000-0004-0000-0800-000006000000}"/>
    <hyperlink ref="AW65" location="'45'!A1" display="'45'!A1" xr:uid="{00000000-0004-0000-0800-000007000000}"/>
    <hyperlink ref="AV65" location="'44'!A1" display="'44'!A1" xr:uid="{00000000-0004-0000-0800-000008000000}"/>
    <hyperlink ref="AU65" location="'43'!A1" display="'43'!A1" xr:uid="{00000000-0004-0000-0800-000009000000}"/>
    <hyperlink ref="AT65" location="'42'!A1" display="'42'!A1" xr:uid="{00000000-0004-0000-0800-00000A000000}"/>
    <hyperlink ref="AS65" location="'41'!A1" display="'41'!A1" xr:uid="{00000000-0004-0000-0800-00000B000000}"/>
    <hyperlink ref="AR65" location="'40'!A1" display="'40'!A1" xr:uid="{00000000-0004-0000-0800-00000C000000}"/>
    <hyperlink ref="AQ65" location="'39'!A1" display="'39'!A1" xr:uid="{00000000-0004-0000-0800-00000D000000}"/>
    <hyperlink ref="AP65" location="'38'!A1" display="'38'!A1" xr:uid="{00000000-0004-0000-0800-00000E000000}"/>
    <hyperlink ref="AO65" location="'37'!A1" display="'37'!A1" xr:uid="{00000000-0004-0000-0800-00000F000000}"/>
    <hyperlink ref="AN65" location="'36'!A1" display="'36'!A1" xr:uid="{00000000-0004-0000-0800-000010000000}"/>
    <hyperlink ref="AM65" location="'35'!A1" display="'35'!A1" xr:uid="{00000000-0004-0000-0800-000011000000}"/>
    <hyperlink ref="AL65" location="'34'!A1" display="'34'!A1" xr:uid="{00000000-0004-0000-0800-000012000000}"/>
    <hyperlink ref="AK65" location="'33'!A1" display="'33'!A1" xr:uid="{00000000-0004-0000-0800-000013000000}"/>
    <hyperlink ref="AJ65" location="'32'!A1" display="'32'!A1" xr:uid="{00000000-0004-0000-0800-000014000000}"/>
    <hyperlink ref="AI65" location="'31'!A1" display="'31'!A1" xr:uid="{00000000-0004-0000-0800-000015000000}"/>
    <hyperlink ref="AH65" location="'30'!A1" display="'30'!A1" xr:uid="{00000000-0004-0000-0800-000016000000}"/>
    <hyperlink ref="AG65" location="'29'!A1" display="'29'!A1" xr:uid="{00000000-0004-0000-0800-000017000000}"/>
    <hyperlink ref="AF65" location="'28'!A1" display="'28'!A1" xr:uid="{00000000-0004-0000-0800-000018000000}"/>
    <hyperlink ref="AE65" location="'27'!A1" display="'27'!A1" xr:uid="{00000000-0004-0000-0800-000019000000}"/>
    <hyperlink ref="AD65" location="'26'!A1" display="'26'!A1" xr:uid="{00000000-0004-0000-0800-00001A000000}"/>
    <hyperlink ref="AC65" location="'25'!A1" display="'25'!A1" xr:uid="{00000000-0004-0000-0800-00001B000000}"/>
    <hyperlink ref="AB65" location="'24'!A1" display="'24'!A1" xr:uid="{00000000-0004-0000-0800-00001C000000}"/>
    <hyperlink ref="AA65" location="'23'!A1" display="'23'!A1" xr:uid="{00000000-0004-0000-0800-00001D000000}"/>
    <hyperlink ref="Z65" location="'22'!A1" display="'22'!A1" xr:uid="{00000000-0004-0000-0800-00001E000000}"/>
    <hyperlink ref="Y65" location="'21'!A1" display="'21'!A1" xr:uid="{00000000-0004-0000-0800-00001F000000}"/>
    <hyperlink ref="X65" location="'20'!A1" display="'20'!A1" xr:uid="{00000000-0004-0000-0800-000020000000}"/>
    <hyperlink ref="W65" location="'19'!A1" display="'19'!A1" xr:uid="{00000000-0004-0000-0800-000021000000}"/>
    <hyperlink ref="V65" location="'18'!A1" display="'18'!A1" xr:uid="{00000000-0004-0000-0800-000022000000}"/>
    <hyperlink ref="U65" location="'17'!A1" display="'17'!A1" xr:uid="{00000000-0004-0000-0800-000023000000}"/>
    <hyperlink ref="T65" location="'16'!A1" display="'16'!A1" xr:uid="{00000000-0004-0000-0800-000024000000}"/>
    <hyperlink ref="S65" location="'15'!A1" display="'15'!A1" xr:uid="{00000000-0004-0000-0800-000025000000}"/>
    <hyperlink ref="R65" location="'14'!A1" display="'14'!A1" xr:uid="{00000000-0004-0000-0800-000026000000}"/>
    <hyperlink ref="Q65" location="'13'!A1" display="'13'!A1" xr:uid="{00000000-0004-0000-0800-000027000000}"/>
    <hyperlink ref="P65" location="'12'!A1" display="'12'!A1" xr:uid="{00000000-0004-0000-0800-000028000000}"/>
    <hyperlink ref="N65" location="'10'!A1" display="'10'!A1" xr:uid="{00000000-0004-0000-0800-000029000000}"/>
    <hyperlink ref="M65" location="'9'!A1" display="'9'!A1" xr:uid="{00000000-0004-0000-0800-00002A000000}"/>
    <hyperlink ref="L65" location="'8'!A1" display="'8'!A1" xr:uid="{00000000-0004-0000-0800-00002B000000}"/>
    <hyperlink ref="K65" location="'7'!A1" display="'7'!A1" xr:uid="{00000000-0004-0000-0800-00002C000000}"/>
    <hyperlink ref="J65" location="'6'!A1" display="'6'!A1" xr:uid="{00000000-0004-0000-0800-00002D000000}"/>
    <hyperlink ref="I65" location="'5'!A1" display="'5'!A1" xr:uid="{00000000-0004-0000-0800-00002E000000}"/>
    <hyperlink ref="H65" location="'4'!A1" display="'4'!A1" xr:uid="{00000000-0004-0000-0800-00002F000000}"/>
    <hyperlink ref="G65" location="'3'!A1" display="'3'!A1" xr:uid="{00000000-0004-0000-0800-000030000000}"/>
    <hyperlink ref="F65" location="'2'!A1" display="'2'!A1" xr:uid="{00000000-0004-0000-0800-000031000000}"/>
    <hyperlink ref="E65" location="'1'!A1" display="'1'!A1" xr:uid="{00000000-0004-0000-0800-000032000000}"/>
    <hyperlink ref="O65" location="'11'!A1" display="'11'!A1" xr:uid="{00000000-0004-0000-0800-000033000000}"/>
    <hyperlink ref="A3" location="'по месячно'!A1" display="По месячно" xr:uid="{00000000-0004-0000-0800-000034000000}"/>
    <hyperlink ref="A3:B3" location="Месяц!A1" display="Месяц" xr:uid="{00000000-0004-0000-0800-000035000000}"/>
    <hyperlink ref="C3" location="Анализ!A1" display="Анализ" xr:uid="{00000000-0004-0000-0800-000036000000}"/>
    <hyperlink ref="A64" location="'по месячно'!A1" display="По месячно" xr:uid="{00000000-0004-0000-0800-000037000000}"/>
    <hyperlink ref="A64:B64" location="Месяц!A1" display="Месяц" xr:uid="{00000000-0004-0000-0800-000038000000}"/>
    <hyperlink ref="C64" location="Анализ!A1" display="Анализ" xr:uid="{00000000-0004-0000-0800-000039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63</vt:i4>
      </vt:variant>
    </vt:vector>
  </HeadingPairs>
  <TitlesOfParts>
    <vt:vector size="63" baseType="lpstr">
      <vt:lpstr>Месяц (км)</vt:lpstr>
      <vt:lpstr>навигатор</vt:lpstr>
      <vt:lpstr>Месяц</vt:lpstr>
      <vt:lpstr>Неделя</vt:lpstr>
      <vt:lpstr>День</vt:lpstr>
      <vt:lpstr>Сбор-дом</vt:lpstr>
      <vt:lpstr>стрельба</vt:lpstr>
      <vt:lpstr>Анализ</vt:lpstr>
      <vt:lpstr>План</vt:lpstr>
      <vt:lpstr>1</vt:lpstr>
      <vt:lpstr>2</vt:lpstr>
      <vt:lpstr>Лист3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Комментарии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Электронный дневник БИАТЛОН</dc:title>
  <dc:creator/>
  <cp:keywords>интеллектуальная собственность</cp:keywords>
  <cp:lastModifiedBy/>
  <dcterms:created xsi:type="dcterms:W3CDTF">2006-09-16T00:00:00Z</dcterms:created>
  <dcterms:modified xsi:type="dcterms:W3CDTF">2024-02-11T05:37:22Z</dcterms:modified>
</cp:coreProperties>
</file>