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120" activeTab="0"/>
  </bookViews>
  <sheets>
    <sheet name="Мужчины" sheetId="1" r:id="rId1"/>
    <sheet name="Юниоры" sheetId="2" r:id="rId2"/>
    <sheet name="Женщины" sheetId="3" r:id="rId3"/>
    <sheet name="Юниорки" sheetId="4" r:id="rId4"/>
  </sheets>
  <externalReferences>
    <externalReference r:id="rId7"/>
  </externalReferences>
  <definedNames>
    <definedName name="Вид1">'[1]Сводка'!$C$39</definedName>
    <definedName name="Вид2">'[1]Сводка'!$C$50</definedName>
    <definedName name="Вид3">'[1]Сводка'!$C$61</definedName>
    <definedName name="Вид4">'[1]Сводка'!$C$72</definedName>
    <definedName name="Дата1">'[1]Сводка'!$C$38</definedName>
    <definedName name="Дата2">'[1]Сводка'!$C$49</definedName>
    <definedName name="Дата3">'[1]Сводка'!$C$60</definedName>
    <definedName name="Дата4">'[1]Сводка'!$C$71</definedName>
    <definedName name="ДатаОбщая">'[1]Сводка'!$C$10</definedName>
    <definedName name="День">'[1]Сводка'!$C$24</definedName>
    <definedName name="ж1">'[1]Сводка'!$D$31</definedName>
    <definedName name="ж11">'[1]Сводка'!$D$42</definedName>
    <definedName name="ж12">'[1]Сводка'!$D$53</definedName>
    <definedName name="ж13">'[1]Сводка'!$D$64</definedName>
    <definedName name="ж14">'[1]Сводка'!$D$75</definedName>
    <definedName name="ж2">'[1]Сводка'!$D$32</definedName>
    <definedName name="ж21">'[1]Сводка'!$D$43</definedName>
    <definedName name="ж22">'[1]Сводка'!$D$54</definedName>
    <definedName name="ж23">'[1]Сводка'!$D$65</definedName>
    <definedName name="ж24">'[1]Сводка'!$D$76</definedName>
    <definedName name="ж3">'[1]Сводка'!$D$33</definedName>
    <definedName name="ж31">'[1]Сводка'!$D$44</definedName>
    <definedName name="ж32">'[1]Сводка'!$D$55</definedName>
    <definedName name="ж33">'[1]Сводка'!$D$66</definedName>
    <definedName name="ж34">'[1]Сводка'!$D$77</definedName>
    <definedName name="ж4">'[1]Сводка'!$D$34</definedName>
    <definedName name="ж41">'[1]Сводка'!$D$45</definedName>
    <definedName name="ж42">'[1]Сводка'!$D$56</definedName>
    <definedName name="ж43">'[1]Сводка'!$D$67</definedName>
    <definedName name="ж44">'[1]Сводка'!$D$78</definedName>
    <definedName name="ж5">'[1]Сводка'!$D$35</definedName>
    <definedName name="ж51">'[1]Сводка'!$D$46</definedName>
    <definedName name="ж52">'[1]Сводка'!$D$57</definedName>
    <definedName name="ж53">'[1]Сводка'!$D$68</definedName>
    <definedName name="ж54">'[1]Сводка'!$D$79</definedName>
    <definedName name="м1">'[1]Сводка'!$B$31</definedName>
    <definedName name="м11">'[1]Сводка'!$B$42</definedName>
    <definedName name="м12">'[1]Сводка'!$B$53</definedName>
    <definedName name="м13">'[1]Сводка'!$B$64</definedName>
    <definedName name="м14">'[1]Сводка'!$B$75</definedName>
    <definedName name="м2">'[1]Сводка'!$B$32</definedName>
    <definedName name="м21">'[1]Сводка'!$B$43</definedName>
    <definedName name="м22">'[1]Сводка'!$B$54</definedName>
    <definedName name="м23">'[1]Сводка'!$B$65</definedName>
    <definedName name="м24">'[1]Сводка'!$B$76</definedName>
    <definedName name="м3">'[1]Сводка'!$B$33</definedName>
    <definedName name="м31">'[1]Сводка'!$B$44</definedName>
    <definedName name="м32">'[1]Сводка'!$B$55</definedName>
    <definedName name="м33">'[1]Сводка'!$B$66</definedName>
    <definedName name="м34">'[1]Сводка'!$B$77</definedName>
    <definedName name="м4">'[1]Сводка'!$B$34</definedName>
    <definedName name="м41">'[1]Сводка'!$B$45</definedName>
    <definedName name="м42">'[1]Сводка'!$B$56</definedName>
    <definedName name="м43">'[1]Сводка'!$B$67</definedName>
    <definedName name="м44">'[1]Сводка'!$B$78</definedName>
    <definedName name="м5">'[1]Сводка'!$B$35</definedName>
    <definedName name="м51">'[1]Сводка'!$B$46</definedName>
    <definedName name="м52">'[1]Сводка'!$B$57</definedName>
    <definedName name="м53">'[1]Сводка'!$B$68</definedName>
    <definedName name="м54">'[1]Сводка'!$B$79</definedName>
    <definedName name="МестоПроведения">'[1]Сводка'!$C$8</definedName>
    <definedName name="НазваниеСоревнований">'[1]Сводка'!$C$2</definedName>
    <definedName name="НТ">'[1]Сводка'!$C$18</definedName>
    <definedName name="НТ1">'[1]Сводка'!$F$18</definedName>
    <definedName name="_xlnm.Print_Area" localSheetId="2">'Женщины'!$A$1:$O$78</definedName>
    <definedName name="_xlnm.Print_Area" localSheetId="0">'Мужчины'!$A$1:$N$113</definedName>
    <definedName name="_xlnm.Print_Area" localSheetId="3">'Юниорки'!$A$1:$O$62</definedName>
    <definedName name="_xlnm.Print_Area" localSheetId="1">'Юниоры'!$A$1:$O$80</definedName>
    <definedName name="Организация1">'[1]Сводка'!$C$4</definedName>
    <definedName name="Организация2">'[1]Сводка'!$C$6</definedName>
    <definedName name="Регистрация">#REF!</definedName>
    <definedName name="Секретарь">'[1]Сводка'!$C$14</definedName>
    <definedName name="Секретарь1">'[1]Сводка'!$E$14</definedName>
    <definedName name="Секретарь2">'[1]Сводка'!$F$14</definedName>
    <definedName name="СпринтФ4">'[1]эГ'!#REF!</definedName>
    <definedName name="стиль1">'[1]Сводка'!$C$40</definedName>
    <definedName name="Стиль2">'[1]Сводка'!$C$51</definedName>
    <definedName name="Стиль3">'[1]Сводка'!$C$62</definedName>
    <definedName name="Стиль4">'[1]Сводка'!$C$73</definedName>
    <definedName name="Судья">'[1]Сводка'!$C$12</definedName>
    <definedName name="Судья2">'[1]Сводка'!$F$12</definedName>
    <definedName name="ТД">'[1]Сводка'!$C$16</definedName>
    <definedName name="ТД1">'[1]Сводка'!$F$16</definedName>
    <definedName name="ЧЖ1">'[1]Сводка'!$C$20</definedName>
    <definedName name="ЧЖ11">'[1]Сводка'!$F$20</definedName>
    <definedName name="ЧЖ2">'[1]Сводка'!$C$22</definedName>
    <definedName name="ЧЖ21">'[1]Сводка'!$F$22</definedName>
    <definedName name="э_спринт">#REF!</definedName>
  </definedNames>
  <calcPr fullCalcOnLoad="1"/>
</workbook>
</file>

<file path=xl/sharedStrings.xml><?xml version="1.0" encoding="utf-8"?>
<sst xmlns="http://schemas.openxmlformats.org/spreadsheetml/2006/main" count="1025" uniqueCount="301">
  <si>
    <t>Министерство спорта, туризма и молодежной политики Российской Федерации</t>
  </si>
  <si>
    <t xml:space="preserve">Союз биатлонистов России                                              </t>
  </si>
  <si>
    <t>Министерство спорта, туризма и молодежной политики Красноярского края</t>
  </si>
  <si>
    <t>Федерация биатлона Красноярского края</t>
  </si>
  <si>
    <t>ЧЕМПИОНАТ РОССИИ ПО БИАТЛОНУ</t>
  </si>
  <si>
    <t>Итоговый протокол</t>
  </si>
  <si>
    <t>Командная  гонка    Мужчины - 10 км.</t>
  </si>
  <si>
    <t>г.Красноярск,
СК "СКГУ "Академия биатлона"</t>
  </si>
  <si>
    <t>9 марта 2011 года</t>
  </si>
  <si>
    <t>Начало соревнований: 11:05</t>
  </si>
  <si>
    <t>Место</t>
  </si>
  <si>
    <t>Ст.№</t>
  </si>
  <si>
    <t>Фамилия, имя</t>
  </si>
  <si>
    <t>Год рождения</t>
  </si>
  <si>
    <t>Спортивное звание, разряд</t>
  </si>
  <si>
    <t>Территория</t>
  </si>
  <si>
    <t>Стрельба</t>
  </si>
  <si>
    <t>Результат</t>
  </si>
  <si>
    <t>Отстав.</t>
  </si>
  <si>
    <t>Очки</t>
  </si>
  <si>
    <t>Вып.
норм.</t>
  </si>
  <si>
    <t>Л</t>
  </si>
  <si>
    <t>С</t>
  </si>
  <si>
    <t>Сумма</t>
  </si>
  <si>
    <t>Удмуртия</t>
  </si>
  <si>
    <t>К</t>
  </si>
  <si>
    <t>Косинцев Евгений</t>
  </si>
  <si>
    <t>мсмк</t>
  </si>
  <si>
    <t>Ижевск</t>
  </si>
  <si>
    <t>З</t>
  </si>
  <si>
    <t>Мусалимов Ростислав</t>
  </si>
  <si>
    <t>мс</t>
  </si>
  <si>
    <t>Ж</t>
  </si>
  <si>
    <t>Даниленко Сергей</t>
  </si>
  <si>
    <t>Алыпов Вячеслав</t>
  </si>
  <si>
    <t>Московская область</t>
  </si>
  <si>
    <t>Веденин Андрей</t>
  </si>
  <si>
    <t>Пушкино</t>
  </si>
  <si>
    <t>Норицын Виталий</t>
  </si>
  <si>
    <t>Добрянка</t>
  </si>
  <si>
    <t>Кудряшов Кирилл</t>
  </si>
  <si>
    <t>Суздалев Сергей</t>
  </si>
  <si>
    <t>Елисеев Николай</t>
  </si>
  <si>
    <t>Екатеринб.</t>
  </si>
  <si>
    <t>Князев Дмитрий</t>
  </si>
  <si>
    <t>Кузнецов Александр</t>
  </si>
  <si>
    <t>К-Уральск.</t>
  </si>
  <si>
    <t>Мурдасов Сергей</t>
  </si>
  <si>
    <t>Мордовия-1</t>
  </si>
  <si>
    <t>Шарипов Марсель</t>
  </si>
  <si>
    <t>Саранск</t>
  </si>
  <si>
    <t>Блинов Дмитрий</t>
  </si>
  <si>
    <t>Семаков Владимир</t>
  </si>
  <si>
    <t>Ушаков Артем</t>
  </si>
  <si>
    <t>ХМАО-ЮГРА-1</t>
  </si>
  <si>
    <t>Ярошенко Дмитрий</t>
  </si>
  <si>
    <t>змс</t>
  </si>
  <si>
    <t>Х-Мансийск</t>
  </si>
  <si>
    <t>Базеев Станислав</t>
  </si>
  <si>
    <t>Сургутский</t>
  </si>
  <si>
    <t>Трусов Алексей</t>
  </si>
  <si>
    <t>Гусев Артем</t>
  </si>
  <si>
    <t>Тюменская область-1</t>
  </si>
  <si>
    <t>Чурин Алексей</t>
  </si>
  <si>
    <t>Тюмень</t>
  </si>
  <si>
    <t>Мерзляков Никита</t>
  </si>
  <si>
    <t>Баландин Сергей</t>
  </si>
  <si>
    <t>Елхин Дмитрий</t>
  </si>
  <si>
    <t>Новосибирск</t>
  </si>
  <si>
    <t>Чурилов Андрей</t>
  </si>
  <si>
    <t>Новосиб-к</t>
  </si>
  <si>
    <t>Колесниченко Виталий</t>
  </si>
  <si>
    <t>кмс</t>
  </si>
  <si>
    <t>Панченко Иван</t>
  </si>
  <si>
    <t>Нюняев Иван</t>
  </si>
  <si>
    <t>С-Пб - Мурманск</t>
  </si>
  <si>
    <t>Тишков Константин</t>
  </si>
  <si>
    <t>Карелия</t>
  </si>
  <si>
    <t>Оськин Анатолий</t>
  </si>
  <si>
    <t>С-Петербург</t>
  </si>
  <si>
    <t>Локтионов Анатолий</t>
  </si>
  <si>
    <t>Мурманск</t>
  </si>
  <si>
    <t>Салдемиров Денис</t>
  </si>
  <si>
    <t>Чувашия</t>
  </si>
  <si>
    <t>Мордовия-2</t>
  </si>
  <si>
    <t>Панов Дмитрий</t>
  </si>
  <si>
    <t>Хвастунов Василий</t>
  </si>
  <si>
    <t>Магазеев Павел</t>
  </si>
  <si>
    <t>Минченков Игорь</t>
  </si>
  <si>
    <t>Красноярск-Томск</t>
  </si>
  <si>
    <t>Буртасов Максим</t>
  </si>
  <si>
    <t>Красноярск</t>
  </si>
  <si>
    <t>Качин Николай</t>
  </si>
  <si>
    <t>Томск-Красноярск</t>
  </si>
  <si>
    <t>Босов Артем</t>
  </si>
  <si>
    <t>Козлов Николай</t>
  </si>
  <si>
    <t>Корастылев Сергей</t>
  </si>
  <si>
    <t>Подобаев Сергей</t>
  </si>
  <si>
    <t>Тургенев Андрей</t>
  </si>
  <si>
    <t>Щербаков Кирилл</t>
  </si>
  <si>
    <t>ХМАО-ЮГРА-2</t>
  </si>
  <si>
    <t>Замородских Николай</t>
  </si>
  <si>
    <t>Волков Александр</t>
  </si>
  <si>
    <t>Боярских Михаил</t>
  </si>
  <si>
    <t>Боярских Евгений</t>
  </si>
  <si>
    <t>Тюменская область-2</t>
  </si>
  <si>
    <t>Хасанов Максим</t>
  </si>
  <si>
    <t>Шелковенко Олег</t>
  </si>
  <si>
    <t>Бондарев Иван</t>
  </si>
  <si>
    <t>Шилов Виталий</t>
  </si>
  <si>
    <t>Банников Александр</t>
  </si>
  <si>
    <t>Давлетшин Рустем</t>
  </si>
  <si>
    <t>Уфа</t>
  </si>
  <si>
    <t>Шамеев Евгений</t>
  </si>
  <si>
    <t>Валеев Марат</t>
  </si>
  <si>
    <t>Салават</t>
  </si>
  <si>
    <t>Новосибирск-Томск</t>
  </si>
  <si>
    <t>Жернов Сергей</t>
  </si>
  <si>
    <t>Томск</t>
  </si>
  <si>
    <t>Шишкин Денис</t>
  </si>
  <si>
    <t>Бабушкин Александр</t>
  </si>
  <si>
    <t>Максимцов Сергей</t>
  </si>
  <si>
    <t>Тюмень-ХМАО-Свердл.</t>
  </si>
  <si>
    <t>Сивухин Дмитрий</t>
  </si>
  <si>
    <t>Сотников Сергей</t>
  </si>
  <si>
    <t>Новоурал-к</t>
  </si>
  <si>
    <t>Тихонов Петр</t>
  </si>
  <si>
    <t>Рабаданов Назир</t>
  </si>
  <si>
    <t>Башкортостан</t>
  </si>
  <si>
    <t>Кабардин Виталий</t>
  </si>
  <si>
    <t>Севостьянов Иван</t>
  </si>
  <si>
    <t>Белорецк</t>
  </si>
  <si>
    <t>Жирный Александр</t>
  </si>
  <si>
    <t>Шеталин Василий</t>
  </si>
  <si>
    <t xml:space="preserve">Согласно п. 2 ДП командной гонки команде №1 добавлено 1мин. </t>
  </si>
  <si>
    <t>Погода</t>
  </si>
  <si>
    <t>Ветер</t>
  </si>
  <si>
    <t>Состояние снега</t>
  </si>
  <si>
    <t>Температура</t>
  </si>
  <si>
    <t>Влажность</t>
  </si>
  <si>
    <t>воздух</t>
  </si>
  <si>
    <t>ясно</t>
  </si>
  <si>
    <t>С-З 1-2мс</t>
  </si>
  <si>
    <t>жесткий</t>
  </si>
  <si>
    <t>Главный судья</t>
  </si>
  <si>
    <t>Главный секретарь</t>
  </si>
  <si>
    <t>Айкинский А.Л.  г.Красноярск</t>
  </si>
  <si>
    <t>Кудреватых Т.А. г.Канск</t>
  </si>
  <si>
    <r>
      <t xml:space="preserve">Система "Лыжный стадион" XXI    ООО "Марафон-Электро" </t>
    </r>
    <r>
      <rPr>
        <sz val="9"/>
        <rFont val="Arial"/>
        <family val="2"/>
      </rPr>
      <t>Екатеринбург (3432)126977 e-mail: marathon@mail.ur.ru</t>
    </r>
  </si>
  <si>
    <r>
      <t>*** KrasTiming ***</t>
    </r>
    <r>
      <rPr>
        <i/>
        <sz val="8"/>
        <rFont val="Arial"/>
        <family val="2"/>
      </rPr>
      <t xml:space="preserve"> Электронный хронометраж, протоколы на оборудовании "Марафон-электро".    </t>
    </r>
    <r>
      <rPr>
        <b/>
        <i/>
        <sz val="8"/>
        <rFont val="Arial"/>
        <family val="2"/>
      </rPr>
      <t>E-mail:</t>
    </r>
    <r>
      <rPr>
        <i/>
        <sz val="8"/>
        <rFont val="Arial"/>
        <family val="2"/>
      </rPr>
      <t xml:space="preserve"> god-vs@mail.ru, тел. 8 (391) 214-50-99.</t>
    </r>
  </si>
  <si>
    <t>ПЕРВЕНСТВО РОССИИ ПО БИАТЛОНУ</t>
  </si>
  <si>
    <t>Командная  гонка    Юниорки - 7,5 км.</t>
  </si>
  <si>
    <t>Начало соревнований: 13:40</t>
  </si>
  <si>
    <t>Свердловская область</t>
  </si>
  <si>
    <t>Семерюк Яна</t>
  </si>
  <si>
    <t>Кузнецова Дарья</t>
  </si>
  <si>
    <t>Надеева Лариса</t>
  </si>
  <si>
    <t>Воронцова Дарья</t>
  </si>
  <si>
    <t>Москва</t>
  </si>
  <si>
    <t>Бедрицкая Екатерина</t>
  </si>
  <si>
    <t>Ильина Ольга</t>
  </si>
  <si>
    <t>Сабурова Наталия</t>
  </si>
  <si>
    <t>Шанина Мария</t>
  </si>
  <si>
    <t>Филиппова Маргарита</t>
  </si>
  <si>
    <t xml:space="preserve">Чита </t>
  </si>
  <si>
    <t>Семенова Татьяна</t>
  </si>
  <si>
    <t>Сураева Анна</t>
  </si>
  <si>
    <t>Никулина Анна</t>
  </si>
  <si>
    <t>Тюменская область</t>
  </si>
  <si>
    <t>Ильиных Алена</t>
  </si>
  <si>
    <t>Кузнецова Лариса</t>
  </si>
  <si>
    <t>Шестерикова Ольга</t>
  </si>
  <si>
    <t>Аликина Александра</t>
  </si>
  <si>
    <t>Красноярский край</t>
  </si>
  <si>
    <t>Максимова Кристина</t>
  </si>
  <si>
    <t>Чапурина Анастасия</t>
  </si>
  <si>
    <t>Прудникова Виолетта</t>
  </si>
  <si>
    <t>Мальченкова Кристина</t>
  </si>
  <si>
    <t>Санкт-Петербург</t>
  </si>
  <si>
    <t>Басалаева Наталья</t>
  </si>
  <si>
    <t>Осипова Анна</t>
  </si>
  <si>
    <t>Казакова Анастасия</t>
  </si>
  <si>
    <t>Палаускайте Натали</t>
  </si>
  <si>
    <t>Башкирия-Удмуртия</t>
  </si>
  <si>
    <t>Казакова Татьяна</t>
  </si>
  <si>
    <t>Рыбакова Кристина</t>
  </si>
  <si>
    <t>Соснова Татьяна</t>
  </si>
  <si>
    <t>Белослудцева Лариса</t>
  </si>
  <si>
    <t>с/з, 1-2 м/с</t>
  </si>
  <si>
    <t>Командная  гонка    Юниоры - 10 км.</t>
  </si>
  <si>
    <t>Бабиков Антон</t>
  </si>
  <si>
    <t>Беляков Евгений</t>
  </si>
  <si>
    <t>Мустафин Эдуард</t>
  </si>
  <si>
    <t>Якушов Николай</t>
  </si>
  <si>
    <t>Спиридонов Александр</t>
  </si>
  <si>
    <t>Верещагин Олег</t>
  </si>
  <si>
    <t>Толмачев Артем</t>
  </si>
  <si>
    <t>Снипич Виталий</t>
  </si>
  <si>
    <t>Забайкальский край</t>
  </si>
  <si>
    <t>Попов Денис</t>
  </si>
  <si>
    <t>Чита</t>
  </si>
  <si>
    <t>Тюменцев Денис</t>
  </si>
  <si>
    <t>Бурдинский Владимир</t>
  </si>
  <si>
    <t>Панов Александр</t>
  </si>
  <si>
    <t>Удмуртия-Чувашия</t>
  </si>
  <si>
    <t>Тимеев Геннадий</t>
  </si>
  <si>
    <t>Морозов Роман</t>
  </si>
  <si>
    <t>Кононов Дмитрий</t>
  </si>
  <si>
    <t>Охотников Павел</t>
  </si>
  <si>
    <t>Евсюков Артем</t>
  </si>
  <si>
    <t>Иванов Ярослав</t>
  </si>
  <si>
    <t>Филимонов Вадим</t>
  </si>
  <si>
    <t>Дмитриев Евгений</t>
  </si>
  <si>
    <t>Нижневар-к</t>
  </si>
  <si>
    <t>Краюхин Вадим</t>
  </si>
  <si>
    <t>Рычков Сергей</t>
  </si>
  <si>
    <t>Мусин Роман</t>
  </si>
  <si>
    <t>Филимонов Сергей</t>
  </si>
  <si>
    <t>Семин Руслан</t>
  </si>
  <si>
    <t>Сурков Георгий</t>
  </si>
  <si>
    <t>Крюков Иван</t>
  </si>
  <si>
    <t>Жевлаков Евгений</t>
  </si>
  <si>
    <t>Мишкин Александр</t>
  </si>
  <si>
    <t>Бугорков Виктор</t>
  </si>
  <si>
    <t>Корчуганов Марат</t>
  </si>
  <si>
    <t>Логутов Иван</t>
  </si>
  <si>
    <t>Свердловская-Тюменская обл.</t>
  </si>
  <si>
    <t>Клыков Владимир</t>
  </si>
  <si>
    <t>Кротов Александр</t>
  </si>
  <si>
    <t>Фараносов Андриян</t>
  </si>
  <si>
    <t>Спирин Александр</t>
  </si>
  <si>
    <t>ХМАО-ЮГРА</t>
  </si>
  <si>
    <t>Пепеляев Алексей</t>
  </si>
  <si>
    <t>Нягань</t>
  </si>
  <si>
    <t>Попов Илья</t>
  </si>
  <si>
    <t>Караулов Сергей</t>
  </si>
  <si>
    <t>Шмыков Евгений</t>
  </si>
  <si>
    <t>Новосибирская область</t>
  </si>
  <si>
    <t>Процкий Никита</t>
  </si>
  <si>
    <t>Гордеев Дмитрий</t>
  </si>
  <si>
    <t>Голубев Александр</t>
  </si>
  <si>
    <t>Попов Владимир</t>
  </si>
  <si>
    <t>Ясно</t>
  </si>
  <si>
    <t>с/з  1-2 м/с</t>
  </si>
  <si>
    <t>Командная  гонка    Женщины - 7,5 км.</t>
  </si>
  <si>
    <t>Неупокоева Оксана</t>
  </si>
  <si>
    <t>Ермолаева Любовь</t>
  </si>
  <si>
    <t>Перетурина Лилия</t>
  </si>
  <si>
    <t>Назарова Валентина</t>
  </si>
  <si>
    <t>Садилова Мария</t>
  </si>
  <si>
    <t>Коровина Марина</t>
  </si>
  <si>
    <t>Токарева Анастасия</t>
  </si>
  <si>
    <t>Трусова Ирина</t>
  </si>
  <si>
    <t>Мордовия</t>
  </si>
  <si>
    <t>Власова Татьяна</t>
  </si>
  <si>
    <t>Александрова Дарья</t>
  </si>
  <si>
    <t>Юрко Маргарита</t>
  </si>
  <si>
    <t>Кунаева Анна</t>
  </si>
  <si>
    <t>Тюмень-ХМАО</t>
  </si>
  <si>
    <t>Анисимова Ольга</t>
  </si>
  <si>
    <t>Тарасова Екатерина</t>
  </si>
  <si>
    <t>Егошина Наталья</t>
  </si>
  <si>
    <t>Мацько Мария</t>
  </si>
  <si>
    <t>Тюменская-Свердловская обл.</t>
  </si>
  <si>
    <t>Корнилюк Юлия</t>
  </si>
  <si>
    <t>Крылаткова Екатерина</t>
  </si>
  <si>
    <t>Н-Тагил</t>
  </si>
  <si>
    <t>Петрова Любовь</t>
  </si>
  <si>
    <t>Новикова Дарья</t>
  </si>
  <si>
    <t>Панченко Юлия</t>
  </si>
  <si>
    <t>Смирнова Екатерина</t>
  </si>
  <si>
    <t>Гринева Яна</t>
  </si>
  <si>
    <t>Бердск</t>
  </si>
  <si>
    <t>Шишкина Людмила</t>
  </si>
  <si>
    <t>Башкортостан-Удмуртия</t>
  </si>
  <si>
    <t>Косинова Мария</t>
  </si>
  <si>
    <t>Федорова Марина</t>
  </si>
  <si>
    <t>Кумертау</t>
  </si>
  <si>
    <t>Дарьина Елена</t>
  </si>
  <si>
    <t>Перевозчикова Алена</t>
  </si>
  <si>
    <t>Ерёмич Наталия</t>
  </si>
  <si>
    <t>Дудакова Мария</t>
  </si>
  <si>
    <t>Спасская Наталья</t>
  </si>
  <si>
    <t>Смирнова Юлия</t>
  </si>
  <si>
    <t>Филимонова Любовь</t>
  </si>
  <si>
    <t>Смоликова Анна</t>
  </si>
  <si>
    <t>Христолюбова Анастасия</t>
  </si>
  <si>
    <t>Галич Ольга</t>
  </si>
  <si>
    <t>Аввакумова Екатерина</t>
  </si>
  <si>
    <t>Ефремова Надежда</t>
  </si>
  <si>
    <t>Арнакова Ирина</t>
  </si>
  <si>
    <t>Дьякова Лариса</t>
  </si>
  <si>
    <t>Грушецкая Анастасия</t>
  </si>
  <si>
    <t>Северск</t>
  </si>
  <si>
    <t>Хохлова Алена</t>
  </si>
  <si>
    <t>Нечкасова Галина</t>
  </si>
  <si>
    <t>Архипова Елена</t>
  </si>
  <si>
    <t>Свердловская обл.</t>
  </si>
  <si>
    <t>Удмуртия-Башкортостан</t>
  </si>
  <si>
    <t>Новосибирская-Томская обл.</t>
  </si>
  <si>
    <t>Новосибирская-Забайкальский кр.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</si>
</sst>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р.&quot;;\-#,##0&quot; р.&quot;"/>
    <numFmt numFmtId="165" formatCode="#,##0&quot; р.&quot;;[Red]\-#,##0&quot; р.&quot;"/>
    <numFmt numFmtId="166" formatCode="#,##0.00&quot; р.&quot;;\-#,##0.00&quot; р.&quot;"/>
    <numFmt numFmtId="167" formatCode="#,##0.00&quot; р.&quot;;[Red]\-#,##0.00&quot; р.&quot;"/>
    <numFmt numFmtId="168" formatCode="_-* #,##0&quot; р.&quot;_-;\-* #,##0&quot; р.&quot;_-;_-* &quot;-&quot;&quot; р.&quot;_-;_-@_-"/>
    <numFmt numFmtId="169" formatCode="_-* #,##0_ _р_._-;\-* #,##0_ _р_._-;_-* &quot;-&quot;_ _р_._-;_-@_-"/>
    <numFmt numFmtId="170" formatCode="_-* #,##0.00&quot; р.&quot;_-;\-* #,##0.00&quot; р.&quot;_-;_-* &quot;-&quot;??&quot; р.&quot;_-;_-@_-"/>
    <numFmt numFmtId="171" formatCode="_-* #,##0.00_ _р_._-;\-* #,##0.00_ _р_._-;_-* &quot;-&quot;??_ _р_._-;_-@_-"/>
    <numFmt numFmtId="172" formatCode="h:mm/ss.0"/>
    <numFmt numFmtId="173" formatCode="mm/ss.0"/>
    <numFmt numFmtId="174" formatCode="[$-FC19]d\ mmmm\ yyyy\ &quot;г.&quot;"/>
    <numFmt numFmtId="175" formatCode="[$-F800]dddd\,\ mmmm\ dd\,\ yyyy"/>
    <numFmt numFmtId="176" formatCode="0.0"/>
    <numFmt numFmtId="177" formatCode="#,##0\ &quot;р.&quot;;\-#,##0\ &quot;р.&quot;"/>
    <numFmt numFmtId="178" formatCode="#,##0\ &quot;р.&quot;;[Red]\-#,##0\ &quot;р.&quot;"/>
    <numFmt numFmtId="179" formatCode="#,##0.00\ &quot;р.&quot;;\-#,##0.00\ &quot;р.&quot;"/>
    <numFmt numFmtId="180" formatCode="#,##0.00\ &quot;р.&quot;;[Red]\-#,##0.00\ &quot;р.&quot;"/>
    <numFmt numFmtId="181" formatCode="_-* #,##0\ &quot;р.&quot;_-;\-* #,##0\ &quot;р.&quot;_-;_-* &quot;-&quot;\ &quot;р.&quot;_-;_-@_-"/>
    <numFmt numFmtId="182" formatCode="_-* #,##0\ _р_._-;\-* #,##0\ _р_._-;_-* &quot;-&quot;\ _р_._-;_-@_-"/>
    <numFmt numFmtId="183" formatCode="_-* #,##0.00\ &quot;р.&quot;_-;\-* #,##0.00\ &quot;р.&quot;_-;_-* &quot;-&quot;??\ &quot;р.&quot;_-;_-@_-"/>
    <numFmt numFmtId="184" formatCode="_-* #,##0.00\ _р_._-;\-* #,##0.00\ _р_._-;_-* &quot;-&quot;??\ _р_._-;_-@_-"/>
    <numFmt numFmtId="185" formatCode="mm/ss"/>
    <numFmt numFmtId="186" formatCode="h:mm:ss.0"/>
    <numFmt numFmtId="187" formatCode="mm/ss.00"/>
    <numFmt numFmtId="188" formatCode="[h]:mm:ss.0"/>
    <numFmt numFmtId="189" formatCode="mm:ss.0;@"/>
    <numFmt numFmtId="190" formatCode="m/ss.00"/>
    <numFmt numFmtId="191" formatCode="\+h:mm/ss.0"/>
  </numFmts>
  <fonts count="52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/>
    </xf>
    <xf numFmtId="186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shrinkToFit="1"/>
    </xf>
    <xf numFmtId="191" fontId="5" fillId="0" borderId="10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 horizontal="center" shrinkToFi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47" fontId="0" fillId="0" borderId="14" xfId="0" applyNumberFormat="1" applyFill="1" applyBorder="1" applyAlignment="1">
      <alignment/>
    </xf>
    <xf numFmtId="47" fontId="0" fillId="0" borderId="14" xfId="0" applyNumberFormat="1" applyFont="1" applyFill="1" applyBorder="1" applyAlignment="1">
      <alignment/>
    </xf>
    <xf numFmtId="173" fontId="4" fillId="0" borderId="14" xfId="0" applyNumberFormat="1" applyFont="1" applyFill="1" applyBorder="1" applyAlignment="1">
      <alignment horizontal="center" shrinkToFit="1"/>
    </xf>
    <xf numFmtId="0" fontId="5" fillId="0" borderId="14" xfId="0" applyFont="1" applyFill="1" applyBorder="1" applyAlignment="1">
      <alignment horizontal="center" shrinkToFit="1"/>
    </xf>
    <xf numFmtId="0" fontId="5" fillId="0" borderId="15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 shrinkToFit="1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47" fontId="0" fillId="0" borderId="16" xfId="0" applyNumberFormat="1" applyFill="1" applyBorder="1" applyAlignment="1">
      <alignment/>
    </xf>
    <xf numFmtId="47" fontId="0" fillId="0" borderId="16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 horizontal="center" shrinkToFit="1"/>
    </xf>
    <xf numFmtId="0" fontId="5" fillId="0" borderId="16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center" shrinkToFit="1"/>
    </xf>
    <xf numFmtId="1" fontId="5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5" xfId="0" applyFont="1" applyFill="1" applyBorder="1" applyAlignment="1">
      <alignment horizontal="center" shrinkToFit="1"/>
    </xf>
    <xf numFmtId="0" fontId="4" fillId="0" borderId="17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right" shrinkToFit="1"/>
    </xf>
    <xf numFmtId="191" fontId="5" fillId="0" borderId="14" xfId="0" applyNumberFormat="1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right" shrinkToFit="1"/>
    </xf>
    <xf numFmtId="191" fontId="5" fillId="0" borderId="16" xfId="0" applyNumberFormat="1" applyFont="1" applyFill="1" applyBorder="1" applyAlignment="1">
      <alignment horizontal="center" shrinkToFit="1"/>
    </xf>
    <xf numFmtId="0" fontId="5" fillId="0" borderId="18" xfId="0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86" fontId="5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right" shrinkToFit="1"/>
    </xf>
    <xf numFmtId="191" fontId="5" fillId="0" borderId="19" xfId="0" applyNumberFormat="1" applyFont="1" applyFill="1" applyBorder="1" applyAlignment="1">
      <alignment horizontal="center" shrinkToFit="1"/>
    </xf>
    <xf numFmtId="0" fontId="5" fillId="0" borderId="20" xfId="0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47" fontId="0" fillId="0" borderId="11" xfId="0" applyNumberFormat="1" applyFill="1" applyBorder="1" applyAlignment="1">
      <alignment/>
    </xf>
    <xf numFmtId="173" fontId="4" fillId="0" borderId="11" xfId="0" applyNumberFormat="1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4" fillId="0" borderId="21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8" fillId="0" borderId="16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0" fontId="5" fillId="0" borderId="19" xfId="0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186" fontId="5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right" shrinkToFit="1"/>
    </xf>
    <xf numFmtId="191" fontId="5" fillId="0" borderId="19" xfId="0" applyNumberFormat="1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47" fontId="0" fillId="0" borderId="14" xfId="0" applyNumberFormat="1" applyBorder="1" applyAlignment="1">
      <alignment/>
    </xf>
    <xf numFmtId="173" fontId="4" fillId="0" borderId="14" xfId="0" applyNumberFormat="1" applyFont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5" fillId="0" borderId="26" xfId="0" applyFont="1" applyBorder="1" applyAlignment="1">
      <alignment horizontal="center" shrinkToFit="1"/>
    </xf>
    <xf numFmtId="0" fontId="5" fillId="0" borderId="14" xfId="0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186" fontId="5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 shrinkToFit="1"/>
    </xf>
    <xf numFmtId="191" fontId="5" fillId="0" borderId="14" xfId="0" applyNumberFormat="1" applyFont="1" applyBorder="1" applyAlignment="1">
      <alignment horizontal="center" shrinkToFi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4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6" fillId="0" borderId="0" xfId="0" applyFont="1" applyAlignment="1">
      <alignment/>
    </xf>
    <xf numFmtId="0" fontId="4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/>
    </xf>
    <xf numFmtId="47" fontId="0" fillId="0" borderId="27" xfId="0" applyNumberFormat="1" applyBorder="1" applyAlignment="1">
      <alignment/>
    </xf>
    <xf numFmtId="173" fontId="4" fillId="0" borderId="0" xfId="0" applyNumberFormat="1" applyFont="1" applyBorder="1" applyAlignment="1">
      <alignment horizontal="center" shrinkToFit="1"/>
    </xf>
    <xf numFmtId="0" fontId="5" fillId="0" borderId="28" xfId="0" applyFont="1" applyBorder="1" applyAlignment="1">
      <alignment horizontal="center" shrinkToFit="1"/>
    </xf>
    <xf numFmtId="0" fontId="4" fillId="0" borderId="30" xfId="0" applyFont="1" applyBorder="1" applyAlignment="1">
      <alignment/>
    </xf>
    <xf numFmtId="0" fontId="4" fillId="0" borderId="23" xfId="0" applyFont="1" applyBorder="1" applyAlignment="1">
      <alignment horizontal="center" shrinkToFit="1"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47" fontId="0" fillId="0" borderId="23" xfId="0" applyNumberFormat="1" applyBorder="1" applyAlignment="1">
      <alignment/>
    </xf>
    <xf numFmtId="173" fontId="4" fillId="0" borderId="23" xfId="0" applyNumberFormat="1" applyFont="1" applyBorder="1" applyAlignment="1">
      <alignment horizontal="center" shrinkToFit="1"/>
    </xf>
    <xf numFmtId="0" fontId="5" fillId="0" borderId="23" xfId="0" applyFont="1" applyBorder="1" applyAlignment="1">
      <alignment horizontal="center" shrinkToFit="1"/>
    </xf>
    <xf numFmtId="0" fontId="4" fillId="0" borderId="3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center"/>
    </xf>
    <xf numFmtId="186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 shrinkToFit="1"/>
    </xf>
    <xf numFmtId="191" fontId="5" fillId="0" borderId="10" xfId="0" applyNumberFormat="1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7" fontId="0" fillId="0" borderId="16" xfId="0" applyNumberFormat="1" applyBorder="1" applyAlignment="1">
      <alignment/>
    </xf>
    <xf numFmtId="173" fontId="4" fillId="0" borderId="16" xfId="0" applyNumberFormat="1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7" fontId="0" fillId="0" borderId="11" xfId="0" applyNumberFormat="1" applyBorder="1" applyAlignment="1">
      <alignment/>
    </xf>
    <xf numFmtId="173" fontId="4" fillId="0" borderId="11" xfId="0" applyNumberFormat="1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 horizontal="center" shrinkToFit="1"/>
    </xf>
    <xf numFmtId="0" fontId="4" fillId="0" borderId="32" xfId="0" applyFont="1" applyBorder="1" applyAlignment="1">
      <alignment/>
    </xf>
    <xf numFmtId="0" fontId="5" fillId="0" borderId="33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4" fillId="0" borderId="26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shrinkToFit="1"/>
    </xf>
    <xf numFmtId="0" fontId="5" fillId="0" borderId="0" xfId="0" applyFont="1" applyAlignment="1">
      <alignment horizont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textRotation="90" shrinkToFit="1"/>
    </xf>
    <xf numFmtId="0" fontId="8" fillId="0" borderId="33" xfId="0" applyFont="1" applyBorder="1" applyAlignment="1">
      <alignment horizontal="center" vertical="center" textRotation="90" shrinkToFit="1"/>
    </xf>
    <xf numFmtId="0" fontId="8" fillId="0" borderId="10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shrinkToFit="1"/>
    </xf>
    <xf numFmtId="9" fontId="4" fillId="0" borderId="47" xfId="0" applyNumberFormat="1" applyFont="1" applyFill="1" applyBorder="1" applyAlignment="1">
      <alignment horizontal="center"/>
    </xf>
    <xf numFmtId="9" fontId="4" fillId="0" borderId="5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wrapText="1" shrinkToFit="1"/>
    </xf>
    <xf numFmtId="0" fontId="17" fillId="0" borderId="0" xfId="0" applyFont="1" applyAlignment="1">
      <alignment horizontal="center"/>
    </xf>
    <xf numFmtId="0" fontId="4" fillId="0" borderId="26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5" fillId="0" borderId="0" xfId="0" applyFont="1" applyAlignment="1">
      <alignment horizontal="center" shrinkToFit="1"/>
    </xf>
    <xf numFmtId="0" fontId="1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9" fontId="4" fillId="0" borderId="47" xfId="0" applyNumberFormat="1" applyFont="1" applyBorder="1" applyAlignment="1">
      <alignment horizontal="center"/>
    </xf>
    <xf numFmtId="9" fontId="4" fillId="0" borderId="50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textRotation="90" shrinkToFit="1"/>
    </xf>
    <xf numFmtId="0" fontId="8" fillId="0" borderId="16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 wrapText="1"/>
    </xf>
    <xf numFmtId="0" fontId="4" fillId="0" borderId="34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13</xdr:col>
      <xdr:colOff>19050</xdr:colOff>
      <xdr:row>2</xdr:row>
      <xdr:rowOff>57150</xdr:rowOff>
    </xdr:to>
    <xdr:pic>
      <xdr:nvPicPr>
        <xdr:cNvPr id="1" name="Picture 1" descr="logoruss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9477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495300</xdr:colOff>
      <xdr:row>109</xdr:row>
      <xdr:rowOff>19050</xdr:rowOff>
    </xdr:from>
    <xdr:to>
      <xdr:col>13</xdr:col>
      <xdr:colOff>381000</xdr:colOff>
      <xdr:row>110</xdr:row>
      <xdr:rowOff>57150</xdr:rowOff>
    </xdr:to>
    <xdr:pic>
      <xdr:nvPicPr>
        <xdr:cNvPr id="2" name="Picture 2" descr="марафон-электро"/>
        <xdr:cNvPicPr preferRelativeResize="1">
          <a:picLocks noChangeAspect="1"/>
        </xdr:cNvPicPr>
      </xdr:nvPicPr>
      <xdr:blipFill>
        <a:blip r:embed="rId2">
          <a:clrChange>
            <a:clrFrom>
              <a:srgbClr val="FFFDFD"/>
            </a:clrFrom>
            <a:clrTo>
              <a:srgbClr val="FFFDFD">
                <a:alpha val="0"/>
              </a:srgbClr>
            </a:clrTo>
          </a:clrChange>
        </a:blip>
        <a:stretch>
          <a:fillRect/>
        </a:stretch>
      </xdr:blipFill>
      <xdr:spPr>
        <a:xfrm>
          <a:off x="8286750" y="23040975"/>
          <a:ext cx="1914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13</xdr:col>
      <xdr:colOff>228600</xdr:colOff>
      <xdr:row>2</xdr:row>
      <xdr:rowOff>57150</xdr:rowOff>
    </xdr:to>
    <xdr:pic>
      <xdr:nvPicPr>
        <xdr:cNvPr id="1" name="Picture 1" descr="logoruss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9477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77</xdr:row>
      <xdr:rowOff>19050</xdr:rowOff>
    </xdr:from>
    <xdr:to>
      <xdr:col>14</xdr:col>
      <xdr:colOff>381000</xdr:colOff>
      <xdr:row>78</xdr:row>
      <xdr:rowOff>57150</xdr:rowOff>
    </xdr:to>
    <xdr:pic>
      <xdr:nvPicPr>
        <xdr:cNvPr id="2" name="Picture 2" descr="марафон-электро"/>
        <xdr:cNvPicPr preferRelativeResize="1">
          <a:picLocks noChangeAspect="1"/>
        </xdr:cNvPicPr>
      </xdr:nvPicPr>
      <xdr:blipFill>
        <a:blip r:embed="rId2">
          <a:clrChange>
            <a:clrFrom>
              <a:srgbClr val="FFFDFD"/>
            </a:clrFrom>
            <a:clrTo>
              <a:srgbClr val="FFFDFD">
                <a:alpha val="0"/>
              </a:srgbClr>
            </a:clrTo>
          </a:clrChange>
        </a:blip>
        <a:stretch>
          <a:fillRect/>
        </a:stretch>
      </xdr:blipFill>
      <xdr:spPr>
        <a:xfrm>
          <a:off x="8543925" y="16392525"/>
          <a:ext cx="1914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13</xdr:col>
      <xdr:colOff>200025</xdr:colOff>
      <xdr:row>2</xdr:row>
      <xdr:rowOff>57150</xdr:rowOff>
    </xdr:to>
    <xdr:pic>
      <xdr:nvPicPr>
        <xdr:cNvPr id="1" name="Picture 1" descr="logoruss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9477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13</xdr:col>
      <xdr:colOff>238125</xdr:colOff>
      <xdr:row>2</xdr:row>
      <xdr:rowOff>57150</xdr:rowOff>
    </xdr:to>
    <xdr:pic>
      <xdr:nvPicPr>
        <xdr:cNvPr id="1" name="Picture 1" descr="logoruss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9477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58</xdr:row>
      <xdr:rowOff>19050</xdr:rowOff>
    </xdr:from>
    <xdr:to>
      <xdr:col>14</xdr:col>
      <xdr:colOff>381000</xdr:colOff>
      <xdr:row>59</xdr:row>
      <xdr:rowOff>57150</xdr:rowOff>
    </xdr:to>
    <xdr:pic>
      <xdr:nvPicPr>
        <xdr:cNvPr id="2" name="Picture 2" descr="марафон-электро"/>
        <xdr:cNvPicPr preferRelativeResize="1">
          <a:picLocks noChangeAspect="1"/>
        </xdr:cNvPicPr>
      </xdr:nvPicPr>
      <xdr:blipFill>
        <a:blip r:embed="rId2">
          <a:clrChange>
            <a:clrFrom>
              <a:srgbClr val="FFFDFD"/>
            </a:clrFrom>
            <a:clrTo>
              <a:srgbClr val="FFFDFD">
                <a:alpha val="0"/>
              </a:srgbClr>
            </a:clrTo>
          </a:clrChange>
        </a:blip>
        <a:stretch>
          <a:fillRect/>
        </a:stretch>
      </xdr:blipFill>
      <xdr:spPr>
        <a:xfrm>
          <a:off x="8534400" y="13020675"/>
          <a:ext cx="1914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athlon\C\&#1057;&#1091;&#1076;&#1077;&#1081;&#1089;&#1090;&#1074;&#1086;\&#1055;&#1088;&#1086;&#1090;&#1086;&#1082;&#1086;&#1083;&#1099;2007\&#1050;&#1091;&#1073;&#1086;&#1082;%20&#1056;&#1086;&#1089;&#1089;&#1080;&#1080;%20&#1087;&#1086;%20&#1083;&#1099;&#1078;%2014-16&#1092;&#1077;&#1074;&#1088;\&#1046;&#1077;&#1085;&#1097;&#1080;&#1085;&#1099;\150207\2006%20SKI-START-&#1052;&#1072;&#1088;&#1072;&#1092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М"/>
      <sheetName val="ФЖ"/>
      <sheetName val="Шаблон"/>
      <sheetName val="Шаблон Спринт"/>
      <sheetName val="Трассы"/>
      <sheetName val="Разряды"/>
      <sheetName val="Очки"/>
      <sheetName val="эСтарт"/>
      <sheetName val="Стартовый протокол"/>
      <sheetName val="Команда"/>
      <sheetName val="Сводка"/>
      <sheetName val="эГ"/>
      <sheetName val="Протокол"/>
      <sheetName val="эГ (2)"/>
      <sheetName val="Протокол (2)"/>
      <sheetName val="эГД"/>
      <sheetName val="Протокол-дуатлон"/>
      <sheetName val="эГД (2)"/>
      <sheetName val="Протокол-дуатлон (2)"/>
      <sheetName val="эС"/>
      <sheetName val="СпринтП"/>
      <sheetName val="эСИ"/>
      <sheetName val="СпринтИ"/>
      <sheetName val="эС (2)"/>
      <sheetName val="СпринтП (2)"/>
      <sheetName val="эСИ (2)"/>
      <sheetName val="СпринтИ (2)"/>
      <sheetName val="эЭ"/>
      <sheetName val="эЭп"/>
      <sheetName val="Эст"/>
      <sheetName val="эЭ (2)"/>
      <sheetName val="эЭп (2)"/>
      <sheetName val="Эст (2)"/>
      <sheetName val="Эст (3)"/>
      <sheetName val="Девушки"/>
      <sheetName val="Юноши"/>
    </sheetNames>
    <sheetDataSet>
      <sheetData sheetId="10">
        <row r="2">
          <cell r="C2" t="str">
            <v>Первенство России среди юношей и девушек 1988-1989 г.р.</v>
          </cell>
        </row>
        <row r="4">
          <cell r="C4" t="str">
            <v>Федеральное агентство по физической культуре и спорту Российской Федерации</v>
          </cell>
        </row>
        <row r="6">
          <cell r="C6" t="str">
            <v>Агентство физкультуры и спорта администрации Красноярского края
Федерация лыжных гонок России
Федерация лыжных гонок Красноярского края</v>
          </cell>
        </row>
        <row r="8">
          <cell r="C8" t="str">
            <v>г.Красноярск,
лыжный стадион "Ветлужанка"</v>
          </cell>
        </row>
        <row r="10">
          <cell r="C10" t="str">
            <v>18-22 января 2006 года</v>
          </cell>
        </row>
        <row r="12">
          <cell r="C12" t="str">
            <v>Балясников В.Г.</v>
          </cell>
          <cell r="F12" t="str">
            <v>г.Красноярск</v>
          </cell>
        </row>
        <row r="14">
          <cell r="C14" t="str">
            <v>Гольм Л.А.</v>
          </cell>
          <cell r="E14" t="str">
            <v>РК</v>
          </cell>
          <cell r="F14" t="str">
            <v>г.Красноярск</v>
          </cell>
        </row>
        <row r="16">
          <cell r="C16" t="str">
            <v>Логвинков П.А.</v>
          </cell>
          <cell r="F16" t="str">
            <v>г.Новосибирск</v>
          </cell>
        </row>
        <row r="18">
          <cell r="C18" t="str">
            <v>Алисов С.П.</v>
          </cell>
          <cell r="F18" t="str">
            <v>г.Красноярск</v>
          </cell>
        </row>
        <row r="20">
          <cell r="C20" t="str">
            <v>Тимофеев В.Д.</v>
          </cell>
          <cell r="F20" t="str">
            <v>г.Москва</v>
          </cell>
        </row>
        <row r="22">
          <cell r="C22" t="str">
            <v>Метельский А.Н.</v>
          </cell>
          <cell r="F22" t="str">
            <v>г.Москва</v>
          </cell>
        </row>
        <row r="24">
          <cell r="C24">
            <v>4</v>
          </cell>
        </row>
        <row r="31">
          <cell r="B31" t="str">
            <v>Юноши</v>
          </cell>
          <cell r="D31" t="str">
            <v>Девушки</v>
          </cell>
        </row>
        <row r="32">
          <cell r="B32" t="str">
            <v>Юноши</v>
          </cell>
          <cell r="D32" t="str">
            <v>Девушки</v>
          </cell>
        </row>
        <row r="33">
          <cell r="B33" t="str">
            <v>Мужчины, юниоры, юноши</v>
          </cell>
          <cell r="D33" t="str">
            <v>Женщины, юниорки, девушки</v>
          </cell>
        </row>
        <row r="34">
          <cell r="B34" t="str">
            <v>м4</v>
          </cell>
          <cell r="D34" t="str">
            <v>ж4</v>
          </cell>
        </row>
        <row r="35">
          <cell r="B35" t="str">
            <v>м5</v>
          </cell>
          <cell r="D35" t="str">
            <v>ж5</v>
          </cell>
        </row>
        <row r="38">
          <cell r="C38" t="str">
            <v>1 марта 2006 г.</v>
          </cell>
        </row>
        <row r="39">
          <cell r="C39" t="str">
            <v>гонка</v>
          </cell>
        </row>
        <row r="40">
          <cell r="C40" t="str">
            <v>классический</v>
          </cell>
        </row>
        <row r="42">
          <cell r="B42">
            <v>10</v>
          </cell>
          <cell r="D42">
            <v>5</v>
          </cell>
        </row>
        <row r="43">
          <cell r="B43">
            <v>1.2</v>
          </cell>
          <cell r="D43">
            <v>1.2</v>
          </cell>
        </row>
        <row r="44">
          <cell r="B44">
            <v>1.2</v>
          </cell>
          <cell r="D44">
            <v>1.2</v>
          </cell>
        </row>
        <row r="45">
          <cell r="B45" t="str">
            <v>м41</v>
          </cell>
          <cell r="D45" t="str">
            <v>ж41</v>
          </cell>
        </row>
        <row r="46">
          <cell r="B46" t="str">
            <v>м51</v>
          </cell>
          <cell r="D46" t="str">
            <v>ж51</v>
          </cell>
        </row>
        <row r="49">
          <cell r="C49" t="str">
            <v>2 марта 2006 г.</v>
          </cell>
        </row>
        <row r="50">
          <cell r="C50" t="str">
            <v>гонка</v>
          </cell>
        </row>
        <row r="53">
          <cell r="B53">
            <v>7.5</v>
          </cell>
          <cell r="D53">
            <v>5</v>
          </cell>
        </row>
        <row r="54">
          <cell r="B54">
            <v>15</v>
          </cell>
          <cell r="D54">
            <v>10</v>
          </cell>
        </row>
        <row r="60">
          <cell r="C60" t="str">
            <v>4 марта 2006 г.</v>
          </cell>
        </row>
        <row r="61">
          <cell r="C61" t="str">
            <v>спринт</v>
          </cell>
        </row>
        <row r="62">
          <cell r="C62" t="str">
            <v>свободный</v>
          </cell>
        </row>
        <row r="64">
          <cell r="B64">
            <v>1.2</v>
          </cell>
          <cell r="D64">
            <v>1.2</v>
          </cell>
        </row>
        <row r="65">
          <cell r="B65">
            <v>10</v>
          </cell>
          <cell r="D65">
            <v>5</v>
          </cell>
        </row>
        <row r="71">
          <cell r="C71" t="str">
            <v>5 марта 2006 года</v>
          </cell>
        </row>
        <row r="72">
          <cell r="C72" t="str">
            <v>эстафета</v>
          </cell>
        </row>
        <row r="73">
          <cell r="C73" t="str">
            <v>класический</v>
          </cell>
        </row>
        <row r="75">
          <cell r="B75" t="str">
            <v>4*5</v>
          </cell>
          <cell r="D75" t="str">
            <v>4*3</v>
          </cell>
        </row>
        <row r="76">
          <cell r="B76">
            <v>10</v>
          </cell>
          <cell r="D76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3:HZ136"/>
  <sheetViews>
    <sheetView tabSelected="1" view="pageBreakPreview" zoomScale="85" zoomScaleSheetLayoutView="85" zoomScalePageLayoutView="0" workbookViewId="0" topLeftCell="A1">
      <selection activeCell="C13" sqref="C13:C14"/>
    </sheetView>
  </sheetViews>
  <sheetFormatPr defaultColWidth="9.00390625" defaultRowHeight="12.75"/>
  <cols>
    <col min="1" max="2" width="4.375" style="1" customWidth="1"/>
    <col min="3" max="3" width="24.25390625" style="1" bestFit="1" customWidth="1"/>
    <col min="4" max="4" width="9.625" style="2" customWidth="1"/>
    <col min="5" max="5" width="12.25390625" style="2" customWidth="1"/>
    <col min="6" max="6" width="32.125" style="1" customWidth="1"/>
    <col min="7" max="7" width="4.00390625" style="2" customWidth="1"/>
    <col min="8" max="8" width="3.875" style="2" customWidth="1"/>
    <col min="9" max="9" width="7.375" style="1" customWidth="1"/>
    <col min="10" max="10" width="11.375" style="2" customWidth="1"/>
    <col min="11" max="11" width="0.875" style="1" hidden="1" customWidth="1"/>
    <col min="12" max="12" width="9.125" style="1" customWidth="1"/>
    <col min="13" max="13" width="6.125" style="1" customWidth="1"/>
    <col min="14" max="14" width="6.625" style="1" customWidth="1"/>
    <col min="15" max="16384" width="9.125" style="1" customWidth="1"/>
  </cols>
  <sheetData>
    <row r="1" ht="90" customHeight="1"/>
    <row r="2" ht="16.5" customHeight="1" hidden="1"/>
    <row r="3" spans="1:14" ht="18" customHeight="1">
      <c r="A3" s="182" t="s">
        <v>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4" ht="18" customHeight="1">
      <c r="A4" s="182" t="s">
        <v>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14" ht="18" customHeight="1">
      <c r="A5" s="182" t="s">
        <v>2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1:14" ht="18" customHeight="1">
      <c r="A6" s="182" t="s">
        <v>3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 ht="18" customHeight="1">
      <c r="A7" s="192" t="s">
        <v>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</row>
    <row r="8" spans="1:14" ht="18" customHeight="1">
      <c r="A8" s="193" t="s">
        <v>5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</row>
    <row r="9" spans="1:14" ht="18" customHeight="1">
      <c r="A9" s="185" t="s">
        <v>6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ht="20.25" customHeight="1">
      <c r="A10" s="194" t="s">
        <v>7</v>
      </c>
      <c r="B10" s="194"/>
      <c r="C10" s="194"/>
      <c r="D10" s="194"/>
      <c r="E10" s="194"/>
      <c r="F10" s="194"/>
      <c r="H10" s="4"/>
      <c r="I10" s="3"/>
      <c r="J10" s="195" t="s">
        <v>8</v>
      </c>
      <c r="K10" s="195"/>
      <c r="L10" s="195"/>
      <c r="M10" s="195"/>
      <c r="N10" s="195"/>
    </row>
    <row r="11" spans="1:14" ht="21" customHeight="1">
      <c r="A11" s="194"/>
      <c r="B11" s="194"/>
      <c r="C11" s="194"/>
      <c r="D11" s="194"/>
      <c r="E11" s="194"/>
      <c r="F11" s="194"/>
      <c r="G11" s="4"/>
      <c r="H11" s="4"/>
      <c r="I11" s="196" t="s">
        <v>9</v>
      </c>
      <c r="J11" s="196"/>
      <c r="K11" s="196"/>
      <c r="L11" s="196"/>
      <c r="M11" s="196"/>
      <c r="N11" s="196"/>
    </row>
    <row r="12" spans="1:14" ht="6.75" customHeight="1" thickBo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</row>
    <row r="13" spans="1:14" ht="19.5" customHeight="1">
      <c r="A13" s="187" t="s">
        <v>10</v>
      </c>
      <c r="B13" s="189" t="s">
        <v>11</v>
      </c>
      <c r="C13" s="175" t="s">
        <v>12</v>
      </c>
      <c r="D13" s="183" t="s">
        <v>13</v>
      </c>
      <c r="E13" s="183" t="s">
        <v>14</v>
      </c>
      <c r="F13" s="175" t="s">
        <v>15</v>
      </c>
      <c r="G13" s="175" t="s">
        <v>16</v>
      </c>
      <c r="H13" s="175"/>
      <c r="I13" s="175"/>
      <c r="J13" s="175" t="s">
        <v>17</v>
      </c>
      <c r="K13" s="183"/>
      <c r="L13" s="175" t="s">
        <v>18</v>
      </c>
      <c r="M13" s="175" t="s">
        <v>19</v>
      </c>
      <c r="N13" s="178" t="s">
        <v>20</v>
      </c>
    </row>
    <row r="14" spans="1:14" ht="24.75" customHeight="1" thickBot="1">
      <c r="A14" s="188"/>
      <c r="B14" s="190"/>
      <c r="C14" s="180"/>
      <c r="D14" s="184"/>
      <c r="E14" s="184"/>
      <c r="F14" s="180"/>
      <c r="G14" s="7" t="s">
        <v>21</v>
      </c>
      <c r="H14" s="7" t="s">
        <v>22</v>
      </c>
      <c r="I14" s="7" t="s">
        <v>23</v>
      </c>
      <c r="J14" s="176"/>
      <c r="K14" s="184"/>
      <c r="L14" s="180"/>
      <c r="M14" s="180"/>
      <c r="N14" s="179"/>
    </row>
    <row r="15" spans="1:14" s="15" customFormat="1" ht="15.75">
      <c r="A15" s="8">
        <v>1</v>
      </c>
      <c r="B15" s="9">
        <v>2</v>
      </c>
      <c r="C15" s="177" t="s">
        <v>24</v>
      </c>
      <c r="D15" s="177"/>
      <c r="E15" s="177"/>
      <c r="F15" s="177"/>
      <c r="G15" s="10"/>
      <c r="H15" s="10"/>
      <c r="I15" s="10">
        <f>G16+G17+H18+H19</f>
        <v>1</v>
      </c>
      <c r="J15" s="11">
        <f>MAX(J16:J19)</f>
        <v>0.02103587962962963</v>
      </c>
      <c r="K15" s="12"/>
      <c r="L15" s="13">
        <f>J15-$J$15</f>
        <v>0</v>
      </c>
      <c r="M15" s="9">
        <v>450</v>
      </c>
      <c r="N15" s="14"/>
    </row>
    <row r="16" spans="1:14" s="15" customFormat="1" ht="15.75">
      <c r="A16" s="173"/>
      <c r="B16" s="16" t="s">
        <v>25</v>
      </c>
      <c r="C16" s="17" t="s">
        <v>26</v>
      </c>
      <c r="D16" s="18">
        <v>1982</v>
      </c>
      <c r="E16" s="18" t="s">
        <v>27</v>
      </c>
      <c r="F16" s="17" t="s">
        <v>28</v>
      </c>
      <c r="G16" s="18">
        <v>0</v>
      </c>
      <c r="H16" s="19"/>
      <c r="I16" s="20"/>
      <c r="J16" s="20">
        <v>0.021024305555555553</v>
      </c>
      <c r="K16" s="21">
        <v>0.021774305555555554</v>
      </c>
      <c r="L16" s="22"/>
      <c r="M16" s="23"/>
      <c r="N16" s="37" t="s">
        <v>31</v>
      </c>
    </row>
    <row r="17" spans="1:14" s="15" customFormat="1" ht="15.75">
      <c r="A17" s="173"/>
      <c r="B17" s="16" t="s">
        <v>29</v>
      </c>
      <c r="C17" s="17" t="s">
        <v>30</v>
      </c>
      <c r="D17" s="18">
        <v>1986</v>
      </c>
      <c r="E17" s="18" t="s">
        <v>31</v>
      </c>
      <c r="F17" s="17" t="s">
        <v>28</v>
      </c>
      <c r="G17" s="18">
        <v>1</v>
      </c>
      <c r="H17" s="19"/>
      <c r="I17" s="20"/>
      <c r="J17" s="20">
        <v>0.02102662037037037</v>
      </c>
      <c r="K17" s="21">
        <v>0.02178935185185185</v>
      </c>
      <c r="L17" s="22"/>
      <c r="M17" s="23"/>
      <c r="N17" s="37" t="s">
        <v>31</v>
      </c>
    </row>
    <row r="18" spans="1:14" s="15" customFormat="1" ht="15.75">
      <c r="A18" s="173"/>
      <c r="B18" s="16" t="s">
        <v>32</v>
      </c>
      <c r="C18" s="17" t="s">
        <v>33</v>
      </c>
      <c r="D18" s="18">
        <v>1984</v>
      </c>
      <c r="E18" s="18" t="s">
        <v>31</v>
      </c>
      <c r="F18" s="17" t="s">
        <v>28</v>
      </c>
      <c r="G18" s="18"/>
      <c r="H18" s="19">
        <v>0</v>
      </c>
      <c r="I18" s="20"/>
      <c r="J18" s="20"/>
      <c r="K18" s="21">
        <v>0.02175810185185185</v>
      </c>
      <c r="L18" s="22"/>
      <c r="M18" s="23"/>
      <c r="N18" s="37" t="s">
        <v>31</v>
      </c>
    </row>
    <row r="19" spans="1:14" s="15" customFormat="1" ht="16.5" thickBot="1">
      <c r="A19" s="174"/>
      <c r="B19" s="25" t="s">
        <v>22</v>
      </c>
      <c r="C19" s="26" t="s">
        <v>34</v>
      </c>
      <c r="D19" s="27">
        <v>1981</v>
      </c>
      <c r="E19" s="27" t="s">
        <v>27</v>
      </c>
      <c r="F19" s="26" t="s">
        <v>28</v>
      </c>
      <c r="G19" s="27"/>
      <c r="H19" s="28">
        <v>0</v>
      </c>
      <c r="I19" s="29"/>
      <c r="J19" s="29">
        <v>0.02103587962962963</v>
      </c>
      <c r="K19" s="30">
        <v>0.02175810185185185</v>
      </c>
      <c r="L19" s="31"/>
      <c r="M19" s="32"/>
      <c r="N19" s="37" t="s">
        <v>31</v>
      </c>
    </row>
    <row r="20" spans="1:14" s="15" customFormat="1" ht="15.75">
      <c r="A20" s="8">
        <v>2</v>
      </c>
      <c r="B20" s="9">
        <v>12</v>
      </c>
      <c r="C20" s="177" t="s">
        <v>35</v>
      </c>
      <c r="D20" s="177"/>
      <c r="E20" s="177"/>
      <c r="F20" s="177"/>
      <c r="G20" s="10"/>
      <c r="H20" s="34"/>
      <c r="I20" s="10">
        <f>G21+G22+H23+H24</f>
        <v>2</v>
      </c>
      <c r="J20" s="11">
        <f>MAX(J21,J22,J23,J24)</f>
        <v>0.02115277777777778</v>
      </c>
      <c r="K20" s="12"/>
      <c r="L20" s="13">
        <f>J20-$J$15</f>
        <v>0.0001168981481481507</v>
      </c>
      <c r="M20" s="9">
        <v>420</v>
      </c>
      <c r="N20" s="14"/>
    </row>
    <row r="21" spans="1:14" s="15" customFormat="1" ht="15.75">
      <c r="A21" s="173"/>
      <c r="B21" s="16" t="s">
        <v>25</v>
      </c>
      <c r="C21" s="17" t="s">
        <v>36</v>
      </c>
      <c r="D21" s="18">
        <v>1984</v>
      </c>
      <c r="E21" s="18" t="s">
        <v>31</v>
      </c>
      <c r="F21" s="17" t="s">
        <v>37</v>
      </c>
      <c r="G21" s="18">
        <v>0</v>
      </c>
      <c r="H21" s="19"/>
      <c r="I21" s="20"/>
      <c r="J21" s="20">
        <v>0.021150462962962965</v>
      </c>
      <c r="K21" s="21">
        <v>0.02189351851851852</v>
      </c>
      <c r="L21" s="22"/>
      <c r="M21" s="23"/>
      <c r="N21" s="37" t="s">
        <v>31</v>
      </c>
    </row>
    <row r="22" spans="1:14" s="15" customFormat="1" ht="15.75">
      <c r="A22" s="173"/>
      <c r="B22" s="16" t="s">
        <v>29</v>
      </c>
      <c r="C22" s="17" t="s">
        <v>38</v>
      </c>
      <c r="D22" s="18">
        <v>1983</v>
      </c>
      <c r="E22" s="18" t="s">
        <v>27</v>
      </c>
      <c r="F22" s="17" t="s">
        <v>39</v>
      </c>
      <c r="G22" s="18">
        <v>0</v>
      </c>
      <c r="H22" s="19"/>
      <c r="I22" s="20"/>
      <c r="J22" s="20">
        <v>0.021150462962962965</v>
      </c>
      <c r="K22" s="21">
        <v>0.021902777777777774</v>
      </c>
      <c r="L22" s="22"/>
      <c r="M22" s="23"/>
      <c r="N22" s="37" t="s">
        <v>31</v>
      </c>
    </row>
    <row r="23" spans="1:14" s="15" customFormat="1" ht="15.75">
      <c r="A23" s="173"/>
      <c r="B23" s="16" t="s">
        <v>32</v>
      </c>
      <c r="C23" s="17" t="s">
        <v>40</v>
      </c>
      <c r="D23" s="18">
        <v>1987</v>
      </c>
      <c r="E23" s="18" t="s">
        <v>31</v>
      </c>
      <c r="F23" s="17" t="s">
        <v>37</v>
      </c>
      <c r="G23" s="18"/>
      <c r="H23" s="19">
        <v>0</v>
      </c>
      <c r="I23" s="20"/>
      <c r="J23" s="20">
        <v>0.02115277777777778</v>
      </c>
      <c r="K23" s="21">
        <v>0.02189699074074074</v>
      </c>
      <c r="L23" s="22"/>
      <c r="M23" s="23"/>
      <c r="N23" s="37" t="s">
        <v>31</v>
      </c>
    </row>
    <row r="24" spans="1:14" s="15" customFormat="1" ht="16.5" thickBot="1">
      <c r="A24" s="174"/>
      <c r="B24" s="25" t="s">
        <v>22</v>
      </c>
      <c r="C24" s="26" t="s">
        <v>41</v>
      </c>
      <c r="D24" s="27">
        <v>1985</v>
      </c>
      <c r="E24" s="27" t="s">
        <v>31</v>
      </c>
      <c r="F24" s="26" t="s">
        <v>37</v>
      </c>
      <c r="G24" s="27"/>
      <c r="H24" s="28">
        <v>2</v>
      </c>
      <c r="I24" s="29"/>
      <c r="J24" s="29">
        <v>0.021136574074074075</v>
      </c>
      <c r="K24" s="30">
        <v>0.02190162037037037</v>
      </c>
      <c r="L24" s="31"/>
      <c r="M24" s="32"/>
      <c r="N24" s="37" t="s">
        <v>31</v>
      </c>
    </row>
    <row r="25" spans="1:14" s="35" customFormat="1" ht="15.75">
      <c r="A25" s="8">
        <v>3</v>
      </c>
      <c r="B25" s="9">
        <v>15</v>
      </c>
      <c r="C25" s="177" t="s">
        <v>297</v>
      </c>
      <c r="D25" s="177"/>
      <c r="E25" s="177"/>
      <c r="F25" s="177"/>
      <c r="G25" s="10"/>
      <c r="H25" s="34"/>
      <c r="I25" s="10">
        <f>G26+G27+H28+H29</f>
        <v>2</v>
      </c>
      <c r="J25" s="11">
        <f>MAX(J26,J27,J28,J29)</f>
        <v>0.021233796296296296</v>
      </c>
      <c r="K25" s="12"/>
      <c r="L25" s="13">
        <f>J25-$J$15</f>
        <v>0.00019791666666666569</v>
      </c>
      <c r="M25" s="9">
        <v>390</v>
      </c>
      <c r="N25" s="14"/>
    </row>
    <row r="26" spans="1:14" s="15" customFormat="1" ht="15.75">
      <c r="A26" s="173"/>
      <c r="B26" s="16" t="s">
        <v>25</v>
      </c>
      <c r="C26" s="17" t="s">
        <v>42</v>
      </c>
      <c r="D26" s="18">
        <v>1982</v>
      </c>
      <c r="E26" s="18" t="s">
        <v>31</v>
      </c>
      <c r="F26" s="17" t="s">
        <v>43</v>
      </c>
      <c r="G26" s="18">
        <v>0</v>
      </c>
      <c r="H26" s="19"/>
      <c r="I26" s="20"/>
      <c r="J26" s="20">
        <v>0.02121064814814815</v>
      </c>
      <c r="K26" s="21">
        <v>0.022131944444444444</v>
      </c>
      <c r="L26" s="22"/>
      <c r="M26" s="23"/>
      <c r="N26" s="37" t="s">
        <v>31</v>
      </c>
    </row>
    <row r="27" spans="1:14" s="15" customFormat="1" ht="15.75">
      <c r="A27" s="173"/>
      <c r="B27" s="16" t="s">
        <v>29</v>
      </c>
      <c r="C27" s="17" t="s">
        <v>44</v>
      </c>
      <c r="D27" s="18">
        <v>1988</v>
      </c>
      <c r="E27" s="18" t="s">
        <v>31</v>
      </c>
      <c r="F27" s="17" t="s">
        <v>43</v>
      </c>
      <c r="G27" s="18">
        <v>1</v>
      </c>
      <c r="H27" s="19"/>
      <c r="I27" s="20"/>
      <c r="J27" s="20">
        <v>0.021232638888888888</v>
      </c>
      <c r="K27" s="21">
        <v>0.02214814814814815</v>
      </c>
      <c r="L27" s="22"/>
      <c r="M27" s="23"/>
      <c r="N27" s="37" t="s">
        <v>31</v>
      </c>
    </row>
    <row r="28" spans="1:14" s="15" customFormat="1" ht="15.75">
      <c r="A28" s="173"/>
      <c r="B28" s="16" t="s">
        <v>32</v>
      </c>
      <c r="C28" s="17" t="s">
        <v>45</v>
      </c>
      <c r="D28" s="18">
        <v>1986</v>
      </c>
      <c r="E28" s="18" t="s">
        <v>31</v>
      </c>
      <c r="F28" s="17" t="s">
        <v>46</v>
      </c>
      <c r="G28" s="18"/>
      <c r="H28" s="19">
        <v>1</v>
      </c>
      <c r="I28" s="20"/>
      <c r="J28" s="20">
        <v>0.021233796296296296</v>
      </c>
      <c r="K28" s="21">
        <v>0.022135416666666668</v>
      </c>
      <c r="L28" s="22"/>
      <c r="M28" s="23"/>
      <c r="N28" s="37" t="s">
        <v>31</v>
      </c>
    </row>
    <row r="29" spans="1:14" s="15" customFormat="1" ht="16.5" thickBot="1">
      <c r="A29" s="174"/>
      <c r="B29" s="25" t="s">
        <v>22</v>
      </c>
      <c r="C29" s="26" t="s">
        <v>47</v>
      </c>
      <c r="D29" s="27">
        <v>1987</v>
      </c>
      <c r="E29" s="27" t="s">
        <v>31</v>
      </c>
      <c r="F29" s="26" t="s">
        <v>43</v>
      </c>
      <c r="G29" s="27"/>
      <c r="H29" s="28">
        <v>0</v>
      </c>
      <c r="I29" s="29"/>
      <c r="J29" s="29">
        <v>0.021226851851851854</v>
      </c>
      <c r="K29" s="30">
        <v>0.022149305555555554</v>
      </c>
      <c r="L29" s="31"/>
      <c r="M29" s="32"/>
      <c r="N29" s="37" t="s">
        <v>31</v>
      </c>
    </row>
    <row r="30" spans="1:14" s="36" customFormat="1" ht="15.75">
      <c r="A30" s="8">
        <v>4</v>
      </c>
      <c r="B30" s="9">
        <v>17</v>
      </c>
      <c r="C30" s="177" t="s">
        <v>48</v>
      </c>
      <c r="D30" s="177"/>
      <c r="E30" s="177"/>
      <c r="F30" s="177"/>
      <c r="G30" s="10"/>
      <c r="H30" s="34"/>
      <c r="I30" s="10">
        <f>G31+G32+H33+H34</f>
        <v>2</v>
      </c>
      <c r="J30" s="11">
        <f>MAX(J31,J32,J33,J34)</f>
        <v>0.021290509259259262</v>
      </c>
      <c r="K30" s="12"/>
      <c r="L30" s="13">
        <f>J30-$J$15</f>
        <v>0.0002546296296296324</v>
      </c>
      <c r="M30" s="9">
        <v>360</v>
      </c>
      <c r="N30" s="14"/>
    </row>
    <row r="31" spans="1:14" s="15" customFormat="1" ht="15.75">
      <c r="A31" s="173"/>
      <c r="B31" s="16" t="s">
        <v>25</v>
      </c>
      <c r="C31" s="17" t="s">
        <v>49</v>
      </c>
      <c r="D31" s="18">
        <v>1985</v>
      </c>
      <c r="E31" s="18" t="s">
        <v>31</v>
      </c>
      <c r="F31" s="17" t="s">
        <v>50</v>
      </c>
      <c r="G31" s="18">
        <v>0</v>
      </c>
      <c r="H31" s="19"/>
      <c r="I31" s="20"/>
      <c r="J31" s="20">
        <v>0.021290509259259262</v>
      </c>
      <c r="K31" s="21">
        <v>0.022193287037037036</v>
      </c>
      <c r="L31" s="22"/>
      <c r="M31" s="23"/>
      <c r="N31" s="37" t="s">
        <v>72</v>
      </c>
    </row>
    <row r="32" spans="1:14" s="15" customFormat="1" ht="15.75">
      <c r="A32" s="173"/>
      <c r="B32" s="16" t="s">
        <v>29</v>
      </c>
      <c r="C32" s="17" t="s">
        <v>51</v>
      </c>
      <c r="D32" s="18">
        <v>1987</v>
      </c>
      <c r="E32" s="18" t="s">
        <v>27</v>
      </c>
      <c r="F32" s="17" t="s">
        <v>50</v>
      </c>
      <c r="G32" s="18">
        <v>1</v>
      </c>
      <c r="H32" s="19"/>
      <c r="I32" s="20"/>
      <c r="J32" s="20">
        <v>0.021290509259259262</v>
      </c>
      <c r="K32" s="21">
        <v>0.022195601851851852</v>
      </c>
      <c r="L32" s="22"/>
      <c r="M32" s="23"/>
      <c r="N32" s="37" t="s">
        <v>72</v>
      </c>
    </row>
    <row r="33" spans="1:14" s="15" customFormat="1" ht="15.75">
      <c r="A33" s="173"/>
      <c r="B33" s="16" t="s">
        <v>32</v>
      </c>
      <c r="C33" s="17" t="s">
        <v>52</v>
      </c>
      <c r="D33" s="18">
        <v>1985</v>
      </c>
      <c r="E33" s="18" t="s">
        <v>27</v>
      </c>
      <c r="F33" s="17" t="s">
        <v>50</v>
      </c>
      <c r="G33" s="18"/>
      <c r="H33" s="19">
        <v>1</v>
      </c>
      <c r="I33" s="20"/>
      <c r="J33" s="20">
        <v>0.021290509259259262</v>
      </c>
      <c r="K33" s="21">
        <v>0.022189814814814815</v>
      </c>
      <c r="L33" s="22"/>
      <c r="M33" s="23"/>
      <c r="N33" s="37" t="s">
        <v>72</v>
      </c>
    </row>
    <row r="34" spans="1:14" s="15" customFormat="1" ht="16.5" thickBot="1">
      <c r="A34" s="174"/>
      <c r="B34" s="25" t="s">
        <v>22</v>
      </c>
      <c r="C34" s="26" t="s">
        <v>53</v>
      </c>
      <c r="D34" s="27">
        <v>1983</v>
      </c>
      <c r="E34" s="27" t="s">
        <v>27</v>
      </c>
      <c r="F34" s="26" t="s">
        <v>50</v>
      </c>
      <c r="G34" s="27"/>
      <c r="H34" s="28">
        <v>0</v>
      </c>
      <c r="I34" s="29"/>
      <c r="J34" s="29">
        <v>0.021282407407407406</v>
      </c>
      <c r="K34" s="30">
        <v>0.02219675925925926</v>
      </c>
      <c r="L34" s="31"/>
      <c r="M34" s="32"/>
      <c r="N34" s="37" t="s">
        <v>72</v>
      </c>
    </row>
    <row r="35" spans="1:14" s="15" customFormat="1" ht="15.75">
      <c r="A35" s="8">
        <v>5</v>
      </c>
      <c r="B35" s="9">
        <v>1</v>
      </c>
      <c r="C35" s="177" t="s">
        <v>54</v>
      </c>
      <c r="D35" s="177"/>
      <c r="E35" s="177"/>
      <c r="F35" s="177"/>
      <c r="G35" s="10"/>
      <c r="H35" s="34"/>
      <c r="I35" s="10">
        <f>G36+G37+H38+H39</f>
        <v>2</v>
      </c>
      <c r="J35" s="11">
        <f>MAX(J36,J37,J38,J39)</f>
        <v>0.02146990740740741</v>
      </c>
      <c r="K35" s="12"/>
      <c r="L35" s="13">
        <f>J35-$J$15</f>
        <v>0.0004340277777777797</v>
      </c>
      <c r="M35" s="9">
        <v>330</v>
      </c>
      <c r="N35" s="14"/>
    </row>
    <row r="36" spans="1:14" s="15" customFormat="1" ht="15.75">
      <c r="A36" s="173"/>
      <c r="B36" s="16" t="s">
        <v>25</v>
      </c>
      <c r="C36" s="17" t="s">
        <v>55</v>
      </c>
      <c r="D36" s="18">
        <v>1976</v>
      </c>
      <c r="E36" s="18" t="s">
        <v>56</v>
      </c>
      <c r="F36" s="17" t="s">
        <v>57</v>
      </c>
      <c r="G36" s="18">
        <v>0</v>
      </c>
      <c r="H36" s="19"/>
      <c r="I36" s="20"/>
      <c r="J36" s="20">
        <v>0.021458333333333333</v>
      </c>
      <c r="K36" s="16"/>
      <c r="L36" s="22"/>
      <c r="M36" s="23"/>
      <c r="N36" s="37" t="s">
        <v>72</v>
      </c>
    </row>
    <row r="37" spans="1:14" s="15" customFormat="1" ht="15.75">
      <c r="A37" s="173"/>
      <c r="B37" s="16" t="s">
        <v>29</v>
      </c>
      <c r="C37" s="17" t="s">
        <v>58</v>
      </c>
      <c r="D37" s="18">
        <v>1987</v>
      </c>
      <c r="E37" s="18" t="s">
        <v>31</v>
      </c>
      <c r="F37" s="17" t="s">
        <v>59</v>
      </c>
      <c r="G37" s="18">
        <v>1</v>
      </c>
      <c r="H37" s="19"/>
      <c r="I37" s="20"/>
      <c r="J37" s="20">
        <v>0.02146990740740741</v>
      </c>
      <c r="K37" s="16"/>
      <c r="L37" s="22"/>
      <c r="M37" s="23"/>
      <c r="N37" s="37" t="s">
        <v>72</v>
      </c>
    </row>
    <row r="38" spans="1:14" s="15" customFormat="1" ht="15.75">
      <c r="A38" s="173"/>
      <c r="B38" s="16" t="s">
        <v>32</v>
      </c>
      <c r="C38" s="17" t="s">
        <v>60</v>
      </c>
      <c r="D38" s="18">
        <v>1983</v>
      </c>
      <c r="E38" s="18" t="s">
        <v>27</v>
      </c>
      <c r="F38" s="17" t="s">
        <v>57</v>
      </c>
      <c r="G38" s="18"/>
      <c r="H38" s="19">
        <v>1</v>
      </c>
      <c r="I38" s="20"/>
      <c r="J38" s="20">
        <v>0.02146990740740741</v>
      </c>
      <c r="K38" s="16"/>
      <c r="L38" s="22"/>
      <c r="M38" s="23"/>
      <c r="N38" s="37" t="s">
        <v>72</v>
      </c>
    </row>
    <row r="39" spans="1:14" s="15" customFormat="1" ht="16.5" thickBot="1">
      <c r="A39" s="174"/>
      <c r="B39" s="25" t="s">
        <v>22</v>
      </c>
      <c r="C39" s="26" t="s">
        <v>61</v>
      </c>
      <c r="D39" s="27">
        <v>1982</v>
      </c>
      <c r="E39" s="27" t="s">
        <v>56</v>
      </c>
      <c r="F39" s="26" t="s">
        <v>57</v>
      </c>
      <c r="G39" s="27"/>
      <c r="H39" s="28">
        <v>0</v>
      </c>
      <c r="I39" s="29"/>
      <c r="J39" s="29">
        <v>0.02146990740740741</v>
      </c>
      <c r="K39" s="25"/>
      <c r="L39" s="31"/>
      <c r="M39" s="32"/>
      <c r="N39" s="37" t="s">
        <v>72</v>
      </c>
    </row>
    <row r="40" spans="1:14" s="15" customFormat="1" ht="15.75">
      <c r="A40" s="8">
        <v>6</v>
      </c>
      <c r="B40" s="9">
        <v>14</v>
      </c>
      <c r="C40" s="177" t="s">
        <v>62</v>
      </c>
      <c r="D40" s="177"/>
      <c r="E40" s="177"/>
      <c r="F40" s="177"/>
      <c r="G40" s="10"/>
      <c r="H40" s="34"/>
      <c r="I40" s="10">
        <f>G41+G42+H43+H44</f>
        <v>5</v>
      </c>
      <c r="J40" s="11">
        <f>MAX(J41,J42,J43,J44)</f>
        <v>0.021480324074074072</v>
      </c>
      <c r="K40" s="12"/>
      <c r="L40" s="13">
        <f>J40-$J$15</f>
        <v>0.00044444444444444176</v>
      </c>
      <c r="M40" s="9">
        <v>310</v>
      </c>
      <c r="N40" s="14"/>
    </row>
    <row r="41" spans="1:14" s="15" customFormat="1" ht="15.75">
      <c r="A41" s="173"/>
      <c r="B41" s="16" t="s">
        <v>25</v>
      </c>
      <c r="C41" s="17" t="s">
        <v>63</v>
      </c>
      <c r="D41" s="18">
        <v>1980</v>
      </c>
      <c r="E41" s="18" t="s">
        <v>27</v>
      </c>
      <c r="F41" s="17" t="s">
        <v>64</v>
      </c>
      <c r="G41" s="18">
        <v>0</v>
      </c>
      <c r="H41" s="19"/>
      <c r="I41" s="20"/>
      <c r="J41" s="20">
        <v>0.021467592592592594</v>
      </c>
      <c r="K41" s="16"/>
      <c r="L41" s="22"/>
      <c r="M41" s="23"/>
      <c r="N41" s="37" t="s">
        <v>72</v>
      </c>
    </row>
    <row r="42" spans="1:234" s="15" customFormat="1" ht="15.75">
      <c r="A42" s="173"/>
      <c r="B42" s="16" t="s">
        <v>29</v>
      </c>
      <c r="C42" s="17" t="s">
        <v>65</v>
      </c>
      <c r="D42" s="18">
        <v>1987</v>
      </c>
      <c r="E42" s="18" t="s">
        <v>31</v>
      </c>
      <c r="F42" s="17" t="s">
        <v>64</v>
      </c>
      <c r="G42" s="18">
        <v>2</v>
      </c>
      <c r="H42" s="19"/>
      <c r="I42" s="20"/>
      <c r="J42" s="20">
        <v>0.021480324074074072</v>
      </c>
      <c r="K42" s="16"/>
      <c r="L42" s="22"/>
      <c r="M42" s="23"/>
      <c r="N42" s="37" t="s">
        <v>72</v>
      </c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</row>
    <row r="43" spans="1:234" s="15" customFormat="1" ht="15.75">
      <c r="A43" s="173"/>
      <c r="B43" s="16" t="s">
        <v>32</v>
      </c>
      <c r="C43" s="17" t="s">
        <v>66</v>
      </c>
      <c r="D43" s="18">
        <v>1982</v>
      </c>
      <c r="E43" s="18" t="s">
        <v>56</v>
      </c>
      <c r="F43" s="17" t="s">
        <v>64</v>
      </c>
      <c r="G43" s="18"/>
      <c r="H43" s="19">
        <v>0</v>
      </c>
      <c r="I43" s="20"/>
      <c r="J43" s="20">
        <v>0.02145138888888889</v>
      </c>
      <c r="K43" s="16"/>
      <c r="L43" s="22"/>
      <c r="M43" s="23"/>
      <c r="N43" s="37" t="s">
        <v>72</v>
      </c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</row>
    <row r="44" spans="1:234" s="15" customFormat="1" ht="16.5" thickBot="1">
      <c r="A44" s="174"/>
      <c r="B44" s="25" t="s">
        <v>22</v>
      </c>
      <c r="C44" s="26" t="s">
        <v>67</v>
      </c>
      <c r="D44" s="27">
        <v>1989</v>
      </c>
      <c r="E44" s="27" t="s">
        <v>31</v>
      </c>
      <c r="F44" s="26" t="s">
        <v>64</v>
      </c>
      <c r="G44" s="27"/>
      <c r="H44" s="28">
        <v>3</v>
      </c>
      <c r="I44" s="29"/>
      <c r="J44" s="29">
        <v>0.02147800925925926</v>
      </c>
      <c r="K44" s="25"/>
      <c r="L44" s="31"/>
      <c r="M44" s="32"/>
      <c r="N44" s="37" t="s">
        <v>72</v>
      </c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</row>
    <row r="45" spans="1:234" s="15" customFormat="1" ht="15.75">
      <c r="A45" s="8">
        <v>7</v>
      </c>
      <c r="B45" s="9">
        <v>3</v>
      </c>
      <c r="C45" s="177" t="s">
        <v>68</v>
      </c>
      <c r="D45" s="177"/>
      <c r="E45" s="177"/>
      <c r="F45" s="177"/>
      <c r="G45" s="10"/>
      <c r="H45" s="34"/>
      <c r="I45" s="10">
        <f>G46+G47+H48+H49</f>
        <v>4</v>
      </c>
      <c r="J45" s="11">
        <f>MAX(J46,J47,J48,J49)</f>
        <v>0.021533564814814814</v>
      </c>
      <c r="K45" s="12"/>
      <c r="L45" s="13">
        <f>J45-$J$15</f>
        <v>0.0004976851851851843</v>
      </c>
      <c r="M45" s="9">
        <v>290</v>
      </c>
      <c r="N45" s="14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</row>
    <row r="46" spans="1:234" s="15" customFormat="1" ht="15.75">
      <c r="A46" s="173"/>
      <c r="B46" s="16" t="s">
        <v>25</v>
      </c>
      <c r="C46" s="17" t="s">
        <v>69</v>
      </c>
      <c r="D46" s="18">
        <v>1982</v>
      </c>
      <c r="E46" s="18" t="s">
        <v>31</v>
      </c>
      <c r="F46" s="17" t="s">
        <v>70</v>
      </c>
      <c r="G46" s="18">
        <v>1</v>
      </c>
      <c r="H46" s="19"/>
      <c r="I46" s="20"/>
      <c r="J46" s="20">
        <v>0.02152662037037037</v>
      </c>
      <c r="K46" s="16"/>
      <c r="L46" s="22"/>
      <c r="M46" s="23"/>
      <c r="N46" s="37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</row>
    <row r="47" spans="1:234" s="15" customFormat="1" ht="15.75">
      <c r="A47" s="173"/>
      <c r="B47" s="16" t="s">
        <v>29</v>
      </c>
      <c r="C47" s="17" t="s">
        <v>71</v>
      </c>
      <c r="D47" s="18">
        <v>1990</v>
      </c>
      <c r="E47" s="18" t="s">
        <v>72</v>
      </c>
      <c r="F47" s="17" t="s">
        <v>70</v>
      </c>
      <c r="G47" s="18">
        <v>2</v>
      </c>
      <c r="H47" s="19"/>
      <c r="I47" s="20"/>
      <c r="J47" s="20">
        <v>0.02150925925925926</v>
      </c>
      <c r="K47" s="16"/>
      <c r="L47" s="22"/>
      <c r="M47" s="23"/>
      <c r="N47" s="37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</row>
    <row r="48" spans="1:234" s="15" customFormat="1" ht="15.75">
      <c r="A48" s="173"/>
      <c r="B48" s="16" t="s">
        <v>32</v>
      </c>
      <c r="C48" s="17" t="s">
        <v>73</v>
      </c>
      <c r="D48" s="18">
        <v>1984</v>
      </c>
      <c r="E48" s="18" t="s">
        <v>31</v>
      </c>
      <c r="F48" s="17" t="s">
        <v>70</v>
      </c>
      <c r="G48" s="18"/>
      <c r="H48" s="19">
        <v>0</v>
      </c>
      <c r="I48" s="20"/>
      <c r="J48" s="20">
        <v>0.021533564814814814</v>
      </c>
      <c r="K48" s="16"/>
      <c r="L48" s="22"/>
      <c r="M48" s="23"/>
      <c r="N48" s="37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</row>
    <row r="49" spans="1:234" s="15" customFormat="1" ht="16.5" thickBot="1">
      <c r="A49" s="174"/>
      <c r="B49" s="25" t="s">
        <v>22</v>
      </c>
      <c r="C49" s="26" t="s">
        <v>74</v>
      </c>
      <c r="D49" s="27">
        <v>1986</v>
      </c>
      <c r="E49" s="27" t="s">
        <v>31</v>
      </c>
      <c r="F49" s="26" t="s">
        <v>70</v>
      </c>
      <c r="G49" s="27"/>
      <c r="H49" s="28">
        <v>1</v>
      </c>
      <c r="I49" s="29"/>
      <c r="J49" s="29">
        <v>0.02153125</v>
      </c>
      <c r="K49" s="25"/>
      <c r="L49" s="31"/>
      <c r="M49" s="32"/>
      <c r="N49" s="38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</row>
    <row r="50" spans="1:234" s="15" customFormat="1" ht="15.75">
      <c r="A50" s="8">
        <v>8</v>
      </c>
      <c r="B50" s="9">
        <v>4</v>
      </c>
      <c r="C50" s="177" t="s">
        <v>75</v>
      </c>
      <c r="D50" s="177"/>
      <c r="E50" s="177"/>
      <c r="F50" s="177"/>
      <c r="G50" s="10"/>
      <c r="H50" s="34"/>
      <c r="I50" s="10">
        <f>G51+G52+H53+H54</f>
        <v>6</v>
      </c>
      <c r="J50" s="11">
        <f>MAX(J51,J52,J53,J54)</f>
        <v>0.02176851851851852</v>
      </c>
      <c r="K50" s="12"/>
      <c r="L50" s="13">
        <f>J50-$J$15</f>
        <v>0.0007326388888888903</v>
      </c>
      <c r="M50" s="9">
        <v>270</v>
      </c>
      <c r="N50" s="14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</row>
    <row r="51" spans="1:234" s="15" customFormat="1" ht="15.75">
      <c r="A51" s="171"/>
      <c r="B51" s="16" t="s">
        <v>25</v>
      </c>
      <c r="C51" s="17" t="s">
        <v>76</v>
      </c>
      <c r="D51" s="18">
        <v>1984</v>
      </c>
      <c r="E51" s="18" t="s">
        <v>31</v>
      </c>
      <c r="F51" s="17" t="s">
        <v>77</v>
      </c>
      <c r="G51" s="18">
        <v>2</v>
      </c>
      <c r="H51" s="19"/>
      <c r="I51" s="20"/>
      <c r="J51" s="20">
        <v>0.02173263888888889</v>
      </c>
      <c r="K51" s="41"/>
      <c r="L51" s="42"/>
      <c r="M51" s="23"/>
      <c r="N51" s="24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</row>
    <row r="52" spans="1:234" s="15" customFormat="1" ht="15.75">
      <c r="A52" s="172"/>
      <c r="B52" s="16" t="s">
        <v>29</v>
      </c>
      <c r="C52" s="17" t="s">
        <v>78</v>
      </c>
      <c r="D52" s="18">
        <v>1989</v>
      </c>
      <c r="E52" s="18" t="s">
        <v>31</v>
      </c>
      <c r="F52" s="17" t="s">
        <v>79</v>
      </c>
      <c r="G52" s="18">
        <v>0</v>
      </c>
      <c r="H52" s="19"/>
      <c r="I52" s="20"/>
      <c r="J52" s="20">
        <v>0.021760416666666667</v>
      </c>
      <c r="K52" s="41"/>
      <c r="L52" s="42"/>
      <c r="M52" s="23"/>
      <c r="N52" s="24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</row>
    <row r="53" spans="1:234" s="15" customFormat="1" ht="15.75">
      <c r="A53" s="172"/>
      <c r="B53" s="16" t="s">
        <v>32</v>
      </c>
      <c r="C53" s="17" t="s">
        <v>80</v>
      </c>
      <c r="D53" s="18">
        <v>1985</v>
      </c>
      <c r="E53" s="18" t="s">
        <v>31</v>
      </c>
      <c r="F53" s="17" t="s">
        <v>81</v>
      </c>
      <c r="G53" s="18"/>
      <c r="H53" s="19">
        <v>1</v>
      </c>
      <c r="I53" s="20"/>
      <c r="J53" s="20">
        <v>0.02176851851851852</v>
      </c>
      <c r="K53" s="41"/>
      <c r="L53" s="42"/>
      <c r="M53" s="23"/>
      <c r="N53" s="24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</row>
    <row r="54" spans="1:234" s="15" customFormat="1" ht="16.5" thickBot="1">
      <c r="A54" s="181"/>
      <c r="B54" s="25" t="s">
        <v>22</v>
      </c>
      <c r="C54" s="26" t="s">
        <v>82</v>
      </c>
      <c r="D54" s="27">
        <v>1980</v>
      </c>
      <c r="E54" s="27" t="s">
        <v>27</v>
      </c>
      <c r="F54" s="26" t="s">
        <v>83</v>
      </c>
      <c r="G54" s="27"/>
      <c r="H54" s="28">
        <v>3</v>
      </c>
      <c r="I54" s="29"/>
      <c r="J54" s="29">
        <v>0.02176736111111111</v>
      </c>
      <c r="K54" s="43"/>
      <c r="L54" s="44"/>
      <c r="M54" s="32"/>
      <c r="N54" s="33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</row>
    <row r="55" spans="1:234" s="15" customFormat="1" ht="15.75">
      <c r="A55" s="45">
        <v>9</v>
      </c>
      <c r="B55" s="46">
        <v>9</v>
      </c>
      <c r="C55" s="191" t="s">
        <v>84</v>
      </c>
      <c r="D55" s="191"/>
      <c r="E55" s="191"/>
      <c r="F55" s="191"/>
      <c r="G55" s="48"/>
      <c r="H55" s="49"/>
      <c r="I55" s="47">
        <f>G56+G57+H58+H59</f>
        <v>5</v>
      </c>
      <c r="J55" s="50">
        <f>MAX(J56,J57,J58,J59)</f>
        <v>0.022521990740740738</v>
      </c>
      <c r="K55" s="51"/>
      <c r="L55" s="52">
        <f>J55-$J$15</f>
        <v>0.0014861111111111082</v>
      </c>
      <c r="M55" s="46">
        <v>250</v>
      </c>
      <c r="N55" s="53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</row>
    <row r="56" spans="1:234" s="15" customFormat="1" ht="15.75">
      <c r="A56" s="171"/>
      <c r="B56" s="16" t="s">
        <v>25</v>
      </c>
      <c r="C56" s="17" t="s">
        <v>85</v>
      </c>
      <c r="D56" s="18">
        <v>1986</v>
      </c>
      <c r="E56" s="18" t="s">
        <v>31</v>
      </c>
      <c r="F56" s="17" t="s">
        <v>50</v>
      </c>
      <c r="G56" s="18">
        <v>2</v>
      </c>
      <c r="H56" s="19"/>
      <c r="I56" s="20"/>
      <c r="J56" s="20">
        <v>0.022503472222222223</v>
      </c>
      <c r="K56" s="16"/>
      <c r="L56" s="22"/>
      <c r="M56" s="23"/>
      <c r="N56" s="37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</row>
    <row r="57" spans="1:234" s="15" customFormat="1" ht="15.75">
      <c r="A57" s="172"/>
      <c r="B57" s="16" t="s">
        <v>29</v>
      </c>
      <c r="C57" s="17" t="s">
        <v>86</v>
      </c>
      <c r="D57" s="18">
        <v>1984</v>
      </c>
      <c r="E57" s="18" t="s">
        <v>31</v>
      </c>
      <c r="F57" s="17" t="s">
        <v>50</v>
      </c>
      <c r="G57" s="18">
        <v>1</v>
      </c>
      <c r="H57" s="19"/>
      <c r="I57" s="20"/>
      <c r="J57" s="20">
        <v>0.022516203703703705</v>
      </c>
      <c r="K57" s="16"/>
      <c r="L57" s="22"/>
      <c r="M57" s="23"/>
      <c r="N57" s="37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</row>
    <row r="58" spans="1:234" s="15" customFormat="1" ht="15.75">
      <c r="A58" s="172"/>
      <c r="B58" s="16" t="s">
        <v>32</v>
      </c>
      <c r="C58" s="17" t="s">
        <v>87</v>
      </c>
      <c r="D58" s="18">
        <v>1988</v>
      </c>
      <c r="E58" s="18" t="s">
        <v>31</v>
      </c>
      <c r="F58" s="17" t="s">
        <v>50</v>
      </c>
      <c r="G58" s="18"/>
      <c r="H58" s="19">
        <v>0</v>
      </c>
      <c r="I58" s="20"/>
      <c r="J58" s="20">
        <v>0.022521990740740738</v>
      </c>
      <c r="K58" s="16"/>
      <c r="L58" s="22"/>
      <c r="M58" s="23"/>
      <c r="N58" s="37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</row>
    <row r="59" spans="1:234" s="15" customFormat="1" ht="16.5" thickBot="1">
      <c r="A59" s="172"/>
      <c r="B59" s="54" t="s">
        <v>22</v>
      </c>
      <c r="C59" s="55" t="s">
        <v>88</v>
      </c>
      <c r="D59" s="56">
        <v>1984</v>
      </c>
      <c r="E59" s="56" t="s">
        <v>31</v>
      </c>
      <c r="F59" s="55" t="s">
        <v>50</v>
      </c>
      <c r="G59" s="56"/>
      <c r="H59" s="57">
        <v>2</v>
      </c>
      <c r="I59" s="58"/>
      <c r="J59" s="58">
        <v>0.02249884259259259</v>
      </c>
      <c r="K59" s="54"/>
      <c r="L59" s="59"/>
      <c r="M59" s="60"/>
      <c r="N59" s="61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</row>
    <row r="60" spans="1:234" s="15" customFormat="1" ht="15.75">
      <c r="A60" s="8">
        <v>10</v>
      </c>
      <c r="B60" s="9">
        <v>13</v>
      </c>
      <c r="C60" s="177" t="s">
        <v>89</v>
      </c>
      <c r="D60" s="177"/>
      <c r="E60" s="177"/>
      <c r="F60" s="177"/>
      <c r="G60" s="10"/>
      <c r="H60" s="34"/>
      <c r="I60" s="10">
        <f>G61+G62+H63+H64</f>
        <v>5</v>
      </c>
      <c r="J60" s="11">
        <f>MAX(J61,J62,J63,J64)</f>
        <v>0.022568287037037036</v>
      </c>
      <c r="K60" s="12"/>
      <c r="L60" s="13">
        <f>J60-$J$15</f>
        <v>0.001532407407407406</v>
      </c>
      <c r="M60" s="9">
        <v>230</v>
      </c>
      <c r="N60" s="14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</row>
    <row r="61" spans="1:234" s="15" customFormat="1" ht="15.75">
      <c r="A61" s="173"/>
      <c r="B61" s="16" t="s">
        <v>25</v>
      </c>
      <c r="C61" s="17" t="s">
        <v>90</v>
      </c>
      <c r="D61" s="18">
        <v>1989</v>
      </c>
      <c r="E61" s="18" t="s">
        <v>31</v>
      </c>
      <c r="F61" s="17" t="s">
        <v>91</v>
      </c>
      <c r="G61" s="18">
        <v>2</v>
      </c>
      <c r="H61" s="19"/>
      <c r="I61" s="20"/>
      <c r="J61" s="20">
        <v>0.022554398148148146</v>
      </c>
      <c r="K61" s="16"/>
      <c r="L61" s="22"/>
      <c r="M61" s="23"/>
      <c r="N61" s="37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</row>
    <row r="62" spans="1:234" s="15" customFormat="1" ht="15.75">
      <c r="A62" s="173"/>
      <c r="B62" s="16" t="s">
        <v>29</v>
      </c>
      <c r="C62" s="17" t="s">
        <v>92</v>
      </c>
      <c r="D62" s="18">
        <v>1989</v>
      </c>
      <c r="E62" s="18" t="s">
        <v>31</v>
      </c>
      <c r="F62" s="17" t="s">
        <v>93</v>
      </c>
      <c r="G62" s="18">
        <v>3</v>
      </c>
      <c r="H62" s="19"/>
      <c r="I62" s="20"/>
      <c r="J62" s="20">
        <v>0.02255324074074074</v>
      </c>
      <c r="K62" s="16"/>
      <c r="L62" s="22"/>
      <c r="M62" s="23"/>
      <c r="N62" s="37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</row>
    <row r="63" spans="1:234" s="15" customFormat="1" ht="15.75">
      <c r="A63" s="173"/>
      <c r="B63" s="16" t="s">
        <v>32</v>
      </c>
      <c r="C63" s="17" t="s">
        <v>94</v>
      </c>
      <c r="D63" s="18">
        <v>1986</v>
      </c>
      <c r="E63" s="18" t="s">
        <v>31</v>
      </c>
      <c r="F63" s="17" t="s">
        <v>91</v>
      </c>
      <c r="G63" s="18"/>
      <c r="H63" s="19">
        <v>0</v>
      </c>
      <c r="I63" s="20"/>
      <c r="J63" s="20">
        <v>0.022542824074074073</v>
      </c>
      <c r="K63" s="16"/>
      <c r="L63" s="22"/>
      <c r="M63" s="23"/>
      <c r="N63" s="37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</row>
    <row r="64" spans="1:234" s="15" customFormat="1" ht="16.5" thickBot="1">
      <c r="A64" s="174"/>
      <c r="B64" s="25" t="s">
        <v>22</v>
      </c>
      <c r="C64" s="26" t="s">
        <v>95</v>
      </c>
      <c r="D64" s="27">
        <v>1983</v>
      </c>
      <c r="E64" s="27" t="s">
        <v>31</v>
      </c>
      <c r="F64" s="26" t="s">
        <v>91</v>
      </c>
      <c r="G64" s="27"/>
      <c r="H64" s="28">
        <v>0</v>
      </c>
      <c r="I64" s="29"/>
      <c r="J64" s="29">
        <v>0.022568287037037036</v>
      </c>
      <c r="K64" s="25"/>
      <c r="L64" s="31"/>
      <c r="M64" s="32"/>
      <c r="N64" s="38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</row>
    <row r="65" spans="1:14" s="15" customFormat="1" ht="15.75">
      <c r="A65" s="8">
        <v>11</v>
      </c>
      <c r="B65" s="9">
        <v>8</v>
      </c>
      <c r="C65" s="177" t="s">
        <v>91</v>
      </c>
      <c r="D65" s="177"/>
      <c r="E65" s="177"/>
      <c r="F65" s="177"/>
      <c r="G65" s="10"/>
      <c r="H65" s="34"/>
      <c r="I65" s="10">
        <f>G66+G67+H68+H69</f>
        <v>6</v>
      </c>
      <c r="J65" s="11">
        <f>MAX(J66,J67,J68,J69)</f>
        <v>0.02277314814814815</v>
      </c>
      <c r="K65" s="12"/>
      <c r="L65" s="13">
        <f>J65-$J$15</f>
        <v>0.00173726851851852</v>
      </c>
      <c r="M65" s="9">
        <v>220</v>
      </c>
      <c r="N65" s="14"/>
    </row>
    <row r="66" spans="1:14" s="15" customFormat="1" ht="15.75">
      <c r="A66" s="173"/>
      <c r="B66" s="16" t="s">
        <v>25</v>
      </c>
      <c r="C66" s="17" t="s">
        <v>96</v>
      </c>
      <c r="D66" s="18">
        <v>1989</v>
      </c>
      <c r="E66" s="18" t="s">
        <v>31</v>
      </c>
      <c r="F66" s="17" t="s">
        <v>91</v>
      </c>
      <c r="G66" s="18">
        <v>0</v>
      </c>
      <c r="H66" s="19"/>
      <c r="I66" s="20"/>
      <c r="J66" s="20">
        <v>0.02273263888888889</v>
      </c>
      <c r="K66" s="16"/>
      <c r="L66" s="22"/>
      <c r="M66" s="23"/>
      <c r="N66" s="37"/>
    </row>
    <row r="67" spans="1:14" s="15" customFormat="1" ht="15.75">
      <c r="A67" s="173"/>
      <c r="B67" s="16" t="s">
        <v>29</v>
      </c>
      <c r="C67" s="17" t="s">
        <v>97</v>
      </c>
      <c r="D67" s="18">
        <v>1989</v>
      </c>
      <c r="E67" s="18" t="s">
        <v>31</v>
      </c>
      <c r="F67" s="17" t="s">
        <v>91</v>
      </c>
      <c r="G67" s="18">
        <v>0</v>
      </c>
      <c r="H67" s="19"/>
      <c r="I67" s="20"/>
      <c r="J67" s="20">
        <v>0.022770833333333334</v>
      </c>
      <c r="K67" s="16"/>
      <c r="L67" s="22"/>
      <c r="M67" s="23"/>
      <c r="N67" s="37"/>
    </row>
    <row r="68" spans="1:14" s="15" customFormat="1" ht="15.75">
      <c r="A68" s="173"/>
      <c r="B68" s="16" t="s">
        <v>32</v>
      </c>
      <c r="C68" s="17" t="s">
        <v>98</v>
      </c>
      <c r="D68" s="18">
        <v>1989</v>
      </c>
      <c r="E68" s="18" t="s">
        <v>31</v>
      </c>
      <c r="F68" s="17" t="s">
        <v>89</v>
      </c>
      <c r="G68" s="18"/>
      <c r="H68" s="19">
        <v>3</v>
      </c>
      <c r="I68" s="20"/>
      <c r="J68" s="20">
        <v>0.022747685185185187</v>
      </c>
      <c r="K68" s="16"/>
      <c r="L68" s="22"/>
      <c r="M68" s="23"/>
      <c r="N68" s="37"/>
    </row>
    <row r="69" spans="1:14" s="15" customFormat="1" ht="16.5" thickBot="1">
      <c r="A69" s="174"/>
      <c r="B69" s="25" t="s">
        <v>22</v>
      </c>
      <c r="C69" s="26" t="s">
        <v>99</v>
      </c>
      <c r="D69" s="27">
        <v>1985</v>
      </c>
      <c r="E69" s="27" t="s">
        <v>27</v>
      </c>
      <c r="F69" s="26" t="s">
        <v>91</v>
      </c>
      <c r="G69" s="27"/>
      <c r="H69" s="28">
        <v>3</v>
      </c>
      <c r="I69" s="29"/>
      <c r="J69" s="29">
        <v>0.02277314814814815</v>
      </c>
      <c r="K69" s="25"/>
      <c r="L69" s="31"/>
      <c r="M69" s="32"/>
      <c r="N69" s="38"/>
    </row>
    <row r="70" spans="1:14" s="15" customFormat="1" ht="15.75">
      <c r="A70" s="8">
        <v>12</v>
      </c>
      <c r="B70" s="9">
        <v>6</v>
      </c>
      <c r="C70" s="177" t="s">
        <v>100</v>
      </c>
      <c r="D70" s="177"/>
      <c r="E70" s="177"/>
      <c r="F70" s="177"/>
      <c r="G70" s="10"/>
      <c r="H70" s="34"/>
      <c r="I70" s="10">
        <f>G71+G72+H73+H74</f>
        <v>5</v>
      </c>
      <c r="J70" s="11">
        <f>MAX(J71,J72,J73,J74)</f>
        <v>0.022853009259259257</v>
      </c>
      <c r="K70" s="12"/>
      <c r="L70" s="13">
        <f>J70-$J$15</f>
        <v>0.0018171296296296269</v>
      </c>
      <c r="M70" s="9">
        <v>210</v>
      </c>
      <c r="N70" s="14"/>
    </row>
    <row r="71" spans="1:14" s="15" customFormat="1" ht="15.75">
      <c r="A71" s="173"/>
      <c r="B71" s="16" t="s">
        <v>25</v>
      </c>
      <c r="C71" s="17" t="s">
        <v>101</v>
      </c>
      <c r="D71" s="18">
        <v>1988</v>
      </c>
      <c r="E71" s="18" t="s">
        <v>31</v>
      </c>
      <c r="F71" s="17" t="s">
        <v>57</v>
      </c>
      <c r="G71" s="18">
        <v>0</v>
      </c>
      <c r="H71" s="19"/>
      <c r="I71" s="20"/>
      <c r="J71" s="20">
        <v>0.022844907407407408</v>
      </c>
      <c r="K71" s="16"/>
      <c r="L71" s="22"/>
      <c r="M71" s="23"/>
      <c r="N71" s="37"/>
    </row>
    <row r="72" spans="1:14" s="15" customFormat="1" ht="15.75">
      <c r="A72" s="173"/>
      <c r="B72" s="16" t="s">
        <v>29</v>
      </c>
      <c r="C72" s="17" t="s">
        <v>102</v>
      </c>
      <c r="D72" s="18">
        <v>1989</v>
      </c>
      <c r="E72" s="18" t="s">
        <v>31</v>
      </c>
      <c r="F72" s="17" t="s">
        <v>57</v>
      </c>
      <c r="G72" s="18">
        <v>2</v>
      </c>
      <c r="H72" s="19"/>
      <c r="I72" s="20"/>
      <c r="J72" s="20">
        <v>0.02284259259259259</v>
      </c>
      <c r="K72" s="16"/>
      <c r="L72" s="22"/>
      <c r="M72" s="23"/>
      <c r="N72" s="37"/>
    </row>
    <row r="73" spans="1:14" s="15" customFormat="1" ht="15.75">
      <c r="A73" s="173"/>
      <c r="B73" s="16" t="s">
        <v>32</v>
      </c>
      <c r="C73" s="17" t="s">
        <v>103</v>
      </c>
      <c r="D73" s="18">
        <v>1989</v>
      </c>
      <c r="E73" s="18" t="s">
        <v>31</v>
      </c>
      <c r="F73" s="17" t="s">
        <v>57</v>
      </c>
      <c r="G73" s="18"/>
      <c r="H73" s="19">
        <v>1</v>
      </c>
      <c r="I73" s="20"/>
      <c r="J73" s="20">
        <v>0.022850694444444444</v>
      </c>
      <c r="K73" s="16"/>
      <c r="L73" s="22"/>
      <c r="M73" s="23"/>
      <c r="N73" s="37"/>
    </row>
    <row r="74" spans="1:14" s="15" customFormat="1" ht="16.5" thickBot="1">
      <c r="A74" s="174"/>
      <c r="B74" s="25" t="s">
        <v>22</v>
      </c>
      <c r="C74" s="26" t="s">
        <v>104</v>
      </c>
      <c r="D74" s="27">
        <v>1989</v>
      </c>
      <c r="E74" s="27" t="s">
        <v>31</v>
      </c>
      <c r="F74" s="26" t="s">
        <v>57</v>
      </c>
      <c r="G74" s="27"/>
      <c r="H74" s="28">
        <v>2</v>
      </c>
      <c r="I74" s="29"/>
      <c r="J74" s="29">
        <v>0.022853009259259257</v>
      </c>
      <c r="K74" s="25"/>
      <c r="L74" s="31"/>
      <c r="M74" s="32"/>
      <c r="N74" s="38"/>
    </row>
    <row r="75" spans="1:14" s="15" customFormat="1" ht="15.75">
      <c r="A75" s="8">
        <v>13</v>
      </c>
      <c r="B75" s="9">
        <v>5</v>
      </c>
      <c r="C75" s="177" t="s">
        <v>105</v>
      </c>
      <c r="D75" s="177"/>
      <c r="E75" s="177"/>
      <c r="F75" s="177"/>
      <c r="G75" s="10"/>
      <c r="H75" s="34"/>
      <c r="I75" s="10">
        <f>G76+G77+H78+H79</f>
        <v>8</v>
      </c>
      <c r="J75" s="11">
        <f>MAX(J76,J77,J78,J79)</f>
        <v>0.02298958333333333</v>
      </c>
      <c r="K75" s="12"/>
      <c r="L75" s="13">
        <f>J75-$J$15</f>
        <v>0.0019537037037037006</v>
      </c>
      <c r="M75" s="9">
        <v>200</v>
      </c>
      <c r="N75" s="14"/>
    </row>
    <row r="76" spans="1:14" s="15" customFormat="1" ht="15.75">
      <c r="A76" s="173"/>
      <c r="B76" s="16" t="s">
        <v>25</v>
      </c>
      <c r="C76" s="17" t="s">
        <v>106</v>
      </c>
      <c r="D76" s="18">
        <v>1987</v>
      </c>
      <c r="E76" s="18" t="s">
        <v>31</v>
      </c>
      <c r="F76" s="17" t="s">
        <v>64</v>
      </c>
      <c r="G76" s="18">
        <v>0</v>
      </c>
      <c r="H76" s="19"/>
      <c r="I76" s="20"/>
      <c r="J76" s="20">
        <v>0.022979166666666672</v>
      </c>
      <c r="K76" s="16"/>
      <c r="L76" s="22"/>
      <c r="M76" s="23"/>
      <c r="N76" s="37"/>
    </row>
    <row r="77" spans="1:14" s="15" customFormat="1" ht="15.75">
      <c r="A77" s="173"/>
      <c r="B77" s="16" t="s">
        <v>29</v>
      </c>
      <c r="C77" s="17" t="s">
        <v>107</v>
      </c>
      <c r="D77" s="18">
        <v>1984</v>
      </c>
      <c r="E77" s="18" t="s">
        <v>31</v>
      </c>
      <c r="F77" s="17" t="s">
        <v>64</v>
      </c>
      <c r="G77" s="18">
        <v>2</v>
      </c>
      <c r="H77" s="19"/>
      <c r="I77" s="20"/>
      <c r="J77" s="20">
        <v>0.02297453703703704</v>
      </c>
      <c r="K77" s="16"/>
      <c r="L77" s="22"/>
      <c r="M77" s="23"/>
      <c r="N77" s="37"/>
    </row>
    <row r="78" spans="1:14" s="15" customFormat="1" ht="15.75">
      <c r="A78" s="173"/>
      <c r="B78" s="16" t="s">
        <v>32</v>
      </c>
      <c r="C78" s="17" t="s">
        <v>108</v>
      </c>
      <c r="D78" s="18">
        <v>1989</v>
      </c>
      <c r="E78" s="18" t="s">
        <v>31</v>
      </c>
      <c r="F78" s="17" t="s">
        <v>64</v>
      </c>
      <c r="G78" s="18"/>
      <c r="H78" s="19">
        <v>4</v>
      </c>
      <c r="I78" s="20"/>
      <c r="J78" s="20">
        <v>0.022978009259259257</v>
      </c>
      <c r="K78" s="16"/>
      <c r="L78" s="22"/>
      <c r="M78" s="23"/>
      <c r="N78" s="37"/>
    </row>
    <row r="79" spans="1:14" s="15" customFormat="1" ht="16.5" thickBot="1">
      <c r="A79" s="174"/>
      <c r="B79" s="25" t="s">
        <v>22</v>
      </c>
      <c r="C79" s="26" t="s">
        <v>109</v>
      </c>
      <c r="D79" s="27">
        <v>1988</v>
      </c>
      <c r="E79" s="27" t="s">
        <v>31</v>
      </c>
      <c r="F79" s="26" t="s">
        <v>64</v>
      </c>
      <c r="G79" s="27"/>
      <c r="H79" s="28">
        <v>2</v>
      </c>
      <c r="I79" s="29"/>
      <c r="J79" s="29">
        <v>0.02298958333333333</v>
      </c>
      <c r="K79" s="25"/>
      <c r="L79" s="31"/>
      <c r="M79" s="32"/>
      <c r="N79" s="38"/>
    </row>
    <row r="80" spans="1:14" s="15" customFormat="1" ht="15.75">
      <c r="A80" s="8">
        <v>14</v>
      </c>
      <c r="B80" s="9">
        <v>7</v>
      </c>
      <c r="C80" s="177" t="s">
        <v>298</v>
      </c>
      <c r="D80" s="177"/>
      <c r="E80" s="177"/>
      <c r="F80" s="177"/>
      <c r="G80" s="10"/>
      <c r="H80" s="34"/>
      <c r="I80" s="10">
        <f>G81+G82+H83+H84</f>
        <v>7</v>
      </c>
      <c r="J80" s="11">
        <f>MAX(J81,J82,J83,J84)</f>
        <v>0.022995370370370374</v>
      </c>
      <c r="K80" s="12"/>
      <c r="L80" s="13">
        <f>J80-$J$15</f>
        <v>0.0019594907407407443</v>
      </c>
      <c r="M80" s="9">
        <v>190</v>
      </c>
      <c r="N80" s="14"/>
    </row>
    <row r="81" spans="1:14" s="15" customFormat="1" ht="15.75">
      <c r="A81" s="173"/>
      <c r="B81" s="16" t="s">
        <v>25</v>
      </c>
      <c r="C81" s="17" t="s">
        <v>110</v>
      </c>
      <c r="D81" s="18">
        <v>1989</v>
      </c>
      <c r="E81" s="18" t="s">
        <v>31</v>
      </c>
      <c r="F81" s="17" t="s">
        <v>28</v>
      </c>
      <c r="G81" s="18">
        <v>2</v>
      </c>
      <c r="H81" s="19"/>
      <c r="I81" s="20"/>
      <c r="J81" s="20">
        <v>0.02298611111111111</v>
      </c>
      <c r="K81" s="16"/>
      <c r="L81" s="22"/>
      <c r="M81" s="23"/>
      <c r="N81" s="37"/>
    </row>
    <row r="82" spans="1:14" s="15" customFormat="1" ht="15.75">
      <c r="A82" s="173"/>
      <c r="B82" s="16" t="s">
        <v>29</v>
      </c>
      <c r="C82" s="17" t="s">
        <v>111</v>
      </c>
      <c r="D82" s="18">
        <v>1988</v>
      </c>
      <c r="E82" s="18" t="s">
        <v>31</v>
      </c>
      <c r="F82" s="17" t="s">
        <v>112</v>
      </c>
      <c r="G82" s="18">
        <v>1</v>
      </c>
      <c r="H82" s="19"/>
      <c r="I82" s="20"/>
      <c r="J82" s="20">
        <v>0.02298148148148148</v>
      </c>
      <c r="K82" s="16"/>
      <c r="L82" s="22"/>
      <c r="M82" s="23"/>
      <c r="N82" s="37"/>
    </row>
    <row r="83" spans="1:14" s="15" customFormat="1" ht="15.75">
      <c r="A83" s="173"/>
      <c r="B83" s="16" t="s">
        <v>32</v>
      </c>
      <c r="C83" s="17" t="s">
        <v>113</v>
      </c>
      <c r="D83" s="18">
        <v>1988</v>
      </c>
      <c r="E83" s="18" t="s">
        <v>31</v>
      </c>
      <c r="F83" s="17" t="s">
        <v>28</v>
      </c>
      <c r="G83" s="18"/>
      <c r="H83" s="19">
        <v>2</v>
      </c>
      <c r="I83" s="20"/>
      <c r="J83" s="20">
        <v>0.022988425925925926</v>
      </c>
      <c r="K83" s="16"/>
      <c r="L83" s="22"/>
      <c r="M83" s="23"/>
      <c r="N83" s="37"/>
    </row>
    <row r="84" spans="1:14" s="15" customFormat="1" ht="16.5" thickBot="1">
      <c r="A84" s="174"/>
      <c r="B84" s="25" t="s">
        <v>22</v>
      </c>
      <c r="C84" s="26" t="s">
        <v>114</v>
      </c>
      <c r="D84" s="27">
        <v>1989</v>
      </c>
      <c r="E84" s="27" t="s">
        <v>31</v>
      </c>
      <c r="F84" s="26" t="s">
        <v>115</v>
      </c>
      <c r="G84" s="27"/>
      <c r="H84" s="28">
        <v>2</v>
      </c>
      <c r="I84" s="29"/>
      <c r="J84" s="29">
        <v>0.022995370370370374</v>
      </c>
      <c r="K84" s="25"/>
      <c r="L84" s="31"/>
      <c r="M84" s="32"/>
      <c r="N84" s="38"/>
    </row>
    <row r="85" spans="1:14" s="15" customFormat="1" ht="15.75">
      <c r="A85" s="8">
        <v>15</v>
      </c>
      <c r="B85" s="9">
        <v>10</v>
      </c>
      <c r="C85" s="177" t="s">
        <v>116</v>
      </c>
      <c r="D85" s="177"/>
      <c r="E85" s="177"/>
      <c r="F85" s="177"/>
      <c r="G85" s="10"/>
      <c r="H85" s="34"/>
      <c r="I85" s="10">
        <f>G86+G87+H88+H89</f>
        <v>6</v>
      </c>
      <c r="J85" s="11">
        <f>MAX(J86,J87,J88,J89)</f>
        <v>0.02300462962962963</v>
      </c>
      <c r="K85" s="12"/>
      <c r="L85" s="13">
        <f>J85-$J$15</f>
        <v>0.0019687499999999983</v>
      </c>
      <c r="M85" s="9">
        <v>180</v>
      </c>
      <c r="N85" s="14"/>
    </row>
    <row r="86" spans="1:14" s="15" customFormat="1" ht="15.75">
      <c r="A86" s="173"/>
      <c r="B86" s="16" t="s">
        <v>25</v>
      </c>
      <c r="C86" s="17" t="s">
        <v>117</v>
      </c>
      <c r="D86" s="18">
        <v>1985</v>
      </c>
      <c r="E86" s="18" t="s">
        <v>31</v>
      </c>
      <c r="F86" s="17" t="s">
        <v>118</v>
      </c>
      <c r="G86" s="18">
        <v>2</v>
      </c>
      <c r="H86" s="19"/>
      <c r="I86" s="20"/>
      <c r="J86" s="20">
        <v>0.02299884259259259</v>
      </c>
      <c r="K86" s="16"/>
      <c r="L86" s="22"/>
      <c r="M86" s="23"/>
      <c r="N86" s="37"/>
    </row>
    <row r="87" spans="1:14" s="15" customFormat="1" ht="15.75">
      <c r="A87" s="173"/>
      <c r="B87" s="16" t="s">
        <v>29</v>
      </c>
      <c r="C87" s="17" t="s">
        <v>119</v>
      </c>
      <c r="D87" s="18">
        <v>1988</v>
      </c>
      <c r="E87" s="18" t="s">
        <v>31</v>
      </c>
      <c r="F87" s="17" t="s">
        <v>70</v>
      </c>
      <c r="G87" s="18">
        <v>1</v>
      </c>
      <c r="H87" s="19"/>
      <c r="I87" s="20"/>
      <c r="J87" s="20">
        <v>0.02300462962962963</v>
      </c>
      <c r="K87" s="16"/>
      <c r="L87" s="22"/>
      <c r="M87" s="23"/>
      <c r="N87" s="37"/>
    </row>
    <row r="88" spans="1:14" s="15" customFormat="1" ht="15.75">
      <c r="A88" s="173"/>
      <c r="B88" s="16" t="s">
        <v>32</v>
      </c>
      <c r="C88" s="17" t="s">
        <v>120</v>
      </c>
      <c r="D88" s="18">
        <v>1989</v>
      </c>
      <c r="E88" s="18" t="s">
        <v>31</v>
      </c>
      <c r="F88" s="17" t="s">
        <v>70</v>
      </c>
      <c r="G88" s="18"/>
      <c r="H88" s="19">
        <v>0</v>
      </c>
      <c r="I88" s="20"/>
      <c r="J88" s="20">
        <v>0.02300462962962963</v>
      </c>
      <c r="K88" s="16"/>
      <c r="L88" s="22"/>
      <c r="M88" s="23"/>
      <c r="N88" s="37"/>
    </row>
    <row r="89" spans="1:14" s="15" customFormat="1" ht="16.5" thickBot="1">
      <c r="A89" s="174"/>
      <c r="B89" s="25" t="s">
        <v>22</v>
      </c>
      <c r="C89" s="26" t="s">
        <v>121</v>
      </c>
      <c r="D89" s="27">
        <v>1989</v>
      </c>
      <c r="E89" s="27" t="s">
        <v>72</v>
      </c>
      <c r="F89" s="26" t="s">
        <v>118</v>
      </c>
      <c r="G89" s="27"/>
      <c r="H89" s="28">
        <v>3</v>
      </c>
      <c r="I89" s="29"/>
      <c r="J89" s="29">
        <v>0.02299884259259259</v>
      </c>
      <c r="K89" s="25"/>
      <c r="L89" s="31"/>
      <c r="M89" s="32"/>
      <c r="N89" s="38"/>
    </row>
    <row r="90" spans="1:14" s="15" customFormat="1" ht="15.75">
      <c r="A90" s="8">
        <v>16</v>
      </c>
      <c r="B90" s="9">
        <v>11</v>
      </c>
      <c r="C90" s="177" t="s">
        <v>122</v>
      </c>
      <c r="D90" s="177"/>
      <c r="E90" s="177"/>
      <c r="F90" s="177"/>
      <c r="G90" s="10"/>
      <c r="H90" s="34"/>
      <c r="I90" s="10">
        <f>G91+G92+H93+H94</f>
        <v>5</v>
      </c>
      <c r="J90" s="11">
        <f>MAX(J91,J92,J93,J94)</f>
        <v>0.023925925925925923</v>
      </c>
      <c r="K90" s="12"/>
      <c r="L90" s="13">
        <f>J90-$J$15</f>
        <v>0.0028900462962962933</v>
      </c>
      <c r="M90" s="9">
        <v>170</v>
      </c>
      <c r="N90" s="14"/>
    </row>
    <row r="91" spans="1:14" s="15" customFormat="1" ht="15.75">
      <c r="A91" s="173"/>
      <c r="B91" s="16" t="s">
        <v>25</v>
      </c>
      <c r="C91" s="17" t="s">
        <v>123</v>
      </c>
      <c r="D91" s="18">
        <v>1991</v>
      </c>
      <c r="E91" s="18" t="s">
        <v>72</v>
      </c>
      <c r="F91" s="17" t="s">
        <v>64</v>
      </c>
      <c r="G91" s="18">
        <v>0</v>
      </c>
      <c r="H91" s="19"/>
      <c r="I91" s="20"/>
      <c r="J91" s="20">
        <v>0.023905092592592592</v>
      </c>
      <c r="K91" s="16"/>
      <c r="L91" s="22"/>
      <c r="M91" s="23"/>
      <c r="N91" s="37"/>
    </row>
    <row r="92" spans="1:14" s="15" customFormat="1" ht="15.75">
      <c r="A92" s="173"/>
      <c r="B92" s="16" t="s">
        <v>29</v>
      </c>
      <c r="C92" s="17" t="s">
        <v>124</v>
      </c>
      <c r="D92" s="18">
        <v>1988</v>
      </c>
      <c r="E92" s="18" t="s">
        <v>31</v>
      </c>
      <c r="F92" s="17" t="s">
        <v>125</v>
      </c>
      <c r="G92" s="18">
        <v>2</v>
      </c>
      <c r="H92" s="19"/>
      <c r="I92" s="20"/>
      <c r="J92" s="20">
        <v>0.02392013888888889</v>
      </c>
      <c r="K92" s="16"/>
      <c r="L92" s="22"/>
      <c r="M92" s="23"/>
      <c r="N92" s="37"/>
    </row>
    <row r="93" spans="1:14" s="15" customFormat="1" ht="15.75">
      <c r="A93" s="173"/>
      <c r="B93" s="16" t="s">
        <v>32</v>
      </c>
      <c r="C93" s="17" t="s">
        <v>126</v>
      </c>
      <c r="D93" s="18">
        <v>1989</v>
      </c>
      <c r="E93" s="18" t="s">
        <v>31</v>
      </c>
      <c r="F93" s="17" t="s">
        <v>64</v>
      </c>
      <c r="G93" s="18"/>
      <c r="H93" s="19">
        <v>2</v>
      </c>
      <c r="I93" s="20"/>
      <c r="J93" s="20">
        <v>0.02389814814814815</v>
      </c>
      <c r="K93" s="16"/>
      <c r="L93" s="22"/>
      <c r="M93" s="23"/>
      <c r="N93" s="37"/>
    </row>
    <row r="94" spans="1:14" s="15" customFormat="1" ht="16.5" thickBot="1">
      <c r="A94" s="174"/>
      <c r="B94" s="25" t="s">
        <v>22</v>
      </c>
      <c r="C94" s="26" t="s">
        <v>127</v>
      </c>
      <c r="D94" s="27">
        <v>1989</v>
      </c>
      <c r="E94" s="27" t="s">
        <v>31</v>
      </c>
      <c r="F94" s="26" t="s">
        <v>57</v>
      </c>
      <c r="G94" s="27"/>
      <c r="H94" s="28">
        <v>1</v>
      </c>
      <c r="I94" s="29"/>
      <c r="J94" s="29">
        <v>0.023925925925925923</v>
      </c>
      <c r="K94" s="25"/>
      <c r="L94" s="31"/>
      <c r="M94" s="32"/>
      <c r="N94" s="38"/>
    </row>
    <row r="95" spans="1:14" s="15" customFormat="1" ht="15.75">
      <c r="A95" s="8">
        <v>17</v>
      </c>
      <c r="B95" s="9">
        <v>16</v>
      </c>
      <c r="C95" s="177" t="s">
        <v>128</v>
      </c>
      <c r="D95" s="177"/>
      <c r="E95" s="177"/>
      <c r="F95" s="177"/>
      <c r="G95" s="10"/>
      <c r="H95" s="34"/>
      <c r="I95" s="10">
        <f>G96+G97+H98+H99</f>
        <v>8</v>
      </c>
      <c r="J95" s="11">
        <f>MAX(J96,J97,J98,J99)</f>
        <v>0.02426273148148148</v>
      </c>
      <c r="K95" s="12"/>
      <c r="L95" s="13">
        <f>J95-$J$15</f>
        <v>0.003226851851851849</v>
      </c>
      <c r="M95" s="9">
        <v>160</v>
      </c>
      <c r="N95" s="14"/>
    </row>
    <row r="96" spans="1:14" s="15" customFormat="1" ht="15.75">
      <c r="A96" s="173"/>
      <c r="B96" s="16" t="s">
        <v>25</v>
      </c>
      <c r="C96" s="17" t="s">
        <v>129</v>
      </c>
      <c r="D96" s="18">
        <v>1982</v>
      </c>
      <c r="E96" s="18" t="s">
        <v>27</v>
      </c>
      <c r="F96" s="17" t="s">
        <v>112</v>
      </c>
      <c r="G96" s="18">
        <v>2</v>
      </c>
      <c r="H96" s="19"/>
      <c r="I96" s="20"/>
      <c r="J96" s="20">
        <v>0.024256944444444442</v>
      </c>
      <c r="K96" s="16"/>
      <c r="L96" s="22"/>
      <c r="M96" s="23"/>
      <c r="N96" s="37"/>
    </row>
    <row r="97" spans="1:14" s="15" customFormat="1" ht="15.75">
      <c r="A97" s="173"/>
      <c r="B97" s="16" t="s">
        <v>29</v>
      </c>
      <c r="C97" s="17" t="s">
        <v>130</v>
      </c>
      <c r="D97" s="18">
        <v>1989</v>
      </c>
      <c r="E97" s="18" t="s">
        <v>31</v>
      </c>
      <c r="F97" s="17" t="s">
        <v>131</v>
      </c>
      <c r="G97" s="18">
        <v>3</v>
      </c>
      <c r="H97" s="19"/>
      <c r="I97" s="20"/>
      <c r="J97" s="20">
        <v>0.024252314814814813</v>
      </c>
      <c r="K97" s="16"/>
      <c r="L97" s="22"/>
      <c r="M97" s="23"/>
      <c r="N97" s="37"/>
    </row>
    <row r="98" spans="1:14" s="15" customFormat="1" ht="15.75">
      <c r="A98" s="173"/>
      <c r="B98" s="16" t="s">
        <v>32</v>
      </c>
      <c r="C98" s="17" t="s">
        <v>132</v>
      </c>
      <c r="D98" s="18">
        <v>1987</v>
      </c>
      <c r="E98" s="18" t="s">
        <v>31</v>
      </c>
      <c r="F98" s="17" t="s">
        <v>112</v>
      </c>
      <c r="G98" s="18"/>
      <c r="H98" s="19">
        <v>2</v>
      </c>
      <c r="I98" s="20"/>
      <c r="J98" s="20">
        <v>0.02426273148148148</v>
      </c>
      <c r="K98" s="16"/>
      <c r="L98" s="22"/>
      <c r="M98" s="23"/>
      <c r="N98" s="37"/>
    </row>
    <row r="99" spans="1:14" s="15" customFormat="1" ht="16.5" thickBot="1">
      <c r="A99" s="174"/>
      <c r="B99" s="25" t="s">
        <v>22</v>
      </c>
      <c r="C99" s="26" t="s">
        <v>133</v>
      </c>
      <c r="D99" s="27">
        <v>1982</v>
      </c>
      <c r="E99" s="27" t="s">
        <v>31</v>
      </c>
      <c r="F99" s="26" t="s">
        <v>112</v>
      </c>
      <c r="G99" s="27"/>
      <c r="H99" s="28">
        <v>1</v>
      </c>
      <c r="I99" s="29"/>
      <c r="J99" s="29">
        <v>0.024261574074074074</v>
      </c>
      <c r="K99" s="25"/>
      <c r="L99" s="31"/>
      <c r="M99" s="32"/>
      <c r="N99" s="38"/>
    </row>
    <row r="100" spans="4:10" s="15" customFormat="1" ht="15">
      <c r="D100" s="62"/>
      <c r="E100" s="62"/>
      <c r="G100" s="62"/>
      <c r="H100" s="62"/>
      <c r="J100" s="62"/>
    </row>
    <row r="101" spans="1:10" s="15" customFormat="1" ht="15">
      <c r="A101" s="15" t="s">
        <v>134</v>
      </c>
      <c r="D101" s="62"/>
      <c r="E101" s="62"/>
      <c r="G101" s="62"/>
      <c r="H101" s="62"/>
      <c r="J101" s="62"/>
    </row>
    <row r="102" spans="4:10" s="15" customFormat="1" ht="15.75" thickBot="1">
      <c r="D102" s="62"/>
      <c r="E102" s="62"/>
      <c r="G102" s="62"/>
      <c r="H102" s="62"/>
      <c r="J102" s="62"/>
    </row>
    <row r="103" spans="1:14" s="15" customFormat="1" ht="15">
      <c r="A103" s="198" t="s">
        <v>135</v>
      </c>
      <c r="B103" s="199"/>
      <c r="C103" s="200"/>
      <c r="D103" s="211" t="s">
        <v>136</v>
      </c>
      <c r="E103" s="211"/>
      <c r="F103" s="204" t="s">
        <v>137</v>
      </c>
      <c r="G103" s="63"/>
      <c r="H103" s="63"/>
      <c r="I103" s="207" t="s">
        <v>138</v>
      </c>
      <c r="J103" s="200"/>
      <c r="K103" s="199"/>
      <c r="L103" s="199"/>
      <c r="M103" s="207" t="s">
        <v>139</v>
      </c>
      <c r="N103" s="208"/>
    </row>
    <row r="104" spans="1:14" s="15" customFormat="1" ht="15">
      <c r="A104" s="201"/>
      <c r="B104" s="202"/>
      <c r="C104" s="203"/>
      <c r="D104" s="212"/>
      <c r="E104" s="212"/>
      <c r="F104" s="205"/>
      <c r="G104" s="64"/>
      <c r="H104" s="64"/>
      <c r="I104" s="209" t="s">
        <v>140</v>
      </c>
      <c r="J104" s="203"/>
      <c r="K104" s="206"/>
      <c r="L104" s="206"/>
      <c r="M104" s="209"/>
      <c r="N104" s="210"/>
    </row>
    <row r="105" spans="1:14" s="15" customFormat="1" ht="15.75" thickBot="1">
      <c r="A105" s="218" t="s">
        <v>141</v>
      </c>
      <c r="B105" s="219"/>
      <c r="C105" s="220"/>
      <c r="D105" s="213" t="s">
        <v>142</v>
      </c>
      <c r="E105" s="213"/>
      <c r="F105" s="67" t="s">
        <v>143</v>
      </c>
      <c r="G105" s="65"/>
      <c r="H105" s="65"/>
      <c r="I105" s="216">
        <v>2</v>
      </c>
      <c r="J105" s="217"/>
      <c r="K105" s="221"/>
      <c r="L105" s="221"/>
      <c r="M105" s="222">
        <v>0.98</v>
      </c>
      <c r="N105" s="223"/>
    </row>
    <row r="106" spans="4:10" s="15" customFormat="1" ht="15">
      <c r="D106" s="62"/>
      <c r="E106" s="62"/>
      <c r="G106" s="62"/>
      <c r="H106" s="62"/>
      <c r="J106" s="62"/>
    </row>
    <row r="107" spans="1:14" s="15" customFormat="1" ht="15.75">
      <c r="A107" s="197" t="s">
        <v>144</v>
      </c>
      <c r="B107" s="197"/>
      <c r="C107" s="197"/>
      <c r="D107" s="197"/>
      <c r="E107" s="197"/>
      <c r="F107" s="197"/>
      <c r="G107" s="197" t="s">
        <v>145</v>
      </c>
      <c r="H107" s="197"/>
      <c r="I107" s="197"/>
      <c r="J107" s="197"/>
      <c r="K107" s="197"/>
      <c r="L107" s="197"/>
      <c r="M107" s="197"/>
      <c r="N107" s="197"/>
    </row>
    <row r="108" spans="1:14" s="15" customFormat="1" ht="15">
      <c r="A108" s="39"/>
      <c r="B108" s="39"/>
      <c r="C108" s="39"/>
      <c r="D108" s="66"/>
      <c r="E108" s="66"/>
      <c r="F108" s="39"/>
      <c r="G108" s="214"/>
      <c r="H108" s="214"/>
      <c r="I108" s="214"/>
      <c r="J108" s="214"/>
      <c r="K108" s="214"/>
      <c r="L108" s="214"/>
      <c r="M108" s="214"/>
      <c r="N108" s="214"/>
    </row>
    <row r="109" spans="1:14" s="15" customFormat="1" ht="15.75">
      <c r="A109" s="197" t="s">
        <v>146</v>
      </c>
      <c r="B109" s="197"/>
      <c r="C109" s="197"/>
      <c r="D109" s="197"/>
      <c r="E109" s="197"/>
      <c r="F109" s="197"/>
      <c r="G109" s="215" t="s">
        <v>147</v>
      </c>
      <c r="H109" s="215"/>
      <c r="I109" s="215"/>
      <c r="J109" s="215"/>
      <c r="K109" s="215"/>
      <c r="L109" s="215"/>
      <c r="M109" s="215"/>
      <c r="N109" s="215"/>
    </row>
    <row r="110" spans="4:10" s="15" customFormat="1" ht="15.75" thickBot="1">
      <c r="D110" s="62"/>
      <c r="E110" s="62"/>
      <c r="G110" s="62"/>
      <c r="H110" s="62"/>
      <c r="J110" s="62"/>
    </row>
    <row r="111" spans="1:14" s="15" customFormat="1" ht="15">
      <c r="A111" s="68" t="s">
        <v>148</v>
      </c>
      <c r="B111" s="69"/>
      <c r="C111" s="69"/>
      <c r="D111" s="70"/>
      <c r="E111" s="70"/>
      <c r="F111" s="69"/>
      <c r="G111" s="70"/>
      <c r="H111" s="70"/>
      <c r="I111" s="69"/>
      <c r="J111" s="70"/>
      <c r="K111" s="69"/>
      <c r="L111" s="69"/>
      <c r="M111" s="69"/>
      <c r="N111" s="69"/>
    </row>
    <row r="112" spans="1:14" s="15" customFormat="1" ht="15.75" thickBot="1">
      <c r="A112" s="71" t="s">
        <v>149</v>
      </c>
      <c r="B112" s="72"/>
      <c r="C112" s="72"/>
      <c r="D112" s="73"/>
      <c r="E112" s="73"/>
      <c r="F112" s="72"/>
      <c r="G112" s="73"/>
      <c r="H112" s="73"/>
      <c r="I112" s="72"/>
      <c r="J112" s="73"/>
      <c r="K112" s="72"/>
      <c r="L112" s="72"/>
      <c r="M112" s="72"/>
      <c r="N112" s="72"/>
    </row>
    <row r="113" spans="4:10" s="15" customFormat="1" ht="15">
      <c r="D113" s="62"/>
      <c r="E113" s="62"/>
      <c r="G113" s="62"/>
      <c r="H113" s="62"/>
      <c r="J113" s="62"/>
    </row>
    <row r="114" spans="4:10" s="15" customFormat="1" ht="15">
      <c r="D114" s="62"/>
      <c r="E114" s="62"/>
      <c r="G114" s="62"/>
      <c r="H114" s="62"/>
      <c r="J114" s="62"/>
    </row>
    <row r="115" spans="4:10" s="15" customFormat="1" ht="15">
      <c r="D115" s="62"/>
      <c r="E115" s="62"/>
      <c r="G115" s="62"/>
      <c r="H115" s="62"/>
      <c r="J115" s="62"/>
    </row>
    <row r="116" spans="4:10" s="15" customFormat="1" ht="15">
      <c r="D116" s="62"/>
      <c r="E116" s="62"/>
      <c r="G116" s="62"/>
      <c r="H116" s="62"/>
      <c r="J116" s="62"/>
    </row>
    <row r="117" spans="4:10" s="15" customFormat="1" ht="15">
      <c r="D117" s="62"/>
      <c r="E117" s="62"/>
      <c r="G117" s="62"/>
      <c r="H117" s="62"/>
      <c r="J117" s="62"/>
    </row>
    <row r="118" spans="4:10" s="15" customFormat="1" ht="15">
      <c r="D118" s="62"/>
      <c r="E118" s="62"/>
      <c r="G118" s="62"/>
      <c r="H118" s="62"/>
      <c r="J118" s="62"/>
    </row>
    <row r="119" spans="4:10" s="15" customFormat="1" ht="15">
      <c r="D119" s="62"/>
      <c r="E119" s="62"/>
      <c r="G119" s="62"/>
      <c r="H119" s="62"/>
      <c r="J119" s="62"/>
    </row>
    <row r="120" spans="4:10" s="15" customFormat="1" ht="15">
      <c r="D120" s="62"/>
      <c r="E120" s="62"/>
      <c r="G120" s="62"/>
      <c r="H120" s="62"/>
      <c r="J120" s="62"/>
    </row>
    <row r="121" spans="4:10" s="15" customFormat="1" ht="15">
      <c r="D121" s="62"/>
      <c r="E121" s="62"/>
      <c r="G121" s="62"/>
      <c r="H121" s="62"/>
      <c r="J121" s="62"/>
    </row>
    <row r="122" spans="4:10" s="15" customFormat="1" ht="15">
      <c r="D122" s="62"/>
      <c r="E122" s="62"/>
      <c r="G122" s="62"/>
      <c r="H122" s="62"/>
      <c r="J122" s="62"/>
    </row>
    <row r="123" spans="4:10" s="15" customFormat="1" ht="15">
      <c r="D123" s="62"/>
      <c r="E123" s="62"/>
      <c r="G123" s="62"/>
      <c r="H123" s="62"/>
      <c r="J123" s="62"/>
    </row>
    <row r="124" spans="4:10" s="15" customFormat="1" ht="15">
      <c r="D124" s="62"/>
      <c r="E124" s="62"/>
      <c r="G124" s="62"/>
      <c r="H124" s="62"/>
      <c r="J124" s="62"/>
    </row>
    <row r="125" spans="4:10" s="15" customFormat="1" ht="15">
      <c r="D125" s="62"/>
      <c r="E125" s="62"/>
      <c r="G125" s="62"/>
      <c r="H125" s="62"/>
      <c r="J125" s="62"/>
    </row>
    <row r="126" spans="4:10" s="15" customFormat="1" ht="15">
      <c r="D126" s="62"/>
      <c r="E126" s="62"/>
      <c r="G126" s="62"/>
      <c r="H126" s="62"/>
      <c r="J126" s="62"/>
    </row>
    <row r="127" spans="4:10" s="15" customFormat="1" ht="15">
      <c r="D127" s="62"/>
      <c r="E127" s="62"/>
      <c r="G127" s="62"/>
      <c r="H127" s="62"/>
      <c r="J127" s="62"/>
    </row>
    <row r="128" spans="4:10" s="15" customFormat="1" ht="15">
      <c r="D128" s="62"/>
      <c r="E128" s="62"/>
      <c r="G128" s="62"/>
      <c r="H128" s="62"/>
      <c r="J128" s="62"/>
    </row>
    <row r="129" spans="4:10" s="15" customFormat="1" ht="15">
      <c r="D129" s="62"/>
      <c r="E129" s="62"/>
      <c r="G129" s="62"/>
      <c r="H129" s="62"/>
      <c r="J129" s="62"/>
    </row>
    <row r="130" spans="4:10" s="15" customFormat="1" ht="15">
      <c r="D130" s="62"/>
      <c r="E130" s="62"/>
      <c r="G130" s="62"/>
      <c r="H130" s="62"/>
      <c r="J130" s="62"/>
    </row>
    <row r="131" spans="4:10" s="15" customFormat="1" ht="15">
      <c r="D131" s="62"/>
      <c r="E131" s="62"/>
      <c r="G131" s="62"/>
      <c r="H131" s="62"/>
      <c r="J131" s="62"/>
    </row>
    <row r="132" spans="4:10" s="15" customFormat="1" ht="15">
      <c r="D132" s="62"/>
      <c r="E132" s="62"/>
      <c r="G132" s="62"/>
      <c r="H132" s="62"/>
      <c r="J132" s="62"/>
    </row>
    <row r="133" spans="4:10" s="15" customFormat="1" ht="15">
      <c r="D133" s="62"/>
      <c r="E133" s="62"/>
      <c r="G133" s="62"/>
      <c r="H133" s="62"/>
      <c r="J133" s="62"/>
    </row>
    <row r="134" spans="4:10" s="15" customFormat="1" ht="15">
      <c r="D134" s="62"/>
      <c r="E134" s="62"/>
      <c r="G134" s="62"/>
      <c r="H134" s="62"/>
      <c r="J134" s="62"/>
    </row>
    <row r="135" spans="4:10" s="15" customFormat="1" ht="15">
      <c r="D135" s="62"/>
      <c r="E135" s="62"/>
      <c r="G135" s="62"/>
      <c r="H135" s="62"/>
      <c r="J135" s="62"/>
    </row>
    <row r="136" spans="4:10" s="15" customFormat="1" ht="15">
      <c r="D136" s="62"/>
      <c r="E136" s="62"/>
      <c r="G136" s="62"/>
      <c r="H136" s="62"/>
      <c r="J136" s="62"/>
    </row>
  </sheetData>
  <sheetProtection/>
  <mergeCells count="74">
    <mergeCell ref="G108:N108"/>
    <mergeCell ref="A109:F109"/>
    <mergeCell ref="G109:N109"/>
    <mergeCell ref="I103:J103"/>
    <mergeCell ref="I104:J104"/>
    <mergeCell ref="I105:J105"/>
    <mergeCell ref="A105:C105"/>
    <mergeCell ref="K105:L105"/>
    <mergeCell ref="M105:N105"/>
    <mergeCell ref="G107:N107"/>
    <mergeCell ref="A103:C104"/>
    <mergeCell ref="F103:F104"/>
    <mergeCell ref="K103:L104"/>
    <mergeCell ref="M103:N104"/>
    <mergeCell ref="D103:E104"/>
    <mergeCell ref="D105:E105"/>
    <mergeCell ref="A86:A89"/>
    <mergeCell ref="C90:F90"/>
    <mergeCell ref="A91:A94"/>
    <mergeCell ref="C95:F95"/>
    <mergeCell ref="A96:A99"/>
    <mergeCell ref="A107:F107"/>
    <mergeCell ref="C70:F70"/>
    <mergeCell ref="A71:A74"/>
    <mergeCell ref="C60:F60"/>
    <mergeCell ref="A61:A64"/>
    <mergeCell ref="A66:A69"/>
    <mergeCell ref="C85:F85"/>
    <mergeCell ref="C75:F75"/>
    <mergeCell ref="A5:N5"/>
    <mergeCell ref="A7:N7"/>
    <mergeCell ref="A8:N8"/>
    <mergeCell ref="A10:F11"/>
    <mergeCell ref="J10:N10"/>
    <mergeCell ref="I11:N11"/>
    <mergeCell ref="M13:M14"/>
    <mergeCell ref="A26:A29"/>
    <mergeCell ref="A31:A34"/>
    <mergeCell ref="A81:A84"/>
    <mergeCell ref="A13:A14"/>
    <mergeCell ref="B13:B14"/>
    <mergeCell ref="C13:C14"/>
    <mergeCell ref="A16:A19"/>
    <mergeCell ref="C80:F80"/>
    <mergeCell ref="C40:F40"/>
    <mergeCell ref="F13:F14"/>
    <mergeCell ref="C15:F15"/>
    <mergeCell ref="C55:F55"/>
    <mergeCell ref="A76:A79"/>
    <mergeCell ref="A3:N3"/>
    <mergeCell ref="A4:N4"/>
    <mergeCell ref="D13:D14"/>
    <mergeCell ref="E13:E14"/>
    <mergeCell ref="K13:K14"/>
    <mergeCell ref="A6:N6"/>
    <mergeCell ref="A9:N9"/>
    <mergeCell ref="A12:N12"/>
    <mergeCell ref="C65:F65"/>
    <mergeCell ref="N13:N14"/>
    <mergeCell ref="L13:L14"/>
    <mergeCell ref="A51:A54"/>
    <mergeCell ref="C35:F35"/>
    <mergeCell ref="C25:F25"/>
    <mergeCell ref="C45:F45"/>
    <mergeCell ref="A46:A49"/>
    <mergeCell ref="C50:F50"/>
    <mergeCell ref="A56:A59"/>
    <mergeCell ref="A41:A44"/>
    <mergeCell ref="A36:A39"/>
    <mergeCell ref="J13:J14"/>
    <mergeCell ref="C30:F30"/>
    <mergeCell ref="C20:F20"/>
    <mergeCell ref="G13:I13"/>
    <mergeCell ref="A21:A24"/>
  </mergeCells>
  <printOptions horizontalCentered="1"/>
  <pageMargins left="0.3937007874015748" right="0.3" top="0.1968503937007874" bottom="0.1968503937007874" header="0.5118110236220472" footer="0.5118110236220472"/>
  <pageSetup fitToHeight="7" horizontalDpi="240" verticalDpi="240" orientation="portrait" paperSize="9" scale="71" r:id="rId2"/>
  <rowBreaks count="1" manualBreakCount="1">
    <brk id="64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IA80"/>
  <sheetViews>
    <sheetView view="pageBreakPreview" zoomScale="85" zoomScaleSheetLayoutView="85" zoomScalePageLayoutView="0" workbookViewId="0" topLeftCell="A37">
      <selection activeCell="G53" sqref="G53"/>
    </sheetView>
  </sheetViews>
  <sheetFormatPr defaultColWidth="9.00390625" defaultRowHeight="12.75"/>
  <cols>
    <col min="1" max="2" width="4.375" style="1" customWidth="1"/>
    <col min="3" max="3" width="4.375" style="1" hidden="1" customWidth="1"/>
    <col min="4" max="4" width="24.25390625" style="1" bestFit="1" customWidth="1"/>
    <col min="5" max="5" width="11.375" style="1" customWidth="1"/>
    <col min="6" max="6" width="11.875" style="1" customWidth="1"/>
    <col min="7" max="7" width="34.125" style="1" customWidth="1"/>
    <col min="8" max="8" width="4.00390625" style="2" customWidth="1"/>
    <col min="9" max="9" width="3.875" style="2" customWidth="1"/>
    <col min="10" max="10" width="7.375" style="2" customWidth="1"/>
    <col min="11" max="11" width="11.375" style="2" customWidth="1"/>
    <col min="12" max="12" width="0.875" style="1" hidden="1" customWidth="1"/>
    <col min="13" max="13" width="9.125" style="1" customWidth="1"/>
    <col min="14" max="14" width="6.125" style="1" customWidth="1"/>
    <col min="15" max="15" width="6.625" style="1" customWidth="1"/>
    <col min="16" max="16384" width="9.125" style="1" customWidth="1"/>
  </cols>
  <sheetData>
    <row r="1" ht="90" customHeight="1"/>
    <row r="2" ht="16.5" customHeight="1" hidden="1"/>
    <row r="3" spans="1:15" s="118" customFormat="1" ht="15.75" customHeight="1">
      <c r="A3" s="224" t="s">
        <v>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</row>
    <row r="4" spans="1:15" s="118" customFormat="1" ht="18" customHeight="1">
      <c r="A4" s="224" t="s">
        <v>1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</row>
    <row r="5" spans="1:15" s="118" customFormat="1" ht="18" customHeight="1">
      <c r="A5" s="224" t="s">
        <v>2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</row>
    <row r="6" spans="1:15" s="118" customFormat="1" ht="18" customHeight="1">
      <c r="A6" s="224" t="s">
        <v>3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</row>
    <row r="7" spans="1:15" s="118" customFormat="1" ht="18" customHeight="1">
      <c r="A7" s="231" t="s">
        <v>150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</row>
    <row r="8" spans="1:15" s="118" customFormat="1" ht="18" customHeight="1">
      <c r="A8" s="232" t="s">
        <v>5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</row>
    <row r="9" spans="1:15" s="118" customFormat="1" ht="18" customHeight="1">
      <c r="A9" s="225" t="s">
        <v>189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</row>
    <row r="10" spans="1:15" ht="15.75">
      <c r="A10" s="194" t="s">
        <v>7</v>
      </c>
      <c r="B10" s="194"/>
      <c r="C10" s="194"/>
      <c r="D10" s="194"/>
      <c r="E10" s="194"/>
      <c r="F10" s="194"/>
      <c r="G10" s="194"/>
      <c r="I10" s="4"/>
      <c r="J10" s="4"/>
      <c r="K10" s="195" t="s">
        <v>8</v>
      </c>
      <c r="L10" s="195"/>
      <c r="M10" s="195"/>
      <c r="N10" s="195"/>
      <c r="O10" s="195"/>
    </row>
    <row r="11" spans="1:15" ht="15.75">
      <c r="A11" s="194"/>
      <c r="B11" s="194"/>
      <c r="C11" s="194"/>
      <c r="D11" s="194"/>
      <c r="E11" s="194"/>
      <c r="F11" s="194"/>
      <c r="G11" s="194"/>
      <c r="H11" s="4"/>
      <c r="I11" s="4"/>
      <c r="J11" s="196" t="s">
        <v>9</v>
      </c>
      <c r="K11" s="196"/>
      <c r="L11" s="196"/>
      <c r="M11" s="196"/>
      <c r="N11" s="196"/>
      <c r="O11" s="196"/>
    </row>
    <row r="12" spans="1:15" ht="6.75" customHeight="1" thickBo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</row>
    <row r="13" spans="1:15" ht="19.5" customHeight="1">
      <c r="A13" s="187" t="s">
        <v>10</v>
      </c>
      <c r="B13" s="189" t="s">
        <v>11</v>
      </c>
      <c r="C13" s="5"/>
      <c r="D13" s="175" t="s">
        <v>12</v>
      </c>
      <c r="E13" s="183" t="s">
        <v>13</v>
      </c>
      <c r="F13" s="183" t="s">
        <v>14</v>
      </c>
      <c r="G13" s="175" t="s">
        <v>15</v>
      </c>
      <c r="H13" s="175" t="s">
        <v>16</v>
      </c>
      <c r="I13" s="175"/>
      <c r="J13" s="175"/>
      <c r="K13" s="175" t="s">
        <v>17</v>
      </c>
      <c r="L13" s="183"/>
      <c r="M13" s="175" t="s">
        <v>18</v>
      </c>
      <c r="N13" s="175" t="s">
        <v>19</v>
      </c>
      <c r="O13" s="178" t="s">
        <v>20</v>
      </c>
    </row>
    <row r="14" spans="1:15" ht="24.75" customHeight="1" thickBot="1">
      <c r="A14" s="188"/>
      <c r="B14" s="190"/>
      <c r="C14" s="6"/>
      <c r="D14" s="180"/>
      <c r="E14" s="184"/>
      <c r="F14" s="184"/>
      <c r="G14" s="180"/>
      <c r="H14" s="7" t="s">
        <v>21</v>
      </c>
      <c r="I14" s="7" t="s">
        <v>22</v>
      </c>
      <c r="J14" s="7" t="s">
        <v>23</v>
      </c>
      <c r="K14" s="176"/>
      <c r="L14" s="184"/>
      <c r="M14" s="180"/>
      <c r="N14" s="180"/>
      <c r="O14" s="179"/>
    </row>
    <row r="15" spans="1:15" ht="15.75">
      <c r="A15" s="142">
        <v>1</v>
      </c>
      <c r="B15" s="143">
        <v>27</v>
      </c>
      <c r="C15" s="143"/>
      <c r="D15" s="229" t="s">
        <v>128</v>
      </c>
      <c r="E15" s="229"/>
      <c r="F15" s="229"/>
      <c r="G15" s="229"/>
      <c r="H15" s="144"/>
      <c r="I15" s="144"/>
      <c r="J15" s="144">
        <f>H16+H17+I18+I19</f>
        <v>4</v>
      </c>
      <c r="K15" s="145">
        <f>MAX(K16,K17,K18,K19)</f>
        <v>0.02229398148148148</v>
      </c>
      <c r="L15" s="146"/>
      <c r="M15" s="147">
        <f>K15-$K$15</f>
        <v>0</v>
      </c>
      <c r="N15" s="143">
        <v>450</v>
      </c>
      <c r="O15" s="14"/>
    </row>
    <row r="16" spans="1:15" ht="15.75">
      <c r="A16" s="226"/>
      <c r="B16" s="87" t="s">
        <v>25</v>
      </c>
      <c r="C16" s="88">
        <v>134</v>
      </c>
      <c r="D16" s="89" t="s">
        <v>190</v>
      </c>
      <c r="E16" s="90">
        <v>1991</v>
      </c>
      <c r="F16" s="90" t="s">
        <v>31</v>
      </c>
      <c r="G16" s="89" t="s">
        <v>112</v>
      </c>
      <c r="H16" s="90">
        <v>0</v>
      </c>
      <c r="I16" s="90"/>
      <c r="J16" s="89"/>
      <c r="K16" s="91">
        <v>0.02229398148148148</v>
      </c>
      <c r="L16" s="87"/>
      <c r="M16" s="92"/>
      <c r="N16" s="93"/>
      <c r="O16" s="37" t="s">
        <v>31</v>
      </c>
    </row>
    <row r="17" spans="1:15" ht="15.75">
      <c r="A17" s="226"/>
      <c r="B17" s="87" t="s">
        <v>29</v>
      </c>
      <c r="C17" s="88">
        <v>234</v>
      </c>
      <c r="D17" s="89" t="s">
        <v>191</v>
      </c>
      <c r="E17" s="90">
        <v>1991</v>
      </c>
      <c r="F17" s="90" t="s">
        <v>72</v>
      </c>
      <c r="G17" s="89" t="s">
        <v>112</v>
      </c>
      <c r="H17" s="90">
        <v>0</v>
      </c>
      <c r="I17" s="90"/>
      <c r="J17" s="89"/>
      <c r="K17" s="91">
        <v>0.022290509259259263</v>
      </c>
      <c r="L17" s="87"/>
      <c r="M17" s="92"/>
      <c r="N17" s="93"/>
      <c r="O17" s="37" t="s">
        <v>31</v>
      </c>
    </row>
    <row r="18" spans="1:15" ht="15.75">
      <c r="A18" s="226"/>
      <c r="B18" s="87" t="s">
        <v>32</v>
      </c>
      <c r="C18" s="88">
        <v>334</v>
      </c>
      <c r="D18" s="89" t="s">
        <v>192</v>
      </c>
      <c r="E18" s="90">
        <v>1991</v>
      </c>
      <c r="F18" s="90" t="s">
        <v>72</v>
      </c>
      <c r="G18" s="89" t="s">
        <v>112</v>
      </c>
      <c r="H18" s="90"/>
      <c r="I18" s="90">
        <v>3</v>
      </c>
      <c r="J18" s="89"/>
      <c r="K18" s="91">
        <v>0.022284722222222223</v>
      </c>
      <c r="L18" s="87"/>
      <c r="M18" s="92"/>
      <c r="N18" s="93"/>
      <c r="O18" s="37" t="s">
        <v>31</v>
      </c>
    </row>
    <row r="19" spans="1:15" ht="16.5" thickBot="1">
      <c r="A19" s="227"/>
      <c r="B19" s="149" t="s">
        <v>22</v>
      </c>
      <c r="C19" s="150">
        <v>434</v>
      </c>
      <c r="D19" s="151" t="s">
        <v>193</v>
      </c>
      <c r="E19" s="152">
        <v>1990</v>
      </c>
      <c r="F19" s="152" t="s">
        <v>31</v>
      </c>
      <c r="G19" s="151" t="s">
        <v>112</v>
      </c>
      <c r="H19" s="152"/>
      <c r="I19" s="152">
        <v>1</v>
      </c>
      <c r="J19" s="151"/>
      <c r="K19" s="153">
        <v>0.022281250000000002</v>
      </c>
      <c r="L19" s="149"/>
      <c r="M19" s="154"/>
      <c r="N19" s="155"/>
      <c r="O19" s="38" t="s">
        <v>31</v>
      </c>
    </row>
    <row r="20" spans="1:15" ht="15.75">
      <c r="A20" s="79">
        <v>2</v>
      </c>
      <c r="B20" s="80">
        <v>26</v>
      </c>
      <c r="C20" s="80"/>
      <c r="D20" s="230" t="s">
        <v>168</v>
      </c>
      <c r="E20" s="230"/>
      <c r="F20" s="230"/>
      <c r="G20" s="230"/>
      <c r="H20" s="81"/>
      <c r="I20" s="81"/>
      <c r="J20" s="81">
        <f>H21+H22+I23+I24</f>
        <v>3</v>
      </c>
      <c r="K20" s="83">
        <f>MAX(K21,K22,K23,K24)</f>
        <v>0.02234259259259259</v>
      </c>
      <c r="L20" s="84"/>
      <c r="M20" s="85">
        <f>K20-$K$15</f>
        <v>4.861111111111038E-05</v>
      </c>
      <c r="N20" s="80">
        <v>420</v>
      </c>
      <c r="O20" s="86"/>
    </row>
    <row r="21" spans="1:15" ht="15.75">
      <c r="A21" s="226"/>
      <c r="B21" s="87" t="s">
        <v>25</v>
      </c>
      <c r="C21" s="88">
        <v>130</v>
      </c>
      <c r="D21" s="89" t="s">
        <v>194</v>
      </c>
      <c r="E21" s="90">
        <v>1990</v>
      </c>
      <c r="F21" s="90" t="s">
        <v>31</v>
      </c>
      <c r="G21" s="89" t="s">
        <v>64</v>
      </c>
      <c r="H21" s="90">
        <v>0</v>
      </c>
      <c r="I21" s="90"/>
      <c r="J21" s="89"/>
      <c r="K21" s="91">
        <v>0.02230902777777778</v>
      </c>
      <c r="L21" s="87"/>
      <c r="M21" s="92"/>
      <c r="N21" s="93"/>
      <c r="O21" s="37" t="s">
        <v>31</v>
      </c>
    </row>
    <row r="22" spans="1:15" ht="15.75">
      <c r="A22" s="226"/>
      <c r="B22" s="87" t="s">
        <v>29</v>
      </c>
      <c r="C22" s="88">
        <v>230</v>
      </c>
      <c r="D22" s="89" t="s">
        <v>195</v>
      </c>
      <c r="E22" s="90">
        <v>1991</v>
      </c>
      <c r="F22" s="90" t="s">
        <v>31</v>
      </c>
      <c r="G22" s="89" t="s">
        <v>64</v>
      </c>
      <c r="H22" s="90">
        <v>0</v>
      </c>
      <c r="I22" s="90"/>
      <c r="J22" s="89"/>
      <c r="K22" s="91">
        <v>0.022332175925925925</v>
      </c>
      <c r="L22" s="87"/>
      <c r="M22" s="92"/>
      <c r="N22" s="93"/>
      <c r="O22" s="37" t="s">
        <v>31</v>
      </c>
    </row>
    <row r="23" spans="1:15" ht="15.75">
      <c r="A23" s="226"/>
      <c r="B23" s="87" t="s">
        <v>32</v>
      </c>
      <c r="C23" s="88">
        <v>330</v>
      </c>
      <c r="D23" s="89" t="s">
        <v>196</v>
      </c>
      <c r="E23" s="90">
        <v>1990</v>
      </c>
      <c r="F23" s="90" t="s">
        <v>31</v>
      </c>
      <c r="G23" s="89" t="s">
        <v>64</v>
      </c>
      <c r="H23" s="90"/>
      <c r="I23" s="90">
        <v>3</v>
      </c>
      <c r="J23" s="89"/>
      <c r="K23" s="91">
        <v>0.02231365740740741</v>
      </c>
      <c r="L23" s="87"/>
      <c r="M23" s="92"/>
      <c r="N23" s="93"/>
      <c r="O23" s="37" t="s">
        <v>31</v>
      </c>
    </row>
    <row r="24" spans="1:15" ht="16.5" thickBot="1">
      <c r="A24" s="228"/>
      <c r="B24" s="156" t="s">
        <v>22</v>
      </c>
      <c r="C24" s="157">
        <v>430</v>
      </c>
      <c r="D24" s="158" t="s">
        <v>197</v>
      </c>
      <c r="E24" s="159">
        <v>1990</v>
      </c>
      <c r="F24" s="159" t="s">
        <v>31</v>
      </c>
      <c r="G24" s="158" t="s">
        <v>64</v>
      </c>
      <c r="H24" s="159"/>
      <c r="I24" s="159">
        <v>0</v>
      </c>
      <c r="J24" s="158"/>
      <c r="K24" s="160">
        <v>0.02234259259259259</v>
      </c>
      <c r="L24" s="156"/>
      <c r="M24" s="161"/>
      <c r="N24" s="162"/>
      <c r="O24" s="38" t="s">
        <v>31</v>
      </c>
    </row>
    <row r="25" spans="1:15" ht="15.75">
      <c r="A25" s="142">
        <v>3</v>
      </c>
      <c r="B25" s="143">
        <v>18</v>
      </c>
      <c r="C25" s="143"/>
      <c r="D25" s="229" t="s">
        <v>198</v>
      </c>
      <c r="E25" s="229"/>
      <c r="F25" s="229"/>
      <c r="G25" s="229"/>
      <c r="H25" s="144"/>
      <c r="I25" s="144"/>
      <c r="J25" s="144">
        <f>H26+H27+I28+I29</f>
        <v>4</v>
      </c>
      <c r="K25" s="145">
        <f>MAX(K26,K27,K28,K29)</f>
        <v>0.022468749999999996</v>
      </c>
      <c r="L25" s="146"/>
      <c r="M25" s="147">
        <f>K25-$K$15</f>
        <v>0.00017476851851851508</v>
      </c>
      <c r="N25" s="143">
        <v>390</v>
      </c>
      <c r="O25" s="148"/>
    </row>
    <row r="26" spans="1:15" ht="15.75">
      <c r="A26" s="226"/>
      <c r="B26" s="87" t="s">
        <v>25</v>
      </c>
      <c r="C26" s="88">
        <v>127</v>
      </c>
      <c r="D26" s="89" t="s">
        <v>199</v>
      </c>
      <c r="E26" s="90">
        <v>1991</v>
      </c>
      <c r="F26" s="90" t="s">
        <v>72</v>
      </c>
      <c r="G26" s="89" t="s">
        <v>200</v>
      </c>
      <c r="H26" s="90">
        <v>1</v>
      </c>
      <c r="I26" s="90"/>
      <c r="J26" s="89"/>
      <c r="K26" s="91">
        <v>0.022415509259259263</v>
      </c>
      <c r="L26" s="87"/>
      <c r="M26" s="92"/>
      <c r="N26" s="93"/>
      <c r="O26" s="37" t="s">
        <v>72</v>
      </c>
    </row>
    <row r="27" spans="1:15" ht="15.75">
      <c r="A27" s="226"/>
      <c r="B27" s="87" t="s">
        <v>29</v>
      </c>
      <c r="C27" s="88">
        <v>227</v>
      </c>
      <c r="D27" s="89" t="s">
        <v>201</v>
      </c>
      <c r="E27" s="90">
        <v>1990</v>
      </c>
      <c r="F27" s="90" t="s">
        <v>72</v>
      </c>
      <c r="G27" s="89" t="s">
        <v>200</v>
      </c>
      <c r="H27" s="90">
        <v>1</v>
      </c>
      <c r="I27" s="90"/>
      <c r="J27" s="89"/>
      <c r="K27" s="91">
        <v>0.022468749999999996</v>
      </c>
      <c r="L27" s="87"/>
      <c r="M27" s="92"/>
      <c r="N27" s="93"/>
      <c r="O27" s="37" t="s">
        <v>72</v>
      </c>
    </row>
    <row r="28" spans="1:15" ht="15.75">
      <c r="A28" s="226"/>
      <c r="B28" s="87" t="s">
        <v>32</v>
      </c>
      <c r="C28" s="88">
        <v>327</v>
      </c>
      <c r="D28" s="89" t="s">
        <v>202</v>
      </c>
      <c r="E28" s="90">
        <v>1990</v>
      </c>
      <c r="F28" s="90" t="s">
        <v>31</v>
      </c>
      <c r="G28" s="89" t="s">
        <v>200</v>
      </c>
      <c r="H28" s="90"/>
      <c r="I28" s="90">
        <v>0</v>
      </c>
      <c r="J28" s="89"/>
      <c r="K28" s="91">
        <v>0.022468749999999996</v>
      </c>
      <c r="L28" s="87"/>
      <c r="M28" s="92"/>
      <c r="N28" s="93"/>
      <c r="O28" s="37" t="s">
        <v>72</v>
      </c>
    </row>
    <row r="29" spans="1:15" ht="16.5" thickBot="1">
      <c r="A29" s="227"/>
      <c r="B29" s="149" t="s">
        <v>22</v>
      </c>
      <c r="C29" s="150">
        <v>427</v>
      </c>
      <c r="D29" s="151" t="s">
        <v>203</v>
      </c>
      <c r="E29" s="152">
        <v>1990</v>
      </c>
      <c r="F29" s="152" t="s">
        <v>72</v>
      </c>
      <c r="G29" s="151" t="s">
        <v>200</v>
      </c>
      <c r="H29" s="152"/>
      <c r="I29" s="152">
        <v>2</v>
      </c>
      <c r="J29" s="151"/>
      <c r="K29" s="153">
        <v>0.022449074074074076</v>
      </c>
      <c r="L29" s="149"/>
      <c r="M29" s="154"/>
      <c r="N29" s="155"/>
      <c r="O29" s="37" t="s">
        <v>72</v>
      </c>
    </row>
    <row r="30" spans="1:15" ht="15.75">
      <c r="A30" s="79">
        <v>4</v>
      </c>
      <c r="B30" s="80">
        <v>23</v>
      </c>
      <c r="C30" s="80"/>
      <c r="D30" s="230" t="s">
        <v>204</v>
      </c>
      <c r="E30" s="230"/>
      <c r="F30" s="230"/>
      <c r="G30" s="230"/>
      <c r="H30" s="81"/>
      <c r="I30" s="81"/>
      <c r="J30" s="81">
        <f>H31+H32+I33+I34</f>
        <v>5</v>
      </c>
      <c r="K30" s="83">
        <f>MAX(K31,K32,K33,K34)</f>
        <v>0.023203703703703702</v>
      </c>
      <c r="L30" s="84"/>
      <c r="M30" s="85">
        <f>K30-$K$15</f>
        <v>0.0009097222222222215</v>
      </c>
      <c r="N30" s="80">
        <v>360</v>
      </c>
      <c r="O30" s="86"/>
    </row>
    <row r="31" spans="1:15" ht="15.75">
      <c r="A31" s="226"/>
      <c r="B31" s="87" t="s">
        <v>25</v>
      </c>
      <c r="C31" s="88">
        <v>125</v>
      </c>
      <c r="D31" s="89" t="s">
        <v>205</v>
      </c>
      <c r="E31" s="90">
        <v>1990</v>
      </c>
      <c r="F31" s="90" t="s">
        <v>31</v>
      </c>
      <c r="G31" s="89" t="s">
        <v>28</v>
      </c>
      <c r="H31" s="90">
        <v>3</v>
      </c>
      <c r="I31" s="90"/>
      <c r="J31" s="89"/>
      <c r="K31" s="91">
        <v>0.023190972222222227</v>
      </c>
      <c r="L31" s="87"/>
      <c r="M31" s="92"/>
      <c r="N31" s="93"/>
      <c r="O31" s="37" t="s">
        <v>72</v>
      </c>
    </row>
    <row r="32" spans="1:15" ht="15.75">
      <c r="A32" s="226"/>
      <c r="B32" s="87" t="s">
        <v>29</v>
      </c>
      <c r="C32" s="88">
        <v>225</v>
      </c>
      <c r="D32" s="89" t="s">
        <v>206</v>
      </c>
      <c r="E32" s="90">
        <v>1991</v>
      </c>
      <c r="F32" s="90" t="s">
        <v>31</v>
      </c>
      <c r="G32" s="89" t="s">
        <v>28</v>
      </c>
      <c r="H32" s="90">
        <v>1</v>
      </c>
      <c r="I32" s="90"/>
      <c r="J32" s="89"/>
      <c r="K32" s="91">
        <v>0.023197916666666665</v>
      </c>
      <c r="L32" s="87"/>
      <c r="M32" s="92"/>
      <c r="N32" s="93"/>
      <c r="O32" s="37" t="s">
        <v>72</v>
      </c>
    </row>
    <row r="33" spans="1:15" ht="15.75">
      <c r="A33" s="226"/>
      <c r="B33" s="87" t="s">
        <v>32</v>
      </c>
      <c r="C33" s="88">
        <v>325</v>
      </c>
      <c r="D33" s="89" t="s">
        <v>207</v>
      </c>
      <c r="E33" s="90">
        <v>1990</v>
      </c>
      <c r="F33" s="90" t="s">
        <v>31</v>
      </c>
      <c r="G33" s="89" t="s">
        <v>28</v>
      </c>
      <c r="H33" s="90"/>
      <c r="I33" s="90">
        <v>1</v>
      </c>
      <c r="J33" s="89"/>
      <c r="K33" s="91">
        <v>0.02319560185185185</v>
      </c>
      <c r="L33" s="87"/>
      <c r="M33" s="92"/>
      <c r="N33" s="93"/>
      <c r="O33" s="37" t="s">
        <v>72</v>
      </c>
    </row>
    <row r="34" spans="1:15" ht="16.5" thickBot="1">
      <c r="A34" s="228"/>
      <c r="B34" s="156" t="s">
        <v>22</v>
      </c>
      <c r="C34" s="157">
        <v>425</v>
      </c>
      <c r="D34" s="158" t="s">
        <v>208</v>
      </c>
      <c r="E34" s="159">
        <v>1990</v>
      </c>
      <c r="F34" s="159" t="s">
        <v>72</v>
      </c>
      <c r="G34" s="158" t="s">
        <v>83</v>
      </c>
      <c r="H34" s="159"/>
      <c r="I34" s="159">
        <v>0</v>
      </c>
      <c r="J34" s="158"/>
      <c r="K34" s="160">
        <v>0.023203703703703702</v>
      </c>
      <c r="L34" s="156"/>
      <c r="M34" s="161"/>
      <c r="N34" s="162"/>
      <c r="O34" s="37" t="s">
        <v>72</v>
      </c>
    </row>
    <row r="35" spans="1:15" ht="15.75">
      <c r="A35" s="142">
        <v>5</v>
      </c>
      <c r="B35" s="143">
        <v>21</v>
      </c>
      <c r="C35" s="143"/>
      <c r="D35" s="229" t="s">
        <v>100</v>
      </c>
      <c r="E35" s="229"/>
      <c r="F35" s="229"/>
      <c r="G35" s="229"/>
      <c r="H35" s="144"/>
      <c r="I35" s="144"/>
      <c r="J35" s="144">
        <f>H36+H37+I38+I39</f>
        <v>5</v>
      </c>
      <c r="K35" s="145">
        <f>MAX(K36,K37,K38,K39)</f>
        <v>0.023241898148148147</v>
      </c>
      <c r="L35" s="146"/>
      <c r="M35" s="147">
        <f>K35-$K$15</f>
        <v>0.0009479166666666664</v>
      </c>
      <c r="N35" s="143">
        <v>330</v>
      </c>
      <c r="O35" s="148"/>
    </row>
    <row r="36" spans="1:15" ht="15.75">
      <c r="A36" s="226"/>
      <c r="B36" s="87" t="s">
        <v>25</v>
      </c>
      <c r="C36" s="88">
        <v>128</v>
      </c>
      <c r="D36" s="89" t="s">
        <v>209</v>
      </c>
      <c r="E36" s="90">
        <v>1991</v>
      </c>
      <c r="F36" s="90" t="s">
        <v>31</v>
      </c>
      <c r="G36" s="89" t="s">
        <v>57</v>
      </c>
      <c r="H36" s="90">
        <v>1</v>
      </c>
      <c r="I36" s="90"/>
      <c r="J36" s="89"/>
      <c r="K36" s="91">
        <v>0.023223379629629632</v>
      </c>
      <c r="L36" s="87"/>
      <c r="M36" s="92"/>
      <c r="N36" s="93"/>
      <c r="O36" s="37" t="s">
        <v>72</v>
      </c>
    </row>
    <row r="37" spans="1:15" ht="15.75">
      <c r="A37" s="226"/>
      <c r="B37" s="87" t="s">
        <v>29</v>
      </c>
      <c r="C37" s="88">
        <v>228</v>
      </c>
      <c r="D37" s="89" t="s">
        <v>210</v>
      </c>
      <c r="E37" s="90">
        <v>1991</v>
      </c>
      <c r="F37" s="90" t="s">
        <v>72</v>
      </c>
      <c r="G37" s="89" t="s">
        <v>57</v>
      </c>
      <c r="H37" s="90">
        <v>1</v>
      </c>
      <c r="I37" s="90"/>
      <c r="J37" s="89"/>
      <c r="K37" s="91">
        <v>0.023234953703703706</v>
      </c>
      <c r="L37" s="87"/>
      <c r="M37" s="92"/>
      <c r="N37" s="93"/>
      <c r="O37" s="37" t="s">
        <v>72</v>
      </c>
    </row>
    <row r="38" spans="1:15" ht="15.75">
      <c r="A38" s="226"/>
      <c r="B38" s="87" t="s">
        <v>32</v>
      </c>
      <c r="C38" s="88">
        <v>328</v>
      </c>
      <c r="D38" s="89" t="s">
        <v>211</v>
      </c>
      <c r="E38" s="90">
        <v>1990</v>
      </c>
      <c r="F38" s="90" t="s">
        <v>31</v>
      </c>
      <c r="G38" s="89" t="s">
        <v>57</v>
      </c>
      <c r="H38" s="90"/>
      <c r="I38" s="90">
        <v>2</v>
      </c>
      <c r="J38" s="89"/>
      <c r="K38" s="91">
        <v>0.023241898148148147</v>
      </c>
      <c r="L38" s="87"/>
      <c r="M38" s="92"/>
      <c r="N38" s="93"/>
      <c r="O38" s="37" t="s">
        <v>72</v>
      </c>
    </row>
    <row r="39" spans="1:15" ht="16.5" thickBot="1">
      <c r="A39" s="227"/>
      <c r="B39" s="149" t="s">
        <v>22</v>
      </c>
      <c r="C39" s="150">
        <v>428</v>
      </c>
      <c r="D39" s="151" t="s">
        <v>212</v>
      </c>
      <c r="E39" s="152">
        <v>1991</v>
      </c>
      <c r="F39" s="152" t="s">
        <v>72</v>
      </c>
      <c r="G39" s="151" t="s">
        <v>213</v>
      </c>
      <c r="H39" s="152"/>
      <c r="I39" s="152">
        <v>1</v>
      </c>
      <c r="J39" s="151"/>
      <c r="K39" s="153">
        <v>0.023240740740740742</v>
      </c>
      <c r="L39" s="149"/>
      <c r="M39" s="154"/>
      <c r="N39" s="155"/>
      <c r="O39" s="37" t="s">
        <v>72</v>
      </c>
    </row>
    <row r="40" spans="1:15" ht="15.75">
      <c r="A40" s="142">
        <v>6</v>
      </c>
      <c r="B40" s="143">
        <v>19</v>
      </c>
      <c r="C40" s="143"/>
      <c r="D40" s="229" t="s">
        <v>153</v>
      </c>
      <c r="E40" s="229"/>
      <c r="F40" s="229"/>
      <c r="G40" s="229"/>
      <c r="H40" s="144"/>
      <c r="I40" s="144"/>
      <c r="J40" s="144">
        <f>H41+H42+I43+I44</f>
        <v>6</v>
      </c>
      <c r="K40" s="145">
        <f>MAX(K41,K42,K43,K44)</f>
        <v>0.023488425925925923</v>
      </c>
      <c r="L40" s="146"/>
      <c r="M40" s="147">
        <f>K40-$K$15</f>
        <v>0.0011944444444444424</v>
      </c>
      <c r="N40" s="143">
        <v>310</v>
      </c>
      <c r="O40" s="148"/>
    </row>
    <row r="41" spans="1:15" ht="15">
      <c r="A41" s="226"/>
      <c r="B41" s="87" t="s">
        <v>25</v>
      </c>
      <c r="C41" s="88">
        <v>133</v>
      </c>
      <c r="D41" s="89" t="s">
        <v>214</v>
      </c>
      <c r="E41" s="90">
        <v>1991</v>
      </c>
      <c r="F41" s="90" t="s">
        <v>72</v>
      </c>
      <c r="G41" s="89" t="s">
        <v>43</v>
      </c>
      <c r="H41" s="90">
        <v>2</v>
      </c>
      <c r="I41" s="90"/>
      <c r="J41" s="89"/>
      <c r="K41" s="91">
        <v>0.023471064814814813</v>
      </c>
      <c r="L41" s="87"/>
      <c r="M41" s="92"/>
      <c r="N41" s="119"/>
      <c r="O41" s="166"/>
    </row>
    <row r="42" spans="1:15" ht="15">
      <c r="A42" s="226"/>
      <c r="B42" s="87" t="s">
        <v>29</v>
      </c>
      <c r="C42" s="88">
        <v>233</v>
      </c>
      <c r="D42" s="89" t="s">
        <v>215</v>
      </c>
      <c r="E42" s="90">
        <v>1990</v>
      </c>
      <c r="F42" s="90" t="s">
        <v>31</v>
      </c>
      <c r="G42" s="89" t="s">
        <v>125</v>
      </c>
      <c r="H42" s="90">
        <v>2</v>
      </c>
      <c r="I42" s="90"/>
      <c r="J42" s="89"/>
      <c r="K42" s="91">
        <v>0.023480324074074074</v>
      </c>
      <c r="L42" s="87"/>
      <c r="M42" s="92"/>
      <c r="N42" s="119"/>
      <c r="O42" s="166"/>
    </row>
    <row r="43" spans="1:15" ht="15">
      <c r="A43" s="226"/>
      <c r="B43" s="87" t="s">
        <v>32</v>
      </c>
      <c r="C43" s="88">
        <v>333</v>
      </c>
      <c r="D43" s="89" t="s">
        <v>216</v>
      </c>
      <c r="E43" s="90">
        <v>1991</v>
      </c>
      <c r="F43" s="90" t="s">
        <v>72</v>
      </c>
      <c r="G43" s="89" t="s">
        <v>43</v>
      </c>
      <c r="H43" s="90"/>
      <c r="I43" s="90">
        <v>0</v>
      </c>
      <c r="J43" s="89"/>
      <c r="K43" s="91">
        <v>0.023488425925925923</v>
      </c>
      <c r="L43" s="87"/>
      <c r="M43" s="92"/>
      <c r="N43" s="119"/>
      <c r="O43" s="166"/>
    </row>
    <row r="44" spans="1:15" ht="15.75" thickBot="1">
      <c r="A44" s="227"/>
      <c r="B44" s="149" t="s">
        <v>22</v>
      </c>
      <c r="C44" s="150">
        <v>433</v>
      </c>
      <c r="D44" s="151" t="s">
        <v>217</v>
      </c>
      <c r="E44" s="152">
        <v>1990</v>
      </c>
      <c r="F44" s="152" t="s">
        <v>72</v>
      </c>
      <c r="G44" s="151" t="s">
        <v>43</v>
      </c>
      <c r="H44" s="152"/>
      <c r="I44" s="152">
        <v>2</v>
      </c>
      <c r="J44" s="151"/>
      <c r="K44" s="153">
        <v>0.023467592592592595</v>
      </c>
      <c r="L44" s="149"/>
      <c r="M44" s="154"/>
      <c r="N44" s="167"/>
      <c r="O44" s="168"/>
    </row>
    <row r="45" spans="1:15" ht="15.75">
      <c r="A45" s="79">
        <v>7</v>
      </c>
      <c r="B45" s="80">
        <v>22</v>
      </c>
      <c r="C45" s="80"/>
      <c r="D45" s="230" t="s">
        <v>178</v>
      </c>
      <c r="E45" s="230"/>
      <c r="F45" s="230"/>
      <c r="G45" s="230"/>
      <c r="H45" s="81"/>
      <c r="I45" s="81"/>
      <c r="J45" s="81">
        <f>H46+H47+I48+I49</f>
        <v>6</v>
      </c>
      <c r="K45" s="83">
        <f>MAX(K46,K47,K48,K49)</f>
        <v>0.023791666666666666</v>
      </c>
      <c r="L45" s="84"/>
      <c r="M45" s="85">
        <f>K45-$K$15</f>
        <v>0.0014976851851851852</v>
      </c>
      <c r="N45" s="80">
        <v>290</v>
      </c>
      <c r="O45" s="86"/>
    </row>
    <row r="46" spans="1:15" ht="15.75">
      <c r="A46" s="226"/>
      <c r="B46" s="87" t="s">
        <v>25</v>
      </c>
      <c r="C46" s="88">
        <v>121</v>
      </c>
      <c r="D46" s="89" t="s">
        <v>218</v>
      </c>
      <c r="E46" s="90">
        <v>1991</v>
      </c>
      <c r="F46" s="90" t="s">
        <v>72</v>
      </c>
      <c r="G46" s="89" t="s">
        <v>79</v>
      </c>
      <c r="H46" s="90">
        <v>4</v>
      </c>
      <c r="I46" s="90"/>
      <c r="J46" s="89"/>
      <c r="K46" s="91">
        <v>0.023787037037037037</v>
      </c>
      <c r="L46" s="119"/>
      <c r="M46" s="119"/>
      <c r="N46" s="93"/>
      <c r="O46" s="163"/>
    </row>
    <row r="47" spans="1:235" ht="15.75">
      <c r="A47" s="226"/>
      <c r="B47" s="87" t="s">
        <v>29</v>
      </c>
      <c r="C47" s="88">
        <v>221</v>
      </c>
      <c r="D47" s="89" t="s">
        <v>219</v>
      </c>
      <c r="E47" s="90">
        <v>1990</v>
      </c>
      <c r="F47" s="90" t="s">
        <v>72</v>
      </c>
      <c r="G47" s="89" t="s">
        <v>79</v>
      </c>
      <c r="H47" s="90">
        <v>0</v>
      </c>
      <c r="I47" s="90"/>
      <c r="J47" s="89"/>
      <c r="K47" s="91">
        <v>0.02378819444444445</v>
      </c>
      <c r="L47" s="119"/>
      <c r="M47" s="119"/>
      <c r="N47" s="93"/>
      <c r="O47" s="163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2"/>
      <c r="FI47" s="102"/>
      <c r="FJ47" s="102"/>
      <c r="FK47" s="102"/>
      <c r="FL47" s="102"/>
      <c r="FM47" s="102"/>
      <c r="FN47" s="102"/>
      <c r="FO47" s="102"/>
      <c r="FP47" s="102"/>
      <c r="FQ47" s="102"/>
      <c r="FR47" s="102"/>
      <c r="FS47" s="102"/>
      <c r="FT47" s="102"/>
      <c r="FU47" s="102"/>
      <c r="FV47" s="102"/>
      <c r="FW47" s="102"/>
      <c r="FX47" s="102"/>
      <c r="FY47" s="102"/>
      <c r="FZ47" s="102"/>
      <c r="GA47" s="102"/>
      <c r="GB47" s="102"/>
      <c r="GC47" s="102"/>
      <c r="GD47" s="102"/>
      <c r="GE47" s="102"/>
      <c r="GF47" s="102"/>
      <c r="GG47" s="102"/>
      <c r="GH47" s="102"/>
      <c r="GI47" s="102"/>
      <c r="GJ47" s="102"/>
      <c r="GK47" s="102"/>
      <c r="GL47" s="102"/>
      <c r="GM47" s="102"/>
      <c r="GN47" s="102"/>
      <c r="GO47" s="102"/>
      <c r="GP47" s="102"/>
      <c r="GQ47" s="102"/>
      <c r="GR47" s="102"/>
      <c r="GS47" s="102"/>
      <c r="GT47" s="102"/>
      <c r="GU47" s="102"/>
      <c r="GV47" s="102"/>
      <c r="GW47" s="102"/>
      <c r="GX47" s="102"/>
      <c r="GY47" s="102"/>
      <c r="GZ47" s="102"/>
      <c r="HA47" s="102"/>
      <c r="HB47" s="102"/>
      <c r="HC47" s="102"/>
      <c r="HD47" s="102"/>
      <c r="HE47" s="102"/>
      <c r="HF47" s="102"/>
      <c r="HG47" s="102"/>
      <c r="HH47" s="102"/>
      <c r="HI47" s="102"/>
      <c r="HJ47" s="102"/>
      <c r="HK47" s="102"/>
      <c r="HL47" s="102"/>
      <c r="HM47" s="102"/>
      <c r="HN47" s="102"/>
      <c r="HO47" s="102"/>
      <c r="HP47" s="102"/>
      <c r="HQ47" s="102"/>
      <c r="HR47" s="102"/>
      <c r="HS47" s="102"/>
      <c r="HT47" s="102"/>
      <c r="HU47" s="102"/>
      <c r="HV47" s="102"/>
      <c r="HW47" s="102"/>
      <c r="HX47" s="102"/>
      <c r="HY47" s="102"/>
      <c r="HZ47" s="102"/>
      <c r="IA47" s="102"/>
    </row>
    <row r="48" spans="1:235" ht="15.75">
      <c r="A48" s="226"/>
      <c r="B48" s="87" t="s">
        <v>32</v>
      </c>
      <c r="C48" s="88">
        <v>321</v>
      </c>
      <c r="D48" s="89" t="s">
        <v>220</v>
      </c>
      <c r="E48" s="90">
        <v>1990</v>
      </c>
      <c r="F48" s="90" t="s">
        <v>31</v>
      </c>
      <c r="G48" s="89" t="s">
        <v>79</v>
      </c>
      <c r="H48" s="90"/>
      <c r="I48" s="90">
        <v>2</v>
      </c>
      <c r="J48" s="89"/>
      <c r="K48" s="91">
        <v>0.023789351851851853</v>
      </c>
      <c r="L48" s="119"/>
      <c r="M48" s="119"/>
      <c r="N48" s="93"/>
      <c r="O48" s="163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2"/>
      <c r="FL48" s="102"/>
      <c r="FM48" s="102"/>
      <c r="FN48" s="102"/>
      <c r="FO48" s="102"/>
      <c r="FP48" s="102"/>
      <c r="FQ48" s="102"/>
      <c r="FR48" s="102"/>
      <c r="FS48" s="102"/>
      <c r="FT48" s="102"/>
      <c r="FU48" s="102"/>
      <c r="FV48" s="102"/>
      <c r="FW48" s="102"/>
      <c r="FX48" s="102"/>
      <c r="FY48" s="102"/>
      <c r="FZ48" s="102"/>
      <c r="GA48" s="102"/>
      <c r="GB48" s="102"/>
      <c r="GC48" s="102"/>
      <c r="GD48" s="102"/>
      <c r="GE48" s="102"/>
      <c r="GF48" s="102"/>
      <c r="GG48" s="102"/>
      <c r="GH48" s="102"/>
      <c r="GI48" s="102"/>
      <c r="GJ48" s="102"/>
      <c r="GK48" s="102"/>
      <c r="GL48" s="102"/>
      <c r="GM48" s="102"/>
      <c r="GN48" s="102"/>
      <c r="GO48" s="102"/>
      <c r="GP48" s="102"/>
      <c r="GQ48" s="102"/>
      <c r="GR48" s="102"/>
      <c r="GS48" s="102"/>
      <c r="GT48" s="102"/>
      <c r="GU48" s="102"/>
      <c r="GV48" s="102"/>
      <c r="GW48" s="102"/>
      <c r="GX48" s="102"/>
      <c r="GY48" s="102"/>
      <c r="GZ48" s="102"/>
      <c r="HA48" s="102"/>
      <c r="HB48" s="102"/>
      <c r="HC48" s="102"/>
      <c r="HD48" s="102"/>
      <c r="HE48" s="102"/>
      <c r="HF48" s="102"/>
      <c r="HG48" s="102"/>
      <c r="HH48" s="102"/>
      <c r="HI48" s="102"/>
      <c r="HJ48" s="102"/>
      <c r="HK48" s="102"/>
      <c r="HL48" s="102"/>
      <c r="HM48" s="102"/>
      <c r="HN48" s="102"/>
      <c r="HO48" s="102"/>
      <c r="HP48" s="102"/>
      <c r="HQ48" s="102"/>
      <c r="HR48" s="102"/>
      <c r="HS48" s="102"/>
      <c r="HT48" s="102"/>
      <c r="HU48" s="102"/>
      <c r="HV48" s="102"/>
      <c r="HW48" s="102"/>
      <c r="HX48" s="102"/>
      <c r="HY48" s="102"/>
      <c r="HZ48" s="102"/>
      <c r="IA48" s="102"/>
    </row>
    <row r="49" spans="1:235" ht="16.5" thickBot="1">
      <c r="A49" s="228"/>
      <c r="B49" s="156" t="s">
        <v>22</v>
      </c>
      <c r="C49" s="157">
        <v>421</v>
      </c>
      <c r="D49" s="158" t="s">
        <v>221</v>
      </c>
      <c r="E49" s="159">
        <v>1990</v>
      </c>
      <c r="F49" s="159" t="s">
        <v>72</v>
      </c>
      <c r="G49" s="158" t="s">
        <v>79</v>
      </c>
      <c r="H49" s="159"/>
      <c r="I49" s="159">
        <v>0</v>
      </c>
      <c r="J49" s="158"/>
      <c r="K49" s="160">
        <v>0.023791666666666666</v>
      </c>
      <c r="L49" s="165"/>
      <c r="M49" s="165"/>
      <c r="N49" s="162"/>
      <c r="O49" s="169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2"/>
      <c r="FL49" s="102"/>
      <c r="FM49" s="102"/>
      <c r="FN49" s="102"/>
      <c r="FO49" s="102"/>
      <c r="FP49" s="102"/>
      <c r="FQ49" s="102"/>
      <c r="FR49" s="102"/>
      <c r="FS49" s="102"/>
      <c r="FT49" s="102"/>
      <c r="FU49" s="102"/>
      <c r="FV49" s="102"/>
      <c r="FW49" s="102"/>
      <c r="FX49" s="102"/>
      <c r="FY49" s="102"/>
      <c r="FZ49" s="102"/>
      <c r="GA49" s="102"/>
      <c r="GB49" s="102"/>
      <c r="GC49" s="102"/>
      <c r="GD49" s="102"/>
      <c r="GE49" s="102"/>
      <c r="GF49" s="102"/>
      <c r="GG49" s="102"/>
      <c r="GH49" s="102"/>
      <c r="GI49" s="102"/>
      <c r="GJ49" s="102"/>
      <c r="GK49" s="102"/>
      <c r="GL49" s="102"/>
      <c r="GM49" s="102"/>
      <c r="GN49" s="102"/>
      <c r="GO49" s="102"/>
      <c r="GP49" s="102"/>
      <c r="GQ49" s="102"/>
      <c r="GR49" s="102"/>
      <c r="GS49" s="102"/>
      <c r="GT49" s="102"/>
      <c r="GU49" s="102"/>
      <c r="GV49" s="102"/>
      <c r="GW49" s="102"/>
      <c r="GX49" s="102"/>
      <c r="GY49" s="102"/>
      <c r="GZ49" s="102"/>
      <c r="HA49" s="102"/>
      <c r="HB49" s="102"/>
      <c r="HC49" s="102"/>
      <c r="HD49" s="102"/>
      <c r="HE49" s="102"/>
      <c r="HF49" s="102"/>
      <c r="HG49" s="102"/>
      <c r="HH49" s="102"/>
      <c r="HI49" s="102"/>
      <c r="HJ49" s="102"/>
      <c r="HK49" s="102"/>
      <c r="HL49" s="102"/>
      <c r="HM49" s="102"/>
      <c r="HN49" s="102"/>
      <c r="HO49" s="102"/>
      <c r="HP49" s="102"/>
      <c r="HQ49" s="102"/>
      <c r="HR49" s="102"/>
      <c r="HS49" s="102"/>
      <c r="HT49" s="102"/>
      <c r="HU49" s="102"/>
      <c r="HV49" s="102"/>
      <c r="HW49" s="102"/>
      <c r="HX49" s="102"/>
      <c r="HY49" s="102"/>
      <c r="HZ49" s="102"/>
      <c r="IA49" s="102"/>
    </row>
    <row r="50" spans="1:235" ht="15.75">
      <c r="A50" s="142">
        <v>8</v>
      </c>
      <c r="B50" s="143">
        <v>24</v>
      </c>
      <c r="C50" s="143"/>
      <c r="D50" s="229" t="s">
        <v>173</v>
      </c>
      <c r="E50" s="229"/>
      <c r="F50" s="229"/>
      <c r="G50" s="229"/>
      <c r="H50" s="144"/>
      <c r="I50" s="144"/>
      <c r="J50" s="144">
        <f>H51+H52+I53+I54</f>
        <v>6</v>
      </c>
      <c r="K50" s="145">
        <f>MAX(K51,K52,K53,K54)</f>
        <v>0.024158564814814817</v>
      </c>
      <c r="L50" s="146"/>
      <c r="M50" s="147">
        <f>K50-$K$15</f>
        <v>0.0018645833333333361</v>
      </c>
      <c r="N50" s="143">
        <v>270</v>
      </c>
      <c r="O50" s="148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2"/>
      <c r="FK50" s="102"/>
      <c r="FL50" s="102"/>
      <c r="FM50" s="102"/>
      <c r="FN50" s="102"/>
      <c r="FO50" s="102"/>
      <c r="FP50" s="102"/>
      <c r="FQ50" s="102"/>
      <c r="FR50" s="102"/>
      <c r="FS50" s="102"/>
      <c r="FT50" s="102"/>
      <c r="FU50" s="102"/>
      <c r="FV50" s="102"/>
      <c r="FW50" s="102"/>
      <c r="FX50" s="102"/>
      <c r="FY50" s="102"/>
      <c r="FZ50" s="102"/>
      <c r="GA50" s="102"/>
      <c r="GB50" s="102"/>
      <c r="GC50" s="102"/>
      <c r="GD50" s="102"/>
      <c r="GE50" s="102"/>
      <c r="GF50" s="102"/>
      <c r="GG50" s="102"/>
      <c r="GH50" s="102"/>
      <c r="GI50" s="102"/>
      <c r="GJ50" s="102"/>
      <c r="GK50" s="102"/>
      <c r="GL50" s="102"/>
      <c r="GM50" s="102"/>
      <c r="GN50" s="102"/>
      <c r="GO50" s="102"/>
      <c r="GP50" s="102"/>
      <c r="GQ50" s="102"/>
      <c r="GR50" s="102"/>
      <c r="GS50" s="102"/>
      <c r="GT50" s="102"/>
      <c r="GU50" s="102"/>
      <c r="GV50" s="102"/>
      <c r="GW50" s="102"/>
      <c r="GX50" s="102"/>
      <c r="GY50" s="102"/>
      <c r="GZ50" s="102"/>
      <c r="HA50" s="102"/>
      <c r="HB50" s="102"/>
      <c r="HC50" s="102"/>
      <c r="HD50" s="102"/>
      <c r="HE50" s="102"/>
      <c r="HF50" s="102"/>
      <c r="HG50" s="102"/>
      <c r="HH50" s="102"/>
      <c r="HI50" s="102"/>
      <c r="HJ50" s="102"/>
      <c r="HK50" s="102"/>
      <c r="HL50" s="102"/>
      <c r="HM50" s="102"/>
      <c r="HN50" s="102"/>
      <c r="HO50" s="102"/>
      <c r="HP50" s="102"/>
      <c r="HQ50" s="102"/>
      <c r="HR50" s="102"/>
      <c r="HS50" s="102"/>
      <c r="HT50" s="102"/>
      <c r="HU50" s="102"/>
      <c r="HV50" s="102"/>
      <c r="HW50" s="102"/>
      <c r="HX50" s="102"/>
      <c r="HY50" s="102"/>
      <c r="HZ50" s="102"/>
      <c r="IA50" s="102"/>
    </row>
    <row r="51" spans="1:235" ht="15.75">
      <c r="A51" s="226"/>
      <c r="B51" s="87" t="s">
        <v>25</v>
      </c>
      <c r="C51" s="88">
        <v>123</v>
      </c>
      <c r="D51" s="89" t="s">
        <v>222</v>
      </c>
      <c r="E51" s="90">
        <v>1990</v>
      </c>
      <c r="F51" s="90" t="s">
        <v>72</v>
      </c>
      <c r="G51" s="89" t="s">
        <v>91</v>
      </c>
      <c r="H51" s="90">
        <v>1</v>
      </c>
      <c r="I51" s="90"/>
      <c r="J51" s="89"/>
      <c r="K51" s="91">
        <v>0.02412847222222222</v>
      </c>
      <c r="L51" s="87"/>
      <c r="M51" s="92"/>
      <c r="N51" s="93"/>
      <c r="O51" s="163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102"/>
      <c r="FH51" s="102"/>
      <c r="FI51" s="102"/>
      <c r="FJ51" s="102"/>
      <c r="FK51" s="102"/>
      <c r="FL51" s="102"/>
      <c r="FM51" s="102"/>
      <c r="FN51" s="102"/>
      <c r="FO51" s="102"/>
      <c r="FP51" s="102"/>
      <c r="FQ51" s="102"/>
      <c r="FR51" s="102"/>
      <c r="FS51" s="102"/>
      <c r="FT51" s="102"/>
      <c r="FU51" s="102"/>
      <c r="FV51" s="102"/>
      <c r="FW51" s="102"/>
      <c r="FX51" s="102"/>
      <c r="FY51" s="102"/>
      <c r="FZ51" s="102"/>
      <c r="GA51" s="102"/>
      <c r="GB51" s="102"/>
      <c r="GC51" s="102"/>
      <c r="GD51" s="102"/>
      <c r="GE51" s="102"/>
      <c r="GF51" s="102"/>
      <c r="GG51" s="102"/>
      <c r="GH51" s="102"/>
      <c r="GI51" s="102"/>
      <c r="GJ51" s="102"/>
      <c r="GK51" s="102"/>
      <c r="GL51" s="102"/>
      <c r="GM51" s="102"/>
      <c r="GN51" s="102"/>
      <c r="GO51" s="102"/>
      <c r="GP51" s="102"/>
      <c r="GQ51" s="102"/>
      <c r="GR51" s="102"/>
      <c r="GS51" s="102"/>
      <c r="GT51" s="102"/>
      <c r="GU51" s="102"/>
      <c r="GV51" s="102"/>
      <c r="GW51" s="102"/>
      <c r="GX51" s="102"/>
      <c r="GY51" s="102"/>
      <c r="GZ51" s="102"/>
      <c r="HA51" s="102"/>
      <c r="HB51" s="102"/>
      <c r="HC51" s="102"/>
      <c r="HD51" s="102"/>
      <c r="HE51" s="102"/>
      <c r="HF51" s="102"/>
      <c r="HG51" s="102"/>
      <c r="HH51" s="102"/>
      <c r="HI51" s="102"/>
      <c r="HJ51" s="102"/>
      <c r="HK51" s="102"/>
      <c r="HL51" s="102"/>
      <c r="HM51" s="102"/>
      <c r="HN51" s="102"/>
      <c r="HO51" s="102"/>
      <c r="HP51" s="102"/>
      <c r="HQ51" s="102"/>
      <c r="HR51" s="102"/>
      <c r="HS51" s="102"/>
      <c r="HT51" s="102"/>
      <c r="HU51" s="102"/>
      <c r="HV51" s="102"/>
      <c r="HW51" s="102"/>
      <c r="HX51" s="102"/>
      <c r="HY51" s="102"/>
      <c r="HZ51" s="102"/>
      <c r="IA51" s="102"/>
    </row>
    <row r="52" spans="1:235" ht="15.75">
      <c r="A52" s="226"/>
      <c r="B52" s="87" t="s">
        <v>29</v>
      </c>
      <c r="C52" s="88">
        <v>223</v>
      </c>
      <c r="D52" s="89" t="s">
        <v>223</v>
      </c>
      <c r="E52" s="90">
        <v>1991</v>
      </c>
      <c r="F52" s="90" t="s">
        <v>31</v>
      </c>
      <c r="G52" s="89" t="s">
        <v>91</v>
      </c>
      <c r="H52" s="90">
        <v>2</v>
      </c>
      <c r="I52" s="90"/>
      <c r="J52" s="89"/>
      <c r="K52" s="91">
        <v>0.024144675925925924</v>
      </c>
      <c r="L52" s="87"/>
      <c r="M52" s="92"/>
      <c r="N52" s="93"/>
      <c r="O52" s="163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2"/>
      <c r="FI52" s="102"/>
      <c r="FJ52" s="102"/>
      <c r="FK52" s="102"/>
      <c r="FL52" s="102"/>
      <c r="FM52" s="102"/>
      <c r="FN52" s="102"/>
      <c r="FO52" s="102"/>
      <c r="FP52" s="102"/>
      <c r="FQ52" s="102"/>
      <c r="FR52" s="102"/>
      <c r="FS52" s="102"/>
      <c r="FT52" s="102"/>
      <c r="FU52" s="102"/>
      <c r="FV52" s="102"/>
      <c r="FW52" s="102"/>
      <c r="FX52" s="102"/>
      <c r="FY52" s="102"/>
      <c r="FZ52" s="102"/>
      <c r="GA52" s="102"/>
      <c r="GB52" s="102"/>
      <c r="GC52" s="102"/>
      <c r="GD52" s="102"/>
      <c r="GE52" s="102"/>
      <c r="GF52" s="102"/>
      <c r="GG52" s="102"/>
      <c r="GH52" s="102"/>
      <c r="GI52" s="102"/>
      <c r="GJ52" s="102"/>
      <c r="GK52" s="102"/>
      <c r="GL52" s="102"/>
      <c r="GM52" s="102"/>
      <c r="GN52" s="102"/>
      <c r="GO52" s="102"/>
      <c r="GP52" s="102"/>
      <c r="GQ52" s="102"/>
      <c r="GR52" s="102"/>
      <c r="GS52" s="102"/>
      <c r="GT52" s="102"/>
      <c r="GU52" s="102"/>
      <c r="GV52" s="102"/>
      <c r="GW52" s="102"/>
      <c r="GX52" s="102"/>
      <c r="GY52" s="102"/>
      <c r="GZ52" s="102"/>
      <c r="HA52" s="102"/>
      <c r="HB52" s="102"/>
      <c r="HC52" s="102"/>
      <c r="HD52" s="102"/>
      <c r="HE52" s="102"/>
      <c r="HF52" s="102"/>
      <c r="HG52" s="102"/>
      <c r="HH52" s="102"/>
      <c r="HI52" s="102"/>
      <c r="HJ52" s="102"/>
      <c r="HK52" s="102"/>
      <c r="HL52" s="102"/>
      <c r="HM52" s="102"/>
      <c r="HN52" s="102"/>
      <c r="HO52" s="102"/>
      <c r="HP52" s="102"/>
      <c r="HQ52" s="102"/>
      <c r="HR52" s="102"/>
      <c r="HS52" s="102"/>
      <c r="HT52" s="102"/>
      <c r="HU52" s="102"/>
      <c r="HV52" s="102"/>
      <c r="HW52" s="102"/>
      <c r="HX52" s="102"/>
      <c r="HY52" s="102"/>
      <c r="HZ52" s="102"/>
      <c r="IA52" s="102"/>
    </row>
    <row r="53" spans="1:235" ht="15.75">
      <c r="A53" s="226"/>
      <c r="B53" s="87" t="s">
        <v>32</v>
      </c>
      <c r="C53" s="88">
        <v>323</v>
      </c>
      <c r="D53" s="89" t="s">
        <v>224</v>
      </c>
      <c r="E53" s="90">
        <v>1990</v>
      </c>
      <c r="F53" s="90" t="s">
        <v>72</v>
      </c>
      <c r="G53" s="89" t="s">
        <v>91</v>
      </c>
      <c r="H53" s="90"/>
      <c r="I53" s="90">
        <v>2</v>
      </c>
      <c r="J53" s="89"/>
      <c r="K53" s="91">
        <v>0.024158564814814817</v>
      </c>
      <c r="L53" s="87"/>
      <c r="M53" s="92"/>
      <c r="N53" s="93"/>
      <c r="O53" s="163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2"/>
      <c r="FL53" s="102"/>
      <c r="FM53" s="102"/>
      <c r="FN53" s="102"/>
      <c r="FO53" s="102"/>
      <c r="FP53" s="102"/>
      <c r="FQ53" s="102"/>
      <c r="FR53" s="102"/>
      <c r="FS53" s="102"/>
      <c r="FT53" s="102"/>
      <c r="FU53" s="102"/>
      <c r="FV53" s="102"/>
      <c r="FW53" s="102"/>
      <c r="FX53" s="102"/>
      <c r="FY53" s="102"/>
      <c r="FZ53" s="102"/>
      <c r="GA53" s="102"/>
      <c r="GB53" s="102"/>
      <c r="GC53" s="102"/>
      <c r="GD53" s="102"/>
      <c r="GE53" s="102"/>
      <c r="GF53" s="102"/>
      <c r="GG53" s="102"/>
      <c r="GH53" s="102"/>
      <c r="GI53" s="102"/>
      <c r="GJ53" s="102"/>
      <c r="GK53" s="102"/>
      <c r="GL53" s="102"/>
      <c r="GM53" s="102"/>
      <c r="GN53" s="102"/>
      <c r="GO53" s="102"/>
      <c r="GP53" s="102"/>
      <c r="GQ53" s="102"/>
      <c r="GR53" s="102"/>
      <c r="GS53" s="102"/>
      <c r="GT53" s="102"/>
      <c r="GU53" s="102"/>
      <c r="GV53" s="102"/>
      <c r="GW53" s="102"/>
      <c r="GX53" s="102"/>
      <c r="GY53" s="102"/>
      <c r="GZ53" s="102"/>
      <c r="HA53" s="102"/>
      <c r="HB53" s="102"/>
      <c r="HC53" s="102"/>
      <c r="HD53" s="102"/>
      <c r="HE53" s="102"/>
      <c r="HF53" s="102"/>
      <c r="HG53" s="102"/>
      <c r="HH53" s="102"/>
      <c r="HI53" s="102"/>
      <c r="HJ53" s="102"/>
      <c r="HK53" s="102"/>
      <c r="HL53" s="102"/>
      <c r="HM53" s="102"/>
      <c r="HN53" s="102"/>
      <c r="HO53" s="102"/>
      <c r="HP53" s="102"/>
      <c r="HQ53" s="102"/>
      <c r="HR53" s="102"/>
      <c r="HS53" s="102"/>
      <c r="HT53" s="102"/>
      <c r="HU53" s="102"/>
      <c r="HV53" s="102"/>
      <c r="HW53" s="102"/>
      <c r="HX53" s="102"/>
      <c r="HY53" s="102"/>
      <c r="HZ53" s="102"/>
      <c r="IA53" s="102"/>
    </row>
    <row r="54" spans="1:235" ht="16.5" thickBot="1">
      <c r="A54" s="227"/>
      <c r="B54" s="149" t="s">
        <v>22</v>
      </c>
      <c r="C54" s="150">
        <v>423</v>
      </c>
      <c r="D54" s="151" t="s">
        <v>225</v>
      </c>
      <c r="E54" s="152">
        <v>1990</v>
      </c>
      <c r="F54" s="152" t="s">
        <v>72</v>
      </c>
      <c r="G54" s="151" t="s">
        <v>91</v>
      </c>
      <c r="H54" s="152"/>
      <c r="I54" s="152">
        <v>1</v>
      </c>
      <c r="J54" s="151"/>
      <c r="K54" s="153">
        <v>0.024112268518518516</v>
      </c>
      <c r="L54" s="149"/>
      <c r="M54" s="154"/>
      <c r="N54" s="155"/>
      <c r="O54" s="164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0"/>
      <c r="GA54" s="120"/>
      <c r="GB54" s="120"/>
      <c r="GC54" s="120"/>
      <c r="GD54" s="120"/>
      <c r="GE54" s="120"/>
      <c r="GF54" s="120"/>
      <c r="GG54" s="120"/>
      <c r="GH54" s="120"/>
      <c r="GI54" s="120"/>
      <c r="GJ54" s="120"/>
      <c r="GK54" s="120"/>
      <c r="GL54" s="120"/>
      <c r="GM54" s="120"/>
      <c r="GN54" s="120"/>
      <c r="GO54" s="120"/>
      <c r="GP54" s="120"/>
      <c r="GQ54" s="120"/>
      <c r="GR54" s="120"/>
      <c r="GS54" s="120"/>
      <c r="GT54" s="120"/>
      <c r="GU54" s="120"/>
      <c r="GV54" s="102"/>
      <c r="GW54" s="102"/>
      <c r="GX54" s="102"/>
      <c r="GY54" s="102"/>
      <c r="GZ54" s="102"/>
      <c r="HA54" s="102"/>
      <c r="HB54" s="102"/>
      <c r="HC54" s="102"/>
      <c r="HD54" s="102"/>
      <c r="HE54" s="102"/>
      <c r="HF54" s="102"/>
      <c r="HG54" s="102"/>
      <c r="HH54" s="102"/>
      <c r="HI54" s="102"/>
      <c r="HJ54" s="102"/>
      <c r="HK54" s="102"/>
      <c r="HL54" s="102"/>
      <c r="HM54" s="102"/>
      <c r="HN54" s="102"/>
      <c r="HO54" s="102"/>
      <c r="HP54" s="102"/>
      <c r="HQ54" s="102"/>
      <c r="HR54" s="102"/>
      <c r="HS54" s="102"/>
      <c r="HT54" s="102"/>
      <c r="HU54" s="102"/>
      <c r="HV54" s="102"/>
      <c r="HW54" s="102"/>
      <c r="HX54" s="102"/>
      <c r="HY54" s="102"/>
      <c r="HZ54" s="102"/>
      <c r="IA54" s="102"/>
    </row>
    <row r="55" spans="1:235" ht="15.75">
      <c r="A55" s="79">
        <v>9</v>
      </c>
      <c r="B55" s="80">
        <v>20</v>
      </c>
      <c r="C55" s="80"/>
      <c r="D55" s="230" t="s">
        <v>226</v>
      </c>
      <c r="E55" s="230"/>
      <c r="F55" s="230"/>
      <c r="G55" s="230"/>
      <c r="H55" s="81"/>
      <c r="I55" s="81"/>
      <c r="J55" s="81">
        <f>H56+H57+I58+I59</f>
        <v>5</v>
      </c>
      <c r="K55" s="83">
        <f>MAX(K56,K57,K58,K59)</f>
        <v>0.02417708333333333</v>
      </c>
      <c r="L55" s="84"/>
      <c r="M55" s="85">
        <f>K55-$K$15</f>
        <v>0.001883101851851851</v>
      </c>
      <c r="N55" s="80">
        <v>250</v>
      </c>
      <c r="O55" s="86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102"/>
      <c r="DZ55" s="102"/>
      <c r="EA55" s="102"/>
      <c r="EB55" s="102"/>
      <c r="EC55" s="102"/>
      <c r="ED55" s="102"/>
      <c r="EE55" s="102"/>
      <c r="EF55" s="102"/>
      <c r="EG55" s="102"/>
      <c r="EH55" s="102"/>
      <c r="EI55" s="102"/>
      <c r="EJ55" s="102"/>
      <c r="EK55" s="102"/>
      <c r="EL55" s="102"/>
      <c r="EM55" s="102"/>
      <c r="EN55" s="102"/>
      <c r="EO55" s="102"/>
      <c r="EP55" s="102"/>
      <c r="EQ55" s="102"/>
      <c r="ER55" s="102"/>
      <c r="ES55" s="102"/>
      <c r="ET55" s="102"/>
      <c r="EU55" s="102"/>
      <c r="EV55" s="102"/>
      <c r="EW55" s="102"/>
      <c r="EX55" s="102"/>
      <c r="EY55" s="102"/>
      <c r="EZ55" s="102"/>
      <c r="FA55" s="102"/>
      <c r="FB55" s="102"/>
      <c r="FC55" s="102"/>
      <c r="FD55" s="102"/>
      <c r="FE55" s="102"/>
      <c r="FF55" s="102"/>
      <c r="FG55" s="102"/>
      <c r="FH55" s="102"/>
      <c r="FI55" s="102"/>
      <c r="FJ55" s="102"/>
      <c r="FK55" s="102"/>
      <c r="FL55" s="102"/>
      <c r="FM55" s="102"/>
      <c r="FN55" s="102"/>
      <c r="FO55" s="102"/>
      <c r="FP55" s="102"/>
      <c r="FQ55" s="102"/>
      <c r="FR55" s="102"/>
      <c r="FS55" s="102"/>
      <c r="FT55" s="102"/>
      <c r="FU55" s="102"/>
      <c r="FV55" s="102"/>
      <c r="FW55" s="102"/>
      <c r="FX55" s="102"/>
      <c r="FY55" s="102"/>
      <c r="FZ55" s="102"/>
      <c r="GA55" s="102"/>
      <c r="GB55" s="102"/>
      <c r="GC55" s="102"/>
      <c r="GD55" s="102"/>
      <c r="GE55" s="102"/>
      <c r="GF55" s="102"/>
      <c r="GG55" s="102"/>
      <c r="GH55" s="102"/>
      <c r="GI55" s="102"/>
      <c r="GJ55" s="102"/>
      <c r="GK55" s="102"/>
      <c r="GL55" s="102"/>
      <c r="GM55" s="102"/>
      <c r="GN55" s="102"/>
      <c r="GO55" s="102"/>
      <c r="GP55" s="102"/>
      <c r="GQ55" s="102"/>
      <c r="GR55" s="102"/>
      <c r="GS55" s="102"/>
      <c r="GT55" s="102"/>
      <c r="GU55" s="102"/>
      <c r="GV55" s="102"/>
      <c r="GW55" s="102"/>
      <c r="GX55" s="102"/>
      <c r="GY55" s="102"/>
      <c r="GZ55" s="102"/>
      <c r="HA55" s="102"/>
      <c r="HB55" s="102"/>
      <c r="HC55" s="102"/>
      <c r="HD55" s="102"/>
      <c r="HE55" s="102"/>
      <c r="HF55" s="102"/>
      <c r="HG55" s="102"/>
      <c r="HH55" s="102"/>
      <c r="HI55" s="102"/>
      <c r="HJ55" s="102"/>
      <c r="HK55" s="102"/>
      <c r="HL55" s="102"/>
      <c r="HM55" s="102"/>
      <c r="HN55" s="102"/>
      <c r="HO55" s="102"/>
      <c r="HP55" s="102"/>
      <c r="HQ55" s="102"/>
      <c r="HR55" s="102"/>
      <c r="HS55" s="102"/>
      <c r="HT55" s="102"/>
      <c r="HU55" s="102"/>
      <c r="HV55" s="102"/>
      <c r="HW55" s="102"/>
      <c r="HX55" s="102"/>
      <c r="HY55" s="102"/>
      <c r="HZ55" s="102"/>
      <c r="IA55" s="102"/>
    </row>
    <row r="56" spans="1:235" ht="15.75">
      <c r="A56" s="226"/>
      <c r="B56" s="87" t="s">
        <v>25</v>
      </c>
      <c r="C56" s="88">
        <v>124</v>
      </c>
      <c r="D56" s="89" t="s">
        <v>227</v>
      </c>
      <c r="E56" s="90">
        <v>1991</v>
      </c>
      <c r="F56" s="90" t="s">
        <v>72</v>
      </c>
      <c r="G56" s="89" t="s">
        <v>64</v>
      </c>
      <c r="H56" s="90">
        <v>0</v>
      </c>
      <c r="I56" s="90"/>
      <c r="J56" s="89"/>
      <c r="K56" s="91">
        <v>0.02415625</v>
      </c>
      <c r="L56" s="87"/>
      <c r="M56" s="92"/>
      <c r="N56" s="93"/>
      <c r="O56" s="163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2"/>
      <c r="DX56" s="102"/>
      <c r="DY56" s="102"/>
      <c r="DZ56" s="102"/>
      <c r="EA56" s="102"/>
      <c r="EB56" s="102"/>
      <c r="EC56" s="102"/>
      <c r="ED56" s="102"/>
      <c r="EE56" s="102"/>
      <c r="EF56" s="102"/>
      <c r="EG56" s="102"/>
      <c r="EH56" s="102"/>
      <c r="EI56" s="102"/>
      <c r="EJ56" s="102"/>
      <c r="EK56" s="102"/>
      <c r="EL56" s="102"/>
      <c r="EM56" s="102"/>
      <c r="EN56" s="102"/>
      <c r="EO56" s="102"/>
      <c r="EP56" s="102"/>
      <c r="EQ56" s="102"/>
      <c r="ER56" s="102"/>
      <c r="ES56" s="102"/>
      <c r="ET56" s="102"/>
      <c r="EU56" s="102"/>
      <c r="EV56" s="102"/>
      <c r="EW56" s="102"/>
      <c r="EX56" s="102"/>
      <c r="EY56" s="102"/>
      <c r="EZ56" s="102"/>
      <c r="FA56" s="102"/>
      <c r="FB56" s="102"/>
      <c r="FC56" s="102"/>
      <c r="FD56" s="102"/>
      <c r="FE56" s="102"/>
      <c r="FF56" s="102"/>
      <c r="FG56" s="102"/>
      <c r="FH56" s="102"/>
      <c r="FI56" s="102"/>
      <c r="FJ56" s="102"/>
      <c r="FK56" s="102"/>
      <c r="FL56" s="102"/>
      <c r="FM56" s="102"/>
      <c r="FN56" s="102"/>
      <c r="FO56" s="102"/>
      <c r="FP56" s="102"/>
      <c r="FQ56" s="102"/>
      <c r="FR56" s="102"/>
      <c r="FS56" s="102"/>
      <c r="FT56" s="102"/>
      <c r="FU56" s="102"/>
      <c r="FV56" s="102"/>
      <c r="FW56" s="102"/>
      <c r="FX56" s="102"/>
      <c r="FY56" s="102"/>
      <c r="FZ56" s="102"/>
      <c r="GA56" s="102"/>
      <c r="GB56" s="102"/>
      <c r="GC56" s="102"/>
      <c r="GD56" s="102"/>
      <c r="GE56" s="102"/>
      <c r="GF56" s="102"/>
      <c r="GG56" s="102"/>
      <c r="GH56" s="102"/>
      <c r="GI56" s="102"/>
      <c r="GJ56" s="102"/>
      <c r="GK56" s="102"/>
      <c r="GL56" s="102"/>
      <c r="GM56" s="102"/>
      <c r="GN56" s="102"/>
      <c r="GO56" s="102"/>
      <c r="GP56" s="102"/>
      <c r="GQ56" s="102"/>
      <c r="GR56" s="102"/>
      <c r="GS56" s="102"/>
      <c r="GT56" s="102"/>
      <c r="GU56" s="102"/>
      <c r="GV56" s="102"/>
      <c r="GW56" s="102"/>
      <c r="GX56" s="102"/>
      <c r="GY56" s="102"/>
      <c r="GZ56" s="102"/>
      <c r="HA56" s="102"/>
      <c r="HB56" s="102"/>
      <c r="HC56" s="102"/>
      <c r="HD56" s="102"/>
      <c r="HE56" s="102"/>
      <c r="HF56" s="102"/>
      <c r="HG56" s="102"/>
      <c r="HH56" s="102"/>
      <c r="HI56" s="102"/>
      <c r="HJ56" s="102"/>
      <c r="HK56" s="102"/>
      <c r="HL56" s="102"/>
      <c r="HM56" s="102"/>
      <c r="HN56" s="102"/>
      <c r="HO56" s="102"/>
      <c r="HP56" s="102"/>
      <c r="HQ56" s="102"/>
      <c r="HR56" s="102"/>
      <c r="HS56" s="102"/>
      <c r="HT56" s="102"/>
      <c r="HU56" s="102"/>
      <c r="HV56" s="102"/>
      <c r="HW56" s="102"/>
      <c r="HX56" s="102"/>
      <c r="HY56" s="102"/>
      <c r="HZ56" s="102"/>
      <c r="IA56" s="102"/>
    </row>
    <row r="57" spans="1:235" ht="15.75">
      <c r="A57" s="226"/>
      <c r="B57" s="87" t="s">
        <v>29</v>
      </c>
      <c r="C57" s="88">
        <v>224</v>
      </c>
      <c r="D57" s="89" t="s">
        <v>228</v>
      </c>
      <c r="E57" s="90">
        <v>1991</v>
      </c>
      <c r="F57" s="90" t="s">
        <v>72</v>
      </c>
      <c r="G57" s="89" t="s">
        <v>43</v>
      </c>
      <c r="H57" s="90">
        <v>0</v>
      </c>
      <c r="I57" s="90"/>
      <c r="J57" s="89"/>
      <c r="K57" s="91">
        <v>0.024167824074074074</v>
      </c>
      <c r="L57" s="87"/>
      <c r="M57" s="92"/>
      <c r="N57" s="93"/>
      <c r="O57" s="163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2"/>
      <c r="FB57" s="102"/>
      <c r="FC57" s="102"/>
      <c r="FD57" s="102"/>
      <c r="FE57" s="102"/>
      <c r="FF57" s="102"/>
      <c r="FG57" s="102"/>
      <c r="FH57" s="102"/>
      <c r="FI57" s="102"/>
      <c r="FJ57" s="102"/>
      <c r="FK57" s="102"/>
      <c r="FL57" s="102"/>
      <c r="FM57" s="102"/>
      <c r="FN57" s="102"/>
      <c r="FO57" s="102"/>
      <c r="FP57" s="102"/>
      <c r="FQ57" s="102"/>
      <c r="FR57" s="102"/>
      <c r="FS57" s="102"/>
      <c r="FT57" s="102"/>
      <c r="FU57" s="102"/>
      <c r="FV57" s="102"/>
      <c r="FW57" s="102"/>
      <c r="FX57" s="102"/>
      <c r="FY57" s="102"/>
      <c r="FZ57" s="102"/>
      <c r="GA57" s="102"/>
      <c r="GB57" s="102"/>
      <c r="GC57" s="102"/>
      <c r="GD57" s="102"/>
      <c r="GE57" s="102"/>
      <c r="GF57" s="102"/>
      <c r="GG57" s="102"/>
      <c r="GH57" s="102"/>
      <c r="GI57" s="102"/>
      <c r="GJ57" s="102"/>
      <c r="GK57" s="102"/>
      <c r="GL57" s="102"/>
      <c r="GM57" s="102"/>
      <c r="GN57" s="102"/>
      <c r="GO57" s="102"/>
      <c r="GP57" s="102"/>
      <c r="GQ57" s="102"/>
      <c r="GR57" s="102"/>
      <c r="GS57" s="102"/>
      <c r="GT57" s="102"/>
      <c r="GU57" s="102"/>
      <c r="GV57" s="102"/>
      <c r="GW57" s="102"/>
      <c r="GX57" s="102"/>
      <c r="GY57" s="102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02"/>
      <c r="HL57" s="102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02"/>
      <c r="HY57" s="102"/>
      <c r="HZ57" s="102"/>
      <c r="IA57" s="102"/>
    </row>
    <row r="58" spans="1:235" ht="15.75">
      <c r="A58" s="226"/>
      <c r="B58" s="87" t="s">
        <v>32</v>
      </c>
      <c r="C58" s="88">
        <v>324</v>
      </c>
      <c r="D58" s="89" t="s">
        <v>229</v>
      </c>
      <c r="E58" s="90">
        <v>1991</v>
      </c>
      <c r="F58" s="90" t="s">
        <v>72</v>
      </c>
      <c r="G58" s="89" t="s">
        <v>43</v>
      </c>
      <c r="H58" s="90"/>
      <c r="I58" s="90">
        <v>2</v>
      </c>
      <c r="J58" s="89"/>
      <c r="K58" s="91">
        <v>0.02417708333333333</v>
      </c>
      <c r="L58" s="87"/>
      <c r="M58" s="92"/>
      <c r="N58" s="93"/>
      <c r="O58" s="163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102"/>
      <c r="ED58" s="102"/>
      <c r="EE58" s="102"/>
      <c r="EF58" s="102"/>
      <c r="EG58" s="102"/>
      <c r="EH58" s="102"/>
      <c r="EI58" s="102"/>
      <c r="EJ58" s="102"/>
      <c r="EK58" s="102"/>
      <c r="EL58" s="102"/>
      <c r="EM58" s="102"/>
      <c r="EN58" s="102"/>
      <c r="EO58" s="102"/>
      <c r="EP58" s="102"/>
      <c r="EQ58" s="102"/>
      <c r="ER58" s="102"/>
      <c r="ES58" s="102"/>
      <c r="ET58" s="102"/>
      <c r="EU58" s="102"/>
      <c r="EV58" s="102"/>
      <c r="EW58" s="102"/>
      <c r="EX58" s="102"/>
      <c r="EY58" s="102"/>
      <c r="EZ58" s="102"/>
      <c r="FA58" s="102"/>
      <c r="FB58" s="102"/>
      <c r="FC58" s="102"/>
      <c r="FD58" s="102"/>
      <c r="FE58" s="102"/>
      <c r="FF58" s="102"/>
      <c r="FG58" s="102"/>
      <c r="FH58" s="102"/>
      <c r="FI58" s="102"/>
      <c r="FJ58" s="102"/>
      <c r="FK58" s="102"/>
      <c r="FL58" s="102"/>
      <c r="FM58" s="102"/>
      <c r="FN58" s="102"/>
      <c r="FO58" s="102"/>
      <c r="FP58" s="102"/>
      <c r="FQ58" s="102"/>
      <c r="FR58" s="102"/>
      <c r="FS58" s="102"/>
      <c r="FT58" s="102"/>
      <c r="FU58" s="102"/>
      <c r="FV58" s="102"/>
      <c r="FW58" s="102"/>
      <c r="FX58" s="102"/>
      <c r="FY58" s="102"/>
      <c r="FZ58" s="102"/>
      <c r="GA58" s="102"/>
      <c r="GB58" s="102"/>
      <c r="GC58" s="102"/>
      <c r="GD58" s="102"/>
      <c r="GE58" s="102"/>
      <c r="GF58" s="102"/>
      <c r="GG58" s="102"/>
      <c r="GH58" s="102"/>
      <c r="GI58" s="102"/>
      <c r="GJ58" s="102"/>
      <c r="GK58" s="102"/>
      <c r="GL58" s="102"/>
      <c r="GM58" s="102"/>
      <c r="GN58" s="102"/>
      <c r="GO58" s="102"/>
      <c r="GP58" s="102"/>
      <c r="GQ58" s="102"/>
      <c r="GR58" s="102"/>
      <c r="GS58" s="102"/>
      <c r="GT58" s="102"/>
      <c r="GU58" s="102"/>
      <c r="GV58" s="102"/>
      <c r="GW58" s="102"/>
      <c r="GX58" s="102"/>
      <c r="GY58" s="102"/>
      <c r="GZ58" s="102"/>
      <c r="HA58" s="102"/>
      <c r="HB58" s="102"/>
      <c r="HC58" s="102"/>
      <c r="HD58" s="102"/>
      <c r="HE58" s="102"/>
      <c r="HF58" s="102"/>
      <c r="HG58" s="102"/>
      <c r="HH58" s="102"/>
      <c r="HI58" s="102"/>
      <c r="HJ58" s="102"/>
      <c r="HK58" s="102"/>
      <c r="HL58" s="102"/>
      <c r="HM58" s="102"/>
      <c r="HN58" s="102"/>
      <c r="HO58" s="102"/>
      <c r="HP58" s="102"/>
      <c r="HQ58" s="102"/>
      <c r="HR58" s="102"/>
      <c r="HS58" s="102"/>
      <c r="HT58" s="102"/>
      <c r="HU58" s="102"/>
      <c r="HV58" s="102"/>
      <c r="HW58" s="102"/>
      <c r="HX58" s="102"/>
      <c r="HY58" s="102"/>
      <c r="HZ58" s="102"/>
      <c r="IA58" s="102"/>
    </row>
    <row r="59" spans="1:235" ht="16.5" thickBot="1">
      <c r="A59" s="228"/>
      <c r="B59" s="156" t="s">
        <v>22</v>
      </c>
      <c r="C59" s="157">
        <v>424</v>
      </c>
      <c r="D59" s="158" t="s">
        <v>230</v>
      </c>
      <c r="E59" s="159">
        <v>1991</v>
      </c>
      <c r="F59" s="159" t="s">
        <v>72</v>
      </c>
      <c r="G59" s="158" t="s">
        <v>43</v>
      </c>
      <c r="H59" s="159"/>
      <c r="I59" s="159">
        <v>3</v>
      </c>
      <c r="J59" s="158"/>
      <c r="K59" s="160">
        <v>0.02415046296296296</v>
      </c>
      <c r="L59" s="156"/>
      <c r="M59" s="161"/>
      <c r="N59" s="162"/>
      <c r="O59" s="169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102"/>
      <c r="EF59" s="102"/>
      <c r="EG59" s="102"/>
      <c r="EH59" s="102"/>
      <c r="EI59" s="102"/>
      <c r="EJ59" s="102"/>
      <c r="EK59" s="102"/>
      <c r="EL59" s="102"/>
      <c r="EM59" s="102"/>
      <c r="EN59" s="102"/>
      <c r="EO59" s="102"/>
      <c r="EP59" s="102"/>
      <c r="EQ59" s="102"/>
      <c r="ER59" s="102"/>
      <c r="ES59" s="102"/>
      <c r="ET59" s="102"/>
      <c r="EU59" s="102"/>
      <c r="EV59" s="102"/>
      <c r="EW59" s="102"/>
      <c r="EX59" s="102"/>
      <c r="EY59" s="102"/>
      <c r="EZ59" s="102"/>
      <c r="FA59" s="102"/>
      <c r="FB59" s="102"/>
      <c r="FC59" s="102"/>
      <c r="FD59" s="102"/>
      <c r="FE59" s="102"/>
      <c r="FF59" s="102"/>
      <c r="FG59" s="102"/>
      <c r="FH59" s="102"/>
      <c r="FI59" s="102"/>
      <c r="FJ59" s="102"/>
      <c r="FK59" s="102"/>
      <c r="FL59" s="102"/>
      <c r="FM59" s="102"/>
      <c r="FN59" s="102"/>
      <c r="FO59" s="102"/>
      <c r="FP59" s="102"/>
      <c r="FQ59" s="102"/>
      <c r="FR59" s="102"/>
      <c r="FS59" s="102"/>
      <c r="FT59" s="102"/>
      <c r="FU59" s="102"/>
      <c r="FV59" s="102"/>
      <c r="FW59" s="102"/>
      <c r="FX59" s="102"/>
      <c r="FY59" s="102"/>
      <c r="FZ59" s="102"/>
      <c r="GA59" s="102"/>
      <c r="GB59" s="102"/>
      <c r="GC59" s="102"/>
      <c r="GD59" s="102"/>
      <c r="GE59" s="102"/>
      <c r="GF59" s="102"/>
      <c r="GG59" s="102"/>
      <c r="GH59" s="102"/>
      <c r="GI59" s="102"/>
      <c r="GJ59" s="102"/>
      <c r="GK59" s="102"/>
      <c r="GL59" s="102"/>
      <c r="GM59" s="102"/>
      <c r="GN59" s="102"/>
      <c r="GO59" s="102"/>
      <c r="GP59" s="102"/>
      <c r="GQ59" s="102"/>
      <c r="GR59" s="102"/>
      <c r="GS59" s="102"/>
      <c r="GT59" s="102"/>
      <c r="GU59" s="102"/>
      <c r="GV59" s="102"/>
      <c r="GW59" s="102"/>
      <c r="GX59" s="102"/>
      <c r="GY59" s="102"/>
      <c r="GZ59" s="102"/>
      <c r="HA59" s="102"/>
      <c r="HB59" s="102"/>
      <c r="HC59" s="102"/>
      <c r="HD59" s="102"/>
      <c r="HE59" s="102"/>
      <c r="HF59" s="102"/>
      <c r="HG59" s="102"/>
      <c r="HH59" s="102"/>
      <c r="HI59" s="102"/>
      <c r="HJ59" s="102"/>
      <c r="HK59" s="102"/>
      <c r="HL59" s="102"/>
      <c r="HM59" s="102"/>
      <c r="HN59" s="102"/>
      <c r="HO59" s="102"/>
      <c r="HP59" s="102"/>
      <c r="HQ59" s="102"/>
      <c r="HR59" s="102"/>
      <c r="HS59" s="102"/>
      <c r="HT59" s="102"/>
      <c r="HU59" s="102"/>
      <c r="HV59" s="102"/>
      <c r="HW59" s="102"/>
      <c r="HX59" s="102"/>
      <c r="HY59" s="102"/>
      <c r="HZ59" s="102"/>
      <c r="IA59" s="102"/>
    </row>
    <row r="60" spans="1:235" ht="15.75">
      <c r="A60" s="142">
        <v>10</v>
      </c>
      <c r="B60" s="143">
        <v>28</v>
      </c>
      <c r="C60" s="143"/>
      <c r="D60" s="229" t="s">
        <v>231</v>
      </c>
      <c r="E60" s="229"/>
      <c r="F60" s="229"/>
      <c r="G60" s="229"/>
      <c r="H60" s="144"/>
      <c r="I60" s="144"/>
      <c r="J60" s="144">
        <f>H61+H62+I63+I64</f>
        <v>7</v>
      </c>
      <c r="K60" s="145">
        <f>MAX(K61,K62,K63,K64)</f>
        <v>0.024958333333333332</v>
      </c>
      <c r="L60" s="146"/>
      <c r="M60" s="147">
        <f>K60-$K$15</f>
        <v>0.0026643518518518518</v>
      </c>
      <c r="N60" s="143">
        <v>230</v>
      </c>
      <c r="O60" s="148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2"/>
      <c r="DX60" s="102"/>
      <c r="DY60" s="102"/>
      <c r="DZ60" s="102"/>
      <c r="EA60" s="102"/>
      <c r="EB60" s="102"/>
      <c r="EC60" s="102"/>
      <c r="ED60" s="102"/>
      <c r="EE60" s="102"/>
      <c r="EF60" s="102"/>
      <c r="EG60" s="102"/>
      <c r="EH60" s="102"/>
      <c r="EI60" s="102"/>
      <c r="EJ60" s="102"/>
      <c r="EK60" s="102"/>
      <c r="EL60" s="102"/>
      <c r="EM60" s="102"/>
      <c r="EN60" s="102"/>
      <c r="EO60" s="102"/>
      <c r="EP60" s="102"/>
      <c r="EQ60" s="102"/>
      <c r="ER60" s="102"/>
      <c r="ES60" s="102"/>
      <c r="ET60" s="102"/>
      <c r="EU60" s="102"/>
      <c r="EV60" s="102"/>
      <c r="EW60" s="102"/>
      <c r="EX60" s="102"/>
      <c r="EY60" s="102"/>
      <c r="EZ60" s="102"/>
      <c r="FA60" s="102"/>
      <c r="FB60" s="102"/>
      <c r="FC60" s="102"/>
      <c r="FD60" s="102"/>
      <c r="FE60" s="102"/>
      <c r="FF60" s="102"/>
      <c r="FG60" s="102"/>
      <c r="FH60" s="102"/>
      <c r="FI60" s="102"/>
      <c r="FJ60" s="102"/>
      <c r="FK60" s="102"/>
      <c r="FL60" s="102"/>
      <c r="FM60" s="102"/>
      <c r="FN60" s="102"/>
      <c r="FO60" s="102"/>
      <c r="FP60" s="102"/>
      <c r="FQ60" s="102"/>
      <c r="FR60" s="102"/>
      <c r="FS60" s="102"/>
      <c r="FT60" s="102"/>
      <c r="FU60" s="102"/>
      <c r="FV60" s="102"/>
      <c r="FW60" s="102"/>
      <c r="FX60" s="102"/>
      <c r="FY60" s="102"/>
      <c r="FZ60" s="102"/>
      <c r="GA60" s="102"/>
      <c r="GB60" s="102"/>
      <c r="GC60" s="102"/>
      <c r="GD60" s="102"/>
      <c r="GE60" s="102"/>
      <c r="GF60" s="102"/>
      <c r="GG60" s="102"/>
      <c r="GH60" s="102"/>
      <c r="GI60" s="102"/>
      <c r="GJ60" s="102"/>
      <c r="GK60" s="102"/>
      <c r="GL60" s="102"/>
      <c r="GM60" s="102"/>
      <c r="GN60" s="102"/>
      <c r="GO60" s="102"/>
      <c r="GP60" s="102"/>
      <c r="GQ60" s="102"/>
      <c r="GR60" s="102"/>
      <c r="GS60" s="102"/>
      <c r="GT60" s="102"/>
      <c r="GU60" s="102"/>
      <c r="GV60" s="102"/>
      <c r="GW60" s="102"/>
      <c r="GX60" s="102"/>
      <c r="GY60" s="102"/>
      <c r="GZ60" s="102"/>
      <c r="HA60" s="102"/>
      <c r="HB60" s="102"/>
      <c r="HC60" s="102"/>
      <c r="HD60" s="102"/>
      <c r="HE60" s="102"/>
      <c r="HF60" s="102"/>
      <c r="HG60" s="102"/>
      <c r="HH60" s="102"/>
      <c r="HI60" s="102"/>
      <c r="HJ60" s="102"/>
      <c r="HK60" s="102"/>
      <c r="HL60" s="102"/>
      <c r="HM60" s="102"/>
      <c r="HN60" s="102"/>
      <c r="HO60" s="102"/>
      <c r="HP60" s="102"/>
      <c r="HQ60" s="102"/>
      <c r="HR60" s="102"/>
      <c r="HS60" s="102"/>
      <c r="HT60" s="102"/>
      <c r="HU60" s="102"/>
      <c r="HV60" s="102"/>
      <c r="HW60" s="102"/>
      <c r="HX60" s="102"/>
      <c r="HY60" s="102"/>
      <c r="HZ60" s="102"/>
      <c r="IA60" s="102"/>
    </row>
    <row r="61" spans="1:235" ht="15.75">
      <c r="A61" s="226"/>
      <c r="B61" s="87" t="s">
        <v>25</v>
      </c>
      <c r="C61" s="88">
        <v>131</v>
      </c>
      <c r="D61" s="89" t="s">
        <v>232</v>
      </c>
      <c r="E61" s="90">
        <v>1991</v>
      </c>
      <c r="F61" s="90" t="s">
        <v>72</v>
      </c>
      <c r="G61" s="89" t="s">
        <v>233</v>
      </c>
      <c r="H61" s="90">
        <v>2</v>
      </c>
      <c r="I61" s="90"/>
      <c r="J61" s="89"/>
      <c r="K61" s="91">
        <v>0.024958333333333332</v>
      </c>
      <c r="L61" s="87"/>
      <c r="M61" s="92"/>
      <c r="N61" s="93"/>
      <c r="O61" s="163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2"/>
      <c r="DX61" s="102"/>
      <c r="DY61" s="102"/>
      <c r="DZ61" s="102"/>
      <c r="EA61" s="102"/>
      <c r="EB61" s="102"/>
      <c r="EC61" s="102"/>
      <c r="ED61" s="102"/>
      <c r="EE61" s="102"/>
      <c r="EF61" s="102"/>
      <c r="EG61" s="102"/>
      <c r="EH61" s="102"/>
      <c r="EI61" s="102"/>
      <c r="EJ61" s="102"/>
      <c r="EK61" s="102"/>
      <c r="EL61" s="102"/>
      <c r="EM61" s="102"/>
      <c r="EN61" s="102"/>
      <c r="EO61" s="102"/>
      <c r="EP61" s="102"/>
      <c r="EQ61" s="102"/>
      <c r="ER61" s="102"/>
      <c r="ES61" s="102"/>
      <c r="ET61" s="102"/>
      <c r="EU61" s="102"/>
      <c r="EV61" s="102"/>
      <c r="EW61" s="102"/>
      <c r="EX61" s="102"/>
      <c r="EY61" s="102"/>
      <c r="EZ61" s="102"/>
      <c r="FA61" s="102"/>
      <c r="FB61" s="102"/>
      <c r="FC61" s="102"/>
      <c r="FD61" s="102"/>
      <c r="FE61" s="102"/>
      <c r="FF61" s="102"/>
      <c r="FG61" s="102"/>
      <c r="FH61" s="102"/>
      <c r="FI61" s="102"/>
      <c r="FJ61" s="102"/>
      <c r="FK61" s="102"/>
      <c r="FL61" s="102"/>
      <c r="FM61" s="102"/>
      <c r="FN61" s="102"/>
      <c r="FO61" s="102"/>
      <c r="FP61" s="102"/>
      <c r="FQ61" s="102"/>
      <c r="FR61" s="102"/>
      <c r="FS61" s="102"/>
      <c r="FT61" s="102"/>
      <c r="FU61" s="102"/>
      <c r="FV61" s="102"/>
      <c r="FW61" s="102"/>
      <c r="FX61" s="102"/>
      <c r="FY61" s="102"/>
      <c r="FZ61" s="102"/>
      <c r="GA61" s="102"/>
      <c r="GB61" s="102"/>
      <c r="GC61" s="102"/>
      <c r="GD61" s="102"/>
      <c r="GE61" s="102"/>
      <c r="GF61" s="102"/>
      <c r="GG61" s="102"/>
      <c r="GH61" s="102"/>
      <c r="GI61" s="102"/>
      <c r="GJ61" s="102"/>
      <c r="GK61" s="102"/>
      <c r="GL61" s="102"/>
      <c r="GM61" s="102"/>
      <c r="GN61" s="102"/>
      <c r="GO61" s="102"/>
      <c r="GP61" s="102"/>
      <c r="GQ61" s="102"/>
      <c r="GR61" s="102"/>
      <c r="GS61" s="102"/>
      <c r="GT61" s="102"/>
      <c r="GU61" s="102"/>
      <c r="GV61" s="102"/>
      <c r="GW61" s="102"/>
      <c r="GX61" s="102"/>
      <c r="GY61" s="102"/>
      <c r="GZ61" s="102"/>
      <c r="HA61" s="102"/>
      <c r="HB61" s="102"/>
      <c r="HC61" s="102"/>
      <c r="HD61" s="102"/>
      <c r="HE61" s="102"/>
      <c r="HF61" s="102"/>
      <c r="HG61" s="102"/>
      <c r="HH61" s="102"/>
      <c r="HI61" s="102"/>
      <c r="HJ61" s="102"/>
      <c r="HK61" s="102"/>
      <c r="HL61" s="102"/>
      <c r="HM61" s="102"/>
      <c r="HN61" s="102"/>
      <c r="HO61" s="102"/>
      <c r="HP61" s="102"/>
      <c r="HQ61" s="102"/>
      <c r="HR61" s="102"/>
      <c r="HS61" s="102"/>
      <c r="HT61" s="102"/>
      <c r="HU61" s="102"/>
      <c r="HV61" s="102"/>
      <c r="HW61" s="102"/>
      <c r="HX61" s="102"/>
      <c r="HY61" s="102"/>
      <c r="HZ61" s="102"/>
      <c r="IA61" s="102"/>
    </row>
    <row r="62" spans="1:235" ht="15.75">
      <c r="A62" s="226"/>
      <c r="B62" s="87" t="s">
        <v>29</v>
      </c>
      <c r="C62" s="88">
        <v>231</v>
      </c>
      <c r="D62" s="89" t="s">
        <v>234</v>
      </c>
      <c r="E62" s="90">
        <v>1991</v>
      </c>
      <c r="F62" s="90" t="s">
        <v>72</v>
      </c>
      <c r="G62" s="89" t="s">
        <v>233</v>
      </c>
      <c r="H62" s="90">
        <v>3</v>
      </c>
      <c r="I62" s="90"/>
      <c r="J62" s="89"/>
      <c r="K62" s="91">
        <v>0.024939814814814817</v>
      </c>
      <c r="L62" s="87"/>
      <c r="M62" s="92"/>
      <c r="N62" s="93"/>
      <c r="O62" s="163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</row>
    <row r="63" spans="1:235" ht="15.75">
      <c r="A63" s="226"/>
      <c r="B63" s="87" t="s">
        <v>32</v>
      </c>
      <c r="C63" s="88">
        <v>331</v>
      </c>
      <c r="D63" s="89" t="s">
        <v>235</v>
      </c>
      <c r="E63" s="90">
        <v>1991</v>
      </c>
      <c r="F63" s="90" t="s">
        <v>31</v>
      </c>
      <c r="G63" s="89" t="s">
        <v>59</v>
      </c>
      <c r="H63" s="90"/>
      <c r="I63" s="90">
        <v>1</v>
      </c>
      <c r="J63" s="89"/>
      <c r="K63" s="91">
        <v>0.024925925925925924</v>
      </c>
      <c r="L63" s="87"/>
      <c r="M63" s="92"/>
      <c r="N63" s="93"/>
      <c r="O63" s="163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</row>
    <row r="64" spans="1:235" ht="16.5" thickBot="1">
      <c r="A64" s="227"/>
      <c r="B64" s="149" t="s">
        <v>22</v>
      </c>
      <c r="C64" s="150">
        <v>431</v>
      </c>
      <c r="D64" s="151" t="s">
        <v>236</v>
      </c>
      <c r="E64" s="152">
        <v>1991</v>
      </c>
      <c r="F64" s="152" t="s">
        <v>31</v>
      </c>
      <c r="G64" s="151" t="s">
        <v>57</v>
      </c>
      <c r="H64" s="152"/>
      <c r="I64" s="152">
        <v>1</v>
      </c>
      <c r="J64" s="151"/>
      <c r="K64" s="153">
        <v>0.024952546296296296</v>
      </c>
      <c r="L64" s="149"/>
      <c r="M64" s="154"/>
      <c r="N64" s="155"/>
      <c r="O64" s="164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2"/>
      <c r="EK64" s="102"/>
      <c r="EL64" s="102"/>
      <c r="EM64" s="102"/>
      <c r="EN64" s="102"/>
      <c r="EO64" s="102"/>
      <c r="EP64" s="102"/>
      <c r="EQ64" s="102"/>
      <c r="ER64" s="102"/>
      <c r="ES64" s="102"/>
      <c r="ET64" s="102"/>
      <c r="EU64" s="102"/>
      <c r="EV64" s="102"/>
      <c r="EW64" s="102"/>
      <c r="EX64" s="102"/>
      <c r="EY64" s="102"/>
      <c r="EZ64" s="102"/>
      <c r="FA64" s="102"/>
      <c r="FB64" s="102"/>
      <c r="FC64" s="102"/>
      <c r="FD64" s="102"/>
      <c r="FE64" s="102"/>
      <c r="FF64" s="102"/>
      <c r="FG64" s="102"/>
      <c r="FH64" s="102"/>
      <c r="FI64" s="102"/>
      <c r="FJ64" s="102"/>
      <c r="FK64" s="102"/>
      <c r="FL64" s="102"/>
      <c r="FM64" s="102"/>
      <c r="FN64" s="102"/>
      <c r="FO64" s="102"/>
      <c r="FP64" s="102"/>
      <c r="FQ64" s="102"/>
      <c r="FR64" s="102"/>
      <c r="FS64" s="102"/>
      <c r="FT64" s="102"/>
      <c r="FU64" s="102"/>
      <c r="FV64" s="102"/>
      <c r="FW64" s="102"/>
      <c r="FX64" s="102"/>
      <c r="FY64" s="102"/>
      <c r="FZ64" s="102"/>
      <c r="GA64" s="102"/>
      <c r="GB64" s="102"/>
      <c r="GC64" s="102"/>
      <c r="GD64" s="102"/>
      <c r="GE64" s="102"/>
      <c r="GF64" s="102"/>
      <c r="GG64" s="102"/>
      <c r="GH64" s="102"/>
      <c r="GI64" s="102"/>
      <c r="GJ64" s="102"/>
      <c r="GK64" s="102"/>
      <c r="GL64" s="102"/>
      <c r="GM64" s="102"/>
      <c r="GN64" s="102"/>
      <c r="GO64" s="102"/>
      <c r="GP64" s="102"/>
      <c r="GQ64" s="102"/>
      <c r="GR64" s="102"/>
      <c r="GS64" s="102"/>
      <c r="GT64" s="102"/>
      <c r="GU64" s="102"/>
      <c r="GV64" s="102"/>
      <c r="GW64" s="102"/>
      <c r="GX64" s="102"/>
      <c r="GY64" s="102"/>
      <c r="GZ64" s="102"/>
      <c r="HA64" s="102"/>
      <c r="HB64" s="102"/>
      <c r="HC64" s="102"/>
      <c r="HD64" s="102"/>
      <c r="HE64" s="102"/>
      <c r="HF64" s="102"/>
      <c r="HG64" s="102"/>
      <c r="HH64" s="102"/>
      <c r="HI64" s="102"/>
      <c r="HJ64" s="102"/>
      <c r="HK64" s="102"/>
      <c r="HL64" s="102"/>
      <c r="HM64" s="102"/>
      <c r="HN64" s="102"/>
      <c r="HO64" s="102"/>
      <c r="HP64" s="102"/>
      <c r="HQ64" s="102"/>
      <c r="HR64" s="102"/>
      <c r="HS64" s="102"/>
      <c r="HT64" s="102"/>
      <c r="HU64" s="102"/>
      <c r="HV64" s="102"/>
      <c r="HW64" s="102"/>
      <c r="HX64" s="102"/>
      <c r="HY64" s="102"/>
      <c r="HZ64" s="102"/>
      <c r="IA64" s="102"/>
    </row>
    <row r="65" spans="1:235" ht="15.75">
      <c r="A65" s="142">
        <v>11</v>
      </c>
      <c r="B65" s="143">
        <v>25</v>
      </c>
      <c r="C65" s="143"/>
      <c r="D65" s="229" t="s">
        <v>237</v>
      </c>
      <c r="E65" s="229"/>
      <c r="F65" s="229"/>
      <c r="G65" s="229"/>
      <c r="H65" s="144"/>
      <c r="I65" s="144"/>
      <c r="J65" s="144">
        <f>H66+H67+I68+I69</f>
        <v>10</v>
      </c>
      <c r="K65" s="145">
        <f>MAX(K66,K67,K68,K69)</f>
        <v>0.026238425925925925</v>
      </c>
      <c r="L65" s="146"/>
      <c r="M65" s="147">
        <f>K65-$K$15</f>
        <v>0.003944444444444445</v>
      </c>
      <c r="N65" s="143">
        <v>220</v>
      </c>
      <c r="O65" s="148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102"/>
      <c r="EF65" s="102"/>
      <c r="EG65" s="102"/>
      <c r="EH65" s="102"/>
      <c r="EI65" s="102"/>
      <c r="EJ65" s="102"/>
      <c r="EK65" s="102"/>
      <c r="EL65" s="102"/>
      <c r="EM65" s="102"/>
      <c r="EN65" s="102"/>
      <c r="EO65" s="102"/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2"/>
      <c r="FB65" s="102"/>
      <c r="FC65" s="102"/>
      <c r="FD65" s="102"/>
      <c r="FE65" s="102"/>
      <c r="FF65" s="102"/>
      <c r="FG65" s="102"/>
      <c r="FH65" s="102"/>
      <c r="FI65" s="102"/>
      <c r="FJ65" s="102"/>
      <c r="FK65" s="102"/>
      <c r="FL65" s="102"/>
      <c r="FM65" s="102"/>
      <c r="FN65" s="102"/>
      <c r="FO65" s="102"/>
      <c r="FP65" s="102"/>
      <c r="FQ65" s="102"/>
      <c r="FR65" s="102"/>
      <c r="FS65" s="102"/>
      <c r="FT65" s="102"/>
      <c r="FU65" s="102"/>
      <c r="FV65" s="102"/>
      <c r="FW65" s="102"/>
      <c r="FX65" s="102"/>
      <c r="FY65" s="102"/>
      <c r="FZ65" s="102"/>
      <c r="GA65" s="102"/>
      <c r="GB65" s="102"/>
      <c r="GC65" s="102"/>
      <c r="GD65" s="102"/>
      <c r="GE65" s="102"/>
      <c r="GF65" s="102"/>
      <c r="GG65" s="102"/>
      <c r="GH65" s="102"/>
      <c r="GI65" s="102"/>
      <c r="GJ65" s="102"/>
      <c r="GK65" s="102"/>
      <c r="GL65" s="102"/>
      <c r="GM65" s="102"/>
      <c r="GN65" s="102"/>
      <c r="GO65" s="102"/>
      <c r="GP65" s="102"/>
      <c r="GQ65" s="102"/>
      <c r="GR65" s="102"/>
      <c r="GS65" s="102"/>
      <c r="GT65" s="102"/>
      <c r="GU65" s="102"/>
      <c r="GV65" s="102"/>
      <c r="GW65" s="102"/>
      <c r="GX65" s="102"/>
      <c r="GY65" s="102"/>
      <c r="GZ65" s="102"/>
      <c r="HA65" s="102"/>
      <c r="HB65" s="102"/>
      <c r="HC65" s="102"/>
      <c r="HD65" s="102"/>
      <c r="HE65" s="102"/>
      <c r="HF65" s="102"/>
      <c r="HG65" s="102"/>
      <c r="HH65" s="102"/>
      <c r="HI65" s="102"/>
      <c r="HJ65" s="102"/>
      <c r="HK65" s="102"/>
      <c r="HL65" s="102"/>
      <c r="HM65" s="102"/>
      <c r="HN65" s="102"/>
      <c r="HO65" s="102"/>
      <c r="HP65" s="102"/>
      <c r="HQ65" s="102"/>
      <c r="HR65" s="102"/>
      <c r="HS65" s="102"/>
      <c r="HT65" s="102"/>
      <c r="HU65" s="102"/>
      <c r="HV65" s="102"/>
      <c r="HW65" s="102"/>
      <c r="HX65" s="102"/>
      <c r="HY65" s="102"/>
      <c r="HZ65" s="102"/>
      <c r="IA65" s="102"/>
    </row>
    <row r="66" spans="1:235" ht="15.75">
      <c r="A66" s="226"/>
      <c r="B66" s="87" t="s">
        <v>25</v>
      </c>
      <c r="C66" s="88">
        <v>122</v>
      </c>
      <c r="D66" s="89" t="s">
        <v>238</v>
      </c>
      <c r="E66" s="90">
        <v>1990</v>
      </c>
      <c r="F66" s="90" t="s">
        <v>72</v>
      </c>
      <c r="G66" s="89" t="s">
        <v>70</v>
      </c>
      <c r="H66" s="90">
        <v>3</v>
      </c>
      <c r="I66" s="90"/>
      <c r="J66" s="89"/>
      <c r="K66" s="91">
        <v>0.026226851851851852</v>
      </c>
      <c r="L66" s="87"/>
      <c r="M66" s="92"/>
      <c r="N66" s="93"/>
      <c r="O66" s="163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2"/>
      <c r="EL66" s="102"/>
      <c r="EM66" s="102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  <c r="FE66" s="102"/>
      <c r="FF66" s="102"/>
      <c r="FG66" s="102"/>
      <c r="FH66" s="102"/>
      <c r="FI66" s="102"/>
      <c r="FJ66" s="102"/>
      <c r="FK66" s="102"/>
      <c r="FL66" s="102"/>
      <c r="FM66" s="102"/>
      <c r="FN66" s="102"/>
      <c r="FO66" s="102"/>
      <c r="FP66" s="102"/>
      <c r="FQ66" s="102"/>
      <c r="FR66" s="102"/>
      <c r="FS66" s="102"/>
      <c r="FT66" s="102"/>
      <c r="FU66" s="102"/>
      <c r="FV66" s="102"/>
      <c r="FW66" s="102"/>
      <c r="FX66" s="102"/>
      <c r="FY66" s="102"/>
      <c r="FZ66" s="102"/>
      <c r="GA66" s="102"/>
      <c r="GB66" s="102"/>
      <c r="GC66" s="102"/>
      <c r="GD66" s="102"/>
      <c r="GE66" s="102"/>
      <c r="GF66" s="102"/>
      <c r="GG66" s="102"/>
      <c r="GH66" s="102"/>
      <c r="GI66" s="102"/>
      <c r="GJ66" s="102"/>
      <c r="GK66" s="102"/>
      <c r="GL66" s="102"/>
      <c r="GM66" s="102"/>
      <c r="GN66" s="102"/>
      <c r="GO66" s="102"/>
      <c r="GP66" s="102"/>
      <c r="GQ66" s="102"/>
      <c r="GR66" s="102"/>
      <c r="GS66" s="102"/>
      <c r="GT66" s="102"/>
      <c r="GU66" s="102"/>
      <c r="GV66" s="102"/>
      <c r="GW66" s="102"/>
      <c r="GX66" s="102"/>
      <c r="GY66" s="102"/>
      <c r="GZ66" s="102"/>
      <c r="HA66" s="102"/>
      <c r="HB66" s="102"/>
      <c r="HC66" s="102"/>
      <c r="HD66" s="102"/>
      <c r="HE66" s="102"/>
      <c r="HF66" s="102"/>
      <c r="HG66" s="102"/>
      <c r="HH66" s="102"/>
      <c r="HI66" s="102"/>
      <c r="HJ66" s="102"/>
      <c r="HK66" s="102"/>
      <c r="HL66" s="102"/>
      <c r="HM66" s="102"/>
      <c r="HN66" s="102"/>
      <c r="HO66" s="102"/>
      <c r="HP66" s="102"/>
      <c r="HQ66" s="102"/>
      <c r="HR66" s="102"/>
      <c r="HS66" s="102"/>
      <c r="HT66" s="102"/>
      <c r="HU66" s="102"/>
      <c r="HV66" s="102"/>
      <c r="HW66" s="102"/>
      <c r="HX66" s="102"/>
      <c r="HY66" s="102"/>
      <c r="HZ66" s="102"/>
      <c r="IA66" s="102"/>
    </row>
    <row r="67" spans="1:235" ht="15.75">
      <c r="A67" s="226"/>
      <c r="B67" s="87" t="s">
        <v>29</v>
      </c>
      <c r="C67" s="88">
        <v>222</v>
      </c>
      <c r="D67" s="89" t="s">
        <v>239</v>
      </c>
      <c r="E67" s="90">
        <v>1991</v>
      </c>
      <c r="F67" s="90" t="s">
        <v>72</v>
      </c>
      <c r="G67" s="89" t="s">
        <v>70</v>
      </c>
      <c r="H67" s="90">
        <v>1</v>
      </c>
      <c r="I67" s="90"/>
      <c r="J67" s="89"/>
      <c r="K67" s="91">
        <v>0.026238425925925925</v>
      </c>
      <c r="L67" s="87"/>
      <c r="M67" s="92"/>
      <c r="N67" s="93"/>
      <c r="O67" s="163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2"/>
      <c r="EL67" s="102"/>
      <c r="EM67" s="102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102"/>
      <c r="FE67" s="102"/>
      <c r="FF67" s="102"/>
      <c r="FG67" s="102"/>
      <c r="FH67" s="102"/>
      <c r="FI67" s="102"/>
      <c r="FJ67" s="102"/>
      <c r="FK67" s="102"/>
      <c r="FL67" s="102"/>
      <c r="FM67" s="102"/>
      <c r="FN67" s="102"/>
      <c r="FO67" s="102"/>
      <c r="FP67" s="102"/>
      <c r="FQ67" s="102"/>
      <c r="FR67" s="102"/>
      <c r="FS67" s="102"/>
      <c r="FT67" s="102"/>
      <c r="FU67" s="102"/>
      <c r="FV67" s="102"/>
      <c r="FW67" s="102"/>
      <c r="FX67" s="102"/>
      <c r="FY67" s="102"/>
      <c r="FZ67" s="102"/>
      <c r="GA67" s="102"/>
      <c r="GB67" s="102"/>
      <c r="GC67" s="102"/>
      <c r="GD67" s="102"/>
      <c r="GE67" s="102"/>
      <c r="GF67" s="102"/>
      <c r="GG67" s="102"/>
      <c r="GH67" s="102"/>
      <c r="GI67" s="102"/>
      <c r="GJ67" s="102"/>
      <c r="GK67" s="102"/>
      <c r="GL67" s="102"/>
      <c r="GM67" s="102"/>
      <c r="GN67" s="102"/>
      <c r="GO67" s="102"/>
      <c r="GP67" s="102"/>
      <c r="GQ67" s="102"/>
      <c r="GR67" s="102"/>
      <c r="GS67" s="102"/>
      <c r="GT67" s="102"/>
      <c r="GU67" s="102"/>
      <c r="GV67" s="102"/>
      <c r="GW67" s="102"/>
      <c r="GX67" s="102"/>
      <c r="GY67" s="102"/>
      <c r="GZ67" s="102"/>
      <c r="HA67" s="102"/>
      <c r="HB67" s="102"/>
      <c r="HC67" s="102"/>
      <c r="HD67" s="102"/>
      <c r="HE67" s="102"/>
      <c r="HF67" s="102"/>
      <c r="HG67" s="102"/>
      <c r="HH67" s="102"/>
      <c r="HI67" s="102"/>
      <c r="HJ67" s="102"/>
      <c r="HK67" s="102"/>
      <c r="HL67" s="102"/>
      <c r="HM67" s="102"/>
      <c r="HN67" s="102"/>
      <c r="HO67" s="102"/>
      <c r="HP67" s="102"/>
      <c r="HQ67" s="102"/>
      <c r="HR67" s="102"/>
      <c r="HS67" s="102"/>
      <c r="HT67" s="102"/>
      <c r="HU67" s="102"/>
      <c r="HV67" s="102"/>
      <c r="HW67" s="102"/>
      <c r="HX67" s="102"/>
      <c r="HY67" s="102"/>
      <c r="HZ67" s="102"/>
      <c r="IA67" s="102"/>
    </row>
    <row r="68" spans="1:235" ht="15.75">
      <c r="A68" s="226"/>
      <c r="B68" s="87" t="s">
        <v>32</v>
      </c>
      <c r="C68" s="88">
        <v>322</v>
      </c>
      <c r="D68" s="89" t="s">
        <v>240</v>
      </c>
      <c r="E68" s="90">
        <v>1991</v>
      </c>
      <c r="F68" s="90" t="s">
        <v>72</v>
      </c>
      <c r="G68" s="89" t="s">
        <v>70</v>
      </c>
      <c r="H68" s="90"/>
      <c r="I68" s="90">
        <v>3</v>
      </c>
      <c r="J68" s="89"/>
      <c r="K68" s="91">
        <v>0.02622337962962963</v>
      </c>
      <c r="L68" s="87"/>
      <c r="M68" s="92"/>
      <c r="N68" s="93"/>
      <c r="O68" s="163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2"/>
      <c r="FX68" s="102"/>
      <c r="FY68" s="102"/>
      <c r="FZ68" s="102"/>
      <c r="GA68" s="102"/>
      <c r="GB68" s="102"/>
      <c r="GC68" s="102"/>
      <c r="GD68" s="102"/>
      <c r="GE68" s="102"/>
      <c r="GF68" s="102"/>
      <c r="GG68" s="102"/>
      <c r="GH68" s="102"/>
      <c r="GI68" s="102"/>
      <c r="GJ68" s="102"/>
      <c r="GK68" s="102"/>
      <c r="GL68" s="102"/>
      <c r="GM68" s="102"/>
      <c r="GN68" s="102"/>
      <c r="GO68" s="102"/>
      <c r="GP68" s="102"/>
      <c r="GQ68" s="102"/>
      <c r="GR68" s="102"/>
      <c r="GS68" s="102"/>
      <c r="GT68" s="102"/>
      <c r="GU68" s="102"/>
      <c r="GV68" s="102"/>
      <c r="GW68" s="102"/>
      <c r="GX68" s="102"/>
      <c r="GY68" s="102"/>
      <c r="GZ68" s="102"/>
      <c r="HA68" s="102"/>
      <c r="HB68" s="102"/>
      <c r="HC68" s="102"/>
      <c r="HD68" s="102"/>
      <c r="HE68" s="102"/>
      <c r="HF68" s="102"/>
      <c r="HG68" s="102"/>
      <c r="HH68" s="102"/>
      <c r="HI68" s="102"/>
      <c r="HJ68" s="102"/>
      <c r="HK68" s="102"/>
      <c r="HL68" s="102"/>
      <c r="HM68" s="102"/>
      <c r="HN68" s="102"/>
      <c r="HO68" s="102"/>
      <c r="HP68" s="102"/>
      <c r="HQ68" s="102"/>
      <c r="HR68" s="102"/>
      <c r="HS68" s="102"/>
      <c r="HT68" s="102"/>
      <c r="HU68" s="102"/>
      <c r="HV68" s="102"/>
      <c r="HW68" s="102"/>
      <c r="HX68" s="102"/>
      <c r="HY68" s="102"/>
      <c r="HZ68" s="102"/>
      <c r="IA68" s="102"/>
    </row>
    <row r="69" spans="1:235" ht="16.5" thickBot="1">
      <c r="A69" s="227"/>
      <c r="B69" s="149" t="s">
        <v>22</v>
      </c>
      <c r="C69" s="150">
        <v>422</v>
      </c>
      <c r="D69" s="151" t="s">
        <v>241</v>
      </c>
      <c r="E69" s="152">
        <v>1991</v>
      </c>
      <c r="F69" s="152" t="s">
        <v>72</v>
      </c>
      <c r="G69" s="151" t="s">
        <v>70</v>
      </c>
      <c r="H69" s="152"/>
      <c r="I69" s="152">
        <v>3</v>
      </c>
      <c r="J69" s="151"/>
      <c r="K69" s="153">
        <v>0.02622337962962963</v>
      </c>
      <c r="L69" s="149"/>
      <c r="M69" s="154"/>
      <c r="N69" s="155"/>
      <c r="O69" s="164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2"/>
      <c r="FX69" s="102"/>
      <c r="FY69" s="102"/>
      <c r="FZ69" s="102"/>
      <c r="GA69" s="102"/>
      <c r="GB69" s="102"/>
      <c r="GC69" s="102"/>
      <c r="GD69" s="102"/>
      <c r="GE69" s="102"/>
      <c r="GF69" s="102"/>
      <c r="GG69" s="102"/>
      <c r="GH69" s="102"/>
      <c r="GI69" s="102"/>
      <c r="GJ69" s="102"/>
      <c r="GK69" s="102"/>
      <c r="GL69" s="102"/>
      <c r="GM69" s="102"/>
      <c r="GN69" s="102"/>
      <c r="GO69" s="102"/>
      <c r="GP69" s="102"/>
      <c r="GQ69" s="102"/>
      <c r="GR69" s="102"/>
      <c r="GS69" s="102"/>
      <c r="GT69" s="102"/>
      <c r="GU69" s="102"/>
      <c r="GV69" s="102"/>
      <c r="GW69" s="102"/>
      <c r="GX69" s="102"/>
      <c r="GY69" s="102"/>
      <c r="GZ69" s="102"/>
      <c r="HA69" s="102"/>
      <c r="HB69" s="102"/>
      <c r="HC69" s="102"/>
      <c r="HD69" s="102"/>
      <c r="HE69" s="102"/>
      <c r="HF69" s="102"/>
      <c r="HG69" s="102"/>
      <c r="HH69" s="102"/>
      <c r="HI69" s="102"/>
      <c r="HJ69" s="102"/>
      <c r="HK69" s="102"/>
      <c r="HL69" s="102"/>
      <c r="HM69" s="102"/>
      <c r="HN69" s="102"/>
      <c r="HO69" s="102"/>
      <c r="HP69" s="102"/>
      <c r="HQ69" s="102"/>
      <c r="HR69" s="102"/>
      <c r="HS69" s="102"/>
      <c r="HT69" s="102"/>
      <c r="HU69" s="102"/>
      <c r="HV69" s="102"/>
      <c r="HW69" s="102"/>
      <c r="HX69" s="102"/>
      <c r="HY69" s="102"/>
      <c r="HZ69" s="102"/>
      <c r="IA69" s="102"/>
    </row>
    <row r="70" spans="1:235" ht="16.5" thickBot="1">
      <c r="A70" s="121"/>
      <c r="B70" s="122"/>
      <c r="C70" s="123"/>
      <c r="D70" s="124"/>
      <c r="E70" s="125"/>
      <c r="F70" s="126"/>
      <c r="G70" s="127"/>
      <c r="H70" s="128"/>
      <c r="I70" s="128"/>
      <c r="J70" s="129"/>
      <c r="K70" s="130"/>
      <c r="L70" s="122"/>
      <c r="M70" s="131"/>
      <c r="N70" s="132"/>
      <c r="O70" s="12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2"/>
      <c r="FB70" s="102"/>
      <c r="FC70" s="102"/>
      <c r="FD70" s="102"/>
      <c r="FE70" s="102"/>
      <c r="FF70" s="102"/>
      <c r="FG70" s="102"/>
      <c r="FH70" s="102"/>
      <c r="FI70" s="102"/>
      <c r="FJ70" s="102"/>
      <c r="FK70" s="102"/>
      <c r="FL70" s="102"/>
      <c r="FM70" s="102"/>
      <c r="FN70" s="102"/>
      <c r="FO70" s="102"/>
      <c r="FP70" s="102"/>
      <c r="FQ70" s="102"/>
      <c r="FR70" s="102"/>
      <c r="FS70" s="102"/>
      <c r="FT70" s="102"/>
      <c r="FU70" s="102"/>
      <c r="FV70" s="102"/>
      <c r="FW70" s="102"/>
      <c r="FX70" s="102"/>
      <c r="FY70" s="102"/>
      <c r="FZ70" s="102"/>
      <c r="GA70" s="102"/>
      <c r="GB70" s="102"/>
      <c r="GC70" s="102"/>
      <c r="GD70" s="102"/>
      <c r="GE70" s="102"/>
      <c r="GF70" s="102"/>
      <c r="GG70" s="102"/>
      <c r="GH70" s="102"/>
      <c r="GI70" s="102"/>
      <c r="GJ70" s="102"/>
      <c r="GK70" s="102"/>
      <c r="GL70" s="102"/>
      <c r="GM70" s="102"/>
      <c r="GN70" s="102"/>
      <c r="GO70" s="102"/>
      <c r="GP70" s="102"/>
      <c r="GQ70" s="102"/>
      <c r="GR70" s="102"/>
      <c r="GS70" s="102"/>
      <c r="GT70" s="102"/>
      <c r="GU70" s="102"/>
      <c r="GV70" s="102"/>
      <c r="GW70" s="102"/>
      <c r="GX70" s="102"/>
      <c r="GY70" s="102"/>
      <c r="GZ70" s="102"/>
      <c r="HA70" s="102"/>
      <c r="HB70" s="102"/>
      <c r="HC70" s="102"/>
      <c r="HD70" s="102"/>
      <c r="HE70" s="102"/>
      <c r="HF70" s="102"/>
      <c r="HG70" s="102"/>
      <c r="HH70" s="102"/>
      <c r="HI70" s="102"/>
      <c r="HJ70" s="102"/>
      <c r="HK70" s="102"/>
      <c r="HL70" s="102"/>
      <c r="HM70" s="102"/>
      <c r="HN70" s="102"/>
      <c r="HO70" s="102"/>
      <c r="HP70" s="102"/>
      <c r="HQ70" s="102"/>
      <c r="HR70" s="102"/>
      <c r="HS70" s="102"/>
      <c r="HT70" s="102"/>
      <c r="HU70" s="102"/>
      <c r="HV70" s="102"/>
      <c r="HW70" s="102"/>
      <c r="HX70" s="102"/>
      <c r="HY70" s="102"/>
      <c r="HZ70" s="102"/>
      <c r="IA70" s="102"/>
    </row>
    <row r="71" spans="1:15" ht="15">
      <c r="A71" s="234" t="s">
        <v>135</v>
      </c>
      <c r="B71" s="235"/>
      <c r="C71" s="235"/>
      <c r="D71" s="236"/>
      <c r="E71" s="243" t="s">
        <v>136</v>
      </c>
      <c r="F71" s="236"/>
      <c r="G71" s="240" t="s">
        <v>137</v>
      </c>
      <c r="H71" s="103"/>
      <c r="I71" s="103"/>
      <c r="J71" s="243" t="s">
        <v>138</v>
      </c>
      <c r="K71" s="236"/>
      <c r="L71" s="235"/>
      <c r="M71" s="235"/>
      <c r="N71" s="243" t="s">
        <v>139</v>
      </c>
      <c r="O71" s="244"/>
    </row>
    <row r="72" spans="1:15" ht="15">
      <c r="A72" s="237"/>
      <c r="B72" s="238"/>
      <c r="C72" s="238"/>
      <c r="D72" s="239"/>
      <c r="E72" s="247"/>
      <c r="F72" s="248"/>
      <c r="G72" s="241"/>
      <c r="H72" s="106"/>
      <c r="I72" s="106"/>
      <c r="J72" s="245" t="s">
        <v>140</v>
      </c>
      <c r="K72" s="239"/>
      <c r="L72" s="242"/>
      <c r="M72" s="242"/>
      <c r="N72" s="245"/>
      <c r="O72" s="246"/>
    </row>
    <row r="73" spans="1:15" ht="15.75" thickBot="1">
      <c r="A73" s="253" t="s">
        <v>242</v>
      </c>
      <c r="B73" s="254"/>
      <c r="C73" s="254"/>
      <c r="D73" s="255"/>
      <c r="E73" s="249" t="s">
        <v>243</v>
      </c>
      <c r="F73" s="250"/>
      <c r="G73" s="108" t="s">
        <v>143</v>
      </c>
      <c r="H73" s="107"/>
      <c r="I73" s="107"/>
      <c r="J73" s="249">
        <v>2</v>
      </c>
      <c r="K73" s="250"/>
      <c r="L73" s="256"/>
      <c r="M73" s="256"/>
      <c r="N73" s="257">
        <v>0.98</v>
      </c>
      <c r="O73" s="258"/>
    </row>
    <row r="75" spans="1:15" ht="15.75">
      <c r="A75" s="233" t="s">
        <v>144</v>
      </c>
      <c r="B75" s="233"/>
      <c r="C75" s="233"/>
      <c r="D75" s="233"/>
      <c r="E75" s="233"/>
      <c r="F75" s="233"/>
      <c r="G75" s="233"/>
      <c r="H75" s="233" t="s">
        <v>145</v>
      </c>
      <c r="I75" s="233"/>
      <c r="J75" s="233"/>
      <c r="K75" s="233"/>
      <c r="L75" s="233"/>
      <c r="M75" s="233"/>
      <c r="N75" s="233"/>
      <c r="O75" s="233"/>
    </row>
    <row r="76" spans="1:15" ht="15">
      <c r="A76" s="102"/>
      <c r="B76" s="102"/>
      <c r="C76" s="102"/>
      <c r="D76" s="102"/>
      <c r="E76" s="102"/>
      <c r="F76" s="102"/>
      <c r="G76" s="102"/>
      <c r="H76" s="251"/>
      <c r="I76" s="251"/>
      <c r="J76" s="251"/>
      <c r="K76" s="251"/>
      <c r="L76" s="251"/>
      <c r="M76" s="251"/>
      <c r="N76" s="251"/>
      <c r="O76" s="251"/>
    </row>
    <row r="77" spans="1:15" ht="15.75">
      <c r="A77" s="233" t="s">
        <v>146</v>
      </c>
      <c r="B77" s="233"/>
      <c r="C77" s="233"/>
      <c r="D77" s="233"/>
      <c r="E77" s="233"/>
      <c r="F77" s="233"/>
      <c r="G77" s="233"/>
      <c r="H77" s="252" t="s">
        <v>147</v>
      </c>
      <c r="I77" s="252"/>
      <c r="J77" s="252"/>
      <c r="K77" s="252"/>
      <c r="L77" s="252"/>
      <c r="M77" s="252"/>
      <c r="N77" s="252"/>
      <c r="O77" s="252"/>
    </row>
    <row r="78" ht="15.75" thickBot="1"/>
    <row r="79" spans="1:15" ht="15">
      <c r="A79" s="110" t="s">
        <v>148</v>
      </c>
      <c r="B79" s="111"/>
      <c r="C79" s="111"/>
      <c r="D79" s="111"/>
      <c r="E79" s="111"/>
      <c r="F79" s="111"/>
      <c r="G79" s="111"/>
      <c r="H79" s="113"/>
      <c r="I79" s="113"/>
      <c r="J79" s="113"/>
      <c r="K79" s="113"/>
      <c r="L79" s="111"/>
      <c r="M79" s="111"/>
      <c r="N79" s="111"/>
      <c r="O79" s="111"/>
    </row>
    <row r="80" spans="1:15" ht="15.75" thickBot="1">
      <c r="A80" s="114" t="s">
        <v>149</v>
      </c>
      <c r="B80" s="115"/>
      <c r="C80" s="115"/>
      <c r="D80" s="115"/>
      <c r="E80" s="115"/>
      <c r="F80" s="115"/>
      <c r="G80" s="115"/>
      <c r="H80" s="117"/>
      <c r="I80" s="117"/>
      <c r="J80" s="117"/>
      <c r="K80" s="117"/>
      <c r="L80" s="115"/>
      <c r="M80" s="115"/>
      <c r="N80" s="115"/>
      <c r="O80" s="115"/>
    </row>
  </sheetData>
  <sheetProtection/>
  <mergeCells count="62">
    <mergeCell ref="H76:O76"/>
    <mergeCell ref="A77:G77"/>
    <mergeCell ref="H77:O77"/>
    <mergeCell ref="J71:K71"/>
    <mergeCell ref="J72:K72"/>
    <mergeCell ref="J73:K73"/>
    <mergeCell ref="A73:D73"/>
    <mergeCell ref="L73:M73"/>
    <mergeCell ref="N73:O73"/>
    <mergeCell ref="A75:G75"/>
    <mergeCell ref="H75:O75"/>
    <mergeCell ref="A71:D72"/>
    <mergeCell ref="G71:G72"/>
    <mergeCell ref="L71:M72"/>
    <mergeCell ref="N71:O72"/>
    <mergeCell ref="E71:F72"/>
    <mergeCell ref="E73:F73"/>
    <mergeCell ref="D60:G60"/>
    <mergeCell ref="A66:A69"/>
    <mergeCell ref="D65:G65"/>
    <mergeCell ref="D50:G50"/>
    <mergeCell ref="A51:A54"/>
    <mergeCell ref="D55:G55"/>
    <mergeCell ref="A56:A59"/>
    <mergeCell ref="D20:G20"/>
    <mergeCell ref="D35:G35"/>
    <mergeCell ref="A5:O5"/>
    <mergeCell ref="A7:O7"/>
    <mergeCell ref="A8:O8"/>
    <mergeCell ref="A10:G11"/>
    <mergeCell ref="K10:O10"/>
    <mergeCell ref="J11:O11"/>
    <mergeCell ref="A16:A19"/>
    <mergeCell ref="A21:A24"/>
    <mergeCell ref="N13:N14"/>
    <mergeCell ref="A26:A29"/>
    <mergeCell ref="D45:G45"/>
    <mergeCell ref="G13:G14"/>
    <mergeCell ref="K13:K14"/>
    <mergeCell ref="D15:G15"/>
    <mergeCell ref="D40:G40"/>
    <mergeCell ref="D30:G30"/>
    <mergeCell ref="A36:A39"/>
    <mergeCell ref="A46:A49"/>
    <mergeCell ref="A41:A44"/>
    <mergeCell ref="A61:A64"/>
    <mergeCell ref="H13:J13"/>
    <mergeCell ref="A31:A34"/>
    <mergeCell ref="D25:G25"/>
    <mergeCell ref="A13:A14"/>
    <mergeCell ref="B13:B14"/>
    <mergeCell ref="D13:D14"/>
    <mergeCell ref="A3:O3"/>
    <mergeCell ref="A4:O4"/>
    <mergeCell ref="E13:E14"/>
    <mergeCell ref="F13:F14"/>
    <mergeCell ref="L13:L14"/>
    <mergeCell ref="A6:O6"/>
    <mergeCell ref="A9:O9"/>
    <mergeCell ref="A12:O12"/>
    <mergeCell ref="O13:O14"/>
    <mergeCell ref="M13:M14"/>
  </mergeCells>
  <printOptions horizontalCentered="1"/>
  <pageMargins left="0.3937007874015748" right="0.3" top="0.1968503937007874" bottom="0.1968503937007874" header="0.5118110236220472" footer="0.5118110236220472"/>
  <pageSetup fitToHeight="7" horizontalDpi="240" verticalDpi="240" orientation="portrait" paperSize="9" scale="64" r:id="rId2"/>
  <rowBreaks count="1" manualBreakCount="1">
    <brk id="80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3:IA77"/>
  <sheetViews>
    <sheetView view="pageBreakPreview" zoomScale="85" zoomScaleSheetLayoutView="85" zoomScalePageLayoutView="0" workbookViewId="0" topLeftCell="A7">
      <selection activeCell="E17" sqref="E17"/>
    </sheetView>
  </sheetViews>
  <sheetFormatPr defaultColWidth="9.00390625" defaultRowHeight="12.75"/>
  <cols>
    <col min="1" max="2" width="4.375" style="1" customWidth="1"/>
    <col min="3" max="3" width="4.375" style="1" hidden="1" customWidth="1"/>
    <col min="4" max="4" width="24.25390625" style="1" bestFit="1" customWidth="1"/>
    <col min="5" max="5" width="11.375" style="1" customWidth="1"/>
    <col min="6" max="6" width="12.25390625" style="1" customWidth="1"/>
    <col min="7" max="7" width="34.125" style="1" customWidth="1"/>
    <col min="8" max="8" width="4.00390625" style="2" customWidth="1"/>
    <col min="9" max="9" width="3.875" style="2" customWidth="1"/>
    <col min="10" max="10" width="7.375" style="1" customWidth="1"/>
    <col min="11" max="11" width="11.375" style="2" customWidth="1"/>
    <col min="12" max="12" width="0.875" style="1" hidden="1" customWidth="1"/>
    <col min="13" max="13" width="9.125" style="1" customWidth="1"/>
    <col min="14" max="14" width="6.125" style="1" customWidth="1"/>
    <col min="15" max="15" width="6.625" style="1" customWidth="1"/>
    <col min="16" max="16384" width="9.125" style="1" customWidth="1"/>
  </cols>
  <sheetData>
    <row r="1" ht="90" customHeight="1"/>
    <row r="2" ht="16.5" customHeight="1" hidden="1"/>
    <row r="3" spans="1:15" ht="18" customHeight="1">
      <c r="A3" s="182" t="s">
        <v>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8" customHeight="1">
      <c r="A4" s="182" t="s">
        <v>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" customHeight="1">
      <c r="A5" s="182" t="s">
        <v>2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</row>
    <row r="6" spans="1:15" ht="18" customHeight="1">
      <c r="A6" s="182" t="s">
        <v>3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</row>
    <row r="7" spans="1:15" ht="18" customHeight="1">
      <c r="A7" s="192" t="s">
        <v>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</row>
    <row r="8" spans="1:15" ht="18" customHeight="1">
      <c r="A8" s="193" t="s">
        <v>5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</row>
    <row r="9" spans="1:15" ht="18" customHeight="1">
      <c r="A9" s="185" t="s">
        <v>244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</row>
    <row r="10" spans="1:15" ht="15.75">
      <c r="A10" s="194" t="s">
        <v>7</v>
      </c>
      <c r="B10" s="194"/>
      <c r="C10" s="194"/>
      <c r="D10" s="194"/>
      <c r="E10" s="194"/>
      <c r="F10" s="194"/>
      <c r="G10" s="194"/>
      <c r="I10" s="4"/>
      <c r="J10" s="3"/>
      <c r="K10" s="195" t="s">
        <v>8</v>
      </c>
      <c r="L10" s="195"/>
      <c r="M10" s="195"/>
      <c r="N10" s="195"/>
      <c r="O10" s="195"/>
    </row>
    <row r="11" spans="1:15" ht="15.75">
      <c r="A11" s="194"/>
      <c r="B11" s="194"/>
      <c r="C11" s="194"/>
      <c r="D11" s="194"/>
      <c r="E11" s="194"/>
      <c r="F11" s="194"/>
      <c r="G11" s="194"/>
      <c r="H11" s="4"/>
      <c r="I11" s="4"/>
      <c r="J11" s="196" t="s">
        <v>152</v>
      </c>
      <c r="K11" s="196"/>
      <c r="L11" s="196"/>
      <c r="M11" s="196"/>
      <c r="N11" s="196"/>
      <c r="O11" s="196"/>
    </row>
    <row r="12" spans="1:15" ht="6.75" customHeight="1" thickBo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</row>
    <row r="13" spans="1:15" ht="19.5" customHeight="1">
      <c r="A13" s="187" t="s">
        <v>10</v>
      </c>
      <c r="B13" s="189" t="s">
        <v>11</v>
      </c>
      <c r="C13" s="5"/>
      <c r="D13" s="175" t="s">
        <v>12</v>
      </c>
      <c r="E13" s="183" t="s">
        <v>13</v>
      </c>
      <c r="F13" s="183" t="s">
        <v>14</v>
      </c>
      <c r="G13" s="175" t="s">
        <v>15</v>
      </c>
      <c r="H13" s="175" t="s">
        <v>16</v>
      </c>
      <c r="I13" s="175"/>
      <c r="J13" s="175"/>
      <c r="K13" s="175" t="s">
        <v>17</v>
      </c>
      <c r="L13" s="183"/>
      <c r="M13" s="175" t="s">
        <v>18</v>
      </c>
      <c r="N13" s="175" t="s">
        <v>19</v>
      </c>
      <c r="O13" s="178" t="s">
        <v>20</v>
      </c>
    </row>
    <row r="14" spans="1:15" ht="24.75" customHeight="1" thickBot="1">
      <c r="A14" s="262"/>
      <c r="B14" s="263"/>
      <c r="C14" s="76"/>
      <c r="D14" s="259"/>
      <c r="E14" s="261"/>
      <c r="F14" s="261"/>
      <c r="G14" s="259"/>
      <c r="H14" s="77" t="s">
        <v>21</v>
      </c>
      <c r="I14" s="77" t="s">
        <v>22</v>
      </c>
      <c r="J14" s="77" t="s">
        <v>23</v>
      </c>
      <c r="K14" s="260"/>
      <c r="L14" s="261"/>
      <c r="M14" s="259"/>
      <c r="N14" s="259"/>
      <c r="O14" s="264"/>
    </row>
    <row r="15" spans="1:15" ht="15.75">
      <c r="A15" s="142">
        <v>1</v>
      </c>
      <c r="B15" s="143">
        <v>8</v>
      </c>
      <c r="C15" s="143"/>
      <c r="D15" s="229" t="s">
        <v>24</v>
      </c>
      <c r="E15" s="229"/>
      <c r="F15" s="229"/>
      <c r="G15" s="229"/>
      <c r="H15" s="144"/>
      <c r="I15" s="144"/>
      <c r="J15" s="144">
        <f>H16+H17+I18+I19</f>
        <v>4</v>
      </c>
      <c r="K15" s="145">
        <f>MAX(K16,K17,K18,K19)</f>
        <v>0.018407407407407407</v>
      </c>
      <c r="L15" s="146"/>
      <c r="M15" s="147">
        <f>K15-$K$15</f>
        <v>0</v>
      </c>
      <c r="N15" s="143">
        <v>450</v>
      </c>
      <c r="O15" s="148"/>
    </row>
    <row r="16" spans="1:15" ht="15.75">
      <c r="A16" s="226"/>
      <c r="B16" s="87" t="s">
        <v>25</v>
      </c>
      <c r="C16" s="88">
        <v>112</v>
      </c>
      <c r="D16" s="89" t="s">
        <v>245</v>
      </c>
      <c r="E16" s="90">
        <v>1976</v>
      </c>
      <c r="F16" s="90" t="s">
        <v>27</v>
      </c>
      <c r="G16" s="89" t="s">
        <v>28</v>
      </c>
      <c r="H16" s="90">
        <v>0</v>
      </c>
      <c r="I16" s="90"/>
      <c r="J16" s="89"/>
      <c r="K16" s="91">
        <v>0.018381944444444444</v>
      </c>
      <c r="L16" s="87"/>
      <c r="M16" s="92"/>
      <c r="N16" s="93"/>
      <c r="O16" s="37" t="s">
        <v>31</v>
      </c>
    </row>
    <row r="17" spans="1:15" ht="15.75">
      <c r="A17" s="226"/>
      <c r="B17" s="87" t="s">
        <v>29</v>
      </c>
      <c r="C17" s="88">
        <v>212</v>
      </c>
      <c r="D17" s="89" t="s">
        <v>246</v>
      </c>
      <c r="E17" s="90">
        <v>1975</v>
      </c>
      <c r="F17" s="90" t="s">
        <v>56</v>
      </c>
      <c r="G17" s="89" t="s">
        <v>28</v>
      </c>
      <c r="H17" s="90">
        <v>0</v>
      </c>
      <c r="I17" s="90"/>
      <c r="J17" s="89"/>
      <c r="K17" s="91">
        <v>0.018398148148148146</v>
      </c>
      <c r="L17" s="87"/>
      <c r="M17" s="92"/>
      <c r="N17" s="93"/>
      <c r="O17" s="37" t="s">
        <v>31</v>
      </c>
    </row>
    <row r="18" spans="1:15" ht="15.75">
      <c r="A18" s="226"/>
      <c r="B18" s="87" t="s">
        <v>32</v>
      </c>
      <c r="C18" s="88">
        <v>312</v>
      </c>
      <c r="D18" s="89" t="s">
        <v>247</v>
      </c>
      <c r="E18" s="90">
        <v>1988</v>
      </c>
      <c r="F18" s="90" t="s">
        <v>31</v>
      </c>
      <c r="G18" s="89" t="s">
        <v>28</v>
      </c>
      <c r="H18" s="90"/>
      <c r="I18" s="90">
        <v>3</v>
      </c>
      <c r="J18" s="89"/>
      <c r="K18" s="91">
        <v>0.018399305555555554</v>
      </c>
      <c r="L18" s="87"/>
      <c r="M18" s="92"/>
      <c r="N18" s="93"/>
      <c r="O18" s="37" t="s">
        <v>31</v>
      </c>
    </row>
    <row r="19" spans="1:15" ht="16.5" thickBot="1">
      <c r="A19" s="227"/>
      <c r="B19" s="149" t="s">
        <v>22</v>
      </c>
      <c r="C19" s="150">
        <v>412</v>
      </c>
      <c r="D19" s="151" t="s">
        <v>248</v>
      </c>
      <c r="E19" s="152">
        <v>1987</v>
      </c>
      <c r="F19" s="152" t="s">
        <v>31</v>
      </c>
      <c r="G19" s="151" t="s">
        <v>28</v>
      </c>
      <c r="H19" s="152"/>
      <c r="I19" s="152">
        <v>1</v>
      </c>
      <c r="J19" s="151"/>
      <c r="K19" s="153">
        <v>0.018407407407407407</v>
      </c>
      <c r="L19" s="149"/>
      <c r="M19" s="154"/>
      <c r="N19" s="155"/>
      <c r="O19" s="38" t="s">
        <v>31</v>
      </c>
    </row>
    <row r="20" spans="1:15" ht="15.75">
      <c r="A20" s="142">
        <v>2</v>
      </c>
      <c r="B20" s="143">
        <v>11</v>
      </c>
      <c r="C20" s="143"/>
      <c r="D20" s="229" t="s">
        <v>168</v>
      </c>
      <c r="E20" s="229"/>
      <c r="F20" s="229"/>
      <c r="G20" s="229"/>
      <c r="H20" s="144"/>
      <c r="I20" s="144"/>
      <c r="J20" s="144">
        <f>H21+H22+I23+I24</f>
        <v>5</v>
      </c>
      <c r="K20" s="145">
        <f>MAX(K21,K22,K23,K24)</f>
        <v>0.018457175925925925</v>
      </c>
      <c r="L20" s="146"/>
      <c r="M20" s="147">
        <f>K20-$K$15</f>
        <v>4.9768518518518434E-05</v>
      </c>
      <c r="N20" s="143">
        <v>420</v>
      </c>
      <c r="O20" s="14"/>
    </row>
    <row r="21" spans="1:15" ht="15.75">
      <c r="A21" s="226"/>
      <c r="B21" s="87" t="s">
        <v>25</v>
      </c>
      <c r="C21" s="88">
        <v>111</v>
      </c>
      <c r="D21" s="89" t="s">
        <v>249</v>
      </c>
      <c r="E21" s="90">
        <v>1987</v>
      </c>
      <c r="F21" s="90" t="s">
        <v>27</v>
      </c>
      <c r="G21" s="89" t="s">
        <v>64</v>
      </c>
      <c r="H21" s="90">
        <v>0</v>
      </c>
      <c r="I21" s="90"/>
      <c r="J21" s="89"/>
      <c r="K21" s="91">
        <v>0.018457175925925925</v>
      </c>
      <c r="L21" s="87"/>
      <c r="M21" s="92"/>
      <c r="N21" s="93"/>
      <c r="O21" s="37" t="s">
        <v>31</v>
      </c>
    </row>
    <row r="22" spans="1:15" ht="15.75">
      <c r="A22" s="226"/>
      <c r="B22" s="87" t="s">
        <v>29</v>
      </c>
      <c r="C22" s="88">
        <v>211</v>
      </c>
      <c r="D22" s="89" t="s">
        <v>250</v>
      </c>
      <c r="E22" s="90">
        <v>1984</v>
      </c>
      <c r="F22" s="90" t="s">
        <v>31</v>
      </c>
      <c r="G22" s="89" t="s">
        <v>64</v>
      </c>
      <c r="H22" s="90">
        <v>2</v>
      </c>
      <c r="I22" s="90"/>
      <c r="J22" s="89"/>
      <c r="K22" s="91">
        <v>0.018444444444444444</v>
      </c>
      <c r="L22" s="87"/>
      <c r="M22" s="92"/>
      <c r="N22" s="93"/>
      <c r="O22" s="37" t="s">
        <v>31</v>
      </c>
    </row>
    <row r="23" spans="1:15" ht="15.75">
      <c r="A23" s="226"/>
      <c r="B23" s="87" t="s">
        <v>32</v>
      </c>
      <c r="C23" s="88">
        <v>311</v>
      </c>
      <c r="D23" s="89" t="s">
        <v>251</v>
      </c>
      <c r="E23" s="90">
        <v>1986</v>
      </c>
      <c r="F23" s="90" t="s">
        <v>27</v>
      </c>
      <c r="G23" s="89" t="s">
        <v>64</v>
      </c>
      <c r="H23" s="90"/>
      <c r="I23" s="90">
        <v>1</v>
      </c>
      <c r="J23" s="89"/>
      <c r="K23" s="91">
        <v>0.018457175925925925</v>
      </c>
      <c r="L23" s="87"/>
      <c r="M23" s="92"/>
      <c r="N23" s="93"/>
      <c r="O23" s="37" t="s">
        <v>31</v>
      </c>
    </row>
    <row r="24" spans="1:15" ht="16.5" thickBot="1">
      <c r="A24" s="227"/>
      <c r="B24" s="149" t="s">
        <v>22</v>
      </c>
      <c r="C24" s="150">
        <v>411</v>
      </c>
      <c r="D24" s="151" t="s">
        <v>252</v>
      </c>
      <c r="E24" s="152">
        <v>1988</v>
      </c>
      <c r="F24" s="152" t="s">
        <v>31</v>
      </c>
      <c r="G24" s="151" t="s">
        <v>64</v>
      </c>
      <c r="H24" s="152"/>
      <c r="I24" s="152">
        <v>2</v>
      </c>
      <c r="J24" s="151"/>
      <c r="K24" s="153">
        <v>0.018446759259259256</v>
      </c>
      <c r="L24" s="149"/>
      <c r="M24" s="154"/>
      <c r="N24" s="155"/>
      <c r="O24" s="38" t="s">
        <v>31</v>
      </c>
    </row>
    <row r="25" spans="1:15" ht="15.75">
      <c r="A25" s="142">
        <v>3</v>
      </c>
      <c r="B25" s="143">
        <v>10</v>
      </c>
      <c r="C25" s="143"/>
      <c r="D25" s="229" t="s">
        <v>253</v>
      </c>
      <c r="E25" s="229"/>
      <c r="F25" s="229"/>
      <c r="G25" s="229"/>
      <c r="H25" s="144"/>
      <c r="I25" s="144"/>
      <c r="J25" s="144">
        <f>H26+H27+I28+I29</f>
        <v>5</v>
      </c>
      <c r="K25" s="145">
        <f>MAX(K26,K27,K28,K29)</f>
        <v>0.020039351851851853</v>
      </c>
      <c r="L25" s="146"/>
      <c r="M25" s="147">
        <f>K25-$K$15</f>
        <v>0.0016319444444444463</v>
      </c>
      <c r="N25" s="143">
        <v>390</v>
      </c>
      <c r="O25" s="14"/>
    </row>
    <row r="26" spans="1:15" ht="15.75">
      <c r="A26" s="226"/>
      <c r="B26" s="87" t="s">
        <v>25</v>
      </c>
      <c r="C26" s="88">
        <v>104</v>
      </c>
      <c r="D26" s="89" t="s">
        <v>254</v>
      </c>
      <c r="E26" s="90">
        <v>1977</v>
      </c>
      <c r="F26" s="90" t="s">
        <v>31</v>
      </c>
      <c r="G26" s="89" t="s">
        <v>50</v>
      </c>
      <c r="H26" s="90">
        <v>3</v>
      </c>
      <c r="I26" s="90"/>
      <c r="J26" s="89"/>
      <c r="K26" s="91">
        <v>0.020037037037037037</v>
      </c>
      <c r="L26" s="87"/>
      <c r="M26" s="92"/>
      <c r="N26" s="93"/>
      <c r="O26" s="37" t="s">
        <v>31</v>
      </c>
    </row>
    <row r="27" spans="1:15" ht="15.75">
      <c r="A27" s="226"/>
      <c r="B27" s="87" t="s">
        <v>29</v>
      </c>
      <c r="C27" s="88">
        <v>204</v>
      </c>
      <c r="D27" s="89" t="s">
        <v>255</v>
      </c>
      <c r="E27" s="90">
        <v>1988</v>
      </c>
      <c r="F27" s="90" t="s">
        <v>31</v>
      </c>
      <c r="G27" s="89" t="s">
        <v>50</v>
      </c>
      <c r="H27" s="90">
        <v>0</v>
      </c>
      <c r="I27" s="90"/>
      <c r="J27" s="89"/>
      <c r="K27" s="91">
        <v>0.020039351851851853</v>
      </c>
      <c r="L27" s="87"/>
      <c r="M27" s="92"/>
      <c r="N27" s="93"/>
      <c r="O27" s="37" t="s">
        <v>31</v>
      </c>
    </row>
    <row r="28" spans="1:15" ht="15.75">
      <c r="A28" s="226"/>
      <c r="B28" s="87" t="s">
        <v>32</v>
      </c>
      <c r="C28" s="88">
        <v>304</v>
      </c>
      <c r="D28" s="89" t="s">
        <v>256</v>
      </c>
      <c r="E28" s="90">
        <v>1989</v>
      </c>
      <c r="F28" s="90" t="s">
        <v>31</v>
      </c>
      <c r="G28" s="89" t="s">
        <v>50</v>
      </c>
      <c r="H28" s="90"/>
      <c r="I28" s="90">
        <v>1</v>
      </c>
      <c r="J28" s="89"/>
      <c r="K28" s="91">
        <v>0.020039351851851853</v>
      </c>
      <c r="L28" s="87"/>
      <c r="M28" s="92"/>
      <c r="N28" s="93"/>
      <c r="O28" s="37" t="s">
        <v>31</v>
      </c>
    </row>
    <row r="29" spans="1:15" ht="16.5" thickBot="1">
      <c r="A29" s="227"/>
      <c r="B29" s="149" t="s">
        <v>22</v>
      </c>
      <c r="C29" s="150">
        <v>404</v>
      </c>
      <c r="D29" s="151" t="s">
        <v>257</v>
      </c>
      <c r="E29" s="152">
        <v>1985</v>
      </c>
      <c r="F29" s="152" t="s">
        <v>27</v>
      </c>
      <c r="G29" s="151" t="s">
        <v>50</v>
      </c>
      <c r="H29" s="152"/>
      <c r="I29" s="152">
        <v>1</v>
      </c>
      <c r="J29" s="151"/>
      <c r="K29" s="153">
        <v>0.020037037037037037</v>
      </c>
      <c r="L29" s="149"/>
      <c r="M29" s="154"/>
      <c r="N29" s="155"/>
      <c r="O29" s="38" t="s">
        <v>31</v>
      </c>
    </row>
    <row r="30" spans="1:15" ht="15.75">
      <c r="A30" s="79">
        <v>4</v>
      </c>
      <c r="B30" s="80">
        <v>3</v>
      </c>
      <c r="C30" s="80"/>
      <c r="D30" s="230" t="s">
        <v>258</v>
      </c>
      <c r="E30" s="230"/>
      <c r="F30" s="230"/>
      <c r="G30" s="230"/>
      <c r="H30" s="81"/>
      <c r="I30" s="81"/>
      <c r="J30" s="81">
        <f>H31+H32+I33+I34</f>
        <v>6</v>
      </c>
      <c r="K30" s="83">
        <f>MAX(K31,K32,K33,K34)</f>
        <v>0.020247685185185185</v>
      </c>
      <c r="L30" s="84"/>
      <c r="M30" s="85">
        <f>K30-$K$15</f>
        <v>0.0018402777777777775</v>
      </c>
      <c r="N30" s="80">
        <v>360</v>
      </c>
      <c r="O30" s="53"/>
    </row>
    <row r="31" spans="1:15" ht="15.75">
      <c r="A31" s="226"/>
      <c r="B31" s="87" t="s">
        <v>25</v>
      </c>
      <c r="C31" s="88">
        <v>109</v>
      </c>
      <c r="D31" s="89" t="s">
        <v>259</v>
      </c>
      <c r="E31" s="90">
        <v>1972</v>
      </c>
      <c r="F31" s="90" t="s">
        <v>56</v>
      </c>
      <c r="G31" s="89" t="s">
        <v>57</v>
      </c>
      <c r="H31" s="90">
        <v>1</v>
      </c>
      <c r="I31" s="90"/>
      <c r="J31" s="89"/>
      <c r="K31" s="91">
        <v>0.020247685185185185</v>
      </c>
      <c r="L31" s="87"/>
      <c r="M31" s="92"/>
      <c r="N31" s="93"/>
      <c r="O31" s="37" t="s">
        <v>72</v>
      </c>
    </row>
    <row r="32" spans="1:15" ht="15.75">
      <c r="A32" s="226"/>
      <c r="B32" s="87" t="s">
        <v>29</v>
      </c>
      <c r="C32" s="88">
        <v>209</v>
      </c>
      <c r="D32" s="89" t="s">
        <v>260</v>
      </c>
      <c r="E32" s="90">
        <v>1991</v>
      </c>
      <c r="F32" s="90" t="s">
        <v>31</v>
      </c>
      <c r="G32" s="89" t="s">
        <v>64</v>
      </c>
      <c r="H32" s="90">
        <v>3</v>
      </c>
      <c r="I32" s="90"/>
      <c r="J32" s="89"/>
      <c r="K32" s="91">
        <v>0.020239583333333335</v>
      </c>
      <c r="L32" s="87"/>
      <c r="M32" s="92"/>
      <c r="N32" s="93"/>
      <c r="O32" s="37" t="s">
        <v>72</v>
      </c>
    </row>
    <row r="33" spans="1:15" ht="15.75">
      <c r="A33" s="226"/>
      <c r="B33" s="87" t="s">
        <v>32</v>
      </c>
      <c r="C33" s="88">
        <v>309</v>
      </c>
      <c r="D33" s="89" t="s">
        <v>261</v>
      </c>
      <c r="E33" s="90">
        <v>1984</v>
      </c>
      <c r="F33" s="90" t="s">
        <v>31</v>
      </c>
      <c r="G33" s="89" t="s">
        <v>57</v>
      </c>
      <c r="H33" s="90"/>
      <c r="I33" s="90">
        <v>0</v>
      </c>
      <c r="J33" s="89"/>
      <c r="K33" s="91">
        <v>0.020238425925925927</v>
      </c>
      <c r="L33" s="87"/>
      <c r="M33" s="92"/>
      <c r="N33" s="93"/>
      <c r="O33" s="37" t="s">
        <v>72</v>
      </c>
    </row>
    <row r="34" spans="1:15" ht="16.5" thickBot="1">
      <c r="A34" s="228"/>
      <c r="B34" s="156" t="s">
        <v>22</v>
      </c>
      <c r="C34" s="157">
        <v>409</v>
      </c>
      <c r="D34" s="158" t="s">
        <v>262</v>
      </c>
      <c r="E34" s="159">
        <v>1991</v>
      </c>
      <c r="F34" s="159" t="s">
        <v>72</v>
      </c>
      <c r="G34" s="158" t="s">
        <v>64</v>
      </c>
      <c r="H34" s="159"/>
      <c r="I34" s="159">
        <v>2</v>
      </c>
      <c r="J34" s="158"/>
      <c r="K34" s="160">
        <v>0.020231481481481482</v>
      </c>
      <c r="L34" s="156"/>
      <c r="M34" s="161"/>
      <c r="N34" s="162"/>
      <c r="O34" s="61" t="s">
        <v>72</v>
      </c>
    </row>
    <row r="35" spans="1:15" ht="15.75">
      <c r="A35" s="142">
        <v>5</v>
      </c>
      <c r="B35" s="143">
        <v>9</v>
      </c>
      <c r="C35" s="143"/>
      <c r="D35" s="229" t="s">
        <v>263</v>
      </c>
      <c r="E35" s="229"/>
      <c r="F35" s="229"/>
      <c r="G35" s="229"/>
      <c r="H35" s="144"/>
      <c r="I35" s="144"/>
      <c r="J35" s="144">
        <f>H36+H37+I38+I39</f>
        <v>7</v>
      </c>
      <c r="K35" s="145">
        <f>MAX(K36,K37,K38,K39)</f>
        <v>0.020256944444444445</v>
      </c>
      <c r="L35" s="146"/>
      <c r="M35" s="147">
        <f>K35-$K$15</f>
        <v>0.0018495370370370384</v>
      </c>
      <c r="N35" s="143">
        <v>330</v>
      </c>
      <c r="O35" s="14"/>
    </row>
    <row r="36" spans="1:15" ht="15.75">
      <c r="A36" s="226"/>
      <c r="B36" s="87" t="s">
        <v>25</v>
      </c>
      <c r="C36" s="88">
        <v>108</v>
      </c>
      <c r="D36" s="89" t="s">
        <v>264</v>
      </c>
      <c r="E36" s="90">
        <v>1987</v>
      </c>
      <c r="F36" s="90" t="s">
        <v>31</v>
      </c>
      <c r="G36" s="89" t="s">
        <v>64</v>
      </c>
      <c r="H36" s="90">
        <v>1</v>
      </c>
      <c r="I36" s="90"/>
      <c r="J36" s="89"/>
      <c r="K36" s="91">
        <v>0.020256944444444445</v>
      </c>
      <c r="L36" s="87"/>
      <c r="M36" s="92"/>
      <c r="N36" s="93"/>
      <c r="O36" s="37" t="s">
        <v>72</v>
      </c>
    </row>
    <row r="37" spans="1:15" ht="15.75">
      <c r="A37" s="226"/>
      <c r="B37" s="87" t="s">
        <v>29</v>
      </c>
      <c r="C37" s="88">
        <v>208</v>
      </c>
      <c r="D37" s="89" t="s">
        <v>265</v>
      </c>
      <c r="E37" s="90">
        <v>1983</v>
      </c>
      <c r="F37" s="90" t="s">
        <v>27</v>
      </c>
      <c r="G37" s="89" t="s">
        <v>266</v>
      </c>
      <c r="H37" s="90">
        <v>3</v>
      </c>
      <c r="I37" s="90"/>
      <c r="J37" s="89"/>
      <c r="K37" s="91">
        <v>0.020240740740740743</v>
      </c>
      <c r="L37" s="87"/>
      <c r="M37" s="92"/>
      <c r="N37" s="93"/>
      <c r="O37" s="37" t="s">
        <v>72</v>
      </c>
    </row>
    <row r="38" spans="1:15" ht="15.75">
      <c r="A38" s="226"/>
      <c r="B38" s="87" t="s">
        <v>32</v>
      </c>
      <c r="C38" s="88">
        <v>308</v>
      </c>
      <c r="D38" s="89" t="s">
        <v>267</v>
      </c>
      <c r="E38" s="90">
        <v>1984</v>
      </c>
      <c r="F38" s="90" t="s">
        <v>31</v>
      </c>
      <c r="G38" s="89" t="s">
        <v>125</v>
      </c>
      <c r="H38" s="90"/>
      <c r="I38" s="90">
        <v>1</v>
      </c>
      <c r="J38" s="89"/>
      <c r="K38" s="91">
        <v>0.02025115740740741</v>
      </c>
      <c r="L38" s="87"/>
      <c r="M38" s="92"/>
      <c r="N38" s="93"/>
      <c r="O38" s="37" t="s">
        <v>72</v>
      </c>
    </row>
    <row r="39" spans="1:15" ht="16.5" thickBot="1">
      <c r="A39" s="227"/>
      <c r="B39" s="149" t="s">
        <v>22</v>
      </c>
      <c r="C39" s="150">
        <v>408</v>
      </c>
      <c r="D39" s="151" t="s">
        <v>268</v>
      </c>
      <c r="E39" s="152">
        <v>1987</v>
      </c>
      <c r="F39" s="152" t="s">
        <v>31</v>
      </c>
      <c r="G39" s="151" t="s">
        <v>64</v>
      </c>
      <c r="H39" s="152"/>
      <c r="I39" s="152">
        <v>2</v>
      </c>
      <c r="J39" s="151"/>
      <c r="K39" s="153">
        <v>0.020243055555555552</v>
      </c>
      <c r="L39" s="149"/>
      <c r="M39" s="154"/>
      <c r="N39" s="155"/>
      <c r="O39" s="38" t="s">
        <v>72</v>
      </c>
    </row>
    <row r="40" spans="1:15" ht="15.75">
      <c r="A40" s="79">
        <v>6</v>
      </c>
      <c r="B40" s="80">
        <v>1</v>
      </c>
      <c r="C40" s="80"/>
      <c r="D40" s="230" t="s">
        <v>237</v>
      </c>
      <c r="E40" s="230"/>
      <c r="F40" s="230"/>
      <c r="G40" s="230"/>
      <c r="H40" s="81"/>
      <c r="I40" s="81"/>
      <c r="J40" s="81">
        <f>H41+H42+I43+I44</f>
        <v>7</v>
      </c>
      <c r="K40" s="83">
        <f>MAX(K41,K42,K43,K44)</f>
        <v>0.020682870370370372</v>
      </c>
      <c r="L40" s="84"/>
      <c r="M40" s="85">
        <f>K40-$K$15</f>
        <v>0.0022754629629629652</v>
      </c>
      <c r="N40" s="80">
        <v>310</v>
      </c>
      <c r="O40" s="53"/>
    </row>
    <row r="41" spans="1:15" ht="15.75">
      <c r="A41" s="226"/>
      <c r="B41" s="87" t="s">
        <v>25</v>
      </c>
      <c r="C41" s="88">
        <v>110</v>
      </c>
      <c r="D41" s="89" t="s">
        <v>269</v>
      </c>
      <c r="E41" s="90">
        <v>1985</v>
      </c>
      <c r="F41" s="90" t="s">
        <v>31</v>
      </c>
      <c r="G41" s="89" t="s">
        <v>68</v>
      </c>
      <c r="H41" s="90">
        <v>2</v>
      </c>
      <c r="I41" s="90"/>
      <c r="J41" s="89"/>
      <c r="K41" s="91">
        <v>0.02065972222222222</v>
      </c>
      <c r="L41" s="87"/>
      <c r="M41" s="92"/>
      <c r="N41" s="93"/>
      <c r="O41" s="37" t="s">
        <v>72</v>
      </c>
    </row>
    <row r="42" spans="1:15" ht="15.75">
      <c r="A42" s="226"/>
      <c r="B42" s="87" t="s">
        <v>29</v>
      </c>
      <c r="C42" s="88">
        <v>210</v>
      </c>
      <c r="D42" s="89" t="s">
        <v>270</v>
      </c>
      <c r="E42" s="90">
        <v>1990</v>
      </c>
      <c r="F42" s="90" t="s">
        <v>72</v>
      </c>
      <c r="G42" s="89" t="s">
        <v>68</v>
      </c>
      <c r="H42" s="90">
        <v>4</v>
      </c>
      <c r="I42" s="90"/>
      <c r="J42" s="89"/>
      <c r="K42" s="91">
        <v>0.020682870370370372</v>
      </c>
      <c r="L42" s="87"/>
      <c r="M42" s="92"/>
      <c r="N42" s="93"/>
      <c r="O42" s="37" t="s">
        <v>72</v>
      </c>
    </row>
    <row r="43" spans="1:15" ht="15.75">
      <c r="A43" s="226"/>
      <c r="B43" s="87" t="s">
        <v>32</v>
      </c>
      <c r="C43" s="88">
        <v>310</v>
      </c>
      <c r="D43" s="89" t="s">
        <v>271</v>
      </c>
      <c r="E43" s="90">
        <v>1989</v>
      </c>
      <c r="F43" s="90" t="s">
        <v>31</v>
      </c>
      <c r="G43" s="89" t="s">
        <v>272</v>
      </c>
      <c r="H43" s="90"/>
      <c r="I43" s="90">
        <v>0</v>
      </c>
      <c r="J43" s="89"/>
      <c r="K43" s="91">
        <v>0.02067476851851852</v>
      </c>
      <c r="L43" s="87"/>
      <c r="M43" s="92"/>
      <c r="N43" s="93"/>
      <c r="O43" s="37" t="s">
        <v>72</v>
      </c>
    </row>
    <row r="44" spans="1:15" ht="16.5" thickBot="1">
      <c r="A44" s="228"/>
      <c r="B44" s="156" t="s">
        <v>22</v>
      </c>
      <c r="C44" s="157">
        <v>410</v>
      </c>
      <c r="D44" s="158" t="s">
        <v>273</v>
      </c>
      <c r="E44" s="159">
        <v>1987</v>
      </c>
      <c r="F44" s="159" t="s">
        <v>31</v>
      </c>
      <c r="G44" s="158" t="s">
        <v>68</v>
      </c>
      <c r="H44" s="159"/>
      <c r="I44" s="159">
        <v>1</v>
      </c>
      <c r="J44" s="158"/>
      <c r="K44" s="160">
        <v>0.02067361111111111</v>
      </c>
      <c r="L44" s="156"/>
      <c r="M44" s="161"/>
      <c r="N44" s="162"/>
      <c r="O44" s="61" t="s">
        <v>72</v>
      </c>
    </row>
    <row r="45" spans="1:15" ht="15.75">
      <c r="A45" s="142">
        <v>7</v>
      </c>
      <c r="B45" s="143">
        <v>5</v>
      </c>
      <c r="C45" s="143"/>
      <c r="D45" s="229" t="s">
        <v>274</v>
      </c>
      <c r="E45" s="229"/>
      <c r="F45" s="229"/>
      <c r="G45" s="229"/>
      <c r="H45" s="144"/>
      <c r="I45" s="144"/>
      <c r="J45" s="144">
        <f>H46+H47+I48+I49</f>
        <v>8</v>
      </c>
      <c r="K45" s="145">
        <f>MAX(K46,K47,K48,K49)</f>
        <v>0.020732638888888887</v>
      </c>
      <c r="L45" s="146"/>
      <c r="M45" s="147">
        <f>K45-$K$15</f>
        <v>0.00232523148148148</v>
      </c>
      <c r="N45" s="143">
        <v>290</v>
      </c>
      <c r="O45" s="148"/>
    </row>
    <row r="46" spans="1:15" ht="15.75">
      <c r="A46" s="226"/>
      <c r="B46" s="87" t="s">
        <v>25</v>
      </c>
      <c r="C46" s="88">
        <v>107</v>
      </c>
      <c r="D46" s="89" t="s">
        <v>275</v>
      </c>
      <c r="E46" s="90">
        <v>1984</v>
      </c>
      <c r="F46" s="90" t="s">
        <v>31</v>
      </c>
      <c r="G46" s="89" t="s">
        <v>131</v>
      </c>
      <c r="H46" s="90">
        <v>1</v>
      </c>
      <c r="I46" s="90"/>
      <c r="J46" s="89"/>
      <c r="K46" s="91">
        <v>0.020724537037037038</v>
      </c>
      <c r="L46" s="87"/>
      <c r="M46" s="92"/>
      <c r="N46" s="93"/>
      <c r="O46" s="163"/>
    </row>
    <row r="47" spans="1:235" ht="15.75">
      <c r="A47" s="226"/>
      <c r="B47" s="87" t="s">
        <v>29</v>
      </c>
      <c r="C47" s="88">
        <v>207</v>
      </c>
      <c r="D47" s="89" t="s">
        <v>276</v>
      </c>
      <c r="E47" s="90">
        <v>1988</v>
      </c>
      <c r="F47" s="90" t="s">
        <v>31</v>
      </c>
      <c r="G47" s="89" t="s">
        <v>277</v>
      </c>
      <c r="H47" s="90">
        <v>2</v>
      </c>
      <c r="I47" s="90"/>
      <c r="J47" s="89"/>
      <c r="K47" s="91">
        <v>0.020719907407407406</v>
      </c>
      <c r="L47" s="87"/>
      <c r="M47" s="92"/>
      <c r="N47" s="93"/>
      <c r="O47" s="163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2"/>
      <c r="FI47" s="102"/>
      <c r="FJ47" s="102"/>
      <c r="FK47" s="102"/>
      <c r="FL47" s="102"/>
      <c r="FM47" s="102"/>
      <c r="FN47" s="102"/>
      <c r="FO47" s="102"/>
      <c r="FP47" s="102"/>
      <c r="FQ47" s="102"/>
      <c r="FR47" s="102"/>
      <c r="FS47" s="102"/>
      <c r="FT47" s="102"/>
      <c r="FU47" s="102"/>
      <c r="FV47" s="102"/>
      <c r="FW47" s="102"/>
      <c r="FX47" s="102"/>
      <c r="FY47" s="102"/>
      <c r="FZ47" s="102"/>
      <c r="GA47" s="102"/>
      <c r="GB47" s="102"/>
      <c r="GC47" s="102"/>
      <c r="GD47" s="102"/>
      <c r="GE47" s="102"/>
      <c r="GF47" s="102"/>
      <c r="GG47" s="102"/>
      <c r="GH47" s="102"/>
      <c r="GI47" s="102"/>
      <c r="GJ47" s="102"/>
      <c r="GK47" s="102"/>
      <c r="GL47" s="102"/>
      <c r="GM47" s="102"/>
      <c r="GN47" s="102"/>
      <c r="GO47" s="102"/>
      <c r="GP47" s="102"/>
      <c r="GQ47" s="102"/>
      <c r="GR47" s="102"/>
      <c r="GS47" s="102"/>
      <c r="GT47" s="102"/>
      <c r="GU47" s="102"/>
      <c r="GV47" s="102"/>
      <c r="GW47" s="102"/>
      <c r="GX47" s="102"/>
      <c r="GY47" s="102"/>
      <c r="GZ47" s="102"/>
      <c r="HA47" s="102"/>
      <c r="HB47" s="102"/>
      <c r="HC47" s="102"/>
      <c r="HD47" s="102"/>
      <c r="HE47" s="102"/>
      <c r="HF47" s="102"/>
      <c r="HG47" s="102"/>
      <c r="HH47" s="102"/>
      <c r="HI47" s="102"/>
      <c r="HJ47" s="102"/>
      <c r="HK47" s="102"/>
      <c r="HL47" s="102"/>
      <c r="HM47" s="102"/>
      <c r="HN47" s="102"/>
      <c r="HO47" s="102"/>
      <c r="HP47" s="102"/>
      <c r="HQ47" s="102"/>
      <c r="HR47" s="102"/>
      <c r="HS47" s="102"/>
      <c r="HT47" s="102"/>
      <c r="HU47" s="102"/>
      <c r="HV47" s="102"/>
      <c r="HW47" s="102"/>
      <c r="HX47" s="102"/>
      <c r="HY47" s="102"/>
      <c r="HZ47" s="102"/>
      <c r="IA47" s="102"/>
    </row>
    <row r="48" spans="1:235" ht="15.75">
      <c r="A48" s="226"/>
      <c r="B48" s="87" t="s">
        <v>32</v>
      </c>
      <c r="C48" s="88">
        <v>307</v>
      </c>
      <c r="D48" s="89" t="s">
        <v>278</v>
      </c>
      <c r="E48" s="90">
        <v>1985</v>
      </c>
      <c r="F48" s="90" t="s">
        <v>31</v>
      </c>
      <c r="G48" s="89" t="s">
        <v>131</v>
      </c>
      <c r="H48" s="90"/>
      <c r="I48" s="90">
        <v>3</v>
      </c>
      <c r="J48" s="89"/>
      <c r="K48" s="91">
        <v>0.020732638888888887</v>
      </c>
      <c r="L48" s="87"/>
      <c r="M48" s="92"/>
      <c r="N48" s="93"/>
      <c r="O48" s="163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2"/>
      <c r="FL48" s="102"/>
      <c r="FM48" s="102"/>
      <c r="FN48" s="102"/>
      <c r="FO48" s="102"/>
      <c r="FP48" s="102"/>
      <c r="FQ48" s="102"/>
      <c r="FR48" s="102"/>
      <c r="FS48" s="102"/>
      <c r="FT48" s="102"/>
      <c r="FU48" s="102"/>
      <c r="FV48" s="102"/>
      <c r="FW48" s="102"/>
      <c r="FX48" s="102"/>
      <c r="FY48" s="102"/>
      <c r="FZ48" s="102"/>
      <c r="GA48" s="102"/>
      <c r="GB48" s="102"/>
      <c r="GC48" s="102"/>
      <c r="GD48" s="102"/>
      <c r="GE48" s="102"/>
      <c r="GF48" s="102"/>
      <c r="GG48" s="102"/>
      <c r="GH48" s="102"/>
      <c r="GI48" s="102"/>
      <c r="GJ48" s="102"/>
      <c r="GK48" s="102"/>
      <c r="GL48" s="102"/>
      <c r="GM48" s="102"/>
      <c r="GN48" s="102"/>
      <c r="GO48" s="102"/>
      <c r="GP48" s="102"/>
      <c r="GQ48" s="102"/>
      <c r="GR48" s="102"/>
      <c r="GS48" s="102"/>
      <c r="GT48" s="102"/>
      <c r="GU48" s="102"/>
      <c r="GV48" s="102"/>
      <c r="GW48" s="102"/>
      <c r="GX48" s="102"/>
      <c r="GY48" s="102"/>
      <c r="GZ48" s="102"/>
      <c r="HA48" s="102"/>
      <c r="HB48" s="102"/>
      <c r="HC48" s="102"/>
      <c r="HD48" s="102"/>
      <c r="HE48" s="102"/>
      <c r="HF48" s="102"/>
      <c r="HG48" s="102"/>
      <c r="HH48" s="102"/>
      <c r="HI48" s="102"/>
      <c r="HJ48" s="102"/>
      <c r="HK48" s="102"/>
      <c r="HL48" s="102"/>
      <c r="HM48" s="102"/>
      <c r="HN48" s="102"/>
      <c r="HO48" s="102"/>
      <c r="HP48" s="102"/>
      <c r="HQ48" s="102"/>
      <c r="HR48" s="102"/>
      <c r="HS48" s="102"/>
      <c r="HT48" s="102"/>
      <c r="HU48" s="102"/>
      <c r="HV48" s="102"/>
      <c r="HW48" s="102"/>
      <c r="HX48" s="102"/>
      <c r="HY48" s="102"/>
      <c r="HZ48" s="102"/>
      <c r="IA48" s="102"/>
    </row>
    <row r="49" spans="1:235" ht="16.5" thickBot="1">
      <c r="A49" s="227"/>
      <c r="B49" s="149" t="s">
        <v>22</v>
      </c>
      <c r="C49" s="150">
        <v>407</v>
      </c>
      <c r="D49" s="151" t="s">
        <v>279</v>
      </c>
      <c r="E49" s="152">
        <v>1988</v>
      </c>
      <c r="F49" s="152" t="s">
        <v>31</v>
      </c>
      <c r="G49" s="151" t="s">
        <v>28</v>
      </c>
      <c r="H49" s="152"/>
      <c r="I49" s="152">
        <v>2</v>
      </c>
      <c r="J49" s="151"/>
      <c r="K49" s="153">
        <v>0.020716435185185185</v>
      </c>
      <c r="L49" s="149"/>
      <c r="M49" s="154"/>
      <c r="N49" s="155"/>
      <c r="O49" s="164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2"/>
      <c r="FL49" s="102"/>
      <c r="FM49" s="102"/>
      <c r="FN49" s="102"/>
      <c r="FO49" s="102"/>
      <c r="FP49" s="102"/>
      <c r="FQ49" s="102"/>
      <c r="FR49" s="102"/>
      <c r="FS49" s="102"/>
      <c r="FT49" s="102"/>
      <c r="FU49" s="102"/>
      <c r="FV49" s="102"/>
      <c r="FW49" s="102"/>
      <c r="FX49" s="102"/>
      <c r="FY49" s="102"/>
      <c r="FZ49" s="102"/>
      <c r="GA49" s="102"/>
      <c r="GB49" s="102"/>
      <c r="GC49" s="102"/>
      <c r="GD49" s="102"/>
      <c r="GE49" s="102"/>
      <c r="GF49" s="102"/>
      <c r="GG49" s="102"/>
      <c r="GH49" s="102"/>
      <c r="GI49" s="102"/>
      <c r="GJ49" s="102"/>
      <c r="GK49" s="102"/>
      <c r="GL49" s="102"/>
      <c r="GM49" s="102"/>
      <c r="GN49" s="102"/>
      <c r="GO49" s="102"/>
      <c r="GP49" s="102"/>
      <c r="GQ49" s="102"/>
      <c r="GR49" s="102"/>
      <c r="GS49" s="102"/>
      <c r="GT49" s="102"/>
      <c r="GU49" s="102"/>
      <c r="GV49" s="102"/>
      <c r="GW49" s="102"/>
      <c r="GX49" s="102"/>
      <c r="GY49" s="102"/>
      <c r="GZ49" s="102"/>
      <c r="HA49" s="102"/>
      <c r="HB49" s="102"/>
      <c r="HC49" s="102"/>
      <c r="HD49" s="102"/>
      <c r="HE49" s="102"/>
      <c r="HF49" s="102"/>
      <c r="HG49" s="102"/>
      <c r="HH49" s="102"/>
      <c r="HI49" s="102"/>
      <c r="HJ49" s="102"/>
      <c r="HK49" s="102"/>
      <c r="HL49" s="102"/>
      <c r="HM49" s="102"/>
      <c r="HN49" s="102"/>
      <c r="HO49" s="102"/>
      <c r="HP49" s="102"/>
      <c r="HQ49" s="102"/>
      <c r="HR49" s="102"/>
      <c r="HS49" s="102"/>
      <c r="HT49" s="102"/>
      <c r="HU49" s="102"/>
      <c r="HV49" s="102"/>
      <c r="HW49" s="102"/>
      <c r="HX49" s="102"/>
      <c r="HY49" s="102"/>
      <c r="HZ49" s="102"/>
      <c r="IA49" s="102"/>
    </row>
    <row r="50" spans="1:235" ht="15.75">
      <c r="A50" s="79">
        <v>8</v>
      </c>
      <c r="B50" s="80">
        <v>2</v>
      </c>
      <c r="C50" s="80"/>
      <c r="D50" s="230" t="s">
        <v>158</v>
      </c>
      <c r="E50" s="230"/>
      <c r="F50" s="230"/>
      <c r="G50" s="230"/>
      <c r="H50" s="81"/>
      <c r="I50" s="81"/>
      <c r="J50" s="81">
        <f>H51+H52+I53+I54</f>
        <v>7</v>
      </c>
      <c r="K50" s="83">
        <f>MAX(K51,K52,K53,K54)</f>
        <v>0.021422453703703704</v>
      </c>
      <c r="L50" s="84"/>
      <c r="M50" s="85">
        <f>K50-$K$15</f>
        <v>0.003015046296296297</v>
      </c>
      <c r="N50" s="80">
        <v>270</v>
      </c>
      <c r="O50" s="86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2"/>
      <c r="FK50" s="102"/>
      <c r="FL50" s="102"/>
      <c r="FM50" s="102"/>
      <c r="FN50" s="102"/>
      <c r="FO50" s="102"/>
      <c r="FP50" s="102"/>
      <c r="FQ50" s="102"/>
      <c r="FR50" s="102"/>
      <c r="FS50" s="102"/>
      <c r="FT50" s="102"/>
      <c r="FU50" s="102"/>
      <c r="FV50" s="102"/>
      <c r="FW50" s="102"/>
      <c r="FX50" s="102"/>
      <c r="FY50" s="102"/>
      <c r="FZ50" s="102"/>
      <c r="GA50" s="102"/>
      <c r="GB50" s="102"/>
      <c r="GC50" s="102"/>
      <c r="GD50" s="102"/>
      <c r="GE50" s="102"/>
      <c r="GF50" s="102"/>
      <c r="GG50" s="102"/>
      <c r="GH50" s="102"/>
      <c r="GI50" s="102"/>
      <c r="GJ50" s="102"/>
      <c r="GK50" s="102"/>
      <c r="GL50" s="102"/>
      <c r="GM50" s="102"/>
      <c r="GN50" s="102"/>
      <c r="GO50" s="102"/>
      <c r="GP50" s="102"/>
      <c r="GQ50" s="102"/>
      <c r="GR50" s="102"/>
      <c r="GS50" s="102"/>
      <c r="GT50" s="102"/>
      <c r="GU50" s="102"/>
      <c r="GV50" s="102"/>
      <c r="GW50" s="102"/>
      <c r="GX50" s="102"/>
      <c r="GY50" s="102"/>
      <c r="GZ50" s="102"/>
      <c r="HA50" s="102"/>
      <c r="HB50" s="102"/>
      <c r="HC50" s="102"/>
      <c r="HD50" s="102"/>
      <c r="HE50" s="102"/>
      <c r="HF50" s="102"/>
      <c r="HG50" s="102"/>
      <c r="HH50" s="102"/>
      <c r="HI50" s="102"/>
      <c r="HJ50" s="102"/>
      <c r="HK50" s="102"/>
      <c r="HL50" s="102"/>
      <c r="HM50" s="102"/>
      <c r="HN50" s="102"/>
      <c r="HO50" s="102"/>
      <c r="HP50" s="102"/>
      <c r="HQ50" s="102"/>
      <c r="HR50" s="102"/>
      <c r="HS50" s="102"/>
      <c r="HT50" s="102"/>
      <c r="HU50" s="102"/>
      <c r="HV50" s="102"/>
      <c r="HW50" s="102"/>
      <c r="HX50" s="102"/>
      <c r="HY50" s="102"/>
      <c r="HZ50" s="102"/>
      <c r="IA50" s="102"/>
    </row>
    <row r="51" spans="1:235" ht="15.75">
      <c r="A51" s="226"/>
      <c r="B51" s="87" t="s">
        <v>25</v>
      </c>
      <c r="C51" s="88">
        <v>101</v>
      </c>
      <c r="D51" s="89" t="s">
        <v>280</v>
      </c>
      <c r="E51" s="90">
        <v>1986</v>
      </c>
      <c r="F51" s="90" t="s">
        <v>31</v>
      </c>
      <c r="G51" s="89" t="s">
        <v>158</v>
      </c>
      <c r="H51" s="90">
        <v>1</v>
      </c>
      <c r="I51" s="90"/>
      <c r="J51" s="89"/>
      <c r="K51" s="91">
        <v>0.02140625</v>
      </c>
      <c r="L51" s="87"/>
      <c r="M51" s="92"/>
      <c r="N51" s="93"/>
      <c r="O51" s="163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102"/>
      <c r="FH51" s="102"/>
      <c r="FI51" s="102"/>
      <c r="FJ51" s="102"/>
      <c r="FK51" s="102"/>
      <c r="FL51" s="102"/>
      <c r="FM51" s="102"/>
      <c r="FN51" s="102"/>
      <c r="FO51" s="102"/>
      <c r="FP51" s="102"/>
      <c r="FQ51" s="102"/>
      <c r="FR51" s="102"/>
      <c r="FS51" s="102"/>
      <c r="FT51" s="102"/>
      <c r="FU51" s="102"/>
      <c r="FV51" s="102"/>
      <c r="FW51" s="102"/>
      <c r="FX51" s="102"/>
      <c r="FY51" s="102"/>
      <c r="FZ51" s="102"/>
      <c r="GA51" s="102"/>
      <c r="GB51" s="102"/>
      <c r="GC51" s="102"/>
      <c r="GD51" s="102"/>
      <c r="GE51" s="102"/>
      <c r="GF51" s="102"/>
      <c r="GG51" s="102"/>
      <c r="GH51" s="102"/>
      <c r="GI51" s="102"/>
      <c r="GJ51" s="102"/>
      <c r="GK51" s="102"/>
      <c r="GL51" s="102"/>
      <c r="GM51" s="102"/>
      <c r="GN51" s="102"/>
      <c r="GO51" s="102"/>
      <c r="GP51" s="102"/>
      <c r="GQ51" s="102"/>
      <c r="GR51" s="102"/>
      <c r="GS51" s="102"/>
      <c r="GT51" s="102"/>
      <c r="GU51" s="102"/>
      <c r="GV51" s="102"/>
      <c r="GW51" s="102"/>
      <c r="GX51" s="102"/>
      <c r="GY51" s="102"/>
      <c r="GZ51" s="102"/>
      <c r="HA51" s="102"/>
      <c r="HB51" s="102"/>
      <c r="HC51" s="102"/>
      <c r="HD51" s="102"/>
      <c r="HE51" s="102"/>
      <c r="HF51" s="102"/>
      <c r="HG51" s="102"/>
      <c r="HH51" s="102"/>
      <c r="HI51" s="102"/>
      <c r="HJ51" s="102"/>
      <c r="HK51" s="102"/>
      <c r="HL51" s="102"/>
      <c r="HM51" s="102"/>
      <c r="HN51" s="102"/>
      <c r="HO51" s="102"/>
      <c r="HP51" s="102"/>
      <c r="HQ51" s="102"/>
      <c r="HR51" s="102"/>
      <c r="HS51" s="102"/>
      <c r="HT51" s="102"/>
      <c r="HU51" s="102"/>
      <c r="HV51" s="102"/>
      <c r="HW51" s="102"/>
      <c r="HX51" s="102"/>
      <c r="HY51" s="102"/>
      <c r="HZ51" s="102"/>
      <c r="IA51" s="102"/>
    </row>
    <row r="52" spans="1:235" ht="15.75">
      <c r="A52" s="226"/>
      <c r="B52" s="87" t="s">
        <v>29</v>
      </c>
      <c r="C52" s="88">
        <v>201</v>
      </c>
      <c r="D52" s="89" t="s">
        <v>281</v>
      </c>
      <c r="E52" s="90">
        <v>1983</v>
      </c>
      <c r="F52" s="90" t="s">
        <v>31</v>
      </c>
      <c r="G52" s="89" t="s">
        <v>158</v>
      </c>
      <c r="H52" s="90">
        <v>2</v>
      </c>
      <c r="I52" s="90"/>
      <c r="J52" s="89"/>
      <c r="K52" s="91">
        <v>0.021418981481481483</v>
      </c>
      <c r="L52" s="87"/>
      <c r="M52" s="92"/>
      <c r="N52" s="93"/>
      <c r="O52" s="163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2"/>
      <c r="FI52" s="102"/>
      <c r="FJ52" s="102"/>
      <c r="FK52" s="102"/>
      <c r="FL52" s="102"/>
      <c r="FM52" s="102"/>
      <c r="FN52" s="102"/>
      <c r="FO52" s="102"/>
      <c r="FP52" s="102"/>
      <c r="FQ52" s="102"/>
      <c r="FR52" s="102"/>
      <c r="FS52" s="102"/>
      <c r="FT52" s="102"/>
      <c r="FU52" s="102"/>
      <c r="FV52" s="102"/>
      <c r="FW52" s="102"/>
      <c r="FX52" s="102"/>
      <c r="FY52" s="102"/>
      <c r="FZ52" s="102"/>
      <c r="GA52" s="102"/>
      <c r="GB52" s="102"/>
      <c r="GC52" s="102"/>
      <c r="GD52" s="102"/>
      <c r="GE52" s="102"/>
      <c r="GF52" s="102"/>
      <c r="GG52" s="102"/>
      <c r="GH52" s="102"/>
      <c r="GI52" s="102"/>
      <c r="GJ52" s="102"/>
      <c r="GK52" s="102"/>
      <c r="GL52" s="102"/>
      <c r="GM52" s="102"/>
      <c r="GN52" s="102"/>
      <c r="GO52" s="102"/>
      <c r="GP52" s="102"/>
      <c r="GQ52" s="102"/>
      <c r="GR52" s="102"/>
      <c r="GS52" s="102"/>
      <c r="GT52" s="102"/>
      <c r="GU52" s="102"/>
      <c r="GV52" s="102"/>
      <c r="GW52" s="102"/>
      <c r="GX52" s="102"/>
      <c r="GY52" s="102"/>
      <c r="GZ52" s="102"/>
      <c r="HA52" s="102"/>
      <c r="HB52" s="102"/>
      <c r="HC52" s="102"/>
      <c r="HD52" s="102"/>
      <c r="HE52" s="102"/>
      <c r="HF52" s="102"/>
      <c r="HG52" s="102"/>
      <c r="HH52" s="102"/>
      <c r="HI52" s="102"/>
      <c r="HJ52" s="102"/>
      <c r="HK52" s="102"/>
      <c r="HL52" s="102"/>
      <c r="HM52" s="102"/>
      <c r="HN52" s="102"/>
      <c r="HO52" s="102"/>
      <c r="HP52" s="102"/>
      <c r="HQ52" s="102"/>
      <c r="HR52" s="102"/>
      <c r="HS52" s="102"/>
      <c r="HT52" s="102"/>
      <c r="HU52" s="102"/>
      <c r="HV52" s="102"/>
      <c r="HW52" s="102"/>
      <c r="HX52" s="102"/>
      <c r="HY52" s="102"/>
      <c r="HZ52" s="102"/>
      <c r="IA52" s="102"/>
    </row>
    <row r="53" spans="1:235" ht="15.75">
      <c r="A53" s="226"/>
      <c r="B53" s="87" t="s">
        <v>32</v>
      </c>
      <c r="C53" s="88">
        <v>301</v>
      </c>
      <c r="D53" s="89" t="s">
        <v>282</v>
      </c>
      <c r="E53" s="90">
        <v>1987</v>
      </c>
      <c r="F53" s="90" t="s">
        <v>31</v>
      </c>
      <c r="G53" s="89" t="s">
        <v>158</v>
      </c>
      <c r="H53" s="90"/>
      <c r="I53" s="90">
        <v>2</v>
      </c>
      <c r="J53" s="89"/>
      <c r="K53" s="91">
        <v>0.021422453703703704</v>
      </c>
      <c r="L53" s="87"/>
      <c r="M53" s="92"/>
      <c r="N53" s="93"/>
      <c r="O53" s="163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2"/>
      <c r="FL53" s="102"/>
      <c r="FM53" s="102"/>
      <c r="FN53" s="102"/>
      <c r="FO53" s="102"/>
      <c r="FP53" s="102"/>
      <c r="FQ53" s="102"/>
      <c r="FR53" s="102"/>
      <c r="FS53" s="102"/>
      <c r="FT53" s="102"/>
      <c r="FU53" s="102"/>
      <c r="FV53" s="102"/>
      <c r="FW53" s="102"/>
      <c r="FX53" s="102"/>
      <c r="FY53" s="102"/>
      <c r="FZ53" s="102"/>
      <c r="GA53" s="102"/>
      <c r="GB53" s="102"/>
      <c r="GC53" s="102"/>
      <c r="GD53" s="102"/>
      <c r="GE53" s="102"/>
      <c r="GF53" s="102"/>
      <c r="GG53" s="102"/>
      <c r="GH53" s="102"/>
      <c r="GI53" s="102"/>
      <c r="GJ53" s="102"/>
      <c r="GK53" s="102"/>
      <c r="GL53" s="102"/>
      <c r="GM53" s="102"/>
      <c r="GN53" s="102"/>
      <c r="GO53" s="102"/>
      <c r="GP53" s="102"/>
      <c r="GQ53" s="102"/>
      <c r="GR53" s="102"/>
      <c r="GS53" s="102"/>
      <c r="GT53" s="102"/>
      <c r="GU53" s="102"/>
      <c r="GV53" s="102"/>
      <c r="GW53" s="102"/>
      <c r="GX53" s="102"/>
      <c r="GY53" s="102"/>
      <c r="GZ53" s="102"/>
      <c r="HA53" s="102"/>
      <c r="HB53" s="102"/>
      <c r="HC53" s="102"/>
      <c r="HD53" s="102"/>
      <c r="HE53" s="102"/>
      <c r="HF53" s="102"/>
      <c r="HG53" s="102"/>
      <c r="HH53" s="102"/>
      <c r="HI53" s="102"/>
      <c r="HJ53" s="102"/>
      <c r="HK53" s="102"/>
      <c r="HL53" s="102"/>
      <c r="HM53" s="102"/>
      <c r="HN53" s="102"/>
      <c r="HO53" s="102"/>
      <c r="HP53" s="102"/>
      <c r="HQ53" s="102"/>
      <c r="HR53" s="102"/>
      <c r="HS53" s="102"/>
      <c r="HT53" s="102"/>
      <c r="HU53" s="102"/>
      <c r="HV53" s="102"/>
      <c r="HW53" s="102"/>
      <c r="HX53" s="102"/>
      <c r="HY53" s="102"/>
      <c r="HZ53" s="102"/>
      <c r="IA53" s="102"/>
    </row>
    <row r="54" spans="1:235" ht="16.5" thickBot="1">
      <c r="A54" s="228"/>
      <c r="B54" s="156" t="s">
        <v>22</v>
      </c>
      <c r="C54" s="157">
        <v>401</v>
      </c>
      <c r="D54" s="158" t="s">
        <v>283</v>
      </c>
      <c r="E54" s="159">
        <v>1988</v>
      </c>
      <c r="F54" s="159" t="s">
        <v>31</v>
      </c>
      <c r="G54" s="158" t="s">
        <v>158</v>
      </c>
      <c r="H54" s="159"/>
      <c r="I54" s="159">
        <v>2</v>
      </c>
      <c r="J54" s="158"/>
      <c r="K54" s="160">
        <v>0.02141087962962963</v>
      </c>
      <c r="L54" s="156"/>
      <c r="M54" s="161"/>
      <c r="N54" s="162"/>
      <c r="O54" s="169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0"/>
      <c r="GA54" s="120"/>
      <c r="GB54" s="120"/>
      <c r="GC54" s="120"/>
      <c r="GD54" s="120"/>
      <c r="GE54" s="120"/>
      <c r="GF54" s="120"/>
      <c r="GG54" s="120"/>
      <c r="GH54" s="120"/>
      <c r="GI54" s="120"/>
      <c r="GJ54" s="120"/>
      <c r="GK54" s="120"/>
      <c r="GL54" s="120"/>
      <c r="GM54" s="120"/>
      <c r="GN54" s="120"/>
      <c r="GO54" s="120"/>
      <c r="GP54" s="120"/>
      <c r="GQ54" s="120"/>
      <c r="GR54" s="120"/>
      <c r="GS54" s="120"/>
      <c r="GT54" s="120"/>
      <c r="GU54" s="120"/>
      <c r="GV54" s="102"/>
      <c r="GW54" s="102"/>
      <c r="GX54" s="102"/>
      <c r="GY54" s="102"/>
      <c r="GZ54" s="102"/>
      <c r="HA54" s="102"/>
      <c r="HB54" s="102"/>
      <c r="HC54" s="102"/>
      <c r="HD54" s="102"/>
      <c r="HE54" s="102"/>
      <c r="HF54" s="102"/>
      <c r="HG54" s="102"/>
      <c r="HH54" s="102"/>
      <c r="HI54" s="102"/>
      <c r="HJ54" s="102"/>
      <c r="HK54" s="102"/>
      <c r="HL54" s="102"/>
      <c r="HM54" s="102"/>
      <c r="HN54" s="102"/>
      <c r="HO54" s="102"/>
      <c r="HP54" s="102"/>
      <c r="HQ54" s="102"/>
      <c r="HR54" s="102"/>
      <c r="HS54" s="102"/>
      <c r="HT54" s="102"/>
      <c r="HU54" s="102"/>
      <c r="HV54" s="102"/>
      <c r="HW54" s="102"/>
      <c r="HX54" s="102"/>
      <c r="HY54" s="102"/>
      <c r="HZ54" s="102"/>
      <c r="IA54" s="102"/>
    </row>
    <row r="55" spans="1:235" ht="15.75">
      <c r="A55" s="142">
        <v>9</v>
      </c>
      <c r="B55" s="143">
        <v>4</v>
      </c>
      <c r="C55" s="143"/>
      <c r="D55" s="229" t="s">
        <v>173</v>
      </c>
      <c r="E55" s="229"/>
      <c r="F55" s="229"/>
      <c r="G55" s="229"/>
      <c r="H55" s="144"/>
      <c r="I55" s="144"/>
      <c r="J55" s="144">
        <f>H56+H57+I58+I59</f>
        <v>9</v>
      </c>
      <c r="K55" s="145">
        <f>MAX(K56,K57,K58,K59)</f>
        <v>0.0216875</v>
      </c>
      <c r="L55" s="146"/>
      <c r="M55" s="147">
        <f>K55-$K$15</f>
        <v>0.0032800925925925914</v>
      </c>
      <c r="N55" s="143">
        <v>250</v>
      </c>
      <c r="O55" s="148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102"/>
      <c r="DZ55" s="102"/>
      <c r="EA55" s="102"/>
      <c r="EB55" s="102"/>
      <c r="EC55" s="102"/>
      <c r="ED55" s="102"/>
      <c r="EE55" s="102"/>
      <c r="EF55" s="102"/>
      <c r="EG55" s="102"/>
      <c r="EH55" s="102"/>
      <c r="EI55" s="102"/>
      <c r="EJ55" s="102"/>
      <c r="EK55" s="102"/>
      <c r="EL55" s="102"/>
      <c r="EM55" s="102"/>
      <c r="EN55" s="102"/>
      <c r="EO55" s="102"/>
      <c r="EP55" s="102"/>
      <c r="EQ55" s="102"/>
      <c r="ER55" s="102"/>
      <c r="ES55" s="102"/>
      <c r="ET55" s="102"/>
      <c r="EU55" s="102"/>
      <c r="EV55" s="102"/>
      <c r="EW55" s="102"/>
      <c r="EX55" s="102"/>
      <c r="EY55" s="102"/>
      <c r="EZ55" s="102"/>
      <c r="FA55" s="102"/>
      <c r="FB55" s="102"/>
      <c r="FC55" s="102"/>
      <c r="FD55" s="102"/>
      <c r="FE55" s="102"/>
      <c r="FF55" s="102"/>
      <c r="FG55" s="102"/>
      <c r="FH55" s="102"/>
      <c r="FI55" s="102"/>
      <c r="FJ55" s="102"/>
      <c r="FK55" s="102"/>
      <c r="FL55" s="102"/>
      <c r="FM55" s="102"/>
      <c r="FN55" s="102"/>
      <c r="FO55" s="102"/>
      <c r="FP55" s="102"/>
      <c r="FQ55" s="102"/>
      <c r="FR55" s="102"/>
      <c r="FS55" s="102"/>
      <c r="FT55" s="102"/>
      <c r="FU55" s="102"/>
      <c r="FV55" s="102"/>
      <c r="FW55" s="102"/>
      <c r="FX55" s="102"/>
      <c r="FY55" s="102"/>
      <c r="FZ55" s="102"/>
      <c r="GA55" s="102"/>
      <c r="GB55" s="102"/>
      <c r="GC55" s="102"/>
      <c r="GD55" s="102"/>
      <c r="GE55" s="102"/>
      <c r="GF55" s="102"/>
      <c r="GG55" s="102"/>
      <c r="GH55" s="102"/>
      <c r="GI55" s="102"/>
      <c r="GJ55" s="102"/>
      <c r="GK55" s="102"/>
      <c r="GL55" s="102"/>
      <c r="GM55" s="102"/>
      <c r="GN55" s="102"/>
      <c r="GO55" s="102"/>
      <c r="GP55" s="102"/>
      <c r="GQ55" s="102"/>
      <c r="GR55" s="102"/>
      <c r="GS55" s="102"/>
      <c r="GT55" s="102"/>
      <c r="GU55" s="102"/>
      <c r="GV55" s="102"/>
      <c r="GW55" s="102"/>
      <c r="GX55" s="102"/>
      <c r="GY55" s="102"/>
      <c r="GZ55" s="102"/>
      <c r="HA55" s="102"/>
      <c r="HB55" s="102"/>
      <c r="HC55" s="102"/>
      <c r="HD55" s="102"/>
      <c r="HE55" s="102"/>
      <c r="HF55" s="102"/>
      <c r="HG55" s="102"/>
      <c r="HH55" s="102"/>
      <c r="HI55" s="102"/>
      <c r="HJ55" s="102"/>
      <c r="HK55" s="102"/>
      <c r="HL55" s="102"/>
      <c r="HM55" s="102"/>
      <c r="HN55" s="102"/>
      <c r="HO55" s="102"/>
      <c r="HP55" s="102"/>
      <c r="HQ55" s="102"/>
      <c r="HR55" s="102"/>
      <c r="HS55" s="102"/>
      <c r="HT55" s="102"/>
      <c r="HU55" s="102"/>
      <c r="HV55" s="102"/>
      <c r="HW55" s="102"/>
      <c r="HX55" s="102"/>
      <c r="HY55" s="102"/>
      <c r="HZ55" s="102"/>
      <c r="IA55" s="102"/>
    </row>
    <row r="56" spans="1:235" ht="15.75">
      <c r="A56" s="226"/>
      <c r="B56" s="87" t="s">
        <v>25</v>
      </c>
      <c r="C56" s="88">
        <v>102</v>
      </c>
      <c r="D56" s="89" t="s">
        <v>284</v>
      </c>
      <c r="E56" s="90">
        <v>1989</v>
      </c>
      <c r="F56" s="90" t="s">
        <v>31</v>
      </c>
      <c r="G56" s="89" t="s">
        <v>91</v>
      </c>
      <c r="H56" s="90">
        <v>3</v>
      </c>
      <c r="I56" s="90"/>
      <c r="J56" s="89"/>
      <c r="K56" s="91">
        <v>0.02168287037037037</v>
      </c>
      <c r="L56" s="87"/>
      <c r="M56" s="92"/>
      <c r="N56" s="93"/>
      <c r="O56" s="163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2"/>
      <c r="DX56" s="102"/>
      <c r="DY56" s="102"/>
      <c r="DZ56" s="102"/>
      <c r="EA56" s="102"/>
      <c r="EB56" s="102"/>
      <c r="EC56" s="102"/>
      <c r="ED56" s="102"/>
      <c r="EE56" s="102"/>
      <c r="EF56" s="102"/>
      <c r="EG56" s="102"/>
      <c r="EH56" s="102"/>
      <c r="EI56" s="102"/>
      <c r="EJ56" s="102"/>
      <c r="EK56" s="102"/>
      <c r="EL56" s="102"/>
      <c r="EM56" s="102"/>
      <c r="EN56" s="102"/>
      <c r="EO56" s="102"/>
      <c r="EP56" s="102"/>
      <c r="EQ56" s="102"/>
      <c r="ER56" s="102"/>
      <c r="ES56" s="102"/>
      <c r="ET56" s="102"/>
      <c r="EU56" s="102"/>
      <c r="EV56" s="102"/>
      <c r="EW56" s="102"/>
      <c r="EX56" s="102"/>
      <c r="EY56" s="102"/>
      <c r="EZ56" s="102"/>
      <c r="FA56" s="102"/>
      <c r="FB56" s="102"/>
      <c r="FC56" s="102"/>
      <c r="FD56" s="102"/>
      <c r="FE56" s="102"/>
      <c r="FF56" s="102"/>
      <c r="FG56" s="102"/>
      <c r="FH56" s="102"/>
      <c r="FI56" s="102"/>
      <c r="FJ56" s="102"/>
      <c r="FK56" s="102"/>
      <c r="FL56" s="102"/>
      <c r="FM56" s="102"/>
      <c r="FN56" s="102"/>
      <c r="FO56" s="102"/>
      <c r="FP56" s="102"/>
      <c r="FQ56" s="102"/>
      <c r="FR56" s="102"/>
      <c r="FS56" s="102"/>
      <c r="FT56" s="102"/>
      <c r="FU56" s="102"/>
      <c r="FV56" s="102"/>
      <c r="FW56" s="102"/>
      <c r="FX56" s="102"/>
      <c r="FY56" s="102"/>
      <c r="FZ56" s="102"/>
      <c r="GA56" s="102"/>
      <c r="GB56" s="102"/>
      <c r="GC56" s="102"/>
      <c r="GD56" s="102"/>
      <c r="GE56" s="102"/>
      <c r="GF56" s="102"/>
      <c r="GG56" s="102"/>
      <c r="GH56" s="102"/>
      <c r="GI56" s="102"/>
      <c r="GJ56" s="102"/>
      <c r="GK56" s="102"/>
      <c r="GL56" s="102"/>
      <c r="GM56" s="102"/>
      <c r="GN56" s="102"/>
      <c r="GO56" s="102"/>
      <c r="GP56" s="102"/>
      <c r="GQ56" s="102"/>
      <c r="GR56" s="102"/>
      <c r="GS56" s="102"/>
      <c r="GT56" s="102"/>
      <c r="GU56" s="102"/>
      <c r="GV56" s="102"/>
      <c r="GW56" s="102"/>
      <c r="GX56" s="102"/>
      <c r="GY56" s="102"/>
      <c r="GZ56" s="102"/>
      <c r="HA56" s="102"/>
      <c r="HB56" s="102"/>
      <c r="HC56" s="102"/>
      <c r="HD56" s="102"/>
      <c r="HE56" s="102"/>
      <c r="HF56" s="102"/>
      <c r="HG56" s="102"/>
      <c r="HH56" s="102"/>
      <c r="HI56" s="102"/>
      <c r="HJ56" s="102"/>
      <c r="HK56" s="102"/>
      <c r="HL56" s="102"/>
      <c r="HM56" s="102"/>
      <c r="HN56" s="102"/>
      <c r="HO56" s="102"/>
      <c r="HP56" s="102"/>
      <c r="HQ56" s="102"/>
      <c r="HR56" s="102"/>
      <c r="HS56" s="102"/>
      <c r="HT56" s="102"/>
      <c r="HU56" s="102"/>
      <c r="HV56" s="102"/>
      <c r="HW56" s="102"/>
      <c r="HX56" s="102"/>
      <c r="HY56" s="102"/>
      <c r="HZ56" s="102"/>
      <c r="IA56" s="102"/>
    </row>
    <row r="57" spans="1:235" ht="15.75">
      <c r="A57" s="226"/>
      <c r="B57" s="87" t="s">
        <v>29</v>
      </c>
      <c r="C57" s="88">
        <v>202</v>
      </c>
      <c r="D57" s="89" t="s">
        <v>285</v>
      </c>
      <c r="E57" s="90">
        <v>1986</v>
      </c>
      <c r="F57" s="90" t="s">
        <v>31</v>
      </c>
      <c r="G57" s="89" t="s">
        <v>91</v>
      </c>
      <c r="H57" s="90">
        <v>4</v>
      </c>
      <c r="I57" s="90"/>
      <c r="J57" s="89"/>
      <c r="K57" s="91">
        <v>0.0216875</v>
      </c>
      <c r="L57" s="87"/>
      <c r="M57" s="92"/>
      <c r="N57" s="93"/>
      <c r="O57" s="163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2"/>
      <c r="FB57" s="102"/>
      <c r="FC57" s="102"/>
      <c r="FD57" s="102"/>
      <c r="FE57" s="102"/>
      <c r="FF57" s="102"/>
      <c r="FG57" s="102"/>
      <c r="FH57" s="102"/>
      <c r="FI57" s="102"/>
      <c r="FJ57" s="102"/>
      <c r="FK57" s="102"/>
      <c r="FL57" s="102"/>
      <c r="FM57" s="102"/>
      <c r="FN57" s="102"/>
      <c r="FO57" s="102"/>
      <c r="FP57" s="102"/>
      <c r="FQ57" s="102"/>
      <c r="FR57" s="102"/>
      <c r="FS57" s="102"/>
      <c r="FT57" s="102"/>
      <c r="FU57" s="102"/>
      <c r="FV57" s="102"/>
      <c r="FW57" s="102"/>
      <c r="FX57" s="102"/>
      <c r="FY57" s="102"/>
      <c r="FZ57" s="102"/>
      <c r="GA57" s="102"/>
      <c r="GB57" s="102"/>
      <c r="GC57" s="102"/>
      <c r="GD57" s="102"/>
      <c r="GE57" s="102"/>
      <c r="GF57" s="102"/>
      <c r="GG57" s="102"/>
      <c r="GH57" s="102"/>
      <c r="GI57" s="102"/>
      <c r="GJ57" s="102"/>
      <c r="GK57" s="102"/>
      <c r="GL57" s="102"/>
      <c r="GM57" s="102"/>
      <c r="GN57" s="102"/>
      <c r="GO57" s="102"/>
      <c r="GP57" s="102"/>
      <c r="GQ57" s="102"/>
      <c r="GR57" s="102"/>
      <c r="GS57" s="102"/>
      <c r="GT57" s="102"/>
      <c r="GU57" s="102"/>
      <c r="GV57" s="102"/>
      <c r="GW57" s="102"/>
      <c r="GX57" s="102"/>
      <c r="GY57" s="102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02"/>
      <c r="HL57" s="102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02"/>
      <c r="HY57" s="102"/>
      <c r="HZ57" s="102"/>
      <c r="IA57" s="102"/>
    </row>
    <row r="58" spans="1:235" ht="15.75">
      <c r="A58" s="226"/>
      <c r="B58" s="87" t="s">
        <v>32</v>
      </c>
      <c r="C58" s="88">
        <v>302</v>
      </c>
      <c r="D58" s="89" t="s">
        <v>286</v>
      </c>
      <c r="E58" s="90">
        <v>1989</v>
      </c>
      <c r="F58" s="90" t="s">
        <v>31</v>
      </c>
      <c r="G58" s="89" t="s">
        <v>91</v>
      </c>
      <c r="H58" s="90"/>
      <c r="I58" s="90">
        <v>2</v>
      </c>
      <c r="J58" s="89"/>
      <c r="K58" s="91">
        <v>0.021685185185185186</v>
      </c>
      <c r="L58" s="87"/>
      <c r="M58" s="92"/>
      <c r="N58" s="93"/>
      <c r="O58" s="163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102"/>
      <c r="ED58" s="102"/>
      <c r="EE58" s="102"/>
      <c r="EF58" s="102"/>
      <c r="EG58" s="102"/>
      <c r="EH58" s="102"/>
      <c r="EI58" s="102"/>
      <c r="EJ58" s="102"/>
      <c r="EK58" s="102"/>
      <c r="EL58" s="102"/>
      <c r="EM58" s="102"/>
      <c r="EN58" s="102"/>
      <c r="EO58" s="102"/>
      <c r="EP58" s="102"/>
      <c r="EQ58" s="102"/>
      <c r="ER58" s="102"/>
      <c r="ES58" s="102"/>
      <c r="ET58" s="102"/>
      <c r="EU58" s="102"/>
      <c r="EV58" s="102"/>
      <c r="EW58" s="102"/>
      <c r="EX58" s="102"/>
      <c r="EY58" s="102"/>
      <c r="EZ58" s="102"/>
      <c r="FA58" s="102"/>
      <c r="FB58" s="102"/>
      <c r="FC58" s="102"/>
      <c r="FD58" s="102"/>
      <c r="FE58" s="102"/>
      <c r="FF58" s="102"/>
      <c r="FG58" s="102"/>
      <c r="FH58" s="102"/>
      <c r="FI58" s="102"/>
      <c r="FJ58" s="102"/>
      <c r="FK58" s="102"/>
      <c r="FL58" s="102"/>
      <c r="FM58" s="102"/>
      <c r="FN58" s="102"/>
      <c r="FO58" s="102"/>
      <c r="FP58" s="102"/>
      <c r="FQ58" s="102"/>
      <c r="FR58" s="102"/>
      <c r="FS58" s="102"/>
      <c r="FT58" s="102"/>
      <c r="FU58" s="102"/>
      <c r="FV58" s="102"/>
      <c r="FW58" s="102"/>
      <c r="FX58" s="102"/>
      <c r="FY58" s="102"/>
      <c r="FZ58" s="102"/>
      <c r="GA58" s="102"/>
      <c r="GB58" s="102"/>
      <c r="GC58" s="102"/>
      <c r="GD58" s="102"/>
      <c r="GE58" s="102"/>
      <c r="GF58" s="102"/>
      <c r="GG58" s="102"/>
      <c r="GH58" s="102"/>
      <c r="GI58" s="102"/>
      <c r="GJ58" s="102"/>
      <c r="GK58" s="102"/>
      <c r="GL58" s="102"/>
      <c r="GM58" s="102"/>
      <c r="GN58" s="102"/>
      <c r="GO58" s="102"/>
      <c r="GP58" s="102"/>
      <c r="GQ58" s="102"/>
      <c r="GR58" s="102"/>
      <c r="GS58" s="102"/>
      <c r="GT58" s="102"/>
      <c r="GU58" s="102"/>
      <c r="GV58" s="102"/>
      <c r="GW58" s="102"/>
      <c r="GX58" s="102"/>
      <c r="GY58" s="102"/>
      <c r="GZ58" s="102"/>
      <c r="HA58" s="102"/>
      <c r="HB58" s="102"/>
      <c r="HC58" s="102"/>
      <c r="HD58" s="102"/>
      <c r="HE58" s="102"/>
      <c r="HF58" s="102"/>
      <c r="HG58" s="102"/>
      <c r="HH58" s="102"/>
      <c r="HI58" s="102"/>
      <c r="HJ58" s="102"/>
      <c r="HK58" s="102"/>
      <c r="HL58" s="102"/>
      <c r="HM58" s="102"/>
      <c r="HN58" s="102"/>
      <c r="HO58" s="102"/>
      <c r="HP58" s="102"/>
      <c r="HQ58" s="102"/>
      <c r="HR58" s="102"/>
      <c r="HS58" s="102"/>
      <c r="HT58" s="102"/>
      <c r="HU58" s="102"/>
      <c r="HV58" s="102"/>
      <c r="HW58" s="102"/>
      <c r="HX58" s="102"/>
      <c r="HY58" s="102"/>
      <c r="HZ58" s="102"/>
      <c r="IA58" s="102"/>
    </row>
    <row r="59" spans="1:235" ht="16.5" thickBot="1">
      <c r="A59" s="227"/>
      <c r="B59" s="149" t="s">
        <v>22</v>
      </c>
      <c r="C59" s="150">
        <v>402</v>
      </c>
      <c r="D59" s="151" t="s">
        <v>287</v>
      </c>
      <c r="E59" s="152">
        <v>1991</v>
      </c>
      <c r="F59" s="152" t="s">
        <v>31</v>
      </c>
      <c r="G59" s="151" t="s">
        <v>91</v>
      </c>
      <c r="H59" s="152"/>
      <c r="I59" s="152">
        <v>0</v>
      </c>
      <c r="J59" s="151"/>
      <c r="K59" s="153">
        <v>0.021658564814814815</v>
      </c>
      <c r="L59" s="149"/>
      <c r="M59" s="154"/>
      <c r="N59" s="155"/>
      <c r="O59" s="164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102"/>
      <c r="EF59" s="102"/>
      <c r="EG59" s="102"/>
      <c r="EH59" s="102"/>
      <c r="EI59" s="102"/>
      <c r="EJ59" s="102"/>
      <c r="EK59" s="102"/>
      <c r="EL59" s="102"/>
      <c r="EM59" s="102"/>
      <c r="EN59" s="102"/>
      <c r="EO59" s="102"/>
      <c r="EP59" s="102"/>
      <c r="EQ59" s="102"/>
      <c r="ER59" s="102"/>
      <c r="ES59" s="102"/>
      <c r="ET59" s="102"/>
      <c r="EU59" s="102"/>
      <c r="EV59" s="102"/>
      <c r="EW59" s="102"/>
      <c r="EX59" s="102"/>
      <c r="EY59" s="102"/>
      <c r="EZ59" s="102"/>
      <c r="FA59" s="102"/>
      <c r="FB59" s="102"/>
      <c r="FC59" s="102"/>
      <c r="FD59" s="102"/>
      <c r="FE59" s="102"/>
      <c r="FF59" s="102"/>
      <c r="FG59" s="102"/>
      <c r="FH59" s="102"/>
      <c r="FI59" s="102"/>
      <c r="FJ59" s="102"/>
      <c r="FK59" s="102"/>
      <c r="FL59" s="102"/>
      <c r="FM59" s="102"/>
      <c r="FN59" s="102"/>
      <c r="FO59" s="102"/>
      <c r="FP59" s="102"/>
      <c r="FQ59" s="102"/>
      <c r="FR59" s="102"/>
      <c r="FS59" s="102"/>
      <c r="FT59" s="102"/>
      <c r="FU59" s="102"/>
      <c r="FV59" s="102"/>
      <c r="FW59" s="102"/>
      <c r="FX59" s="102"/>
      <c r="FY59" s="102"/>
      <c r="FZ59" s="102"/>
      <c r="GA59" s="102"/>
      <c r="GB59" s="102"/>
      <c r="GC59" s="102"/>
      <c r="GD59" s="102"/>
      <c r="GE59" s="102"/>
      <c r="GF59" s="102"/>
      <c r="GG59" s="102"/>
      <c r="GH59" s="102"/>
      <c r="GI59" s="102"/>
      <c r="GJ59" s="102"/>
      <c r="GK59" s="102"/>
      <c r="GL59" s="102"/>
      <c r="GM59" s="102"/>
      <c r="GN59" s="102"/>
      <c r="GO59" s="102"/>
      <c r="GP59" s="102"/>
      <c r="GQ59" s="102"/>
      <c r="GR59" s="102"/>
      <c r="GS59" s="102"/>
      <c r="GT59" s="102"/>
      <c r="GU59" s="102"/>
      <c r="GV59" s="102"/>
      <c r="GW59" s="102"/>
      <c r="GX59" s="102"/>
      <c r="GY59" s="102"/>
      <c r="GZ59" s="102"/>
      <c r="HA59" s="102"/>
      <c r="HB59" s="102"/>
      <c r="HC59" s="102"/>
      <c r="HD59" s="102"/>
      <c r="HE59" s="102"/>
      <c r="HF59" s="102"/>
      <c r="HG59" s="102"/>
      <c r="HH59" s="102"/>
      <c r="HI59" s="102"/>
      <c r="HJ59" s="102"/>
      <c r="HK59" s="102"/>
      <c r="HL59" s="102"/>
      <c r="HM59" s="102"/>
      <c r="HN59" s="102"/>
      <c r="HO59" s="102"/>
      <c r="HP59" s="102"/>
      <c r="HQ59" s="102"/>
      <c r="HR59" s="102"/>
      <c r="HS59" s="102"/>
      <c r="HT59" s="102"/>
      <c r="HU59" s="102"/>
      <c r="HV59" s="102"/>
      <c r="HW59" s="102"/>
      <c r="HX59" s="102"/>
      <c r="HY59" s="102"/>
      <c r="HZ59" s="102"/>
      <c r="IA59" s="102"/>
    </row>
    <row r="60" spans="1:235" ht="15.75">
      <c r="A60" s="79">
        <v>10</v>
      </c>
      <c r="B60" s="80">
        <v>7</v>
      </c>
      <c r="C60" s="80"/>
      <c r="D60" s="230" t="s">
        <v>178</v>
      </c>
      <c r="E60" s="230"/>
      <c r="F60" s="230"/>
      <c r="G60" s="230"/>
      <c r="H60" s="81"/>
      <c r="I60" s="81"/>
      <c r="J60" s="81">
        <f>H61+H62+I63+I64</f>
        <v>11</v>
      </c>
      <c r="K60" s="83">
        <f>MAX(K61,K62,K63,K64)</f>
        <v>0.022126157407407407</v>
      </c>
      <c r="L60" s="84"/>
      <c r="M60" s="85">
        <f>K60-$K$15</f>
        <v>0.00371875</v>
      </c>
      <c r="N60" s="80">
        <v>230</v>
      </c>
      <c r="O60" s="170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2"/>
      <c r="DX60" s="102"/>
      <c r="DY60" s="102"/>
      <c r="DZ60" s="102"/>
      <c r="EA60" s="102"/>
      <c r="EB60" s="102"/>
      <c r="EC60" s="102"/>
      <c r="ED60" s="102"/>
      <c r="EE60" s="102"/>
      <c r="EF60" s="102"/>
      <c r="EG60" s="102"/>
      <c r="EH60" s="102"/>
      <c r="EI60" s="102"/>
      <c r="EJ60" s="102"/>
      <c r="EK60" s="102"/>
      <c r="EL60" s="102"/>
      <c r="EM60" s="102"/>
      <c r="EN60" s="102"/>
      <c r="EO60" s="102"/>
      <c r="EP60" s="102"/>
      <c r="EQ60" s="102"/>
      <c r="ER60" s="102"/>
      <c r="ES60" s="102"/>
      <c r="ET60" s="102"/>
      <c r="EU60" s="102"/>
      <c r="EV60" s="102"/>
      <c r="EW60" s="102"/>
      <c r="EX60" s="102"/>
      <c r="EY60" s="102"/>
      <c r="EZ60" s="102"/>
      <c r="FA60" s="102"/>
      <c r="FB60" s="102"/>
      <c r="FC60" s="102"/>
      <c r="FD60" s="102"/>
      <c r="FE60" s="102"/>
      <c r="FF60" s="102"/>
      <c r="FG60" s="102"/>
      <c r="FH60" s="102"/>
      <c r="FI60" s="102"/>
      <c r="FJ60" s="102"/>
      <c r="FK60" s="102"/>
      <c r="FL60" s="102"/>
      <c r="FM60" s="102"/>
      <c r="FN60" s="102"/>
      <c r="FO60" s="102"/>
      <c r="FP60" s="102"/>
      <c r="FQ60" s="102"/>
      <c r="FR60" s="102"/>
      <c r="FS60" s="102"/>
      <c r="FT60" s="102"/>
      <c r="FU60" s="102"/>
      <c r="FV60" s="102"/>
      <c r="FW60" s="102"/>
      <c r="FX60" s="102"/>
      <c r="FY60" s="102"/>
      <c r="FZ60" s="102"/>
      <c r="GA60" s="102"/>
      <c r="GB60" s="102"/>
      <c r="GC60" s="102"/>
      <c r="GD60" s="102"/>
      <c r="GE60" s="102"/>
      <c r="GF60" s="102"/>
      <c r="GG60" s="102"/>
      <c r="GH60" s="102"/>
      <c r="GI60" s="102"/>
      <c r="GJ60" s="102"/>
      <c r="GK60" s="102"/>
      <c r="GL60" s="102"/>
      <c r="GM60" s="102"/>
      <c r="GN60" s="102"/>
      <c r="GO60" s="102"/>
      <c r="GP60" s="102"/>
      <c r="GQ60" s="102"/>
      <c r="GR60" s="102"/>
      <c r="GS60" s="102"/>
      <c r="GT60" s="102"/>
      <c r="GU60" s="102"/>
      <c r="GV60" s="102"/>
      <c r="GW60" s="102"/>
      <c r="GX60" s="102"/>
      <c r="GY60" s="102"/>
      <c r="GZ60" s="102"/>
      <c r="HA60" s="102"/>
      <c r="HB60" s="102"/>
      <c r="HC60" s="102"/>
      <c r="HD60" s="102"/>
      <c r="HE60" s="102"/>
      <c r="HF60" s="102"/>
      <c r="HG60" s="102"/>
      <c r="HH60" s="102"/>
      <c r="HI60" s="102"/>
      <c r="HJ60" s="102"/>
      <c r="HK60" s="102"/>
      <c r="HL60" s="102"/>
      <c r="HM60" s="102"/>
      <c r="HN60" s="102"/>
      <c r="HO60" s="102"/>
      <c r="HP60" s="102"/>
      <c r="HQ60" s="102"/>
      <c r="HR60" s="102"/>
      <c r="HS60" s="102"/>
      <c r="HT60" s="102"/>
      <c r="HU60" s="102"/>
      <c r="HV60" s="102"/>
      <c r="HW60" s="102"/>
      <c r="HX60" s="102"/>
      <c r="HY60" s="102"/>
      <c r="HZ60" s="102"/>
      <c r="IA60" s="102"/>
    </row>
    <row r="61" spans="1:235" ht="15">
      <c r="A61" s="226"/>
      <c r="B61" s="87" t="s">
        <v>25</v>
      </c>
      <c r="C61" s="88">
        <v>103</v>
      </c>
      <c r="D61" s="89" t="s">
        <v>288</v>
      </c>
      <c r="E61" s="90">
        <v>1990</v>
      </c>
      <c r="F61" s="90" t="s">
        <v>72</v>
      </c>
      <c r="G61" s="89" t="s">
        <v>79</v>
      </c>
      <c r="H61" s="90">
        <v>5</v>
      </c>
      <c r="I61" s="90"/>
      <c r="J61" s="89"/>
      <c r="K61" s="91">
        <v>0.022126157407407407</v>
      </c>
      <c r="L61" s="87"/>
      <c r="M61" s="92"/>
      <c r="N61" s="119"/>
      <c r="O61" s="163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2"/>
      <c r="DX61" s="102"/>
      <c r="DY61" s="102"/>
      <c r="DZ61" s="102"/>
      <c r="EA61" s="102"/>
      <c r="EB61" s="102"/>
      <c r="EC61" s="102"/>
      <c r="ED61" s="102"/>
      <c r="EE61" s="102"/>
      <c r="EF61" s="102"/>
      <c r="EG61" s="102"/>
      <c r="EH61" s="102"/>
      <c r="EI61" s="102"/>
      <c r="EJ61" s="102"/>
      <c r="EK61" s="102"/>
      <c r="EL61" s="102"/>
      <c r="EM61" s="102"/>
      <c r="EN61" s="102"/>
      <c r="EO61" s="102"/>
      <c r="EP61" s="102"/>
      <c r="EQ61" s="102"/>
      <c r="ER61" s="102"/>
      <c r="ES61" s="102"/>
      <c r="ET61" s="102"/>
      <c r="EU61" s="102"/>
      <c r="EV61" s="102"/>
      <c r="EW61" s="102"/>
      <c r="EX61" s="102"/>
      <c r="EY61" s="102"/>
      <c r="EZ61" s="102"/>
      <c r="FA61" s="102"/>
      <c r="FB61" s="102"/>
      <c r="FC61" s="102"/>
      <c r="FD61" s="102"/>
      <c r="FE61" s="102"/>
      <c r="FF61" s="102"/>
      <c r="FG61" s="102"/>
      <c r="FH61" s="102"/>
      <c r="FI61" s="102"/>
      <c r="FJ61" s="102"/>
      <c r="FK61" s="102"/>
      <c r="FL61" s="102"/>
      <c r="FM61" s="102"/>
      <c r="FN61" s="102"/>
      <c r="FO61" s="102"/>
      <c r="FP61" s="102"/>
      <c r="FQ61" s="102"/>
      <c r="FR61" s="102"/>
      <c r="FS61" s="102"/>
      <c r="FT61" s="102"/>
      <c r="FU61" s="102"/>
      <c r="FV61" s="102"/>
      <c r="FW61" s="102"/>
      <c r="FX61" s="102"/>
      <c r="FY61" s="102"/>
      <c r="FZ61" s="102"/>
      <c r="GA61" s="102"/>
      <c r="GB61" s="102"/>
      <c r="GC61" s="102"/>
      <c r="GD61" s="102"/>
      <c r="GE61" s="102"/>
      <c r="GF61" s="102"/>
      <c r="GG61" s="102"/>
      <c r="GH61" s="102"/>
      <c r="GI61" s="102"/>
      <c r="GJ61" s="102"/>
      <c r="GK61" s="102"/>
      <c r="GL61" s="102"/>
      <c r="GM61" s="102"/>
      <c r="GN61" s="102"/>
      <c r="GO61" s="102"/>
      <c r="GP61" s="102"/>
      <c r="GQ61" s="102"/>
      <c r="GR61" s="102"/>
      <c r="GS61" s="102"/>
      <c r="GT61" s="102"/>
      <c r="GU61" s="102"/>
      <c r="GV61" s="102"/>
      <c r="GW61" s="102"/>
      <c r="GX61" s="102"/>
      <c r="GY61" s="102"/>
      <c r="GZ61" s="102"/>
      <c r="HA61" s="102"/>
      <c r="HB61" s="102"/>
      <c r="HC61" s="102"/>
      <c r="HD61" s="102"/>
      <c r="HE61" s="102"/>
      <c r="HF61" s="102"/>
      <c r="HG61" s="102"/>
      <c r="HH61" s="102"/>
      <c r="HI61" s="102"/>
      <c r="HJ61" s="102"/>
      <c r="HK61" s="102"/>
      <c r="HL61" s="102"/>
      <c r="HM61" s="102"/>
      <c r="HN61" s="102"/>
      <c r="HO61" s="102"/>
      <c r="HP61" s="102"/>
      <c r="HQ61" s="102"/>
      <c r="HR61" s="102"/>
      <c r="HS61" s="102"/>
      <c r="HT61" s="102"/>
      <c r="HU61" s="102"/>
      <c r="HV61" s="102"/>
      <c r="HW61" s="102"/>
      <c r="HX61" s="102"/>
      <c r="HY61" s="102"/>
      <c r="HZ61" s="102"/>
      <c r="IA61" s="102"/>
    </row>
    <row r="62" spans="1:235" ht="15">
      <c r="A62" s="226"/>
      <c r="B62" s="87" t="s">
        <v>29</v>
      </c>
      <c r="C62" s="88">
        <v>203</v>
      </c>
      <c r="D62" s="89" t="s">
        <v>289</v>
      </c>
      <c r="E62" s="90">
        <v>1989</v>
      </c>
      <c r="F62" s="90" t="s">
        <v>31</v>
      </c>
      <c r="G62" s="89" t="s">
        <v>79</v>
      </c>
      <c r="H62" s="90">
        <v>2</v>
      </c>
      <c r="I62" s="90"/>
      <c r="J62" s="89"/>
      <c r="K62" s="91">
        <v>0.022126157407407407</v>
      </c>
      <c r="L62" s="87"/>
      <c r="M62" s="92"/>
      <c r="N62" s="119"/>
      <c r="O62" s="163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</row>
    <row r="63" spans="1:235" ht="15">
      <c r="A63" s="226"/>
      <c r="B63" s="87" t="s">
        <v>32</v>
      </c>
      <c r="C63" s="88">
        <v>303</v>
      </c>
      <c r="D63" s="89" t="s">
        <v>290</v>
      </c>
      <c r="E63" s="90">
        <v>1985</v>
      </c>
      <c r="F63" s="90" t="s">
        <v>31</v>
      </c>
      <c r="G63" s="89" t="s">
        <v>79</v>
      </c>
      <c r="H63" s="90"/>
      <c r="I63" s="90">
        <v>3</v>
      </c>
      <c r="J63" s="89"/>
      <c r="K63" s="91">
        <v>0.02211226851851852</v>
      </c>
      <c r="L63" s="87"/>
      <c r="M63" s="92"/>
      <c r="N63" s="119"/>
      <c r="O63" s="163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</row>
    <row r="64" spans="1:235" ht="15.75" thickBot="1">
      <c r="A64" s="228"/>
      <c r="B64" s="156" t="s">
        <v>22</v>
      </c>
      <c r="C64" s="157">
        <v>403</v>
      </c>
      <c r="D64" s="158" t="s">
        <v>291</v>
      </c>
      <c r="E64" s="159">
        <v>1987</v>
      </c>
      <c r="F64" s="159" t="s">
        <v>31</v>
      </c>
      <c r="G64" s="158" t="s">
        <v>79</v>
      </c>
      <c r="H64" s="159"/>
      <c r="I64" s="159">
        <v>1</v>
      </c>
      <c r="J64" s="158"/>
      <c r="K64" s="160">
        <v>0.022123842592592594</v>
      </c>
      <c r="L64" s="156"/>
      <c r="M64" s="161"/>
      <c r="N64" s="165"/>
      <c r="O64" s="169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2"/>
      <c r="EK64" s="102"/>
      <c r="EL64" s="102"/>
      <c r="EM64" s="102"/>
      <c r="EN64" s="102"/>
      <c r="EO64" s="102"/>
      <c r="EP64" s="102"/>
      <c r="EQ64" s="102"/>
      <c r="ER64" s="102"/>
      <c r="ES64" s="102"/>
      <c r="ET64" s="102"/>
      <c r="EU64" s="102"/>
      <c r="EV64" s="102"/>
      <c r="EW64" s="102"/>
      <c r="EX64" s="102"/>
      <c r="EY64" s="102"/>
      <c r="EZ64" s="102"/>
      <c r="FA64" s="102"/>
      <c r="FB64" s="102"/>
      <c r="FC64" s="102"/>
      <c r="FD64" s="102"/>
      <c r="FE64" s="102"/>
      <c r="FF64" s="102"/>
      <c r="FG64" s="102"/>
      <c r="FH64" s="102"/>
      <c r="FI64" s="102"/>
      <c r="FJ64" s="102"/>
      <c r="FK64" s="102"/>
      <c r="FL64" s="102"/>
      <c r="FM64" s="102"/>
      <c r="FN64" s="102"/>
      <c r="FO64" s="102"/>
      <c r="FP64" s="102"/>
      <c r="FQ64" s="102"/>
      <c r="FR64" s="102"/>
      <c r="FS64" s="102"/>
      <c r="FT64" s="102"/>
      <c r="FU64" s="102"/>
      <c r="FV64" s="102"/>
      <c r="FW64" s="102"/>
      <c r="FX64" s="102"/>
      <c r="FY64" s="102"/>
      <c r="FZ64" s="102"/>
      <c r="GA64" s="102"/>
      <c r="GB64" s="102"/>
      <c r="GC64" s="102"/>
      <c r="GD64" s="102"/>
      <c r="GE64" s="102"/>
      <c r="GF64" s="102"/>
      <c r="GG64" s="102"/>
      <c r="GH64" s="102"/>
      <c r="GI64" s="102"/>
      <c r="GJ64" s="102"/>
      <c r="GK64" s="102"/>
      <c r="GL64" s="102"/>
      <c r="GM64" s="102"/>
      <c r="GN64" s="102"/>
      <c r="GO64" s="102"/>
      <c r="GP64" s="102"/>
      <c r="GQ64" s="102"/>
      <c r="GR64" s="102"/>
      <c r="GS64" s="102"/>
      <c r="GT64" s="102"/>
      <c r="GU64" s="102"/>
      <c r="GV64" s="102"/>
      <c r="GW64" s="102"/>
      <c r="GX64" s="102"/>
      <c r="GY64" s="102"/>
      <c r="GZ64" s="102"/>
      <c r="HA64" s="102"/>
      <c r="HB64" s="102"/>
      <c r="HC64" s="102"/>
      <c r="HD64" s="102"/>
      <c r="HE64" s="102"/>
      <c r="HF64" s="102"/>
      <c r="HG64" s="102"/>
      <c r="HH64" s="102"/>
      <c r="HI64" s="102"/>
      <c r="HJ64" s="102"/>
      <c r="HK64" s="102"/>
      <c r="HL64" s="102"/>
      <c r="HM64" s="102"/>
      <c r="HN64" s="102"/>
      <c r="HO64" s="102"/>
      <c r="HP64" s="102"/>
      <c r="HQ64" s="102"/>
      <c r="HR64" s="102"/>
      <c r="HS64" s="102"/>
      <c r="HT64" s="102"/>
      <c r="HU64" s="102"/>
      <c r="HV64" s="102"/>
      <c r="HW64" s="102"/>
      <c r="HX64" s="102"/>
      <c r="HY64" s="102"/>
      <c r="HZ64" s="102"/>
      <c r="IA64" s="102"/>
    </row>
    <row r="65" spans="1:235" ht="15.75">
      <c r="A65" s="142">
        <v>11</v>
      </c>
      <c r="B65" s="143">
        <v>6</v>
      </c>
      <c r="C65" s="143"/>
      <c r="D65" s="229" t="s">
        <v>299</v>
      </c>
      <c r="E65" s="229"/>
      <c r="F65" s="229"/>
      <c r="G65" s="229"/>
      <c r="H65" s="144"/>
      <c r="I65" s="144"/>
      <c r="J65" s="144">
        <f>H66+H67+I68+I69</f>
        <v>8</v>
      </c>
      <c r="K65" s="145">
        <f>MAX(K66,K67,K68,K69)</f>
        <v>0.022221064814814815</v>
      </c>
      <c r="L65" s="146"/>
      <c r="M65" s="147">
        <f>K65-$K$15</f>
        <v>0.003813657407407408</v>
      </c>
      <c r="N65" s="143">
        <v>220</v>
      </c>
      <c r="O65" s="148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102"/>
      <c r="EF65" s="102"/>
      <c r="EG65" s="102"/>
      <c r="EH65" s="102"/>
      <c r="EI65" s="102"/>
      <c r="EJ65" s="102"/>
      <c r="EK65" s="102"/>
      <c r="EL65" s="102"/>
      <c r="EM65" s="102"/>
      <c r="EN65" s="102"/>
      <c r="EO65" s="102"/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2"/>
      <c r="FB65" s="102"/>
      <c r="FC65" s="102"/>
      <c r="FD65" s="102"/>
      <c r="FE65" s="102"/>
      <c r="FF65" s="102"/>
      <c r="FG65" s="102"/>
      <c r="FH65" s="102"/>
      <c r="FI65" s="102"/>
      <c r="FJ65" s="102"/>
      <c r="FK65" s="102"/>
      <c r="FL65" s="102"/>
      <c r="FM65" s="102"/>
      <c r="FN65" s="102"/>
      <c r="FO65" s="102"/>
      <c r="FP65" s="102"/>
      <c r="FQ65" s="102"/>
      <c r="FR65" s="102"/>
      <c r="FS65" s="102"/>
      <c r="FT65" s="102"/>
      <c r="FU65" s="102"/>
      <c r="FV65" s="102"/>
      <c r="FW65" s="102"/>
      <c r="FX65" s="102"/>
      <c r="FY65" s="102"/>
      <c r="FZ65" s="102"/>
      <c r="GA65" s="102"/>
      <c r="GB65" s="102"/>
      <c r="GC65" s="102"/>
      <c r="GD65" s="102"/>
      <c r="GE65" s="102"/>
      <c r="GF65" s="102"/>
      <c r="GG65" s="102"/>
      <c r="GH65" s="102"/>
      <c r="GI65" s="102"/>
      <c r="GJ65" s="102"/>
      <c r="GK65" s="102"/>
      <c r="GL65" s="102"/>
      <c r="GM65" s="102"/>
      <c r="GN65" s="102"/>
      <c r="GO65" s="102"/>
      <c r="GP65" s="102"/>
      <c r="GQ65" s="102"/>
      <c r="GR65" s="102"/>
      <c r="GS65" s="102"/>
      <c r="GT65" s="102"/>
      <c r="GU65" s="102"/>
      <c r="GV65" s="102"/>
      <c r="GW65" s="102"/>
      <c r="GX65" s="102"/>
      <c r="GY65" s="102"/>
      <c r="GZ65" s="102"/>
      <c r="HA65" s="102"/>
      <c r="HB65" s="102"/>
      <c r="HC65" s="102"/>
      <c r="HD65" s="102"/>
      <c r="HE65" s="102"/>
      <c r="HF65" s="102"/>
      <c r="HG65" s="102"/>
      <c r="HH65" s="102"/>
      <c r="HI65" s="102"/>
      <c r="HJ65" s="102"/>
      <c r="HK65" s="102"/>
      <c r="HL65" s="102"/>
      <c r="HM65" s="102"/>
      <c r="HN65" s="102"/>
      <c r="HO65" s="102"/>
      <c r="HP65" s="102"/>
      <c r="HQ65" s="102"/>
      <c r="HR65" s="102"/>
      <c r="HS65" s="102"/>
      <c r="HT65" s="102"/>
      <c r="HU65" s="102"/>
      <c r="HV65" s="102"/>
      <c r="HW65" s="102"/>
      <c r="HX65" s="102"/>
      <c r="HY65" s="102"/>
      <c r="HZ65" s="102"/>
      <c r="IA65" s="102"/>
    </row>
    <row r="66" spans="1:235" ht="15.75">
      <c r="A66" s="226"/>
      <c r="B66" s="87" t="s">
        <v>25</v>
      </c>
      <c r="C66" s="88">
        <v>105</v>
      </c>
      <c r="D66" s="89" t="s">
        <v>292</v>
      </c>
      <c r="E66" s="90">
        <v>1984</v>
      </c>
      <c r="F66" s="90" t="s">
        <v>31</v>
      </c>
      <c r="G66" s="89" t="s">
        <v>293</v>
      </c>
      <c r="H66" s="90">
        <v>1</v>
      </c>
      <c r="I66" s="90"/>
      <c r="J66" s="89"/>
      <c r="K66" s="91">
        <v>0.0222037037037037</v>
      </c>
      <c r="L66" s="87"/>
      <c r="M66" s="92"/>
      <c r="N66" s="93"/>
      <c r="O66" s="163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2"/>
      <c r="EL66" s="102"/>
      <c r="EM66" s="102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  <c r="FE66" s="102"/>
      <c r="FF66" s="102"/>
      <c r="FG66" s="102"/>
      <c r="FH66" s="102"/>
      <c r="FI66" s="102"/>
      <c r="FJ66" s="102"/>
      <c r="FK66" s="102"/>
      <c r="FL66" s="102"/>
      <c r="FM66" s="102"/>
      <c r="FN66" s="102"/>
      <c r="FO66" s="102"/>
      <c r="FP66" s="102"/>
      <c r="FQ66" s="102"/>
      <c r="FR66" s="102"/>
      <c r="FS66" s="102"/>
      <c r="FT66" s="102"/>
      <c r="FU66" s="102"/>
      <c r="FV66" s="102"/>
      <c r="FW66" s="102"/>
      <c r="FX66" s="102"/>
      <c r="FY66" s="102"/>
      <c r="FZ66" s="102"/>
      <c r="GA66" s="102"/>
      <c r="GB66" s="102"/>
      <c r="GC66" s="102"/>
      <c r="GD66" s="102"/>
      <c r="GE66" s="102"/>
      <c r="GF66" s="102"/>
      <c r="GG66" s="102"/>
      <c r="GH66" s="102"/>
      <c r="GI66" s="102"/>
      <c r="GJ66" s="102"/>
      <c r="GK66" s="102"/>
      <c r="GL66" s="102"/>
      <c r="GM66" s="102"/>
      <c r="GN66" s="102"/>
      <c r="GO66" s="102"/>
      <c r="GP66" s="102"/>
      <c r="GQ66" s="102"/>
      <c r="GR66" s="102"/>
      <c r="GS66" s="102"/>
      <c r="GT66" s="102"/>
      <c r="GU66" s="102"/>
      <c r="GV66" s="102"/>
      <c r="GW66" s="102"/>
      <c r="GX66" s="102"/>
      <c r="GY66" s="102"/>
      <c r="GZ66" s="102"/>
      <c r="HA66" s="102"/>
      <c r="HB66" s="102"/>
      <c r="HC66" s="102"/>
      <c r="HD66" s="102"/>
      <c r="HE66" s="102"/>
      <c r="HF66" s="102"/>
      <c r="HG66" s="102"/>
      <c r="HH66" s="102"/>
      <c r="HI66" s="102"/>
      <c r="HJ66" s="102"/>
      <c r="HK66" s="102"/>
      <c r="HL66" s="102"/>
      <c r="HM66" s="102"/>
      <c r="HN66" s="102"/>
      <c r="HO66" s="102"/>
      <c r="HP66" s="102"/>
      <c r="HQ66" s="102"/>
      <c r="HR66" s="102"/>
      <c r="HS66" s="102"/>
      <c r="HT66" s="102"/>
      <c r="HU66" s="102"/>
      <c r="HV66" s="102"/>
      <c r="HW66" s="102"/>
      <c r="HX66" s="102"/>
      <c r="HY66" s="102"/>
      <c r="HZ66" s="102"/>
      <c r="IA66" s="102"/>
    </row>
    <row r="67" spans="1:235" ht="15.75">
      <c r="A67" s="226"/>
      <c r="B67" s="87" t="s">
        <v>29</v>
      </c>
      <c r="C67" s="88">
        <v>205</v>
      </c>
      <c r="D67" s="89" t="s">
        <v>294</v>
      </c>
      <c r="E67" s="90">
        <v>1988</v>
      </c>
      <c r="F67" s="90" t="s">
        <v>72</v>
      </c>
      <c r="G67" s="89" t="s">
        <v>118</v>
      </c>
      <c r="H67" s="90">
        <v>2</v>
      </c>
      <c r="I67" s="90"/>
      <c r="J67" s="89"/>
      <c r="K67" s="91">
        <v>0.022221064814814815</v>
      </c>
      <c r="L67" s="87"/>
      <c r="M67" s="92"/>
      <c r="N67" s="93"/>
      <c r="O67" s="163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2"/>
      <c r="EL67" s="102"/>
      <c r="EM67" s="102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102"/>
      <c r="FE67" s="102"/>
      <c r="FF67" s="102"/>
      <c r="FG67" s="102"/>
      <c r="FH67" s="102"/>
      <c r="FI67" s="102"/>
      <c r="FJ67" s="102"/>
      <c r="FK67" s="102"/>
      <c r="FL67" s="102"/>
      <c r="FM67" s="102"/>
      <c r="FN67" s="102"/>
      <c r="FO67" s="102"/>
      <c r="FP67" s="102"/>
      <c r="FQ67" s="102"/>
      <c r="FR67" s="102"/>
      <c r="FS67" s="102"/>
      <c r="FT67" s="102"/>
      <c r="FU67" s="102"/>
      <c r="FV67" s="102"/>
      <c r="FW67" s="102"/>
      <c r="FX67" s="102"/>
      <c r="FY67" s="102"/>
      <c r="FZ67" s="102"/>
      <c r="GA67" s="102"/>
      <c r="GB67" s="102"/>
      <c r="GC67" s="102"/>
      <c r="GD67" s="102"/>
      <c r="GE67" s="102"/>
      <c r="GF67" s="102"/>
      <c r="GG67" s="102"/>
      <c r="GH67" s="102"/>
      <c r="GI67" s="102"/>
      <c r="GJ67" s="102"/>
      <c r="GK67" s="102"/>
      <c r="GL67" s="102"/>
      <c r="GM67" s="102"/>
      <c r="GN67" s="102"/>
      <c r="GO67" s="102"/>
      <c r="GP67" s="102"/>
      <c r="GQ67" s="102"/>
      <c r="GR67" s="102"/>
      <c r="GS67" s="102"/>
      <c r="GT67" s="102"/>
      <c r="GU67" s="102"/>
      <c r="GV67" s="102"/>
      <c r="GW67" s="102"/>
      <c r="GX67" s="102"/>
      <c r="GY67" s="102"/>
      <c r="GZ67" s="102"/>
      <c r="HA67" s="102"/>
      <c r="HB67" s="102"/>
      <c r="HC67" s="102"/>
      <c r="HD67" s="102"/>
      <c r="HE67" s="102"/>
      <c r="HF67" s="102"/>
      <c r="HG67" s="102"/>
      <c r="HH67" s="102"/>
      <c r="HI67" s="102"/>
      <c r="HJ67" s="102"/>
      <c r="HK67" s="102"/>
      <c r="HL67" s="102"/>
      <c r="HM67" s="102"/>
      <c r="HN67" s="102"/>
      <c r="HO67" s="102"/>
      <c r="HP67" s="102"/>
      <c r="HQ67" s="102"/>
      <c r="HR67" s="102"/>
      <c r="HS67" s="102"/>
      <c r="HT67" s="102"/>
      <c r="HU67" s="102"/>
      <c r="HV67" s="102"/>
      <c r="HW67" s="102"/>
      <c r="HX67" s="102"/>
      <c r="HY67" s="102"/>
      <c r="HZ67" s="102"/>
      <c r="IA67" s="102"/>
    </row>
    <row r="68" spans="1:235" ht="15.75">
      <c r="A68" s="226"/>
      <c r="B68" s="87" t="s">
        <v>32</v>
      </c>
      <c r="C68" s="88">
        <v>305</v>
      </c>
      <c r="D68" s="89" t="s">
        <v>295</v>
      </c>
      <c r="E68" s="90">
        <v>1989</v>
      </c>
      <c r="F68" s="90" t="s">
        <v>31</v>
      </c>
      <c r="G68" s="89" t="s">
        <v>68</v>
      </c>
      <c r="H68" s="90"/>
      <c r="I68" s="90">
        <v>2</v>
      </c>
      <c r="J68" s="89"/>
      <c r="K68" s="91">
        <v>0.022199074074074076</v>
      </c>
      <c r="L68" s="87"/>
      <c r="M68" s="92"/>
      <c r="N68" s="93"/>
      <c r="O68" s="163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2"/>
      <c r="FX68" s="102"/>
      <c r="FY68" s="102"/>
      <c r="FZ68" s="102"/>
      <c r="GA68" s="102"/>
      <c r="GB68" s="102"/>
      <c r="GC68" s="102"/>
      <c r="GD68" s="102"/>
      <c r="GE68" s="102"/>
      <c r="GF68" s="102"/>
      <c r="GG68" s="102"/>
      <c r="GH68" s="102"/>
      <c r="GI68" s="102"/>
      <c r="GJ68" s="102"/>
      <c r="GK68" s="102"/>
      <c r="GL68" s="102"/>
      <c r="GM68" s="102"/>
      <c r="GN68" s="102"/>
      <c r="GO68" s="102"/>
      <c r="GP68" s="102"/>
      <c r="GQ68" s="102"/>
      <c r="GR68" s="102"/>
      <c r="GS68" s="102"/>
      <c r="GT68" s="102"/>
      <c r="GU68" s="102"/>
      <c r="GV68" s="102"/>
      <c r="GW68" s="102"/>
      <c r="GX68" s="102"/>
      <c r="GY68" s="102"/>
      <c r="GZ68" s="102"/>
      <c r="HA68" s="102"/>
      <c r="HB68" s="102"/>
      <c r="HC68" s="102"/>
      <c r="HD68" s="102"/>
      <c r="HE68" s="102"/>
      <c r="HF68" s="102"/>
      <c r="HG68" s="102"/>
      <c r="HH68" s="102"/>
      <c r="HI68" s="102"/>
      <c r="HJ68" s="102"/>
      <c r="HK68" s="102"/>
      <c r="HL68" s="102"/>
      <c r="HM68" s="102"/>
      <c r="HN68" s="102"/>
      <c r="HO68" s="102"/>
      <c r="HP68" s="102"/>
      <c r="HQ68" s="102"/>
      <c r="HR68" s="102"/>
      <c r="HS68" s="102"/>
      <c r="HT68" s="102"/>
      <c r="HU68" s="102"/>
      <c r="HV68" s="102"/>
      <c r="HW68" s="102"/>
      <c r="HX68" s="102"/>
      <c r="HY68" s="102"/>
      <c r="HZ68" s="102"/>
      <c r="IA68" s="102"/>
    </row>
    <row r="69" spans="1:235" ht="16.5" thickBot="1">
      <c r="A69" s="227"/>
      <c r="B69" s="149" t="s">
        <v>22</v>
      </c>
      <c r="C69" s="150">
        <v>405</v>
      </c>
      <c r="D69" s="151" t="s">
        <v>296</v>
      </c>
      <c r="E69" s="152">
        <v>1989</v>
      </c>
      <c r="F69" s="152" t="s">
        <v>31</v>
      </c>
      <c r="G69" s="151" t="s">
        <v>68</v>
      </c>
      <c r="H69" s="152"/>
      <c r="I69" s="152">
        <v>3</v>
      </c>
      <c r="J69" s="151"/>
      <c r="K69" s="153">
        <v>0.022201388888888885</v>
      </c>
      <c r="L69" s="149"/>
      <c r="M69" s="154"/>
      <c r="N69" s="155"/>
      <c r="O69" s="164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2"/>
      <c r="FX69" s="102"/>
      <c r="FY69" s="102"/>
      <c r="FZ69" s="102"/>
      <c r="GA69" s="102"/>
      <c r="GB69" s="102"/>
      <c r="GC69" s="102"/>
      <c r="GD69" s="102"/>
      <c r="GE69" s="102"/>
      <c r="GF69" s="102"/>
      <c r="GG69" s="102"/>
      <c r="GH69" s="102"/>
      <c r="GI69" s="102"/>
      <c r="GJ69" s="102"/>
      <c r="GK69" s="102"/>
      <c r="GL69" s="102"/>
      <c r="GM69" s="102"/>
      <c r="GN69" s="102"/>
      <c r="GO69" s="102"/>
      <c r="GP69" s="102"/>
      <c r="GQ69" s="102"/>
      <c r="GR69" s="102"/>
      <c r="GS69" s="102"/>
      <c r="GT69" s="102"/>
      <c r="GU69" s="102"/>
      <c r="GV69" s="102"/>
      <c r="GW69" s="102"/>
      <c r="GX69" s="102"/>
      <c r="GY69" s="102"/>
      <c r="GZ69" s="102"/>
      <c r="HA69" s="102"/>
      <c r="HB69" s="102"/>
      <c r="HC69" s="102"/>
      <c r="HD69" s="102"/>
      <c r="HE69" s="102"/>
      <c r="HF69" s="102"/>
      <c r="HG69" s="102"/>
      <c r="HH69" s="102"/>
      <c r="HI69" s="102"/>
      <c r="HJ69" s="102"/>
      <c r="HK69" s="102"/>
      <c r="HL69" s="102"/>
      <c r="HM69" s="102"/>
      <c r="HN69" s="102"/>
      <c r="HO69" s="102"/>
      <c r="HP69" s="102"/>
      <c r="HQ69" s="102"/>
      <c r="HR69" s="102"/>
      <c r="HS69" s="102"/>
      <c r="HT69" s="102"/>
      <c r="HU69" s="102"/>
      <c r="HV69" s="102"/>
      <c r="HW69" s="102"/>
      <c r="HX69" s="102"/>
      <c r="HY69" s="102"/>
      <c r="HZ69" s="102"/>
      <c r="IA69" s="102"/>
    </row>
    <row r="70" spans="1:235" ht="16.5" thickBot="1">
      <c r="A70" s="133"/>
      <c r="B70" s="134"/>
      <c r="C70" s="135"/>
      <c r="D70" s="136"/>
      <c r="E70" s="137"/>
      <c r="F70" s="137"/>
      <c r="G70" s="136"/>
      <c r="H70" s="137"/>
      <c r="I70" s="137"/>
      <c r="J70" s="136"/>
      <c r="K70" s="138"/>
      <c r="L70" s="134"/>
      <c r="M70" s="139"/>
      <c r="N70" s="140"/>
      <c r="O70" s="141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2"/>
      <c r="FB70" s="102"/>
      <c r="FC70" s="102"/>
      <c r="FD70" s="102"/>
      <c r="FE70" s="102"/>
      <c r="FF70" s="102"/>
      <c r="FG70" s="102"/>
      <c r="FH70" s="102"/>
      <c r="FI70" s="102"/>
      <c r="FJ70" s="102"/>
      <c r="FK70" s="102"/>
      <c r="FL70" s="102"/>
      <c r="FM70" s="102"/>
      <c r="FN70" s="102"/>
      <c r="FO70" s="102"/>
      <c r="FP70" s="102"/>
      <c r="FQ70" s="102"/>
      <c r="FR70" s="102"/>
      <c r="FS70" s="102"/>
      <c r="FT70" s="102"/>
      <c r="FU70" s="102"/>
      <c r="FV70" s="102"/>
      <c r="FW70" s="102"/>
      <c r="FX70" s="102"/>
      <c r="FY70" s="102"/>
      <c r="FZ70" s="102"/>
      <c r="GA70" s="102"/>
      <c r="GB70" s="102"/>
      <c r="GC70" s="102"/>
      <c r="GD70" s="102"/>
      <c r="GE70" s="102"/>
      <c r="GF70" s="102"/>
      <c r="GG70" s="102"/>
      <c r="GH70" s="102"/>
      <c r="GI70" s="102"/>
      <c r="GJ70" s="102"/>
      <c r="GK70" s="102"/>
      <c r="GL70" s="102"/>
      <c r="GM70" s="102"/>
      <c r="GN70" s="102"/>
      <c r="GO70" s="102"/>
      <c r="GP70" s="102"/>
      <c r="GQ70" s="102"/>
      <c r="GR70" s="102"/>
      <c r="GS70" s="102"/>
      <c r="GT70" s="102"/>
      <c r="GU70" s="102"/>
      <c r="GV70" s="102"/>
      <c r="GW70" s="102"/>
      <c r="GX70" s="102"/>
      <c r="GY70" s="102"/>
      <c r="GZ70" s="102"/>
      <c r="HA70" s="102"/>
      <c r="HB70" s="102"/>
      <c r="HC70" s="102"/>
      <c r="HD70" s="102"/>
      <c r="HE70" s="102"/>
      <c r="HF70" s="102"/>
      <c r="HG70" s="102"/>
      <c r="HH70" s="102"/>
      <c r="HI70" s="102"/>
      <c r="HJ70" s="102"/>
      <c r="HK70" s="102"/>
      <c r="HL70" s="102"/>
      <c r="HM70" s="102"/>
      <c r="HN70" s="102"/>
      <c r="HO70" s="102"/>
      <c r="HP70" s="102"/>
      <c r="HQ70" s="102"/>
      <c r="HR70" s="102"/>
      <c r="HS70" s="102"/>
      <c r="HT70" s="102"/>
      <c r="HU70" s="102"/>
      <c r="HV70" s="102"/>
      <c r="HW70" s="102"/>
      <c r="HX70" s="102"/>
      <c r="HY70" s="102"/>
      <c r="HZ70" s="102"/>
      <c r="IA70" s="102"/>
    </row>
    <row r="71" spans="1:15" ht="15">
      <c r="A71" s="234" t="s">
        <v>135</v>
      </c>
      <c r="B71" s="235"/>
      <c r="C71" s="235"/>
      <c r="D71" s="236"/>
      <c r="E71" s="243" t="s">
        <v>136</v>
      </c>
      <c r="F71" s="236"/>
      <c r="G71" s="240" t="s">
        <v>137</v>
      </c>
      <c r="H71" s="103"/>
      <c r="I71" s="103"/>
      <c r="J71" s="243" t="s">
        <v>138</v>
      </c>
      <c r="K71" s="236"/>
      <c r="L71" s="235"/>
      <c r="M71" s="235"/>
      <c r="N71" s="243" t="s">
        <v>139</v>
      </c>
      <c r="O71" s="244"/>
    </row>
    <row r="72" spans="1:15" ht="15">
      <c r="A72" s="237"/>
      <c r="B72" s="238"/>
      <c r="C72" s="238"/>
      <c r="D72" s="239"/>
      <c r="E72" s="247"/>
      <c r="F72" s="248"/>
      <c r="G72" s="241"/>
      <c r="H72" s="106"/>
      <c r="I72" s="106"/>
      <c r="J72" s="245" t="s">
        <v>140</v>
      </c>
      <c r="K72" s="239"/>
      <c r="L72" s="242"/>
      <c r="M72" s="242"/>
      <c r="N72" s="245"/>
      <c r="O72" s="246"/>
    </row>
    <row r="73" spans="1:15" ht="15.75" thickBot="1">
      <c r="A73" s="253" t="s">
        <v>141</v>
      </c>
      <c r="B73" s="254"/>
      <c r="C73" s="254"/>
      <c r="D73" s="255"/>
      <c r="E73" s="249" t="s">
        <v>188</v>
      </c>
      <c r="F73" s="250"/>
      <c r="G73" s="108" t="s">
        <v>143</v>
      </c>
      <c r="H73" s="107"/>
      <c r="I73" s="107"/>
      <c r="J73" s="249">
        <v>3</v>
      </c>
      <c r="K73" s="250"/>
      <c r="L73" s="256"/>
      <c r="M73" s="256"/>
      <c r="N73" s="257">
        <v>0.98</v>
      </c>
      <c r="O73" s="258"/>
    </row>
    <row r="75" spans="1:15" ht="15.75">
      <c r="A75" s="233" t="s">
        <v>144</v>
      </c>
      <c r="B75" s="233"/>
      <c r="C75" s="233"/>
      <c r="D75" s="233"/>
      <c r="E75" s="233"/>
      <c r="F75" s="233"/>
      <c r="G75" s="233"/>
      <c r="H75" s="233" t="s">
        <v>145</v>
      </c>
      <c r="I75" s="233"/>
      <c r="J75" s="233"/>
      <c r="K75" s="233"/>
      <c r="L75" s="233"/>
      <c r="M75" s="233"/>
      <c r="N75" s="233"/>
      <c r="O75" s="233"/>
    </row>
    <row r="76" spans="1:15" ht="15">
      <c r="A76" s="102"/>
      <c r="B76" s="102"/>
      <c r="C76" s="102"/>
      <c r="D76" s="102"/>
      <c r="E76" s="102"/>
      <c r="F76" s="102"/>
      <c r="G76" s="102"/>
      <c r="H76" s="251"/>
      <c r="I76" s="251"/>
      <c r="J76" s="251"/>
      <c r="K76" s="251"/>
      <c r="L76" s="251"/>
      <c r="M76" s="251"/>
      <c r="N76" s="251"/>
      <c r="O76" s="251"/>
    </row>
    <row r="77" spans="1:15" ht="15.75">
      <c r="A77" s="233" t="s">
        <v>146</v>
      </c>
      <c r="B77" s="233"/>
      <c r="C77" s="233"/>
      <c r="D77" s="233"/>
      <c r="E77" s="233"/>
      <c r="F77" s="233"/>
      <c r="G77" s="233"/>
      <c r="H77" s="252" t="s">
        <v>147</v>
      </c>
      <c r="I77" s="252"/>
      <c r="J77" s="252"/>
      <c r="K77" s="252"/>
      <c r="L77" s="252"/>
      <c r="M77" s="252"/>
      <c r="N77" s="252"/>
      <c r="O77" s="252"/>
    </row>
  </sheetData>
  <sheetProtection/>
  <mergeCells count="62">
    <mergeCell ref="A36:A39"/>
    <mergeCell ref="A46:A49"/>
    <mergeCell ref="A41:A44"/>
    <mergeCell ref="A31:A34"/>
    <mergeCell ref="D25:G25"/>
    <mergeCell ref="D13:D14"/>
    <mergeCell ref="A9:O9"/>
    <mergeCell ref="H13:J13"/>
    <mergeCell ref="A13:A14"/>
    <mergeCell ref="B13:B14"/>
    <mergeCell ref="A12:O12"/>
    <mergeCell ref="O13:O14"/>
    <mergeCell ref="M13:M14"/>
    <mergeCell ref="A16:A19"/>
    <mergeCell ref="A21:A24"/>
    <mergeCell ref="N13:N14"/>
    <mergeCell ref="A26:A29"/>
    <mergeCell ref="A3:O3"/>
    <mergeCell ref="A4:O4"/>
    <mergeCell ref="E13:E14"/>
    <mergeCell ref="F13:F14"/>
    <mergeCell ref="L13:L14"/>
    <mergeCell ref="A6:O6"/>
    <mergeCell ref="K13:K14"/>
    <mergeCell ref="D15:G15"/>
    <mergeCell ref="D40:G40"/>
    <mergeCell ref="D30:G30"/>
    <mergeCell ref="D20:G20"/>
    <mergeCell ref="D35:G35"/>
    <mergeCell ref="D65:G65"/>
    <mergeCell ref="A66:A69"/>
    <mergeCell ref="A5:O5"/>
    <mergeCell ref="A7:O7"/>
    <mergeCell ref="A8:O8"/>
    <mergeCell ref="A10:G11"/>
    <mergeCell ref="K10:O10"/>
    <mergeCell ref="J11:O11"/>
    <mergeCell ref="D45:G45"/>
    <mergeCell ref="G13:G14"/>
    <mergeCell ref="D50:G50"/>
    <mergeCell ref="A51:A54"/>
    <mergeCell ref="D55:G55"/>
    <mergeCell ref="A56:A59"/>
    <mergeCell ref="D60:G60"/>
    <mergeCell ref="A61:A64"/>
    <mergeCell ref="H75:O75"/>
    <mergeCell ref="A71:D72"/>
    <mergeCell ref="G71:G72"/>
    <mergeCell ref="L71:M72"/>
    <mergeCell ref="N71:O72"/>
    <mergeCell ref="E73:F73"/>
    <mergeCell ref="E71:F72"/>
    <mergeCell ref="H76:O76"/>
    <mergeCell ref="A77:G77"/>
    <mergeCell ref="H77:O77"/>
    <mergeCell ref="J71:K71"/>
    <mergeCell ref="J72:K72"/>
    <mergeCell ref="J73:K73"/>
    <mergeCell ref="A73:D73"/>
    <mergeCell ref="L73:M73"/>
    <mergeCell ref="N73:O73"/>
    <mergeCell ref="A75:G75"/>
  </mergeCells>
  <printOptions horizontalCentered="1"/>
  <pageMargins left="0.3937007874015748" right="0.3" top="0.1968503937007874" bottom="0.1968503937007874" header="0.5118110236220472" footer="0.5118110236220472"/>
  <pageSetup fitToHeight="7" horizontalDpi="240" verticalDpi="240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3:IA61"/>
  <sheetViews>
    <sheetView view="pageBreakPreview" zoomScale="85" zoomScaleSheetLayoutView="85" zoomScalePageLayoutView="0" workbookViewId="0" topLeftCell="A10">
      <selection activeCell="D25" sqref="D25:G25"/>
    </sheetView>
  </sheetViews>
  <sheetFormatPr defaultColWidth="9.00390625" defaultRowHeight="12.75"/>
  <cols>
    <col min="1" max="2" width="4.375" style="1" customWidth="1"/>
    <col min="3" max="3" width="4.375" style="1" hidden="1" customWidth="1"/>
    <col min="4" max="4" width="24.25390625" style="1" bestFit="1" customWidth="1"/>
    <col min="5" max="5" width="11.375" style="1" customWidth="1"/>
    <col min="6" max="6" width="11.75390625" style="1" customWidth="1"/>
    <col min="7" max="7" width="34.125" style="1" customWidth="1"/>
    <col min="8" max="8" width="4.00390625" style="74" customWidth="1"/>
    <col min="9" max="9" width="3.875" style="74" customWidth="1"/>
    <col min="10" max="10" width="7.375" style="1" customWidth="1"/>
    <col min="11" max="11" width="11.375" style="2" customWidth="1"/>
    <col min="12" max="12" width="0.875" style="1" hidden="1" customWidth="1"/>
    <col min="13" max="13" width="9.125" style="1" customWidth="1"/>
    <col min="14" max="14" width="6.125" style="1" customWidth="1"/>
    <col min="15" max="15" width="6.625" style="1" customWidth="1"/>
    <col min="16" max="16384" width="9.125" style="1" customWidth="1"/>
  </cols>
  <sheetData>
    <row r="1" ht="90" customHeight="1"/>
    <row r="2" ht="16.5" customHeight="1" hidden="1"/>
    <row r="3" spans="1:15" ht="21.75" customHeight="1">
      <c r="A3" s="182" t="s">
        <v>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21.75" customHeight="1">
      <c r="A4" s="182" t="s">
        <v>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21.75" customHeight="1">
      <c r="A5" s="182" t="s">
        <v>2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</row>
    <row r="6" spans="1:15" ht="21.75" customHeight="1">
      <c r="A6" s="182" t="s">
        <v>3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</row>
    <row r="7" spans="1:15" ht="21.75" customHeight="1">
      <c r="A7" s="192" t="s">
        <v>150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</row>
    <row r="8" spans="1:15" ht="21.75" customHeight="1">
      <c r="A8" s="193" t="s">
        <v>5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</row>
    <row r="9" spans="1:15" ht="21.75" customHeight="1">
      <c r="A9" s="185" t="s">
        <v>151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</row>
    <row r="10" spans="1:15" ht="21.75" customHeight="1">
      <c r="A10" s="194" t="s">
        <v>7</v>
      </c>
      <c r="B10" s="194"/>
      <c r="C10" s="194"/>
      <c r="D10" s="194"/>
      <c r="E10" s="194"/>
      <c r="F10" s="194"/>
      <c r="G10" s="194"/>
      <c r="I10" s="75"/>
      <c r="J10" s="3"/>
      <c r="K10" s="195" t="s">
        <v>8</v>
      </c>
      <c r="L10" s="195"/>
      <c r="M10" s="195"/>
      <c r="N10" s="195"/>
      <c r="O10" s="195"/>
    </row>
    <row r="11" spans="1:15" ht="21.75" customHeight="1">
      <c r="A11" s="194"/>
      <c r="B11" s="194"/>
      <c r="C11" s="194"/>
      <c r="D11" s="194"/>
      <c r="E11" s="194"/>
      <c r="F11" s="194"/>
      <c r="G11" s="194"/>
      <c r="H11" s="75"/>
      <c r="I11" s="75"/>
      <c r="J11" s="196" t="s">
        <v>152</v>
      </c>
      <c r="K11" s="196"/>
      <c r="L11" s="196"/>
      <c r="M11" s="196"/>
      <c r="N11" s="196"/>
      <c r="O11" s="196"/>
    </row>
    <row r="12" spans="1:15" ht="6.75" customHeight="1" thickBo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</row>
    <row r="13" spans="1:15" ht="19.5" customHeight="1">
      <c r="A13" s="187" t="s">
        <v>10</v>
      </c>
      <c r="B13" s="189" t="s">
        <v>11</v>
      </c>
      <c r="C13" s="5"/>
      <c r="D13" s="175" t="s">
        <v>12</v>
      </c>
      <c r="E13" s="183" t="s">
        <v>13</v>
      </c>
      <c r="F13" s="183" t="s">
        <v>14</v>
      </c>
      <c r="G13" s="175" t="s">
        <v>15</v>
      </c>
      <c r="H13" s="175" t="s">
        <v>16</v>
      </c>
      <c r="I13" s="175"/>
      <c r="J13" s="175"/>
      <c r="K13" s="175" t="s">
        <v>17</v>
      </c>
      <c r="L13" s="183"/>
      <c r="M13" s="175" t="s">
        <v>18</v>
      </c>
      <c r="N13" s="175" t="s">
        <v>19</v>
      </c>
      <c r="O13" s="178" t="s">
        <v>20</v>
      </c>
    </row>
    <row r="14" spans="1:15" ht="24.75" customHeight="1" thickBot="1">
      <c r="A14" s="262"/>
      <c r="B14" s="263"/>
      <c r="C14" s="76"/>
      <c r="D14" s="259"/>
      <c r="E14" s="261"/>
      <c r="F14" s="261"/>
      <c r="G14" s="259"/>
      <c r="H14" s="78" t="s">
        <v>21</v>
      </c>
      <c r="I14" s="78" t="s">
        <v>22</v>
      </c>
      <c r="J14" s="77" t="s">
        <v>23</v>
      </c>
      <c r="K14" s="260"/>
      <c r="L14" s="261"/>
      <c r="M14" s="259"/>
      <c r="N14" s="259"/>
      <c r="O14" s="264"/>
    </row>
    <row r="15" spans="1:15" ht="15.75">
      <c r="A15" s="79">
        <v>1</v>
      </c>
      <c r="B15" s="80">
        <v>12</v>
      </c>
      <c r="C15" s="80"/>
      <c r="D15" s="230" t="s">
        <v>153</v>
      </c>
      <c r="E15" s="230"/>
      <c r="F15" s="230"/>
      <c r="G15" s="230"/>
      <c r="H15" s="82"/>
      <c r="I15" s="82"/>
      <c r="J15" s="81">
        <f>H16+H17+I18+I19</f>
        <v>5</v>
      </c>
      <c r="K15" s="83">
        <f>MAX(K16,K17,K18,K19)</f>
        <v>0.02097916666666667</v>
      </c>
      <c r="L15" s="84"/>
      <c r="M15" s="85">
        <f>K15-$K$15</f>
        <v>0</v>
      </c>
      <c r="N15" s="80">
        <v>450</v>
      </c>
      <c r="O15" s="86"/>
    </row>
    <row r="16" spans="1:15" ht="15.75">
      <c r="A16" s="226"/>
      <c r="B16" s="87" t="s">
        <v>25</v>
      </c>
      <c r="C16" s="88">
        <v>113</v>
      </c>
      <c r="D16" s="89" t="s">
        <v>154</v>
      </c>
      <c r="E16" s="90">
        <v>1991</v>
      </c>
      <c r="F16" s="90" t="s">
        <v>72</v>
      </c>
      <c r="G16" s="89" t="s">
        <v>43</v>
      </c>
      <c r="H16" s="90">
        <v>2</v>
      </c>
      <c r="I16" s="90"/>
      <c r="J16" s="89"/>
      <c r="K16" s="91">
        <v>0.020976851851851854</v>
      </c>
      <c r="L16" s="87"/>
      <c r="M16" s="92"/>
      <c r="N16" s="93"/>
      <c r="O16" s="37" t="s">
        <v>31</v>
      </c>
    </row>
    <row r="17" spans="1:15" ht="15.75">
      <c r="A17" s="226"/>
      <c r="B17" s="87" t="s">
        <v>29</v>
      </c>
      <c r="C17" s="88">
        <v>213</v>
      </c>
      <c r="D17" s="89" t="s">
        <v>155</v>
      </c>
      <c r="E17" s="90">
        <v>1991</v>
      </c>
      <c r="F17" s="90" t="s">
        <v>72</v>
      </c>
      <c r="G17" s="89" t="s">
        <v>125</v>
      </c>
      <c r="H17" s="90">
        <v>1</v>
      </c>
      <c r="I17" s="90"/>
      <c r="J17" s="89"/>
      <c r="K17" s="91">
        <v>0.020969907407407406</v>
      </c>
      <c r="L17" s="87"/>
      <c r="M17" s="92"/>
      <c r="N17" s="93"/>
      <c r="O17" s="37" t="s">
        <v>31</v>
      </c>
    </row>
    <row r="18" spans="1:15" ht="15.75">
      <c r="A18" s="226"/>
      <c r="B18" s="87" t="s">
        <v>32</v>
      </c>
      <c r="C18" s="88">
        <v>313</v>
      </c>
      <c r="D18" s="89" t="s">
        <v>156</v>
      </c>
      <c r="E18" s="90">
        <v>1990</v>
      </c>
      <c r="F18" s="90" t="s">
        <v>31</v>
      </c>
      <c r="G18" s="89" t="s">
        <v>125</v>
      </c>
      <c r="H18" s="90"/>
      <c r="I18" s="90">
        <v>2</v>
      </c>
      <c r="J18" s="89"/>
      <c r="K18" s="91">
        <v>0.02097337962962963</v>
      </c>
      <c r="L18" s="87"/>
      <c r="M18" s="92"/>
      <c r="N18" s="93"/>
      <c r="O18" s="37" t="s">
        <v>31</v>
      </c>
    </row>
    <row r="19" spans="1:15" ht="16.5" thickBot="1">
      <c r="A19" s="226"/>
      <c r="B19" s="87" t="s">
        <v>22</v>
      </c>
      <c r="C19" s="88">
        <v>413</v>
      </c>
      <c r="D19" s="89" t="s">
        <v>157</v>
      </c>
      <c r="E19" s="90">
        <v>1991</v>
      </c>
      <c r="F19" s="90" t="s">
        <v>72</v>
      </c>
      <c r="G19" s="89" t="s">
        <v>125</v>
      </c>
      <c r="H19" s="90"/>
      <c r="I19" s="90">
        <v>0</v>
      </c>
      <c r="J19" s="89"/>
      <c r="K19" s="91">
        <v>0.02097916666666667</v>
      </c>
      <c r="L19" s="87"/>
      <c r="M19" s="92"/>
      <c r="N19" s="93"/>
      <c r="O19" s="38" t="s">
        <v>31</v>
      </c>
    </row>
    <row r="20" spans="1:15" ht="15.75">
      <c r="A20" s="94">
        <v>2</v>
      </c>
      <c r="B20" s="93">
        <v>13</v>
      </c>
      <c r="C20" s="93"/>
      <c r="D20" s="267" t="s">
        <v>158</v>
      </c>
      <c r="E20" s="267"/>
      <c r="F20" s="267"/>
      <c r="G20" s="267"/>
      <c r="H20" s="96"/>
      <c r="I20" s="96"/>
      <c r="J20" s="95">
        <f>H21+H22+I23+I24</f>
        <v>5</v>
      </c>
      <c r="K20" s="97">
        <f>MAX(K21,K22,K23,K24)</f>
        <v>0.021047453703703704</v>
      </c>
      <c r="L20" s="98"/>
      <c r="M20" s="99">
        <f>K20-$K$15</f>
        <v>6.828703703703337E-05</v>
      </c>
      <c r="N20" s="93">
        <v>420</v>
      </c>
      <c r="O20" s="86"/>
    </row>
    <row r="21" spans="1:15" ht="15.75">
      <c r="A21" s="226"/>
      <c r="B21" s="87" t="s">
        <v>25</v>
      </c>
      <c r="C21" s="88">
        <v>119</v>
      </c>
      <c r="D21" s="89" t="s">
        <v>159</v>
      </c>
      <c r="E21" s="90">
        <v>1990</v>
      </c>
      <c r="F21" s="90" t="s">
        <v>31</v>
      </c>
      <c r="G21" s="89" t="s">
        <v>158</v>
      </c>
      <c r="H21" s="90">
        <v>1</v>
      </c>
      <c r="I21" s="90"/>
      <c r="J21" s="89"/>
      <c r="K21" s="91">
        <v>0.021038194444444446</v>
      </c>
      <c r="L21" s="87"/>
      <c r="M21" s="92"/>
      <c r="N21" s="93"/>
      <c r="O21" s="37" t="s">
        <v>31</v>
      </c>
    </row>
    <row r="22" spans="1:15" ht="15.75">
      <c r="A22" s="226"/>
      <c r="B22" s="87" t="s">
        <v>29</v>
      </c>
      <c r="C22" s="88">
        <v>219</v>
      </c>
      <c r="D22" s="89" t="s">
        <v>160</v>
      </c>
      <c r="E22" s="90">
        <v>1990</v>
      </c>
      <c r="F22" s="90" t="s">
        <v>72</v>
      </c>
      <c r="G22" s="89" t="s">
        <v>158</v>
      </c>
      <c r="H22" s="90">
        <v>1</v>
      </c>
      <c r="I22" s="90"/>
      <c r="J22" s="89"/>
      <c r="K22" s="91">
        <v>0.021034722222222222</v>
      </c>
      <c r="L22" s="87"/>
      <c r="M22" s="92"/>
      <c r="N22" s="93"/>
      <c r="O22" s="37" t="s">
        <v>31</v>
      </c>
    </row>
    <row r="23" spans="1:15" ht="15.75">
      <c r="A23" s="226"/>
      <c r="B23" s="87" t="s">
        <v>32</v>
      </c>
      <c r="C23" s="88">
        <v>319</v>
      </c>
      <c r="D23" s="89" t="s">
        <v>161</v>
      </c>
      <c r="E23" s="90">
        <v>1990</v>
      </c>
      <c r="F23" s="90" t="s">
        <v>31</v>
      </c>
      <c r="G23" s="89" t="s">
        <v>158</v>
      </c>
      <c r="H23" s="90"/>
      <c r="I23" s="90">
        <v>1</v>
      </c>
      <c r="J23" s="89"/>
      <c r="K23" s="91">
        <v>0.021025462962962965</v>
      </c>
      <c r="L23" s="87"/>
      <c r="M23" s="92"/>
      <c r="N23" s="93"/>
      <c r="O23" s="37" t="s">
        <v>31</v>
      </c>
    </row>
    <row r="24" spans="1:15" ht="16.5" thickBot="1">
      <c r="A24" s="226"/>
      <c r="B24" s="87" t="s">
        <v>22</v>
      </c>
      <c r="C24" s="88">
        <v>419</v>
      </c>
      <c r="D24" s="89" t="s">
        <v>162</v>
      </c>
      <c r="E24" s="90">
        <v>1991</v>
      </c>
      <c r="F24" s="90" t="s">
        <v>31</v>
      </c>
      <c r="G24" s="89" t="s">
        <v>158</v>
      </c>
      <c r="H24" s="90"/>
      <c r="I24" s="90">
        <v>2</v>
      </c>
      <c r="J24" s="89"/>
      <c r="K24" s="91">
        <v>0.021047453703703704</v>
      </c>
      <c r="L24" s="87"/>
      <c r="M24" s="92"/>
      <c r="N24" s="93"/>
      <c r="O24" s="38" t="s">
        <v>31</v>
      </c>
    </row>
    <row r="25" spans="1:15" s="100" customFormat="1" ht="15.75">
      <c r="A25" s="94">
        <v>3</v>
      </c>
      <c r="B25" s="93">
        <v>17</v>
      </c>
      <c r="C25" s="93"/>
      <c r="D25" s="267" t="s">
        <v>300</v>
      </c>
      <c r="E25" s="267"/>
      <c r="F25" s="267"/>
      <c r="G25" s="267"/>
      <c r="H25" s="96"/>
      <c r="I25" s="96"/>
      <c r="J25" s="95">
        <f>H26+H27+I28+I29</f>
        <v>9</v>
      </c>
      <c r="K25" s="97">
        <f>MAX(K26,K27,K28,K29)</f>
        <v>0.02116782407407407</v>
      </c>
      <c r="L25" s="98"/>
      <c r="M25" s="99">
        <f>K25-$K$15</f>
        <v>0.00018865740740740128</v>
      </c>
      <c r="N25" s="93">
        <v>390</v>
      </c>
      <c r="O25" s="148"/>
    </row>
    <row r="26" spans="1:15" ht="15.75">
      <c r="A26" s="226"/>
      <c r="B26" s="87" t="s">
        <v>25</v>
      </c>
      <c r="C26" s="88">
        <v>116</v>
      </c>
      <c r="D26" s="89" t="s">
        <v>163</v>
      </c>
      <c r="E26" s="90">
        <v>1991</v>
      </c>
      <c r="F26" s="90" t="s">
        <v>31</v>
      </c>
      <c r="G26" s="89" t="s">
        <v>164</v>
      </c>
      <c r="H26" s="90">
        <v>3</v>
      </c>
      <c r="I26" s="90"/>
      <c r="J26" s="89"/>
      <c r="K26" s="91">
        <v>0.02115162037037037</v>
      </c>
      <c r="L26" s="87"/>
      <c r="M26" s="92"/>
      <c r="N26" s="93"/>
      <c r="O26" s="37" t="s">
        <v>72</v>
      </c>
    </row>
    <row r="27" spans="1:15" ht="15.75">
      <c r="A27" s="226"/>
      <c r="B27" s="87" t="s">
        <v>29</v>
      </c>
      <c r="C27" s="88">
        <v>216</v>
      </c>
      <c r="D27" s="89" t="s">
        <v>165</v>
      </c>
      <c r="E27" s="90">
        <v>1991</v>
      </c>
      <c r="F27" s="90" t="s">
        <v>31</v>
      </c>
      <c r="G27" s="89" t="s">
        <v>164</v>
      </c>
      <c r="H27" s="90">
        <v>2</v>
      </c>
      <c r="I27" s="90"/>
      <c r="J27" s="89"/>
      <c r="K27" s="91">
        <v>0.021166666666666667</v>
      </c>
      <c r="L27" s="87"/>
      <c r="M27" s="92"/>
      <c r="N27" s="93"/>
      <c r="O27" s="37" t="s">
        <v>72</v>
      </c>
    </row>
    <row r="28" spans="1:15" ht="15.75">
      <c r="A28" s="226"/>
      <c r="B28" s="87" t="s">
        <v>32</v>
      </c>
      <c r="C28" s="88">
        <v>316</v>
      </c>
      <c r="D28" s="89" t="s">
        <v>166</v>
      </c>
      <c r="E28" s="90">
        <v>1990</v>
      </c>
      <c r="F28" s="90" t="s">
        <v>31</v>
      </c>
      <c r="G28" s="89" t="s">
        <v>68</v>
      </c>
      <c r="H28" s="90"/>
      <c r="I28" s="90">
        <v>2</v>
      </c>
      <c r="J28" s="89"/>
      <c r="K28" s="91">
        <v>0.021025462962962965</v>
      </c>
      <c r="L28" s="87"/>
      <c r="M28" s="92"/>
      <c r="N28" s="93"/>
      <c r="O28" s="37" t="s">
        <v>72</v>
      </c>
    </row>
    <row r="29" spans="1:15" ht="15.75">
      <c r="A29" s="226"/>
      <c r="B29" s="87" t="s">
        <v>22</v>
      </c>
      <c r="C29" s="88">
        <v>416</v>
      </c>
      <c r="D29" s="89" t="s">
        <v>167</v>
      </c>
      <c r="E29" s="90">
        <v>1991</v>
      </c>
      <c r="F29" s="90" t="s">
        <v>72</v>
      </c>
      <c r="G29" s="89" t="s">
        <v>164</v>
      </c>
      <c r="H29" s="90"/>
      <c r="I29" s="90">
        <v>2</v>
      </c>
      <c r="J29" s="89"/>
      <c r="K29" s="91">
        <v>0.02116782407407407</v>
      </c>
      <c r="L29" s="87"/>
      <c r="M29" s="92"/>
      <c r="N29" s="93"/>
      <c r="O29" s="37" t="s">
        <v>72</v>
      </c>
    </row>
    <row r="30" spans="1:15" s="101" customFormat="1" ht="15.75">
      <c r="A30" s="94">
        <v>4</v>
      </c>
      <c r="B30" s="93">
        <v>18</v>
      </c>
      <c r="C30" s="93"/>
      <c r="D30" s="267" t="s">
        <v>168</v>
      </c>
      <c r="E30" s="267"/>
      <c r="F30" s="267"/>
      <c r="G30" s="267"/>
      <c r="H30" s="96"/>
      <c r="I30" s="96"/>
      <c r="J30" s="95">
        <f>H31+H32+I33+I34</f>
        <v>12</v>
      </c>
      <c r="K30" s="97">
        <f>MAX(K31,K32,K33,K34)</f>
        <v>0.021413194444444447</v>
      </c>
      <c r="L30" s="98"/>
      <c r="M30" s="99">
        <f>K30-$K$15</f>
        <v>0.00043402777777777624</v>
      </c>
      <c r="N30" s="93">
        <v>360</v>
      </c>
      <c r="O30" s="86"/>
    </row>
    <row r="31" spans="1:15" ht="15.75">
      <c r="A31" s="226"/>
      <c r="B31" s="87" t="s">
        <v>25</v>
      </c>
      <c r="C31" s="88">
        <v>114</v>
      </c>
      <c r="D31" s="89" t="s">
        <v>169</v>
      </c>
      <c r="E31" s="90">
        <v>1991</v>
      </c>
      <c r="F31" s="90" t="s">
        <v>31</v>
      </c>
      <c r="G31" s="89" t="s">
        <v>64</v>
      </c>
      <c r="H31" s="90">
        <v>5</v>
      </c>
      <c r="I31" s="90"/>
      <c r="J31" s="89"/>
      <c r="K31" s="91">
        <v>0.02140277777777778</v>
      </c>
      <c r="L31" s="87"/>
      <c r="M31" s="92"/>
      <c r="N31" s="93"/>
      <c r="O31" s="37" t="s">
        <v>72</v>
      </c>
    </row>
    <row r="32" spans="1:15" ht="15.75">
      <c r="A32" s="226"/>
      <c r="B32" s="87" t="s">
        <v>29</v>
      </c>
      <c r="C32" s="88">
        <v>214</v>
      </c>
      <c r="D32" s="89" t="s">
        <v>170</v>
      </c>
      <c r="E32" s="90">
        <v>1990</v>
      </c>
      <c r="F32" s="90" t="s">
        <v>31</v>
      </c>
      <c r="G32" s="89" t="s">
        <v>64</v>
      </c>
      <c r="H32" s="90">
        <v>1</v>
      </c>
      <c r="I32" s="90"/>
      <c r="J32" s="89"/>
      <c r="K32" s="91">
        <v>0.021387731481481483</v>
      </c>
      <c r="L32" s="87"/>
      <c r="M32" s="92"/>
      <c r="N32" s="93"/>
      <c r="O32" s="37" t="s">
        <v>72</v>
      </c>
    </row>
    <row r="33" spans="1:15" ht="15.75">
      <c r="A33" s="226"/>
      <c r="B33" s="87" t="s">
        <v>32</v>
      </c>
      <c r="C33" s="88">
        <v>314</v>
      </c>
      <c r="D33" s="89" t="s">
        <v>171</v>
      </c>
      <c r="E33" s="90">
        <v>1990</v>
      </c>
      <c r="F33" s="90" t="s">
        <v>72</v>
      </c>
      <c r="G33" s="89" t="s">
        <v>64</v>
      </c>
      <c r="H33" s="90"/>
      <c r="I33" s="90">
        <v>4</v>
      </c>
      <c r="J33" s="89"/>
      <c r="K33" s="91">
        <v>0.02140277777777778</v>
      </c>
      <c r="L33" s="87"/>
      <c r="M33" s="92"/>
      <c r="N33" s="93"/>
      <c r="O33" s="37" t="s">
        <v>72</v>
      </c>
    </row>
    <row r="34" spans="1:15" ht="16.5" thickBot="1">
      <c r="A34" s="226"/>
      <c r="B34" s="87" t="s">
        <v>22</v>
      </c>
      <c r="C34" s="88">
        <v>414</v>
      </c>
      <c r="D34" s="89" t="s">
        <v>172</v>
      </c>
      <c r="E34" s="90">
        <v>1990</v>
      </c>
      <c r="F34" s="90" t="s">
        <v>31</v>
      </c>
      <c r="G34" s="89" t="s">
        <v>64</v>
      </c>
      <c r="H34" s="90"/>
      <c r="I34" s="90">
        <v>2</v>
      </c>
      <c r="J34" s="89"/>
      <c r="K34" s="91">
        <v>0.021413194444444447</v>
      </c>
      <c r="L34" s="87"/>
      <c r="M34" s="92"/>
      <c r="N34" s="93"/>
      <c r="O34" s="37" t="s">
        <v>72</v>
      </c>
    </row>
    <row r="35" spans="1:15" ht="15.75">
      <c r="A35" s="94">
        <v>5</v>
      </c>
      <c r="B35" s="93">
        <v>16</v>
      </c>
      <c r="C35" s="93"/>
      <c r="D35" s="267" t="s">
        <v>173</v>
      </c>
      <c r="E35" s="267"/>
      <c r="F35" s="267"/>
      <c r="G35" s="267"/>
      <c r="H35" s="96"/>
      <c r="I35" s="96"/>
      <c r="J35" s="95">
        <f>H36+H37+I38+I39</f>
        <v>5</v>
      </c>
      <c r="K35" s="97">
        <f>MAX(K36,K37,K38,K39)</f>
        <v>0.0217974537037037</v>
      </c>
      <c r="L35" s="98"/>
      <c r="M35" s="99">
        <f>K35-$K$15</f>
        <v>0.0008182870370370306</v>
      </c>
      <c r="N35" s="93">
        <v>330</v>
      </c>
      <c r="O35" s="148"/>
    </row>
    <row r="36" spans="1:15" ht="15.75">
      <c r="A36" s="226"/>
      <c r="B36" s="87" t="s">
        <v>25</v>
      </c>
      <c r="C36" s="88">
        <v>115</v>
      </c>
      <c r="D36" s="89" t="s">
        <v>174</v>
      </c>
      <c r="E36" s="90">
        <v>1991</v>
      </c>
      <c r="F36" s="90" t="s">
        <v>72</v>
      </c>
      <c r="G36" s="89" t="s">
        <v>91</v>
      </c>
      <c r="H36" s="90">
        <v>2</v>
      </c>
      <c r="I36" s="90"/>
      <c r="J36" s="89"/>
      <c r="K36" s="91">
        <v>0.021766203703703704</v>
      </c>
      <c r="L36" s="87"/>
      <c r="M36" s="92"/>
      <c r="N36" s="93"/>
      <c r="O36" s="37" t="s">
        <v>72</v>
      </c>
    </row>
    <row r="37" spans="1:15" ht="15.75">
      <c r="A37" s="226"/>
      <c r="B37" s="87" t="s">
        <v>29</v>
      </c>
      <c r="C37" s="88">
        <v>215</v>
      </c>
      <c r="D37" s="89" t="s">
        <v>175</v>
      </c>
      <c r="E37" s="90">
        <v>1990</v>
      </c>
      <c r="F37" s="90" t="s">
        <v>72</v>
      </c>
      <c r="G37" s="89" t="s">
        <v>91</v>
      </c>
      <c r="H37" s="90">
        <v>2</v>
      </c>
      <c r="I37" s="90"/>
      <c r="J37" s="89"/>
      <c r="K37" s="91">
        <v>0.0217974537037037</v>
      </c>
      <c r="L37" s="87"/>
      <c r="M37" s="92"/>
      <c r="N37" s="93"/>
      <c r="O37" s="37" t="s">
        <v>72</v>
      </c>
    </row>
    <row r="38" spans="1:15" ht="15.75">
      <c r="A38" s="226"/>
      <c r="B38" s="87" t="s">
        <v>32</v>
      </c>
      <c r="C38" s="88">
        <v>315</v>
      </c>
      <c r="D38" s="89" t="s">
        <v>176</v>
      </c>
      <c r="E38" s="90">
        <v>1991</v>
      </c>
      <c r="F38" s="90" t="s">
        <v>72</v>
      </c>
      <c r="G38" s="89" t="s">
        <v>91</v>
      </c>
      <c r="H38" s="90"/>
      <c r="I38" s="90">
        <v>1</v>
      </c>
      <c r="J38" s="89"/>
      <c r="K38" s="91">
        <v>0.021770833333333336</v>
      </c>
      <c r="L38" s="87"/>
      <c r="M38" s="92"/>
      <c r="N38" s="93"/>
      <c r="O38" s="37" t="s">
        <v>72</v>
      </c>
    </row>
    <row r="39" spans="1:15" ht="15.75">
      <c r="A39" s="226"/>
      <c r="B39" s="87" t="s">
        <v>22</v>
      </c>
      <c r="C39" s="88">
        <v>415</v>
      </c>
      <c r="D39" s="89" t="s">
        <v>177</v>
      </c>
      <c r="E39" s="90">
        <v>1991</v>
      </c>
      <c r="F39" s="90" t="s">
        <v>72</v>
      </c>
      <c r="G39" s="89" t="s">
        <v>91</v>
      </c>
      <c r="H39" s="90"/>
      <c r="I39" s="90">
        <v>0</v>
      </c>
      <c r="J39" s="89"/>
      <c r="K39" s="91">
        <v>0.021770833333333336</v>
      </c>
      <c r="L39" s="87"/>
      <c r="M39" s="92"/>
      <c r="N39" s="93"/>
      <c r="O39" s="37" t="s">
        <v>72</v>
      </c>
    </row>
    <row r="40" spans="1:15" ht="15.75">
      <c r="A40" s="94">
        <v>6</v>
      </c>
      <c r="B40" s="93">
        <v>14</v>
      </c>
      <c r="C40" s="93"/>
      <c r="D40" s="267" t="s">
        <v>178</v>
      </c>
      <c r="E40" s="267"/>
      <c r="F40" s="267"/>
      <c r="G40" s="267"/>
      <c r="H40" s="96"/>
      <c r="I40" s="96"/>
      <c r="J40" s="95">
        <f>H41+H42+I43+I44</f>
        <v>6</v>
      </c>
      <c r="K40" s="97">
        <f>MAX(K41,K42,K43,K44)</f>
        <v>0.022240740740740738</v>
      </c>
      <c r="L40" s="98"/>
      <c r="M40" s="99">
        <f>K40-$K$15</f>
        <v>0.0012615740740740677</v>
      </c>
      <c r="N40" s="93">
        <v>310</v>
      </c>
      <c r="O40" s="93"/>
    </row>
    <row r="41" spans="1:15" ht="15.75">
      <c r="A41" s="228"/>
      <c r="B41" s="87" t="s">
        <v>25</v>
      </c>
      <c r="C41" s="88">
        <v>117</v>
      </c>
      <c r="D41" s="89" t="s">
        <v>179</v>
      </c>
      <c r="E41" s="90">
        <v>1991</v>
      </c>
      <c r="F41" s="90" t="s">
        <v>72</v>
      </c>
      <c r="G41" s="89" t="s">
        <v>79</v>
      </c>
      <c r="H41" s="90">
        <v>1</v>
      </c>
      <c r="I41" s="90"/>
      <c r="J41" s="89"/>
      <c r="K41" s="91">
        <v>0.022240740740740738</v>
      </c>
      <c r="L41" s="87"/>
      <c r="M41" s="92"/>
      <c r="N41" s="93"/>
      <c r="O41" s="87"/>
    </row>
    <row r="42" spans="1:15" ht="15.75">
      <c r="A42" s="265"/>
      <c r="B42" s="87" t="s">
        <v>29</v>
      </c>
      <c r="C42" s="88">
        <v>217</v>
      </c>
      <c r="D42" s="89" t="s">
        <v>180</v>
      </c>
      <c r="E42" s="90">
        <v>1990</v>
      </c>
      <c r="F42" s="90" t="s">
        <v>72</v>
      </c>
      <c r="G42" s="89" t="s">
        <v>79</v>
      </c>
      <c r="H42" s="90">
        <v>2</v>
      </c>
      <c r="I42" s="90"/>
      <c r="J42" s="89"/>
      <c r="K42" s="91">
        <v>0.022225694444444447</v>
      </c>
      <c r="L42" s="87"/>
      <c r="M42" s="92"/>
      <c r="N42" s="93"/>
      <c r="O42" s="87"/>
    </row>
    <row r="43" spans="1:15" ht="15.75">
      <c r="A43" s="265"/>
      <c r="B43" s="87" t="s">
        <v>32</v>
      </c>
      <c r="C43" s="88">
        <v>317</v>
      </c>
      <c r="D43" s="89" t="s">
        <v>181</v>
      </c>
      <c r="E43" s="90">
        <v>1990</v>
      </c>
      <c r="F43" s="90" t="s">
        <v>31</v>
      </c>
      <c r="G43" s="89" t="s">
        <v>79</v>
      </c>
      <c r="H43" s="90"/>
      <c r="I43" s="90">
        <v>1</v>
      </c>
      <c r="J43" s="89"/>
      <c r="K43" s="91">
        <v>0.022222222222222223</v>
      </c>
      <c r="L43" s="87"/>
      <c r="M43" s="92"/>
      <c r="N43" s="93"/>
      <c r="O43" s="87"/>
    </row>
    <row r="44" spans="1:15" ht="15.75">
      <c r="A44" s="266"/>
      <c r="B44" s="87" t="s">
        <v>22</v>
      </c>
      <c r="C44" s="88">
        <v>417</v>
      </c>
      <c r="D44" s="89" t="s">
        <v>182</v>
      </c>
      <c r="E44" s="90">
        <v>1991</v>
      </c>
      <c r="F44" s="90" t="s">
        <v>31</v>
      </c>
      <c r="G44" s="89" t="s">
        <v>79</v>
      </c>
      <c r="H44" s="90"/>
      <c r="I44" s="90">
        <v>2</v>
      </c>
      <c r="J44" s="89"/>
      <c r="K44" s="91">
        <v>0.02222800925925926</v>
      </c>
      <c r="L44" s="87"/>
      <c r="M44" s="92"/>
      <c r="N44" s="93"/>
      <c r="O44" s="87"/>
    </row>
    <row r="45" spans="1:15" ht="15.75">
      <c r="A45" s="94">
        <v>7</v>
      </c>
      <c r="B45" s="93">
        <v>15</v>
      </c>
      <c r="C45" s="93"/>
      <c r="D45" s="267" t="s">
        <v>183</v>
      </c>
      <c r="E45" s="267"/>
      <c r="F45" s="267"/>
      <c r="G45" s="267"/>
      <c r="H45" s="96"/>
      <c r="I45" s="96"/>
      <c r="J45" s="95">
        <f>H46+H47+I48+I49</f>
        <v>8</v>
      </c>
      <c r="K45" s="97">
        <f>MAX(K46,K47,K48,K49)</f>
        <v>0.022444444444444444</v>
      </c>
      <c r="L45" s="98"/>
      <c r="M45" s="99">
        <f>K45-$K$15</f>
        <v>0.0014652777777777737</v>
      </c>
      <c r="N45" s="93">
        <v>290</v>
      </c>
      <c r="O45" s="93"/>
    </row>
    <row r="46" spans="1:15" ht="15.75">
      <c r="A46" s="228"/>
      <c r="B46" s="87" t="s">
        <v>25</v>
      </c>
      <c r="C46" s="88">
        <v>118</v>
      </c>
      <c r="D46" s="89" t="s">
        <v>184</v>
      </c>
      <c r="E46" s="90">
        <v>1990</v>
      </c>
      <c r="F46" s="90" t="s">
        <v>31</v>
      </c>
      <c r="G46" s="89" t="s">
        <v>112</v>
      </c>
      <c r="H46" s="90">
        <v>0</v>
      </c>
      <c r="I46" s="90"/>
      <c r="J46" s="89"/>
      <c r="K46" s="91">
        <v>0.02243287037037037</v>
      </c>
      <c r="L46" s="87"/>
      <c r="M46" s="92"/>
      <c r="N46" s="93"/>
      <c r="O46" s="87"/>
    </row>
    <row r="47" spans="1:235" ht="15.75">
      <c r="A47" s="265"/>
      <c r="B47" s="87" t="s">
        <v>29</v>
      </c>
      <c r="C47" s="88">
        <v>218</v>
      </c>
      <c r="D47" s="89" t="s">
        <v>185</v>
      </c>
      <c r="E47" s="90">
        <v>1990</v>
      </c>
      <c r="F47" s="90" t="s">
        <v>31</v>
      </c>
      <c r="G47" s="89" t="s">
        <v>112</v>
      </c>
      <c r="H47" s="90">
        <v>4</v>
      </c>
      <c r="I47" s="90"/>
      <c r="J47" s="89"/>
      <c r="K47" s="91">
        <v>0.02244097222222222</v>
      </c>
      <c r="L47" s="87"/>
      <c r="M47" s="92"/>
      <c r="N47" s="93"/>
      <c r="O47" s="87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2"/>
      <c r="FI47" s="102"/>
      <c r="FJ47" s="102"/>
      <c r="FK47" s="102"/>
      <c r="FL47" s="102"/>
      <c r="FM47" s="102"/>
      <c r="FN47" s="102"/>
      <c r="FO47" s="102"/>
      <c r="FP47" s="102"/>
      <c r="FQ47" s="102"/>
      <c r="FR47" s="102"/>
      <c r="FS47" s="102"/>
      <c r="FT47" s="102"/>
      <c r="FU47" s="102"/>
      <c r="FV47" s="102"/>
      <c r="FW47" s="102"/>
      <c r="FX47" s="102"/>
      <c r="FY47" s="102"/>
      <c r="FZ47" s="102"/>
      <c r="GA47" s="102"/>
      <c r="GB47" s="102"/>
      <c r="GC47" s="102"/>
      <c r="GD47" s="102"/>
      <c r="GE47" s="102"/>
      <c r="GF47" s="102"/>
      <c r="GG47" s="102"/>
      <c r="GH47" s="102"/>
      <c r="GI47" s="102"/>
      <c r="GJ47" s="102"/>
      <c r="GK47" s="102"/>
      <c r="GL47" s="102"/>
      <c r="GM47" s="102"/>
      <c r="GN47" s="102"/>
      <c r="GO47" s="102"/>
      <c r="GP47" s="102"/>
      <c r="GQ47" s="102"/>
      <c r="GR47" s="102"/>
      <c r="GS47" s="102"/>
      <c r="GT47" s="102"/>
      <c r="GU47" s="102"/>
      <c r="GV47" s="102"/>
      <c r="GW47" s="102"/>
      <c r="GX47" s="102"/>
      <c r="GY47" s="102"/>
      <c r="GZ47" s="102"/>
      <c r="HA47" s="102"/>
      <c r="HB47" s="102"/>
      <c r="HC47" s="102"/>
      <c r="HD47" s="102"/>
      <c r="HE47" s="102"/>
      <c r="HF47" s="102"/>
      <c r="HG47" s="102"/>
      <c r="HH47" s="102"/>
      <c r="HI47" s="102"/>
      <c r="HJ47" s="102"/>
      <c r="HK47" s="102"/>
      <c r="HL47" s="102"/>
      <c r="HM47" s="102"/>
      <c r="HN47" s="102"/>
      <c r="HO47" s="102"/>
      <c r="HP47" s="102"/>
      <c r="HQ47" s="102"/>
      <c r="HR47" s="102"/>
      <c r="HS47" s="102"/>
      <c r="HT47" s="102"/>
      <c r="HU47" s="102"/>
      <c r="HV47" s="102"/>
      <c r="HW47" s="102"/>
      <c r="HX47" s="102"/>
      <c r="HY47" s="102"/>
      <c r="HZ47" s="102"/>
      <c r="IA47" s="102"/>
    </row>
    <row r="48" spans="1:235" ht="15.75">
      <c r="A48" s="265"/>
      <c r="B48" s="87" t="s">
        <v>32</v>
      </c>
      <c r="C48" s="88">
        <v>318</v>
      </c>
      <c r="D48" s="89" t="s">
        <v>186</v>
      </c>
      <c r="E48" s="90">
        <v>1990</v>
      </c>
      <c r="F48" s="90" t="s">
        <v>72</v>
      </c>
      <c r="G48" s="89" t="s">
        <v>112</v>
      </c>
      <c r="H48" s="90"/>
      <c r="I48" s="90">
        <v>2</v>
      </c>
      <c r="J48" s="89"/>
      <c r="K48" s="91">
        <v>0.022444444444444444</v>
      </c>
      <c r="L48" s="87"/>
      <c r="M48" s="92"/>
      <c r="N48" s="93"/>
      <c r="O48" s="87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2"/>
      <c r="FL48" s="102"/>
      <c r="FM48" s="102"/>
      <c r="FN48" s="102"/>
      <c r="FO48" s="102"/>
      <c r="FP48" s="102"/>
      <c r="FQ48" s="102"/>
      <c r="FR48" s="102"/>
      <c r="FS48" s="102"/>
      <c r="FT48" s="102"/>
      <c r="FU48" s="102"/>
      <c r="FV48" s="102"/>
      <c r="FW48" s="102"/>
      <c r="FX48" s="102"/>
      <c r="FY48" s="102"/>
      <c r="FZ48" s="102"/>
      <c r="GA48" s="102"/>
      <c r="GB48" s="102"/>
      <c r="GC48" s="102"/>
      <c r="GD48" s="102"/>
      <c r="GE48" s="102"/>
      <c r="GF48" s="102"/>
      <c r="GG48" s="102"/>
      <c r="GH48" s="102"/>
      <c r="GI48" s="102"/>
      <c r="GJ48" s="102"/>
      <c r="GK48" s="102"/>
      <c r="GL48" s="102"/>
      <c r="GM48" s="102"/>
      <c r="GN48" s="102"/>
      <c r="GO48" s="102"/>
      <c r="GP48" s="102"/>
      <c r="GQ48" s="102"/>
      <c r="GR48" s="102"/>
      <c r="GS48" s="102"/>
      <c r="GT48" s="102"/>
      <c r="GU48" s="102"/>
      <c r="GV48" s="102"/>
      <c r="GW48" s="102"/>
      <c r="GX48" s="102"/>
      <c r="GY48" s="102"/>
      <c r="GZ48" s="102"/>
      <c r="HA48" s="102"/>
      <c r="HB48" s="102"/>
      <c r="HC48" s="102"/>
      <c r="HD48" s="102"/>
      <c r="HE48" s="102"/>
      <c r="HF48" s="102"/>
      <c r="HG48" s="102"/>
      <c r="HH48" s="102"/>
      <c r="HI48" s="102"/>
      <c r="HJ48" s="102"/>
      <c r="HK48" s="102"/>
      <c r="HL48" s="102"/>
      <c r="HM48" s="102"/>
      <c r="HN48" s="102"/>
      <c r="HO48" s="102"/>
      <c r="HP48" s="102"/>
      <c r="HQ48" s="102"/>
      <c r="HR48" s="102"/>
      <c r="HS48" s="102"/>
      <c r="HT48" s="102"/>
      <c r="HU48" s="102"/>
      <c r="HV48" s="102"/>
      <c r="HW48" s="102"/>
      <c r="HX48" s="102"/>
      <c r="HY48" s="102"/>
      <c r="HZ48" s="102"/>
      <c r="IA48" s="102"/>
    </row>
    <row r="49" spans="1:235" ht="15.75">
      <c r="A49" s="266"/>
      <c r="B49" s="87" t="s">
        <v>22</v>
      </c>
      <c r="C49" s="88">
        <v>418</v>
      </c>
      <c r="D49" s="89" t="s">
        <v>187</v>
      </c>
      <c r="E49" s="90">
        <v>1990</v>
      </c>
      <c r="F49" s="90" t="s">
        <v>72</v>
      </c>
      <c r="G49" s="89" t="s">
        <v>28</v>
      </c>
      <c r="H49" s="90"/>
      <c r="I49" s="90">
        <v>2</v>
      </c>
      <c r="J49" s="89"/>
      <c r="K49" s="91">
        <v>0.022436342592592588</v>
      </c>
      <c r="L49" s="87"/>
      <c r="M49" s="92"/>
      <c r="N49" s="93"/>
      <c r="O49" s="87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2"/>
      <c r="FL49" s="102"/>
      <c r="FM49" s="102"/>
      <c r="FN49" s="102"/>
      <c r="FO49" s="102"/>
      <c r="FP49" s="102"/>
      <c r="FQ49" s="102"/>
      <c r="FR49" s="102"/>
      <c r="FS49" s="102"/>
      <c r="FT49" s="102"/>
      <c r="FU49" s="102"/>
      <c r="FV49" s="102"/>
      <c r="FW49" s="102"/>
      <c r="FX49" s="102"/>
      <c r="FY49" s="102"/>
      <c r="FZ49" s="102"/>
      <c r="GA49" s="102"/>
      <c r="GB49" s="102"/>
      <c r="GC49" s="102"/>
      <c r="GD49" s="102"/>
      <c r="GE49" s="102"/>
      <c r="GF49" s="102"/>
      <c r="GG49" s="102"/>
      <c r="GH49" s="102"/>
      <c r="GI49" s="102"/>
      <c r="GJ49" s="102"/>
      <c r="GK49" s="102"/>
      <c r="GL49" s="102"/>
      <c r="GM49" s="102"/>
      <c r="GN49" s="102"/>
      <c r="GO49" s="102"/>
      <c r="GP49" s="102"/>
      <c r="GQ49" s="102"/>
      <c r="GR49" s="102"/>
      <c r="GS49" s="102"/>
      <c r="GT49" s="102"/>
      <c r="GU49" s="102"/>
      <c r="GV49" s="102"/>
      <c r="GW49" s="102"/>
      <c r="GX49" s="102"/>
      <c r="GY49" s="102"/>
      <c r="GZ49" s="102"/>
      <c r="HA49" s="102"/>
      <c r="HB49" s="102"/>
      <c r="HC49" s="102"/>
      <c r="HD49" s="102"/>
      <c r="HE49" s="102"/>
      <c r="HF49" s="102"/>
      <c r="HG49" s="102"/>
      <c r="HH49" s="102"/>
      <c r="HI49" s="102"/>
      <c r="HJ49" s="102"/>
      <c r="HK49" s="102"/>
      <c r="HL49" s="102"/>
      <c r="HM49" s="102"/>
      <c r="HN49" s="102"/>
      <c r="HO49" s="102"/>
      <c r="HP49" s="102"/>
      <c r="HQ49" s="102"/>
      <c r="HR49" s="102"/>
      <c r="HS49" s="102"/>
      <c r="HT49" s="102"/>
      <c r="HU49" s="102"/>
      <c r="HV49" s="102"/>
      <c r="HW49" s="102"/>
      <c r="HX49" s="102"/>
      <c r="HY49" s="102"/>
      <c r="HZ49" s="102"/>
      <c r="IA49" s="102"/>
    </row>
    <row r="51" ht="15.75" thickBot="1"/>
    <row r="52" spans="1:15" ht="15">
      <c r="A52" s="234" t="s">
        <v>135</v>
      </c>
      <c r="B52" s="235"/>
      <c r="C52" s="235"/>
      <c r="D52" s="236"/>
      <c r="E52" s="243" t="s">
        <v>136</v>
      </c>
      <c r="F52" s="236"/>
      <c r="G52" s="240" t="s">
        <v>137</v>
      </c>
      <c r="H52" s="104"/>
      <c r="I52" s="104"/>
      <c r="J52" s="243" t="s">
        <v>138</v>
      </c>
      <c r="K52" s="236"/>
      <c r="L52" s="235"/>
      <c r="M52" s="235"/>
      <c r="N52" s="243" t="s">
        <v>139</v>
      </c>
      <c r="O52" s="244"/>
    </row>
    <row r="53" spans="1:15" ht="15">
      <c r="A53" s="237"/>
      <c r="B53" s="238"/>
      <c r="C53" s="238"/>
      <c r="D53" s="239"/>
      <c r="E53" s="247"/>
      <c r="F53" s="248"/>
      <c r="G53" s="241"/>
      <c r="H53" s="105"/>
      <c r="I53" s="105"/>
      <c r="J53" s="245" t="s">
        <v>140</v>
      </c>
      <c r="K53" s="239"/>
      <c r="L53" s="242"/>
      <c r="M53" s="242"/>
      <c r="N53" s="245"/>
      <c r="O53" s="246"/>
    </row>
    <row r="54" spans="1:15" ht="15.75" thickBot="1">
      <c r="A54" s="253" t="s">
        <v>141</v>
      </c>
      <c r="B54" s="254"/>
      <c r="C54" s="254"/>
      <c r="D54" s="255"/>
      <c r="E54" s="268" t="s">
        <v>188</v>
      </c>
      <c r="F54" s="255"/>
      <c r="G54" s="108" t="s">
        <v>143</v>
      </c>
      <c r="H54" s="109"/>
      <c r="I54" s="109"/>
      <c r="J54" s="249">
        <v>3</v>
      </c>
      <c r="K54" s="250"/>
      <c r="L54" s="256"/>
      <c r="M54" s="256"/>
      <c r="N54" s="257">
        <v>0.98</v>
      </c>
      <c r="O54" s="258"/>
    </row>
    <row r="56" spans="1:15" ht="15.75">
      <c r="A56" s="233" t="s">
        <v>144</v>
      </c>
      <c r="B56" s="233"/>
      <c r="C56" s="233"/>
      <c r="D56" s="233"/>
      <c r="E56" s="233"/>
      <c r="F56" s="233"/>
      <c r="G56" s="233"/>
      <c r="H56" s="233" t="s">
        <v>145</v>
      </c>
      <c r="I56" s="233"/>
      <c r="J56" s="233"/>
      <c r="K56" s="233"/>
      <c r="L56" s="233"/>
      <c r="M56" s="233"/>
      <c r="N56" s="233"/>
      <c r="O56" s="233"/>
    </row>
    <row r="57" spans="1:15" ht="15">
      <c r="A57" s="102"/>
      <c r="B57" s="102"/>
      <c r="C57" s="102"/>
      <c r="D57" s="102"/>
      <c r="E57" s="102"/>
      <c r="F57" s="102"/>
      <c r="G57" s="102"/>
      <c r="H57" s="251"/>
      <c r="I57" s="251"/>
      <c r="J57" s="251"/>
      <c r="K57" s="251"/>
      <c r="L57" s="251"/>
      <c r="M57" s="251"/>
      <c r="N57" s="251"/>
      <c r="O57" s="251"/>
    </row>
    <row r="58" spans="1:15" ht="15.75">
      <c r="A58" s="233" t="s">
        <v>146</v>
      </c>
      <c r="B58" s="233"/>
      <c r="C58" s="233"/>
      <c r="D58" s="233"/>
      <c r="E58" s="233"/>
      <c r="F58" s="233"/>
      <c r="G58" s="233"/>
      <c r="H58" s="252" t="s">
        <v>147</v>
      </c>
      <c r="I58" s="252"/>
      <c r="J58" s="252"/>
      <c r="K58" s="252"/>
      <c r="L58" s="252"/>
      <c r="M58" s="252"/>
      <c r="N58" s="252"/>
      <c r="O58" s="252"/>
    </row>
    <row r="59" ht="15.75" thickBot="1"/>
    <row r="60" spans="1:15" ht="15">
      <c r="A60" s="110" t="s">
        <v>148</v>
      </c>
      <c r="B60" s="111"/>
      <c r="C60" s="111"/>
      <c r="D60" s="111"/>
      <c r="E60" s="111"/>
      <c r="F60" s="111"/>
      <c r="G60" s="111"/>
      <c r="H60" s="112"/>
      <c r="I60" s="112"/>
      <c r="J60" s="111"/>
      <c r="K60" s="113"/>
      <c r="L60" s="111"/>
      <c r="M60" s="111"/>
      <c r="N60" s="111"/>
      <c r="O60" s="111"/>
    </row>
    <row r="61" spans="1:15" ht="15.75" thickBot="1">
      <c r="A61" s="114" t="s">
        <v>149</v>
      </c>
      <c r="B61" s="115"/>
      <c r="C61" s="115"/>
      <c r="D61" s="115"/>
      <c r="E61" s="115"/>
      <c r="F61" s="115"/>
      <c r="G61" s="115"/>
      <c r="H61" s="116"/>
      <c r="I61" s="116"/>
      <c r="J61" s="115"/>
      <c r="K61" s="117"/>
      <c r="L61" s="115"/>
      <c r="M61" s="115"/>
      <c r="N61" s="115"/>
      <c r="O61" s="115"/>
    </row>
  </sheetData>
  <sheetProtection/>
  <mergeCells count="54">
    <mergeCell ref="H57:O57"/>
    <mergeCell ref="A58:G58"/>
    <mergeCell ref="H58:O58"/>
    <mergeCell ref="J52:K52"/>
    <mergeCell ref="J53:K53"/>
    <mergeCell ref="J54:K54"/>
    <mergeCell ref="A54:D54"/>
    <mergeCell ref="L54:M54"/>
    <mergeCell ref="N54:O54"/>
    <mergeCell ref="A56:G56"/>
    <mergeCell ref="N13:N14"/>
    <mergeCell ref="A26:A29"/>
    <mergeCell ref="H56:O56"/>
    <mergeCell ref="A52:D53"/>
    <mergeCell ref="G52:G53"/>
    <mergeCell ref="L52:M53"/>
    <mergeCell ref="N52:O53"/>
    <mergeCell ref="E52:F53"/>
    <mergeCell ref="E54:F54"/>
    <mergeCell ref="D45:G45"/>
    <mergeCell ref="A5:O5"/>
    <mergeCell ref="A7:O7"/>
    <mergeCell ref="A8:O8"/>
    <mergeCell ref="A10:G11"/>
    <mergeCell ref="K10:O10"/>
    <mergeCell ref="J11:O11"/>
    <mergeCell ref="D40:G40"/>
    <mergeCell ref="D30:G30"/>
    <mergeCell ref="D20:G20"/>
    <mergeCell ref="D35:G35"/>
    <mergeCell ref="H13:J13"/>
    <mergeCell ref="D25:G25"/>
    <mergeCell ref="B13:B14"/>
    <mergeCell ref="D13:D14"/>
    <mergeCell ref="A16:A19"/>
    <mergeCell ref="G13:G14"/>
    <mergeCell ref="K13:K14"/>
    <mergeCell ref="D15:G15"/>
    <mergeCell ref="A21:A24"/>
    <mergeCell ref="A36:A39"/>
    <mergeCell ref="A46:A49"/>
    <mergeCell ref="A41:A44"/>
    <mergeCell ref="A31:A34"/>
    <mergeCell ref="A13:A14"/>
    <mergeCell ref="A3:O3"/>
    <mergeCell ref="A4:O4"/>
    <mergeCell ref="E13:E14"/>
    <mergeCell ref="F13:F14"/>
    <mergeCell ref="L13:L14"/>
    <mergeCell ref="A6:O6"/>
    <mergeCell ref="A9:O9"/>
    <mergeCell ref="A12:O12"/>
    <mergeCell ref="O13:O14"/>
    <mergeCell ref="M13:M14"/>
  </mergeCells>
  <printOptions horizontalCentered="1"/>
  <pageMargins left="0.3937007874015748" right="0.3" top="0.1968503937007874" bottom="0.1968503937007874" header="0.5118110236220472" footer="0.5118110236220472"/>
  <pageSetup fitToHeight="7" horizontalDpi="240" verticalDpi="24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Lenovo User</cp:lastModifiedBy>
  <cp:lastPrinted>2011-03-09T16:41:27Z</cp:lastPrinted>
  <dcterms:created xsi:type="dcterms:W3CDTF">2011-03-09T15:19:49Z</dcterms:created>
  <dcterms:modified xsi:type="dcterms:W3CDTF">2011-03-10T07:33:15Z</dcterms:modified>
  <cp:category/>
  <cp:version/>
  <cp:contentType/>
  <cp:contentStatus/>
</cp:coreProperties>
</file>