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activeTab="2"/>
  </bookViews>
  <sheets>
    <sheet name="юн. 05-06" sheetId="39" r:id="rId1"/>
    <sheet name="дев 05-06 " sheetId="40" r:id="rId2"/>
    <sheet name="юн 99-00" sheetId="41" r:id="rId3"/>
    <sheet name="юн 01-02" sheetId="43" r:id="rId4"/>
    <sheet name="дев 99-00,01-02" sheetId="44" r:id="rId5"/>
    <sheet name="юн 03-04 (2)" sheetId="38" r:id="rId6"/>
    <sheet name="дев, 03-04" sheetId="33" r:id="rId7"/>
    <sheet name="слабовид." sheetId="45" r:id="rId8"/>
  </sheets>
  <definedNames>
    <definedName name="_xlnm._FilterDatabase" localSheetId="1" hidden="1">'дев 05-06 '!#REF!</definedName>
    <definedName name="_xlnm._FilterDatabase" localSheetId="4" hidden="1">'дев 99-00,01-02'!#REF!</definedName>
    <definedName name="_xlnm._FilterDatabase" localSheetId="6" hidden="1">'дев, 03-04'!#REF!</definedName>
    <definedName name="_xlnm._FilterDatabase" localSheetId="7" hidden="1">слабовид.!#REF!</definedName>
    <definedName name="_xlnm._FilterDatabase" localSheetId="3" hidden="1">'юн 01-02'!#REF!</definedName>
    <definedName name="_xlnm._FilterDatabase" localSheetId="5" hidden="1">'юн 03-04 (2)'!#REF!</definedName>
    <definedName name="_xlnm._FilterDatabase" localSheetId="2" hidden="1">'юн 99-00'!#REF!</definedName>
    <definedName name="_xlnm._FilterDatabase" localSheetId="0" hidden="1">'юн. 05-06'!#REF!</definedName>
  </definedNames>
  <calcPr calcId="145621" refMode="R1C1"/>
</workbook>
</file>

<file path=xl/calcChain.xml><?xml version="1.0" encoding="utf-8"?>
<calcChain xmlns="http://schemas.openxmlformats.org/spreadsheetml/2006/main">
  <c r="M24" i="45" l="1"/>
  <c r="M23" i="45"/>
  <c r="M22" i="45"/>
  <c r="L21" i="45"/>
  <c r="M21" i="45" s="1"/>
  <c r="M20" i="45"/>
  <c r="M19" i="45"/>
  <c r="M18" i="45"/>
  <c r="K26" i="44" l="1"/>
  <c r="Q39" i="33" l="1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K19" i="33"/>
  <c r="Q44" i="38"/>
  <c r="Q43" i="38"/>
  <c r="Q42" i="38"/>
  <c r="Q41" i="38"/>
  <c r="Q40" i="38"/>
  <c r="Q39" i="38"/>
  <c r="Q38" i="38"/>
  <c r="Q37" i="38"/>
  <c r="Q36" i="38"/>
  <c r="Q35" i="38"/>
  <c r="Q34" i="38"/>
  <c r="Q33" i="38"/>
  <c r="Q32" i="38"/>
  <c r="Q31" i="38"/>
  <c r="Q30" i="38"/>
  <c r="Q29" i="38"/>
  <c r="Q28" i="38"/>
  <c r="Q27" i="38"/>
  <c r="Q26" i="38"/>
  <c r="Q25" i="38"/>
  <c r="Q24" i="38"/>
  <c r="Q23" i="38"/>
  <c r="Q22" i="38"/>
  <c r="Q21" i="38"/>
  <c r="Q20" i="38"/>
  <c r="Q19" i="38"/>
  <c r="Q36" i="44" l="1"/>
  <c r="Q35" i="44"/>
  <c r="Q34" i="44"/>
  <c r="Q33" i="44"/>
  <c r="Q32" i="44"/>
  <c r="Q31" i="44"/>
  <c r="Q30" i="44"/>
  <c r="Q29" i="44"/>
  <c r="Q28" i="44"/>
  <c r="Q27" i="44"/>
  <c r="Q26" i="44"/>
  <c r="Q19" i="44"/>
  <c r="Q29" i="43"/>
  <c r="Q30" i="43"/>
  <c r="Q31" i="43"/>
  <c r="Q19" i="43"/>
  <c r="Q41" i="43"/>
  <c r="Q40" i="43"/>
  <c r="Q39" i="43"/>
  <c r="Q38" i="43"/>
  <c r="Q37" i="43"/>
  <c r="Q36" i="43"/>
  <c r="Q35" i="43"/>
  <c r="Q34" i="43"/>
  <c r="Q33" i="43"/>
  <c r="Q32" i="43"/>
  <c r="Q28" i="43"/>
  <c r="Q27" i="43"/>
  <c r="Q26" i="43"/>
  <c r="Q25" i="43"/>
  <c r="Q24" i="43"/>
  <c r="Q23" i="43"/>
  <c r="Q22" i="43"/>
  <c r="Q21" i="43"/>
  <c r="Q20" i="43"/>
  <c r="K45" i="43" l="1"/>
  <c r="L45" i="43" s="1"/>
  <c r="L46" i="43"/>
  <c r="K47" i="43"/>
  <c r="L47" i="43" s="1"/>
  <c r="L48" i="43"/>
  <c r="R30" i="41"/>
  <c r="R29" i="41"/>
  <c r="R28" i="41"/>
  <c r="R27" i="41"/>
  <c r="R26" i="41"/>
  <c r="R25" i="41"/>
  <c r="R24" i="41"/>
  <c r="R23" i="41"/>
  <c r="R22" i="41"/>
  <c r="R21" i="41"/>
  <c r="R20" i="41"/>
  <c r="R19" i="41"/>
  <c r="L30" i="41"/>
  <c r="L41" i="39"/>
  <c r="M41" i="39" s="1"/>
  <c r="Q41" i="39" l="1"/>
  <c r="K33" i="44"/>
  <c r="L33" i="44" s="1"/>
  <c r="K29" i="44"/>
  <c r="L29" i="44" s="1"/>
  <c r="K36" i="44"/>
  <c r="K34" i="44"/>
  <c r="L34" i="44" s="1"/>
  <c r="K31" i="44"/>
  <c r="L31" i="44" s="1"/>
  <c r="K28" i="44"/>
  <c r="L28" i="44" s="1"/>
  <c r="K25" i="44"/>
  <c r="L25" i="44" s="1"/>
  <c r="K27" i="44"/>
  <c r="L27" i="44" s="1"/>
  <c r="K32" i="44"/>
  <c r="L32" i="44" s="1"/>
  <c r="K35" i="44"/>
  <c r="L35" i="44" s="1"/>
  <c r="K30" i="44"/>
  <c r="L30" i="44" s="1"/>
  <c r="K19" i="44"/>
  <c r="L19" i="44" s="1"/>
  <c r="K18" i="44"/>
  <c r="L18" i="44" s="1"/>
  <c r="L44" i="43"/>
  <c r="K43" i="43"/>
  <c r="L43" i="43" s="1"/>
  <c r="L42" i="43"/>
  <c r="K31" i="43"/>
  <c r="L31" i="43" s="1"/>
  <c r="K32" i="43"/>
  <c r="L32" i="43" s="1"/>
  <c r="K39" i="43"/>
  <c r="K26" i="43"/>
  <c r="L26" i="43" s="1"/>
  <c r="K36" i="43"/>
  <c r="L36" i="43" s="1"/>
  <c r="K27" i="43"/>
  <c r="L27" i="43" s="1"/>
  <c r="K24" i="43"/>
  <c r="L24" i="43" s="1"/>
  <c r="K20" i="43"/>
  <c r="L20" i="43" s="1"/>
  <c r="K30" i="43"/>
  <c r="L30" i="43" s="1"/>
  <c r="K29" i="43"/>
  <c r="L29" i="43" s="1"/>
  <c r="K21" i="43"/>
  <c r="L21" i="43" s="1"/>
  <c r="K41" i="43"/>
  <c r="L41" i="43" s="1"/>
  <c r="K28" i="43"/>
  <c r="L28" i="43" s="1"/>
  <c r="K25" i="43"/>
  <c r="L25" i="43" s="1"/>
  <c r="K22" i="43"/>
  <c r="L22" i="43" s="1"/>
  <c r="K34" i="43"/>
  <c r="K23" i="43"/>
  <c r="L23" i="43" s="1"/>
  <c r="K38" i="43"/>
  <c r="L38" i="43" s="1"/>
  <c r="K33" i="43"/>
  <c r="L33" i="43" s="1"/>
  <c r="K35" i="43"/>
  <c r="L35" i="43" s="1"/>
  <c r="K18" i="43"/>
  <c r="L18" i="43" s="1"/>
  <c r="K19" i="43"/>
  <c r="L19" i="43" s="1"/>
  <c r="K40" i="43"/>
  <c r="L40" i="43" s="1"/>
  <c r="L20" i="41"/>
  <c r="M20" i="41" s="1"/>
  <c r="L26" i="41"/>
  <c r="M26" i="41" s="1"/>
  <c r="L22" i="41"/>
  <c r="M22" i="41" s="1"/>
  <c r="L19" i="41"/>
  <c r="L21" i="41"/>
  <c r="M21" i="41" s="1"/>
  <c r="L28" i="41"/>
  <c r="M28" i="41" s="1"/>
  <c r="L27" i="41"/>
  <c r="M27" i="41" s="1"/>
  <c r="L23" i="41"/>
  <c r="M23" i="41" s="1"/>
  <c r="L25" i="41"/>
  <c r="M25" i="41" s="1"/>
  <c r="L29" i="41"/>
  <c r="M29" i="41" s="1"/>
  <c r="L24" i="41"/>
  <c r="M24" i="41" s="1"/>
  <c r="L18" i="41"/>
  <c r="M18" i="41" s="1"/>
  <c r="L26" i="40"/>
  <c r="M26" i="40" s="1"/>
  <c r="L29" i="40"/>
  <c r="M29" i="40" s="1"/>
  <c r="L19" i="40"/>
  <c r="M19" i="40" s="1"/>
  <c r="Q19" i="40" s="1"/>
  <c r="L28" i="40"/>
  <c r="M28" i="40" s="1"/>
  <c r="Q28" i="40" s="1"/>
  <c r="L27" i="40"/>
  <c r="M27" i="40" s="1"/>
  <c r="L30" i="40"/>
  <c r="M30" i="40" s="1"/>
  <c r="Q24" i="40"/>
  <c r="L24" i="40"/>
  <c r="L32" i="40"/>
  <c r="M32" i="40" s="1"/>
  <c r="Q32" i="40" s="1"/>
  <c r="L25" i="40"/>
  <c r="M25" i="40" s="1"/>
  <c r="Q25" i="40" s="1"/>
  <c r="M21" i="40"/>
  <c r="L21" i="40"/>
  <c r="M31" i="40"/>
  <c r="Q31" i="40" s="1"/>
  <c r="L31" i="40"/>
  <c r="L17" i="40"/>
  <c r="M17" i="40" s="1"/>
  <c r="Q17" i="40" s="1"/>
  <c r="L20" i="40"/>
  <c r="M20" i="40" s="1"/>
  <c r="Q20" i="40" s="1"/>
  <c r="Q18" i="40"/>
  <c r="L23" i="40"/>
  <c r="M23" i="40" s="1"/>
  <c r="Q23" i="40" s="1"/>
  <c r="L22" i="40"/>
  <c r="M22" i="40" s="1"/>
  <c r="Q22" i="40" s="1"/>
  <c r="L25" i="39"/>
  <c r="M25" i="39" s="1"/>
  <c r="L35" i="39"/>
  <c r="M35" i="39" s="1"/>
  <c r="L30" i="39"/>
  <c r="M30" i="39" s="1"/>
  <c r="Q26" i="39"/>
  <c r="L26" i="39"/>
  <c r="L34" i="39"/>
  <c r="M34" i="39" s="1"/>
  <c r="L38" i="39"/>
  <c r="M38" i="39" s="1"/>
  <c r="L23" i="39"/>
  <c r="M23" i="39" s="1"/>
  <c r="L27" i="39"/>
  <c r="M27" i="39" s="1"/>
  <c r="L40" i="39"/>
  <c r="M40" i="39" s="1"/>
  <c r="L29" i="39"/>
  <c r="M29" i="39" s="1"/>
  <c r="L19" i="39"/>
  <c r="M19" i="39" s="1"/>
  <c r="L24" i="39"/>
  <c r="M24" i="39" s="1"/>
  <c r="L28" i="39"/>
  <c r="M28" i="39" s="1"/>
  <c r="L18" i="39"/>
  <c r="M18" i="39" s="1"/>
  <c r="L22" i="39"/>
  <c r="M22" i="39" s="1"/>
  <c r="L21" i="39"/>
  <c r="M21" i="39" s="1"/>
  <c r="L33" i="39"/>
  <c r="M33" i="39" s="1"/>
  <c r="L31" i="39"/>
  <c r="M31" i="39" s="1"/>
  <c r="L39" i="39"/>
  <c r="M39" i="39" s="1"/>
  <c r="L32" i="39"/>
  <c r="M32" i="39" s="1"/>
  <c r="L36" i="39"/>
  <c r="M36" i="39" s="1"/>
  <c r="Q20" i="39"/>
  <c r="L37" i="39"/>
  <c r="M37" i="39" s="1"/>
  <c r="Q23" i="39" l="1"/>
  <c r="Q39" i="39"/>
  <c r="Q27" i="39"/>
  <c r="Q35" i="39"/>
  <c r="Q24" i="39"/>
  <c r="Q30" i="40"/>
  <c r="Q29" i="40"/>
  <c r="Q21" i="40"/>
  <c r="Q27" i="40"/>
  <c r="Q26" i="40"/>
  <c r="Q38" i="39"/>
  <c r="Q37" i="39"/>
  <c r="Q36" i="39"/>
  <c r="Q18" i="39"/>
  <c r="Q40" i="39"/>
  <c r="Q31" i="39"/>
  <c r="Q29" i="39"/>
  <c r="Q21" i="39"/>
  <c r="Q28" i="39"/>
  <c r="Q19" i="39"/>
  <c r="Q34" i="39"/>
  <c r="Q30" i="39"/>
  <c r="Q25" i="39"/>
  <c r="Q22" i="39"/>
  <c r="Q32" i="39"/>
  <c r="Q33" i="39"/>
  <c r="K31" i="38"/>
  <c r="L31" i="38" s="1"/>
  <c r="K32" i="38"/>
  <c r="L32" i="38" s="1"/>
  <c r="K26" i="38"/>
  <c r="L26" i="38" s="1"/>
  <c r="P42" i="38" s="1"/>
  <c r="K23" i="38"/>
  <c r="L23" i="38" s="1"/>
  <c r="K18" i="38"/>
  <c r="L18" i="38" s="1"/>
  <c r="K35" i="38"/>
  <c r="K38" i="38"/>
  <c r="L38" i="38" s="1"/>
  <c r="K25" i="38"/>
  <c r="L25" i="38" s="1"/>
  <c r="K36" i="38"/>
  <c r="L36" i="38" s="1"/>
  <c r="K19" i="38"/>
  <c r="L19" i="38" s="1"/>
  <c r="K28" i="38"/>
  <c r="L28" i="38" s="1"/>
  <c r="K27" i="38"/>
  <c r="L27" i="38" s="1"/>
  <c r="K39" i="38"/>
  <c r="L39" i="38" s="1"/>
  <c r="K24" i="38"/>
  <c r="L24" i="38" s="1"/>
  <c r="K33" i="38"/>
  <c r="L33" i="38" s="1"/>
  <c r="K41" i="38"/>
  <c r="L41" i="38" s="1"/>
  <c r="K43" i="38"/>
  <c r="L43" i="38" s="1"/>
  <c r="K44" i="38"/>
  <c r="K34" i="38"/>
  <c r="L34" i="38" s="1"/>
  <c r="K37" i="38"/>
  <c r="L37" i="38" s="1"/>
  <c r="K20" i="38"/>
  <c r="L20" i="38" s="1"/>
  <c r="K22" i="38"/>
  <c r="L22" i="38" s="1"/>
  <c r="K40" i="38"/>
  <c r="L40" i="38" s="1"/>
  <c r="K29" i="38"/>
  <c r="L29" i="38" s="1"/>
  <c r="K21" i="38"/>
  <c r="L21" i="38" s="1"/>
  <c r="K30" i="38"/>
  <c r="L30" i="38" s="1"/>
  <c r="P43" i="38" l="1"/>
  <c r="P44" i="38"/>
  <c r="K25" i="33"/>
  <c r="K24" i="33" l="1"/>
  <c r="L24" i="33" s="1"/>
  <c r="K37" i="33"/>
  <c r="L37" i="33" s="1"/>
  <c r="K29" i="33"/>
  <c r="L29" i="33" s="1"/>
  <c r="K36" i="33"/>
  <c r="L36" i="33" s="1"/>
  <c r="K26" i="33"/>
  <c r="L26" i="33" s="1"/>
  <c r="K28" i="33"/>
  <c r="L28" i="33" s="1"/>
  <c r="K30" i="33"/>
  <c r="L30" i="33" s="1"/>
  <c r="K33" i="33"/>
  <c r="L33" i="33" s="1"/>
  <c r="K22" i="33"/>
  <c r="L22" i="33" s="1"/>
  <c r="K18" i="33"/>
  <c r="L18" i="33" s="1"/>
  <c r="K34" i="33"/>
  <c r="L34" i="33" s="1"/>
  <c r="K27" i="33"/>
  <c r="L27" i="33" s="1"/>
  <c r="K23" i="33"/>
  <c r="L23" i="33" s="1"/>
  <c r="K31" i="33"/>
  <c r="L31" i="33" s="1"/>
  <c r="K35" i="33"/>
  <c r="L35" i="33" s="1"/>
  <c r="K20" i="33"/>
  <c r="L20" i="33" s="1"/>
  <c r="K32" i="33"/>
  <c r="L32" i="33" s="1"/>
  <c r="K38" i="33"/>
  <c r="L38" i="33" s="1"/>
  <c r="K21" i="33"/>
  <c r="L21" i="33" s="1"/>
  <c r="K39" i="33"/>
  <c r="L39" i="33" s="1"/>
</calcChain>
</file>

<file path=xl/sharedStrings.xml><?xml version="1.0" encoding="utf-8"?>
<sst xmlns="http://schemas.openxmlformats.org/spreadsheetml/2006/main" count="1113" uniqueCount="388">
  <si>
    <t>Вр.старт</t>
  </si>
  <si>
    <t>Вр.фин</t>
  </si>
  <si>
    <t>Фамилия,имя</t>
  </si>
  <si>
    <t>ст.№</t>
  </si>
  <si>
    <t>Г.р.</t>
  </si>
  <si>
    <t>Звание  разряд</t>
  </si>
  <si>
    <t>Территория</t>
  </si>
  <si>
    <t>Стрельба</t>
  </si>
  <si>
    <t>всего</t>
  </si>
  <si>
    <t>II</t>
  </si>
  <si>
    <t>I</t>
  </si>
  <si>
    <t>КМС</t>
  </si>
  <si>
    <t>Козак Дмитрий</t>
  </si>
  <si>
    <t>л</t>
  </si>
  <si>
    <t>с</t>
  </si>
  <si>
    <t xml:space="preserve">Министерство спорта Красноярского края </t>
  </si>
  <si>
    <t>Алеев Валерий</t>
  </si>
  <si>
    <t>место</t>
  </si>
  <si>
    <t>отставание</t>
  </si>
  <si>
    <t xml:space="preserve"> РОО "Союз биатлонистов Красноярского края" </t>
  </si>
  <si>
    <t>ИТОГОВЫЕ  РЕЗУЛЬТАТЫ</t>
  </si>
  <si>
    <t>КГАУ "РЦСП Академия биатлона"</t>
  </si>
  <si>
    <t xml:space="preserve">Главный судья, ВК                                                                                                   </t>
  </si>
  <si>
    <t xml:space="preserve">Главный секретарь, 1 категории                                                                                             </t>
  </si>
  <si>
    <t xml:space="preserve">Спортивная организация </t>
  </si>
  <si>
    <t>г.Красноярск</t>
  </si>
  <si>
    <t xml:space="preserve">  г. Бородино, СК по зимним видам спорта</t>
  </si>
  <si>
    <t>Характер трассы - пересеченная</t>
  </si>
  <si>
    <t xml:space="preserve">Старшие юноши - 1999-2000 г.р.           </t>
  </si>
  <si>
    <t>____________________/</t>
  </si>
  <si>
    <t xml:space="preserve">Старшие девушки - 1999-2000 г.р.           </t>
  </si>
  <si>
    <t xml:space="preserve">Средние юноши - 2001-2002 г.р.           </t>
  </si>
  <si>
    <t xml:space="preserve">Средние девушки - 2001-2002 г.р.           </t>
  </si>
  <si>
    <t xml:space="preserve">Жюри:        </t>
  </si>
  <si>
    <t xml:space="preserve">Младшие юноши - 2003-2004 г.р.           </t>
  </si>
  <si>
    <t>штраф
30"</t>
  </si>
  <si>
    <t xml:space="preserve">Младшие девушки - 2003-2004 г.р.           </t>
  </si>
  <si>
    <t>2005</t>
  </si>
  <si>
    <t xml:space="preserve">г. Назарово </t>
  </si>
  <si>
    <t>Алехин Николай</t>
  </si>
  <si>
    <t xml:space="preserve">г. Канск </t>
  </si>
  <si>
    <t>Ручка Владислав</t>
  </si>
  <si>
    <t>1юн</t>
  </si>
  <si>
    <t>г. Красноярск</t>
  </si>
  <si>
    <t>1ю</t>
  </si>
  <si>
    <t xml:space="preserve">г. Бородино </t>
  </si>
  <si>
    <t xml:space="preserve">Федяев Егор </t>
  </si>
  <si>
    <t>г. Ачинск</t>
  </si>
  <si>
    <t>Скугарев Кирилл</t>
  </si>
  <si>
    <t>2006</t>
  </si>
  <si>
    <t xml:space="preserve">Теньков Владислав </t>
  </si>
  <si>
    <t>2ю</t>
  </si>
  <si>
    <t xml:space="preserve">Тюрин Виталий </t>
  </si>
  <si>
    <t>Давидюк Александр</t>
  </si>
  <si>
    <t xml:space="preserve">Вальтер Виктор </t>
  </si>
  <si>
    <t>Греб Кирилл</t>
  </si>
  <si>
    <t>3р</t>
  </si>
  <si>
    <t>Самошкин Сергей</t>
  </si>
  <si>
    <t>Супрун Демьян</t>
  </si>
  <si>
    <t>Личерчун Максим</t>
  </si>
  <si>
    <t>2004</t>
  </si>
  <si>
    <t>Енисейский р-он</t>
  </si>
  <si>
    <t xml:space="preserve">Гартвих Мария </t>
  </si>
  <si>
    <t xml:space="preserve">Богданова Елена </t>
  </si>
  <si>
    <t>Евтушенко Валерия</t>
  </si>
  <si>
    <t>Яковлева Наталья</t>
  </si>
  <si>
    <t xml:space="preserve">Черепанова Ирина </t>
  </si>
  <si>
    <t xml:space="preserve">Шафеева Полина </t>
  </si>
  <si>
    <t xml:space="preserve">г.Красноярск </t>
  </si>
  <si>
    <t>РЦСП "Академия биатлона"</t>
  </si>
  <si>
    <t>Курочкин Артур</t>
  </si>
  <si>
    <t>1р</t>
  </si>
  <si>
    <t>Зыков Илья - лидер</t>
  </si>
  <si>
    <t>Иванов Николай</t>
  </si>
  <si>
    <t>Беляцкий Дмитрий - лидер</t>
  </si>
  <si>
    <t>г. Дивногорск</t>
  </si>
  <si>
    <t>ДКИОР</t>
  </si>
  <si>
    <t>Мухачев Илья</t>
  </si>
  <si>
    <t>2000</t>
  </si>
  <si>
    <t>Иконников Никита</t>
  </si>
  <si>
    <t xml:space="preserve">Пеликов Егор </t>
  </si>
  <si>
    <t xml:space="preserve">Федчиков Никита </t>
  </si>
  <si>
    <t>Печенцев  Алексей</t>
  </si>
  <si>
    <t>Анисимов Артем</t>
  </si>
  <si>
    <t>Холодилов Артем</t>
  </si>
  <si>
    <t xml:space="preserve">Агишев Руслан </t>
  </si>
  <si>
    <t>Казанцев Никита</t>
  </si>
  <si>
    <t xml:space="preserve">Цицулин Кирилл </t>
  </si>
  <si>
    <t>Тагачаков Артур</t>
  </si>
  <si>
    <t>Пинаев  Иван</t>
  </si>
  <si>
    <t>2002</t>
  </si>
  <si>
    <t xml:space="preserve">Молчанов Виктор </t>
  </si>
  <si>
    <t xml:space="preserve">Лукьянчиков Виталий </t>
  </si>
  <si>
    <t>Годовых Михаил</t>
  </si>
  <si>
    <t>2001</t>
  </si>
  <si>
    <t>Гапоненко Андрей</t>
  </si>
  <si>
    <t>Новиков  Данила</t>
  </si>
  <si>
    <t xml:space="preserve">Миронченко Кирилл </t>
  </si>
  <si>
    <t xml:space="preserve">Михайлов Никита </t>
  </si>
  <si>
    <t>Плотников Артем</t>
  </si>
  <si>
    <t>Жариков  Егор</t>
  </si>
  <si>
    <t xml:space="preserve">Мотора  Мария </t>
  </si>
  <si>
    <t>Алексеева Екатерина</t>
  </si>
  <si>
    <t xml:space="preserve">Иванова  Александра </t>
  </si>
  <si>
    <t xml:space="preserve">Дубова Марина </t>
  </si>
  <si>
    <t>Хотькова Елизавета</t>
  </si>
  <si>
    <t xml:space="preserve">Кузьмина Полина </t>
  </si>
  <si>
    <t>Волкова Виктория</t>
  </si>
  <si>
    <t>Лешкова Нина</t>
  </si>
  <si>
    <t xml:space="preserve">Инютина Екатерина </t>
  </si>
  <si>
    <t xml:space="preserve">Кульман Виктор </t>
  </si>
  <si>
    <t>III</t>
  </si>
  <si>
    <t>Яковлев Денис</t>
  </si>
  <si>
    <t>3юн</t>
  </si>
  <si>
    <t>Штанов Дмитрий</t>
  </si>
  <si>
    <t>2003</t>
  </si>
  <si>
    <t>Маташов Алексей</t>
  </si>
  <si>
    <t xml:space="preserve">Титоренко Виталий </t>
  </si>
  <si>
    <t>Максимов Елисей</t>
  </si>
  <si>
    <t>Порхулев Даниил</t>
  </si>
  <si>
    <t xml:space="preserve">Маркелов Дмитрий </t>
  </si>
  <si>
    <t>Смелянец Даниил</t>
  </si>
  <si>
    <t>Кулеш Максим</t>
  </si>
  <si>
    <t>Гребнев Давид</t>
  </si>
  <si>
    <t xml:space="preserve">Бондарев Валерий </t>
  </si>
  <si>
    <t xml:space="preserve">Казрагис Артем </t>
  </si>
  <si>
    <t xml:space="preserve">Дирябин Артем </t>
  </si>
  <si>
    <t>Вдовкина Яна</t>
  </si>
  <si>
    <t xml:space="preserve">Мирошниченко Лада </t>
  </si>
  <si>
    <t xml:space="preserve">Северина Мария </t>
  </si>
  <si>
    <t>Смирнова Юлия</t>
  </si>
  <si>
    <t xml:space="preserve">Кривошеева Дарья </t>
  </si>
  <si>
    <t>Малышко Дарья</t>
  </si>
  <si>
    <t xml:space="preserve">Бездомникова Ева </t>
  </si>
  <si>
    <t>Малинко Яна</t>
  </si>
  <si>
    <t>Малышко Наталья</t>
  </si>
  <si>
    <t>Волкова  Александра</t>
  </si>
  <si>
    <t xml:space="preserve">Кулеш Марина </t>
  </si>
  <si>
    <t>Итоговый результат</t>
  </si>
  <si>
    <t>В/К (слабовидящие):</t>
  </si>
  <si>
    <t xml:space="preserve"> 16 марта  2018 г.                                                                                                                                                                          </t>
  </si>
  <si>
    <t xml:space="preserve">ОТКРЫТЫЕ КРАЕВЫЕ СОРЕВНОВАНИЯ НА "ПРИЗЫ ДВУКРАТНОЙ ОЛИМПИЙСКОЙ ЧЕМПИОНКИ ПО БИАТЛОНУ                                           ОЛЬГИ МЕДВЕДЦЕВОЙ" </t>
  </si>
  <si>
    <r>
      <t xml:space="preserve"> Температура воздуха   -</t>
    </r>
    <r>
      <rPr>
        <sz val="11"/>
        <color rgb="FFFF0000"/>
        <rFont val="Times New Roman"/>
        <family val="1"/>
        <charset val="204"/>
      </rPr>
      <t xml:space="preserve"> 18</t>
    </r>
    <r>
      <rPr>
        <sz val="11"/>
        <rFont val="Times New Roman"/>
        <family val="1"/>
        <charset val="204"/>
      </rPr>
      <t xml:space="preserve"> С°  </t>
    </r>
  </si>
  <si>
    <t xml:space="preserve"> Начало соревнований -  14.30                                                                                                                                                      </t>
  </si>
  <si>
    <t>Технический делегат          С.Г. Усаньков (Красноярск)</t>
  </si>
  <si>
    <t>Зам.гл. судьи по трассам      В.Н. Антощенко (Красноярск)</t>
  </si>
  <si>
    <t>Главный судья                    К.П. Иванов (Красноярск)</t>
  </si>
  <si>
    <t>Член жюри      М.А. Домрачев (Назарово)</t>
  </si>
  <si>
    <t>Член жюри      Б.Б. Борисов ( Бородино)</t>
  </si>
  <si>
    <t xml:space="preserve">Спринт - 4,5 км                                                                         </t>
  </si>
  <si>
    <t xml:space="preserve">Результат </t>
  </si>
  <si>
    <t>Дьячков Егор</t>
  </si>
  <si>
    <t>Совостьянов Родион</t>
  </si>
  <si>
    <t>Самозванов Семён</t>
  </si>
  <si>
    <t>Нечаев Павел</t>
  </si>
  <si>
    <t>Неуструев Владислав</t>
  </si>
  <si>
    <t>Стринадкин Владимир</t>
  </si>
  <si>
    <t>Писаненко Андрей</t>
  </si>
  <si>
    <t>Степанов Павел</t>
  </si>
  <si>
    <t>Давыдов Никита</t>
  </si>
  <si>
    <t>Балдухов Евгений</t>
  </si>
  <si>
    <t>Соколов Олег</t>
  </si>
  <si>
    <t>Дружинин Павел</t>
  </si>
  <si>
    <t>Марченко Никита</t>
  </si>
  <si>
    <t>Шумейко Кирилл</t>
  </si>
  <si>
    <t>Кежемский район</t>
  </si>
  <si>
    <t>Енисейский район</t>
  </si>
  <si>
    <t>Республика Бурятия</t>
  </si>
  <si>
    <t>г. Бородино</t>
  </si>
  <si>
    <t xml:space="preserve">СШОР  </t>
  </si>
  <si>
    <t>СШ им.Г.А.Эллера</t>
  </si>
  <si>
    <t>СШОР "Сибиряк"</t>
  </si>
  <si>
    <t xml:space="preserve">СШ им. В.И. Стольникова </t>
  </si>
  <si>
    <t>СШ по биатлону</t>
  </si>
  <si>
    <t>СШ им.Ф.В.Вольфа</t>
  </si>
  <si>
    <t>ДЮСШ №4 г. Улан-Удэ</t>
  </si>
  <si>
    <t>К.П. Иванов</t>
  </si>
  <si>
    <t>Т.А. Кудреватых</t>
  </si>
  <si>
    <t>г.Канск</t>
  </si>
  <si>
    <t xml:space="preserve">Спринт - 3,6 км                                                                         </t>
  </si>
  <si>
    <t xml:space="preserve"> Начало соревнований -  15.50                                                                                                                                                      </t>
  </si>
  <si>
    <t>Тарских Алина</t>
  </si>
  <si>
    <t>Петрова Яна</t>
  </si>
  <si>
    <t>Мамченко Екатерина</t>
  </si>
  <si>
    <t>Жабреева Алена</t>
  </si>
  <si>
    <t>Ситникова Екатерина</t>
  </si>
  <si>
    <t>Веснина Александра</t>
  </si>
  <si>
    <t>Терехова Эвелина</t>
  </si>
  <si>
    <t>Эрдынеева Аяна</t>
  </si>
  <si>
    <t>Федосеева Виктория</t>
  </si>
  <si>
    <t>Вербкина Дарья</t>
  </si>
  <si>
    <t>Калиман Анастасия</t>
  </si>
  <si>
    <t xml:space="preserve"> Республика Хакасия</t>
  </si>
  <si>
    <t>ФСК "Черемушки" г. Саяногорск</t>
  </si>
  <si>
    <t xml:space="preserve">Юноши - 2005-2006 г.р.           </t>
  </si>
  <si>
    <t xml:space="preserve">СШ им.Г.М.Мельниковой </t>
  </si>
  <si>
    <t>Москоленко Данила</t>
  </si>
  <si>
    <t xml:space="preserve">Заделяк Артем </t>
  </si>
  <si>
    <t>Данилов Иван</t>
  </si>
  <si>
    <t>Волков Иван</t>
  </si>
  <si>
    <t xml:space="preserve">Алексеенок Дмитрий </t>
  </si>
  <si>
    <t>Божков Игорь</t>
  </si>
  <si>
    <t>СШОР</t>
  </si>
  <si>
    <t>Стогов Илья</t>
  </si>
  <si>
    <t>Темнов Владимир</t>
  </si>
  <si>
    <t>Лялин Ярослав</t>
  </si>
  <si>
    <t>Стребков Иван</t>
  </si>
  <si>
    <t>Белоусов Максим</t>
  </si>
  <si>
    <t>г.Назарово</t>
  </si>
  <si>
    <t>Кугаколов Данила</t>
  </si>
  <si>
    <t>Жижин Виталий</t>
  </si>
  <si>
    <t>Кежемскмй район</t>
  </si>
  <si>
    <t>Худенко Владислав</t>
  </si>
  <si>
    <t xml:space="preserve"> Начало соревнований -  09.30                                                                                                                                                      </t>
  </si>
  <si>
    <t xml:space="preserve">  Девушки - 2005-2006 г.р.           </t>
  </si>
  <si>
    <t>Тян Надежда</t>
  </si>
  <si>
    <t>Республика Хакасия</t>
  </si>
  <si>
    <t>Филипьева Диана</t>
  </si>
  <si>
    <t>Позднякова Ксения</t>
  </si>
  <si>
    <t>Вавельченко Марина</t>
  </si>
  <si>
    <t>Давыденко Регина</t>
  </si>
  <si>
    <t>Тишкина Анна</t>
  </si>
  <si>
    <t>п.Шушенское</t>
  </si>
  <si>
    <t>Бешкарева Регина</t>
  </si>
  <si>
    <t xml:space="preserve">СШОР </t>
  </si>
  <si>
    <t>Бомгард Валерия</t>
  </si>
  <si>
    <t>Федотова Лидия</t>
  </si>
  <si>
    <t>Семенова Ксения</t>
  </si>
  <si>
    <t xml:space="preserve"> Начало соревнований -  11.10                                                                                                                                                      </t>
  </si>
  <si>
    <t>Член жюри      Р.О. Неуструев (Дивногорск)</t>
  </si>
  <si>
    <t>Член жюри      Е.Д. Думнова (Республика Бурятия)</t>
  </si>
  <si>
    <t>Максимов Максим</t>
  </si>
  <si>
    <t>Коробов Никита</t>
  </si>
  <si>
    <t>1999</t>
  </si>
  <si>
    <t>РЦСП «Академия биатлона», СШОР «Сибиряк»</t>
  </si>
  <si>
    <t>СШОР по биатлону</t>
  </si>
  <si>
    <t>г.Иркутск</t>
  </si>
  <si>
    <t>Кемеровская область</t>
  </si>
  <si>
    <t>СШОР Анжеро-Судженск</t>
  </si>
  <si>
    <t>Шлыков Алексей</t>
  </si>
  <si>
    <t xml:space="preserve">Усков  Семен </t>
  </si>
  <si>
    <t>Федосеев Никита</t>
  </si>
  <si>
    <t>Чупахин Павел</t>
  </si>
  <si>
    <t>Чернов Кирилл</t>
  </si>
  <si>
    <t>Давидюк Эдуард</t>
  </si>
  <si>
    <t>Игнатюк Дмитрий</t>
  </si>
  <si>
    <t>Парфенов  Владимир</t>
  </si>
  <si>
    <t>Яковлев Данила</t>
  </si>
  <si>
    <t>Жаргалов Тамир</t>
  </si>
  <si>
    <t>Новокрещенных Владимир</t>
  </si>
  <si>
    <t>Кремнев Константин</t>
  </si>
  <si>
    <t xml:space="preserve">Новосибирская область </t>
  </si>
  <si>
    <t xml:space="preserve"> ГАУ НСО "СШОР по биатлону"</t>
  </si>
  <si>
    <t>СШОР «Сибиряк»</t>
  </si>
  <si>
    <t xml:space="preserve"> СШ им.Г.А. Эллера» </t>
  </si>
  <si>
    <t xml:space="preserve"> г. Бородино</t>
  </si>
  <si>
    <t>Фиткулин Михаил</t>
  </si>
  <si>
    <t>в/к</t>
  </si>
  <si>
    <t>Коновалова Виктория</t>
  </si>
  <si>
    <t>Никитина Виктория</t>
  </si>
  <si>
    <t>Коробенкова Ирина</t>
  </si>
  <si>
    <t>Дианова Виолетта</t>
  </si>
  <si>
    <t xml:space="preserve"> г.Ачинск</t>
  </si>
  <si>
    <t xml:space="preserve"> СШ им. Г.М. Мельниковой</t>
  </si>
  <si>
    <t>Кежемский р-он</t>
  </si>
  <si>
    <t>CШ по биатлону</t>
  </si>
  <si>
    <t>г.Прокопьевск</t>
  </si>
  <si>
    <t>Гончарова Наталья</t>
  </si>
  <si>
    <t xml:space="preserve"> Начало соревнований -  12.50                                                                                                                                                      </t>
  </si>
  <si>
    <t>Не стартовали:</t>
  </si>
  <si>
    <t xml:space="preserve"> Температура воздуха   - 3 С°  </t>
  </si>
  <si>
    <r>
      <t xml:space="preserve"> Температура воздуха   -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3 С°  </t>
    </r>
  </si>
  <si>
    <t>Окончание соревнований- 10.00 ч.</t>
  </si>
  <si>
    <t>01:04</t>
  </si>
  <si>
    <t>16:28</t>
  </si>
  <si>
    <t>15:24</t>
  </si>
  <si>
    <t>16:23</t>
  </si>
  <si>
    <t>19:26</t>
  </si>
  <si>
    <t>04:02</t>
  </si>
  <si>
    <t>19:14</t>
  </si>
  <si>
    <t>03:50</t>
  </si>
  <si>
    <t>18:05</t>
  </si>
  <si>
    <t>02:41</t>
  </si>
  <si>
    <t>19:39</t>
  </si>
  <si>
    <t>04:15</t>
  </si>
  <si>
    <t>18:01</t>
  </si>
  <si>
    <t>02:37</t>
  </si>
  <si>
    <t>18:07</t>
  </si>
  <si>
    <t>02:43</t>
  </si>
  <si>
    <t>17:00</t>
  </si>
  <si>
    <t>01:36</t>
  </si>
  <si>
    <t>17:11</t>
  </si>
  <si>
    <t>01:47</t>
  </si>
  <si>
    <t>17:44</t>
  </si>
  <si>
    <t>02:20</t>
  </si>
  <si>
    <t>17:34</t>
  </si>
  <si>
    <t>02:10</t>
  </si>
  <si>
    <t>17:47</t>
  </si>
  <si>
    <t>02:23</t>
  </si>
  <si>
    <t>19:52</t>
  </si>
  <si>
    <t>04:28</t>
  </si>
  <si>
    <t>17:40</t>
  </si>
  <si>
    <t>02:16</t>
  </si>
  <si>
    <t>17:26</t>
  </si>
  <si>
    <t>02:02</t>
  </si>
  <si>
    <t>19:29</t>
  </si>
  <si>
    <t>04:05</t>
  </si>
  <si>
    <t>18:18</t>
  </si>
  <si>
    <t>02:54</t>
  </si>
  <si>
    <t>17:38</t>
  </si>
  <si>
    <t>02:14</t>
  </si>
  <si>
    <t>18:00</t>
  </si>
  <si>
    <t>02:36</t>
  </si>
  <si>
    <t>19:08</t>
  </si>
  <si>
    <t>03:44</t>
  </si>
  <si>
    <t>17:37</t>
  </si>
  <si>
    <t>02:13</t>
  </si>
  <si>
    <t>23:21</t>
  </si>
  <si>
    <t>07:57</t>
  </si>
  <si>
    <t>00:59</t>
  </si>
  <si>
    <t xml:space="preserve">                       Спринт - 5 км                                                                         </t>
  </si>
  <si>
    <t xml:space="preserve">                     Министерство спорта Красноярского края </t>
  </si>
  <si>
    <t xml:space="preserve">                 РОО "Союз биатлонистов Красноярского края" </t>
  </si>
  <si>
    <t xml:space="preserve">               КГАУ "РЦСП Академия биатлона"</t>
  </si>
  <si>
    <t>08:47</t>
  </si>
  <si>
    <t>00:22</t>
  </si>
  <si>
    <t>08:51</t>
  </si>
  <si>
    <t>00:26</t>
  </si>
  <si>
    <t>08:36</t>
  </si>
  <si>
    <t>00:11</t>
  </si>
  <si>
    <t>08:39</t>
  </si>
  <si>
    <t>00:14</t>
  </si>
  <si>
    <t>08:25</t>
  </si>
  <si>
    <t>10:52</t>
  </si>
  <si>
    <t>02:34</t>
  </si>
  <si>
    <t>08:42</t>
  </si>
  <si>
    <t>00:17</t>
  </si>
  <si>
    <t>09:00</t>
  </si>
  <si>
    <t>0:35</t>
  </si>
  <si>
    <t>11:10</t>
  </si>
  <si>
    <t>02:45</t>
  </si>
  <si>
    <t>10:35</t>
  </si>
  <si>
    <t>01:40</t>
  </si>
  <si>
    <t>09:12</t>
  </si>
  <si>
    <t>00:47</t>
  </si>
  <si>
    <t>09:30</t>
  </si>
  <si>
    <t>01:05</t>
  </si>
  <si>
    <t>09:48</t>
  </si>
  <si>
    <t>01:23</t>
  </si>
  <si>
    <t>09:01</t>
  </si>
  <si>
    <t>00:36</t>
  </si>
  <si>
    <t xml:space="preserve">                Министерство спорта Красноярского края </t>
  </si>
  <si>
    <t xml:space="preserve">               РОО "Союз биатлонистов Красноярского края" </t>
  </si>
  <si>
    <t xml:space="preserve">                КГАУ "РЦСП Академия биатлона"</t>
  </si>
  <si>
    <t xml:space="preserve">                       Спринт - 3 км                                                                         </t>
  </si>
  <si>
    <t xml:space="preserve"> г. Бородино, СК по зимним видам спорта</t>
  </si>
  <si>
    <t>Кухарев Вячеслав - лидер</t>
  </si>
  <si>
    <t>РЦСП по адаптивным видам спорта</t>
  </si>
  <si>
    <t>39в/к</t>
  </si>
  <si>
    <t>40в/к</t>
  </si>
  <si>
    <t>41в/к</t>
  </si>
  <si>
    <t xml:space="preserve">Окончание соревнований-12.00 </t>
  </si>
  <si>
    <t xml:space="preserve">                             Спринт - 7,5 км                                                                         </t>
  </si>
  <si>
    <t>02:32</t>
  </si>
  <si>
    <t>08:53</t>
  </si>
  <si>
    <t>Окончание соревнований- 12.00 ч.</t>
  </si>
  <si>
    <t>№1 добавлено 2 штрафных минуты - п.п.12.4.5.Б</t>
  </si>
  <si>
    <t>№2 добавлено 2 штрафных минуты - п.п.12.4.5.А</t>
  </si>
  <si>
    <t>№18 Подрезов Евгений -  дисквалификация - п.п.12.4.6.М</t>
  </si>
  <si>
    <t>Окончание соревнований- 13.10 ч.</t>
  </si>
  <si>
    <t>№14  добавлено 2 штрафных минуты - п.п.12.4.5.А</t>
  </si>
  <si>
    <t xml:space="preserve">                              Спринт - 6 км                                                                         </t>
  </si>
  <si>
    <t xml:space="preserve">ОТКРЫТЫЕ КРАЕВЫЕ СОРЕВНОВАНИЯ НА "ПРИЗЫ ДВУКРАТНОЙ ОЛИМПИЙСКОЙ ЧЕМПИОНКИ ПО БИАТЛОНУ   ОЛЬГИ МЕДВЕДЦЕВОЙ" </t>
  </si>
  <si>
    <t xml:space="preserve">ОТКРЫТЫЕ КРАЕВЫЕ СОРЕВНОВАНИЯ НА "ПРИЗЫ ДВУКРАТНОЙ ОЛИМПИЙСКОЙ ЧЕМПИОНКИ ПО БИАТЛОНУ    ОЛЬГИ МЕДВЕДЦЕВОЙ" </t>
  </si>
  <si>
    <t>Л</t>
  </si>
  <si>
    <t>Окончание соревнований- 15.10</t>
  </si>
  <si>
    <t xml:space="preserve">                  РОО "Союз биатлонистов Красноярского края" </t>
  </si>
  <si>
    <t xml:space="preserve">                 Министерство спорта Красноярского края </t>
  </si>
  <si>
    <t>Окончание соревнований- 16.20</t>
  </si>
  <si>
    <t>№ 46 добавлено 2 штрафных минуты - п.п.12.4.5.Б</t>
  </si>
  <si>
    <t>Забайкальский край</t>
  </si>
  <si>
    <t xml:space="preserve">Спринт - 6 км                                                                         </t>
  </si>
  <si>
    <t xml:space="preserve">Юноши - 1999-2002 г.р.           </t>
  </si>
  <si>
    <t xml:space="preserve">             Индивидуальная гонка - 7.5 км                                                                         </t>
  </si>
  <si>
    <t>03:57</t>
  </si>
  <si>
    <t>09:44</t>
  </si>
  <si>
    <t xml:space="preserve"> Начало соревнований -  11.30                                                                                                                                                      </t>
  </si>
  <si>
    <t>Окончание соревнований- 12.10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</si>
</sst>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45" fontId="1" fillId="0" borderId="1" xfId="0" applyNumberFormat="1" applyFont="1" applyBorder="1" applyAlignment="1">
      <alignment horizontal="center"/>
    </xf>
    <xf numFmtId="45" fontId="3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45" fontId="3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21" fontId="1" fillId="0" borderId="0" xfId="0" applyNumberFormat="1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/>
    <xf numFmtId="45" fontId="1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5" fontId="1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1" fillId="0" borderId="1" xfId="0" applyFont="1" applyFill="1" applyBorder="1"/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5" fontId="1" fillId="0" borderId="0" xfId="0" applyNumberFormat="1" applyFont="1" applyFill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5" fontId="16" fillId="0" borderId="1" xfId="0" applyNumberFormat="1" applyFont="1" applyBorder="1" applyAlignment="1">
      <alignment horizontal="center"/>
    </xf>
    <xf numFmtId="45" fontId="16" fillId="2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5" fontId="16" fillId="0" borderId="3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45" fontId="16" fillId="2" borderId="3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45" fontId="16" fillId="0" borderId="0" xfId="0" applyNumberFormat="1" applyFont="1" applyFill="1" applyBorder="1" applyAlignment="1">
      <alignment horizontal="center" vertical="center"/>
    </xf>
    <xf numFmtId="45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7" fontId="16" fillId="0" borderId="1" xfId="0" applyNumberFormat="1" applyFont="1" applyBorder="1"/>
    <xf numFmtId="47" fontId="16" fillId="0" borderId="0" xfId="0" applyNumberFormat="1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5" fontId="1" fillId="0" borderId="2" xfId="0" applyNumberFormat="1" applyFont="1" applyBorder="1" applyAlignment="1">
      <alignment horizontal="center" vertical="center" wrapText="1"/>
    </xf>
    <xf numFmtId="45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42333</xdr:colOff>
      <xdr:row>0</xdr:row>
      <xdr:rowOff>114253</xdr:rowOff>
    </xdr:from>
    <xdr:to>
      <xdr:col>18</xdr:col>
      <xdr:colOff>210606</xdr:colOff>
      <xdr:row>3</xdr:row>
      <xdr:rowOff>544686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2750" y="114253"/>
          <a:ext cx="1057273" cy="1065433"/>
        </a:xfrm>
        <a:prstGeom prst="rect">
          <a:avLst/>
        </a:prstGeom>
      </xdr:spPr>
    </xdr:pic>
    <xdr:clientData/>
  </xdr:twoCellAnchor>
  <xdr:oneCellAnchor>
    <xdr:from>
      <xdr:col>3</xdr:col>
      <xdr:colOff>186265</xdr:colOff>
      <xdr:row>0</xdr:row>
      <xdr:rowOff>86784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5" y="86784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13</xdr:col>
      <xdr:colOff>334434</xdr:colOff>
      <xdr:row>49</xdr:row>
      <xdr:rowOff>187324</xdr:rowOff>
    </xdr:from>
    <xdr:to>
      <xdr:col>18</xdr:col>
      <xdr:colOff>116417</xdr:colOff>
      <xdr:row>50</xdr:row>
      <xdr:rowOff>139098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9809" y="14227174"/>
          <a:ext cx="1851026" cy="218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540811</xdr:colOff>
      <xdr:row>0</xdr:row>
      <xdr:rowOff>103669</xdr:rowOff>
    </xdr:from>
    <xdr:to>
      <xdr:col>17</xdr:col>
      <xdr:colOff>136523</xdr:colOff>
      <xdr:row>3</xdr:row>
      <xdr:rowOff>534102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1511" y="103669"/>
          <a:ext cx="1048807" cy="1059083"/>
        </a:xfrm>
        <a:prstGeom prst="rect">
          <a:avLst/>
        </a:prstGeom>
      </xdr:spPr>
    </xdr:pic>
    <xdr:clientData/>
  </xdr:twoCellAnchor>
  <xdr:oneCellAnchor>
    <xdr:from>
      <xdr:col>3</xdr:col>
      <xdr:colOff>440265</xdr:colOff>
      <xdr:row>0</xdr:row>
      <xdr:rowOff>86784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432" y="86784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13</xdr:col>
      <xdr:colOff>334434</xdr:colOff>
      <xdr:row>36</xdr:row>
      <xdr:rowOff>187324</xdr:rowOff>
    </xdr:from>
    <xdr:to>
      <xdr:col>18</xdr:col>
      <xdr:colOff>52917</xdr:colOff>
      <xdr:row>37</xdr:row>
      <xdr:rowOff>139098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9809" y="13579474"/>
          <a:ext cx="1851026" cy="218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222250</xdr:colOff>
      <xdr:row>0</xdr:row>
      <xdr:rowOff>167169</xdr:rowOff>
    </xdr:from>
    <xdr:to>
      <xdr:col>17</xdr:col>
      <xdr:colOff>422273</xdr:colOff>
      <xdr:row>3</xdr:row>
      <xdr:rowOff>597602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0" y="167169"/>
          <a:ext cx="1057273" cy="1065433"/>
        </a:xfrm>
        <a:prstGeom prst="rect">
          <a:avLst/>
        </a:prstGeom>
      </xdr:spPr>
    </xdr:pic>
    <xdr:clientData/>
  </xdr:twoCellAnchor>
  <xdr:oneCellAnchor>
    <xdr:from>
      <xdr:col>3</xdr:col>
      <xdr:colOff>345014</xdr:colOff>
      <xdr:row>0</xdr:row>
      <xdr:rowOff>160868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181" y="160868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9</xdr:col>
      <xdr:colOff>349250</xdr:colOff>
      <xdr:row>33</xdr:row>
      <xdr:rowOff>113240</xdr:rowOff>
    </xdr:from>
    <xdr:to>
      <xdr:col>17</xdr:col>
      <xdr:colOff>560917</xdr:colOff>
      <xdr:row>34</xdr:row>
      <xdr:rowOff>65014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8505823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540811</xdr:colOff>
      <xdr:row>0</xdr:row>
      <xdr:rowOff>103669</xdr:rowOff>
    </xdr:from>
    <xdr:to>
      <xdr:col>16</xdr:col>
      <xdr:colOff>242356</xdr:colOff>
      <xdr:row>3</xdr:row>
      <xdr:rowOff>534102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1511" y="103669"/>
          <a:ext cx="1048807" cy="1059083"/>
        </a:xfrm>
        <a:prstGeom prst="rect">
          <a:avLst/>
        </a:prstGeom>
      </xdr:spPr>
    </xdr:pic>
    <xdr:clientData/>
  </xdr:twoCellAnchor>
  <xdr:oneCellAnchor>
    <xdr:from>
      <xdr:col>2</xdr:col>
      <xdr:colOff>524931</xdr:colOff>
      <xdr:row>0</xdr:row>
      <xdr:rowOff>129118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48" y="129118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148166</xdr:colOff>
      <xdr:row>55</xdr:row>
      <xdr:rowOff>7407</xdr:rowOff>
    </xdr:from>
    <xdr:to>
      <xdr:col>16</xdr:col>
      <xdr:colOff>465666</xdr:colOff>
      <xdr:row>56</xdr:row>
      <xdr:rowOff>22680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8166" y="16083490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156585</xdr:rowOff>
    </xdr:from>
    <xdr:to>
      <xdr:col>16</xdr:col>
      <xdr:colOff>443440</xdr:colOff>
      <xdr:row>3</xdr:row>
      <xdr:rowOff>587018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7417" y="156585"/>
          <a:ext cx="1057273" cy="1065433"/>
        </a:xfrm>
        <a:prstGeom prst="rect">
          <a:avLst/>
        </a:prstGeom>
      </xdr:spPr>
    </xdr:pic>
    <xdr:clientData/>
  </xdr:twoCellAnchor>
  <xdr:oneCellAnchor>
    <xdr:from>
      <xdr:col>2</xdr:col>
      <xdr:colOff>376764</xdr:colOff>
      <xdr:row>0</xdr:row>
      <xdr:rowOff>107951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931" y="107951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264583</xdr:colOff>
      <xdr:row>43</xdr:row>
      <xdr:rowOff>49741</xdr:rowOff>
    </xdr:from>
    <xdr:to>
      <xdr:col>16</xdr:col>
      <xdr:colOff>635000</xdr:colOff>
      <xdr:row>44</xdr:row>
      <xdr:rowOff>65014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3583" y="12188824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540811</xdr:colOff>
      <xdr:row>0</xdr:row>
      <xdr:rowOff>103669</xdr:rowOff>
    </xdr:from>
    <xdr:to>
      <xdr:col>16</xdr:col>
      <xdr:colOff>348190</xdr:colOff>
      <xdr:row>3</xdr:row>
      <xdr:rowOff>534102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1511" y="103669"/>
          <a:ext cx="1048807" cy="1059083"/>
        </a:xfrm>
        <a:prstGeom prst="rect">
          <a:avLst/>
        </a:prstGeom>
      </xdr:spPr>
    </xdr:pic>
    <xdr:clientData/>
  </xdr:twoCellAnchor>
  <xdr:oneCellAnchor>
    <xdr:from>
      <xdr:col>2</xdr:col>
      <xdr:colOff>524931</xdr:colOff>
      <xdr:row>1</xdr:row>
      <xdr:rowOff>23284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981" y="232834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10</xdr:col>
      <xdr:colOff>52916</xdr:colOff>
      <xdr:row>49</xdr:row>
      <xdr:rowOff>17991</xdr:rowOff>
    </xdr:from>
    <xdr:to>
      <xdr:col>17</xdr:col>
      <xdr:colOff>105833</xdr:colOff>
      <xdr:row>49</xdr:row>
      <xdr:rowOff>234348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7166" y="14146741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84666</xdr:colOff>
      <xdr:row>1</xdr:row>
      <xdr:rowOff>93085</xdr:rowOff>
    </xdr:from>
    <xdr:to>
      <xdr:col>16</xdr:col>
      <xdr:colOff>432855</xdr:colOff>
      <xdr:row>3</xdr:row>
      <xdr:rowOff>735185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2749" y="304752"/>
          <a:ext cx="1057273" cy="1065433"/>
        </a:xfrm>
        <a:prstGeom prst="rect">
          <a:avLst/>
        </a:prstGeom>
      </xdr:spPr>
    </xdr:pic>
    <xdr:clientData/>
  </xdr:twoCellAnchor>
  <xdr:oneCellAnchor>
    <xdr:from>
      <xdr:col>2</xdr:col>
      <xdr:colOff>524931</xdr:colOff>
      <xdr:row>1</xdr:row>
      <xdr:rowOff>23284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098" y="234951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179916</xdr:colOff>
      <xdr:row>50</xdr:row>
      <xdr:rowOff>243417</xdr:rowOff>
    </xdr:from>
    <xdr:to>
      <xdr:col>16</xdr:col>
      <xdr:colOff>539749</xdr:colOff>
      <xdr:row>52</xdr:row>
      <xdr:rowOff>36440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49" y="12244917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540811</xdr:colOff>
      <xdr:row>0</xdr:row>
      <xdr:rowOff>103669</xdr:rowOff>
    </xdr:from>
    <xdr:to>
      <xdr:col>17</xdr:col>
      <xdr:colOff>316440</xdr:colOff>
      <xdr:row>3</xdr:row>
      <xdr:rowOff>534102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725" y="103669"/>
          <a:ext cx="1051981" cy="1059083"/>
        </a:xfrm>
        <a:prstGeom prst="rect">
          <a:avLst/>
        </a:prstGeom>
      </xdr:spPr>
    </xdr:pic>
    <xdr:clientData/>
  </xdr:twoCellAnchor>
  <xdr:oneCellAnchor>
    <xdr:from>
      <xdr:col>2</xdr:col>
      <xdr:colOff>524931</xdr:colOff>
      <xdr:row>0</xdr:row>
      <xdr:rowOff>129118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556" y="129118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148166</xdr:colOff>
      <xdr:row>31</xdr:row>
      <xdr:rowOff>7407</xdr:rowOff>
    </xdr:from>
    <xdr:to>
      <xdr:col>15</xdr:col>
      <xdr:colOff>592666</xdr:colOff>
      <xdr:row>32</xdr:row>
      <xdr:rowOff>22681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5466" y="15933207"/>
          <a:ext cx="1860550" cy="215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58"/>
  <sheetViews>
    <sheetView topLeftCell="A31" zoomScale="90" zoomScaleNormal="90" zoomScaleSheetLayoutView="100" workbookViewId="0">
      <selection activeCell="P6" sqref="P6:T8"/>
    </sheetView>
  </sheetViews>
  <sheetFormatPr defaultRowHeight="12.75" x14ac:dyDescent="0.2"/>
  <cols>
    <col min="2" max="2" width="6.28515625" style="1" customWidth="1"/>
    <col min="3" max="3" width="5.42578125" style="1" customWidth="1"/>
    <col min="4" max="4" width="28.140625" style="1" customWidth="1"/>
    <col min="5" max="5" width="14.5703125" style="1" customWidth="1"/>
    <col min="6" max="6" width="9" style="95" customWidth="1"/>
    <col min="7" max="7" width="24" style="95" customWidth="1"/>
    <col min="8" max="8" width="29.28515625" style="1" customWidth="1"/>
    <col min="9" max="11" width="4.140625" style="1" hidden="1" customWidth="1"/>
    <col min="12" max="12" width="5.7109375" style="1" hidden="1" customWidth="1"/>
    <col min="13" max="13" width="7.7109375" style="1" hidden="1" customWidth="1"/>
    <col min="14" max="14" width="10.42578125" style="11" hidden="1" customWidth="1"/>
    <col min="15" max="15" width="9.140625" style="95" hidden="1" customWidth="1"/>
    <col min="16" max="16" width="12.85546875" style="118" customWidth="1"/>
    <col min="17" max="17" width="12.42578125" style="19" hidden="1" customWidth="1"/>
    <col min="18" max="18" width="13.28515625" style="3" customWidth="1"/>
    <col min="19" max="19" width="6.85546875" style="1" customWidth="1"/>
  </cols>
  <sheetData>
    <row r="1" spans="2:20" ht="16.5" customHeight="1" x14ac:dyDescent="0.2">
      <c r="B1" s="185" t="s">
        <v>321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2:20" ht="16.5" customHeight="1" x14ac:dyDescent="0.2">
      <c r="B2" s="185" t="s">
        <v>322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2:20" ht="16.5" customHeight="1" x14ac:dyDescent="0.2">
      <c r="B3" s="185" t="s">
        <v>323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2:20" ht="60" customHeight="1" x14ac:dyDescent="0.2">
      <c r="C4" s="37"/>
      <c r="D4" s="37"/>
      <c r="E4" s="187" t="s">
        <v>372</v>
      </c>
      <c r="F4" s="187"/>
      <c r="G4" s="187"/>
      <c r="H4" s="187"/>
      <c r="I4" s="187"/>
      <c r="J4" s="187"/>
      <c r="K4" s="187"/>
      <c r="L4" s="187"/>
      <c r="M4" s="187"/>
      <c r="N4" s="187"/>
      <c r="O4" s="37"/>
      <c r="P4" s="114"/>
      <c r="Q4" s="37"/>
      <c r="R4" s="37"/>
      <c r="S4" s="18"/>
    </row>
    <row r="5" spans="2:20" ht="15" x14ac:dyDescent="0.25">
      <c r="B5" s="94" t="s">
        <v>140</v>
      </c>
      <c r="C5" s="94"/>
      <c r="D5" s="94"/>
      <c r="E5" s="14"/>
      <c r="F5" s="14"/>
      <c r="G5" s="14"/>
      <c r="I5" s="14"/>
      <c r="J5" s="14"/>
      <c r="K5" s="14"/>
      <c r="L5" s="14"/>
      <c r="M5" s="14"/>
      <c r="N5" s="14"/>
      <c r="O5" s="94" t="s">
        <v>26</v>
      </c>
      <c r="P5" s="115"/>
      <c r="Q5" s="94"/>
      <c r="R5" s="94"/>
      <c r="S5" s="93"/>
    </row>
    <row r="6" spans="2:20" ht="15" x14ac:dyDescent="0.25">
      <c r="B6" s="94" t="s">
        <v>213</v>
      </c>
      <c r="C6" s="94"/>
      <c r="D6" s="90"/>
      <c r="E6" s="14"/>
      <c r="F6" s="14"/>
      <c r="I6" s="14"/>
      <c r="J6" s="14"/>
      <c r="K6" s="14"/>
      <c r="L6" s="14"/>
      <c r="M6" s="14"/>
      <c r="N6" s="14"/>
      <c r="O6" s="94" t="s">
        <v>27</v>
      </c>
      <c r="P6" s="94" t="s">
        <v>355</v>
      </c>
      <c r="Q6" s="94"/>
      <c r="R6" s="94"/>
      <c r="S6" s="94"/>
      <c r="T6" s="99"/>
    </row>
    <row r="7" spans="2:20" ht="15" x14ac:dyDescent="0.25">
      <c r="B7" s="94" t="s">
        <v>272</v>
      </c>
      <c r="C7" s="94"/>
      <c r="D7" s="94"/>
      <c r="E7" s="14"/>
      <c r="F7" s="14"/>
      <c r="G7" s="14"/>
      <c r="H7" s="14"/>
      <c r="I7" s="14"/>
      <c r="J7" s="14"/>
      <c r="K7" s="14"/>
      <c r="L7" s="14"/>
      <c r="M7" s="14"/>
      <c r="N7" s="14"/>
      <c r="O7" s="94" t="s">
        <v>270</v>
      </c>
      <c r="P7" s="94" t="s">
        <v>27</v>
      </c>
      <c r="Q7" s="94"/>
      <c r="R7" s="94"/>
      <c r="S7" s="94"/>
      <c r="T7" s="99"/>
    </row>
    <row r="8" spans="2:20" ht="15" x14ac:dyDescent="0.25">
      <c r="B8" s="86" t="s">
        <v>33</v>
      </c>
      <c r="C8" s="86"/>
      <c r="D8" s="86"/>
      <c r="E8" s="14"/>
      <c r="F8" s="92"/>
      <c r="G8" s="92"/>
      <c r="I8" s="92"/>
      <c r="J8" s="92"/>
      <c r="K8" s="92"/>
      <c r="L8" s="92"/>
      <c r="M8" s="92"/>
      <c r="N8" s="92"/>
      <c r="O8" s="86"/>
      <c r="P8" s="94" t="s">
        <v>270</v>
      </c>
      <c r="Q8" s="94"/>
      <c r="R8" s="94"/>
      <c r="S8" s="94"/>
      <c r="T8" s="99"/>
    </row>
    <row r="9" spans="2:20" ht="15" customHeight="1" x14ac:dyDescent="0.25">
      <c r="B9" s="86" t="s">
        <v>144</v>
      </c>
      <c r="C9" s="86"/>
      <c r="D9" s="86"/>
      <c r="E9" s="86"/>
      <c r="F9" s="92"/>
      <c r="G9" s="182" t="s">
        <v>20</v>
      </c>
      <c r="H9" s="182"/>
      <c r="I9" s="92"/>
      <c r="J9" s="92"/>
      <c r="K9" s="92"/>
      <c r="L9" s="92"/>
      <c r="M9" s="92"/>
      <c r="N9" s="92"/>
      <c r="O9" s="92"/>
      <c r="P9" s="116"/>
      <c r="Q9" s="14"/>
      <c r="R9" s="92"/>
      <c r="S9" s="93"/>
    </row>
    <row r="10" spans="2:20" ht="15" customHeight="1" x14ac:dyDescent="0.3">
      <c r="B10" s="86" t="s">
        <v>146</v>
      </c>
      <c r="C10" s="86"/>
      <c r="D10" s="86"/>
      <c r="E10" s="86"/>
      <c r="F10" s="14"/>
      <c r="G10" s="183" t="s">
        <v>194</v>
      </c>
      <c r="H10" s="183"/>
      <c r="I10" s="92"/>
      <c r="J10" s="92"/>
      <c r="K10" s="92"/>
      <c r="L10" s="92"/>
      <c r="M10" s="92"/>
      <c r="N10" s="92"/>
      <c r="O10" s="92"/>
      <c r="P10" s="116"/>
      <c r="Q10" s="14"/>
      <c r="R10" s="92"/>
      <c r="S10" s="93"/>
    </row>
    <row r="11" spans="2:20" ht="15" customHeight="1" x14ac:dyDescent="0.3">
      <c r="B11" s="168" t="s">
        <v>145</v>
      </c>
      <c r="C11" s="168"/>
      <c r="D11" s="168"/>
      <c r="E11" s="168"/>
      <c r="F11" s="14"/>
      <c r="G11" s="184" t="s">
        <v>320</v>
      </c>
      <c r="H11" s="184"/>
      <c r="I11" s="92"/>
      <c r="J11" s="92"/>
      <c r="K11" s="92"/>
      <c r="L11" s="92"/>
      <c r="M11" s="92"/>
      <c r="N11" s="92"/>
      <c r="O11" s="92"/>
      <c r="P11" s="116"/>
      <c r="Q11" s="14"/>
      <c r="R11" s="92"/>
      <c r="S11" s="93"/>
    </row>
    <row r="12" spans="2:20" ht="15" x14ac:dyDescent="0.25">
      <c r="B12" s="181" t="s">
        <v>148</v>
      </c>
      <c r="C12" s="181"/>
      <c r="D12" s="181"/>
      <c r="E12" s="181"/>
      <c r="F12" s="14"/>
      <c r="G12" s="14"/>
      <c r="I12" s="92"/>
      <c r="J12" s="92"/>
      <c r="K12" s="92"/>
      <c r="L12" s="92"/>
      <c r="M12" s="92"/>
      <c r="N12" s="92"/>
      <c r="O12" s="92"/>
      <c r="P12" s="116"/>
      <c r="Q12" s="14"/>
      <c r="R12" s="92"/>
      <c r="S12" s="14"/>
    </row>
    <row r="13" spans="2:20" ht="15" x14ac:dyDescent="0.25">
      <c r="B13" s="181" t="s">
        <v>147</v>
      </c>
      <c r="C13" s="181"/>
      <c r="D13" s="181"/>
      <c r="E13" s="181"/>
      <c r="F13" s="14"/>
      <c r="G13" s="14"/>
      <c r="I13" s="92"/>
      <c r="J13" s="92"/>
      <c r="K13" s="92"/>
      <c r="L13" s="92"/>
      <c r="M13" s="92"/>
      <c r="N13" s="92"/>
      <c r="O13" s="92"/>
      <c r="P13" s="116"/>
      <c r="Q13" s="14"/>
      <c r="R13" s="92"/>
      <c r="S13" s="14"/>
    </row>
    <row r="14" spans="2:20" ht="15" x14ac:dyDescent="0.25">
      <c r="B14" s="181"/>
      <c r="C14" s="181"/>
      <c r="D14" s="181"/>
      <c r="E14" s="18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17"/>
      <c r="Q14" s="31"/>
      <c r="R14" s="31"/>
      <c r="S14" s="31"/>
    </row>
    <row r="15" spans="2:20" ht="15" x14ac:dyDescent="0.25">
      <c r="B15" s="89"/>
      <c r="C15" s="89"/>
      <c r="D15" s="89"/>
      <c r="E15" s="8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17"/>
      <c r="Q15" s="31"/>
      <c r="R15" s="31"/>
      <c r="S15" s="31"/>
    </row>
    <row r="16" spans="2:20" ht="13.5" customHeight="1" x14ac:dyDescent="0.2">
      <c r="B16" s="177" t="s">
        <v>17</v>
      </c>
      <c r="C16" s="177" t="s">
        <v>3</v>
      </c>
      <c r="D16" s="177" t="s">
        <v>2</v>
      </c>
      <c r="E16" s="172" t="s">
        <v>4</v>
      </c>
      <c r="F16" s="172" t="s">
        <v>5</v>
      </c>
      <c r="G16" s="172" t="s">
        <v>6</v>
      </c>
      <c r="H16" s="172" t="s">
        <v>24</v>
      </c>
      <c r="I16" s="172" t="s">
        <v>7</v>
      </c>
      <c r="J16" s="172"/>
      <c r="K16" s="172"/>
      <c r="L16" s="172"/>
      <c r="M16" s="173" t="s">
        <v>35</v>
      </c>
      <c r="N16" s="175" t="s">
        <v>1</v>
      </c>
      <c r="O16" s="177" t="s">
        <v>0</v>
      </c>
      <c r="P16" s="179" t="s">
        <v>150</v>
      </c>
      <c r="Q16" s="179" t="s">
        <v>138</v>
      </c>
      <c r="R16" s="177" t="s">
        <v>18</v>
      </c>
      <c r="S16" s="2"/>
    </row>
    <row r="17" spans="2:19" ht="13.5" customHeight="1" x14ac:dyDescent="0.2">
      <c r="B17" s="178"/>
      <c r="C17" s="178"/>
      <c r="D17" s="178"/>
      <c r="E17" s="172"/>
      <c r="F17" s="172"/>
      <c r="G17" s="172"/>
      <c r="H17" s="172"/>
      <c r="I17" s="88" t="s">
        <v>13</v>
      </c>
      <c r="J17" s="88" t="s">
        <v>13</v>
      </c>
      <c r="K17" s="88" t="s">
        <v>13</v>
      </c>
      <c r="L17" s="88" t="s">
        <v>8</v>
      </c>
      <c r="M17" s="174"/>
      <c r="N17" s="176"/>
      <c r="O17" s="178"/>
      <c r="P17" s="180"/>
      <c r="Q17" s="180"/>
      <c r="R17" s="178"/>
      <c r="S17" s="2"/>
    </row>
    <row r="18" spans="2:19" ht="25.5" customHeight="1" x14ac:dyDescent="0.3">
      <c r="B18" s="119">
        <v>1</v>
      </c>
      <c r="C18" s="82">
        <v>14</v>
      </c>
      <c r="D18" s="58" t="s">
        <v>39</v>
      </c>
      <c r="E18" s="42">
        <v>2005</v>
      </c>
      <c r="F18" s="43" t="s">
        <v>9</v>
      </c>
      <c r="G18" s="41" t="s">
        <v>40</v>
      </c>
      <c r="H18" s="44" t="s">
        <v>172</v>
      </c>
      <c r="I18" s="15"/>
      <c r="J18" s="15"/>
      <c r="K18" s="50"/>
      <c r="L18" s="4">
        <f>I18+J18+K18</f>
        <v>0</v>
      </c>
      <c r="M18" s="29">
        <f>"0:0:30"*L18</f>
        <v>0</v>
      </c>
      <c r="N18" s="5">
        <v>2.2743055555555555E-2</v>
      </c>
      <c r="O18" s="47">
        <v>8.6805555555555507E-3</v>
      </c>
      <c r="P18" s="120" t="s">
        <v>275</v>
      </c>
      <c r="Q18" s="121">
        <f t="shared" ref="Q18:Q40" si="0">P18+M18</f>
        <v>0.64166666666666672</v>
      </c>
      <c r="R18" s="120"/>
      <c r="S18" s="6"/>
    </row>
    <row r="19" spans="2:19" ht="25.5" customHeight="1" x14ac:dyDescent="0.3">
      <c r="B19" s="119">
        <v>2</v>
      </c>
      <c r="C19" s="82">
        <v>17</v>
      </c>
      <c r="D19" s="78" t="s">
        <v>58</v>
      </c>
      <c r="E19" s="42">
        <v>2005</v>
      </c>
      <c r="F19" s="42" t="s">
        <v>42</v>
      </c>
      <c r="G19" s="41" t="s">
        <v>45</v>
      </c>
      <c r="H19" s="44" t="s">
        <v>170</v>
      </c>
      <c r="I19" s="15"/>
      <c r="J19" s="15"/>
      <c r="K19" s="4"/>
      <c r="L19" s="4">
        <f>I19+J19+K19</f>
        <v>0</v>
      </c>
      <c r="M19" s="29">
        <f>"0:0:30"*L19</f>
        <v>0</v>
      </c>
      <c r="N19" s="5">
        <v>1.9293981481481485E-2</v>
      </c>
      <c r="O19" s="47">
        <v>6.5972222222222196E-3</v>
      </c>
      <c r="P19" s="120" t="s">
        <v>276</v>
      </c>
      <c r="Q19" s="121">
        <f t="shared" si="0"/>
        <v>0.68263888888888891</v>
      </c>
      <c r="R19" s="120" t="s">
        <v>319</v>
      </c>
      <c r="S19" s="6"/>
    </row>
    <row r="20" spans="2:19" ht="25.5" customHeight="1" x14ac:dyDescent="0.3">
      <c r="B20" s="119">
        <v>3</v>
      </c>
      <c r="C20" s="82">
        <v>3</v>
      </c>
      <c r="D20" s="78" t="s">
        <v>52</v>
      </c>
      <c r="E20" s="42">
        <v>2005</v>
      </c>
      <c r="F20" s="42" t="s">
        <v>42</v>
      </c>
      <c r="G20" s="41" t="s">
        <v>45</v>
      </c>
      <c r="H20" s="44" t="s">
        <v>170</v>
      </c>
      <c r="I20" s="15"/>
      <c r="J20" s="15"/>
      <c r="K20" s="4"/>
      <c r="L20" s="4"/>
      <c r="M20" s="61"/>
      <c r="N20" s="5">
        <v>1.494212962962963E-2</v>
      </c>
      <c r="O20" s="9">
        <v>2.7777777777777779E-3</v>
      </c>
      <c r="P20" s="120" t="s">
        <v>274</v>
      </c>
      <c r="Q20" s="121">
        <f t="shared" si="0"/>
        <v>0.68611111111111101</v>
      </c>
      <c r="R20" s="120" t="s">
        <v>273</v>
      </c>
      <c r="S20" s="6"/>
    </row>
    <row r="21" spans="2:19" ht="25.5" customHeight="1" x14ac:dyDescent="0.3">
      <c r="B21" s="119">
        <v>4</v>
      </c>
      <c r="C21" s="82">
        <v>12</v>
      </c>
      <c r="D21" s="58" t="s">
        <v>41</v>
      </c>
      <c r="E21" s="42">
        <v>2005</v>
      </c>
      <c r="F21" s="45" t="s">
        <v>9</v>
      </c>
      <c r="G21" s="41" t="s">
        <v>43</v>
      </c>
      <c r="H21" s="44" t="s">
        <v>171</v>
      </c>
      <c r="I21" s="15"/>
      <c r="J21" s="15"/>
      <c r="K21" s="4"/>
      <c r="L21" s="4">
        <f t="shared" ref="L21:L40" si="1">I21+J21+K21</f>
        <v>0</v>
      </c>
      <c r="M21" s="29">
        <f>"0:0:30"*L21</f>
        <v>0</v>
      </c>
      <c r="N21" s="5">
        <v>1.7592592592592594E-2</v>
      </c>
      <c r="O21" s="47">
        <v>3.81944444444444E-3</v>
      </c>
      <c r="P21" s="120" t="s">
        <v>289</v>
      </c>
      <c r="Q21" s="121">
        <f t="shared" si="0"/>
        <v>0.70833333333333337</v>
      </c>
      <c r="R21" s="120" t="s">
        <v>290</v>
      </c>
      <c r="S21" s="6"/>
    </row>
    <row r="22" spans="2:19" ht="25.5" customHeight="1" x14ac:dyDescent="0.3">
      <c r="B22" s="119">
        <v>5</v>
      </c>
      <c r="C22" s="82">
        <v>13</v>
      </c>
      <c r="D22" s="80" t="s">
        <v>53</v>
      </c>
      <c r="E22" s="45">
        <v>2006</v>
      </c>
      <c r="F22" s="45" t="s">
        <v>113</v>
      </c>
      <c r="G22" s="41" t="s">
        <v>45</v>
      </c>
      <c r="H22" s="44" t="s">
        <v>170</v>
      </c>
      <c r="I22" s="15"/>
      <c r="J22" s="15"/>
      <c r="K22" s="4"/>
      <c r="L22" s="4">
        <f t="shared" si="1"/>
        <v>0</v>
      </c>
      <c r="M22" s="29">
        <f>"0:0:30"*L22</f>
        <v>0</v>
      </c>
      <c r="N22" s="5">
        <v>2.3634259259259258E-2</v>
      </c>
      <c r="O22" s="47">
        <v>7.6388888888888904E-3</v>
      </c>
      <c r="P22" s="120" t="s">
        <v>291</v>
      </c>
      <c r="Q22" s="121">
        <f t="shared" si="0"/>
        <v>0.71597222222222223</v>
      </c>
      <c r="R22" s="120" t="s">
        <v>292</v>
      </c>
      <c r="S22" s="6"/>
    </row>
    <row r="23" spans="2:19" ht="25.5" customHeight="1" x14ac:dyDescent="0.3">
      <c r="B23" s="119">
        <v>6</v>
      </c>
      <c r="C23" s="82">
        <v>21</v>
      </c>
      <c r="D23" s="58" t="s">
        <v>204</v>
      </c>
      <c r="E23" s="39" t="s">
        <v>49</v>
      </c>
      <c r="F23" s="40" t="s">
        <v>113</v>
      </c>
      <c r="G23" s="41" t="s">
        <v>45</v>
      </c>
      <c r="H23" s="44" t="s">
        <v>170</v>
      </c>
      <c r="I23" s="15"/>
      <c r="J23" s="15"/>
      <c r="K23" s="4"/>
      <c r="L23" s="4">
        <f t="shared" si="1"/>
        <v>0</v>
      </c>
      <c r="M23" s="29">
        <f>"0:0:30"*L23</f>
        <v>0</v>
      </c>
      <c r="N23" s="5">
        <v>1.638888888888889E-2</v>
      </c>
      <c r="O23" s="47">
        <v>4.5138888888888902E-3</v>
      </c>
      <c r="P23" s="120" t="s">
        <v>303</v>
      </c>
      <c r="Q23" s="121">
        <f t="shared" si="0"/>
        <v>0.72638888888888886</v>
      </c>
      <c r="R23" s="120" t="s">
        <v>304</v>
      </c>
      <c r="S23" s="6"/>
    </row>
    <row r="24" spans="2:19" ht="25.5" customHeight="1" x14ac:dyDescent="0.3">
      <c r="B24" s="119">
        <v>7</v>
      </c>
      <c r="C24" s="82">
        <v>16</v>
      </c>
      <c r="D24" s="58" t="s">
        <v>198</v>
      </c>
      <c r="E24" s="42">
        <v>2005</v>
      </c>
      <c r="F24" s="45" t="s">
        <v>44</v>
      </c>
      <c r="G24" s="41" t="s">
        <v>43</v>
      </c>
      <c r="H24" s="44" t="s">
        <v>171</v>
      </c>
      <c r="I24" s="15"/>
      <c r="J24" s="15"/>
      <c r="K24" s="4"/>
      <c r="L24" s="4">
        <f t="shared" si="1"/>
        <v>0</v>
      </c>
      <c r="M24" s="29">
        <f>"0:0:30"*L24</f>
        <v>0</v>
      </c>
      <c r="N24" s="5">
        <v>1.6238425925925924E-2</v>
      </c>
      <c r="O24" s="47">
        <v>3.1250000000000002E-3</v>
      </c>
      <c r="P24" s="120" t="s">
        <v>295</v>
      </c>
      <c r="Q24" s="121">
        <f t="shared" si="0"/>
        <v>0.7319444444444444</v>
      </c>
      <c r="R24" s="120" t="s">
        <v>296</v>
      </c>
      <c r="S24" s="6"/>
    </row>
    <row r="25" spans="2:19" ht="25.5" customHeight="1" x14ac:dyDescent="0.3">
      <c r="B25" s="119">
        <v>8</v>
      </c>
      <c r="C25" s="82">
        <v>27</v>
      </c>
      <c r="D25" s="78" t="s">
        <v>59</v>
      </c>
      <c r="E25" s="42">
        <v>2005</v>
      </c>
      <c r="F25" s="42" t="s">
        <v>42</v>
      </c>
      <c r="G25" s="41" t="s">
        <v>45</v>
      </c>
      <c r="H25" s="44" t="s">
        <v>170</v>
      </c>
      <c r="I25" s="15"/>
      <c r="J25" s="15"/>
      <c r="K25" s="50"/>
      <c r="L25" s="4">
        <f t="shared" si="1"/>
        <v>0</v>
      </c>
      <c r="M25" s="29">
        <f>"0:0:30"*L25</f>
        <v>0</v>
      </c>
      <c r="N25" s="5">
        <v>2.0833333333333332E-2</v>
      </c>
      <c r="O25" s="47">
        <v>6.9444444444444397E-3</v>
      </c>
      <c r="P25" s="120" t="s">
        <v>315</v>
      </c>
      <c r="Q25" s="121">
        <f t="shared" si="0"/>
        <v>0.73402777777777783</v>
      </c>
      <c r="R25" s="120" t="s">
        <v>316</v>
      </c>
      <c r="S25" s="6"/>
    </row>
    <row r="26" spans="2:19" ht="25.5" customHeight="1" x14ac:dyDescent="0.3">
      <c r="B26" s="119">
        <v>9</v>
      </c>
      <c r="C26" s="82">
        <v>24</v>
      </c>
      <c r="D26" s="58" t="s">
        <v>207</v>
      </c>
      <c r="E26" s="39" t="s">
        <v>37</v>
      </c>
      <c r="F26" s="40" t="s">
        <v>9</v>
      </c>
      <c r="G26" s="41" t="s">
        <v>208</v>
      </c>
      <c r="H26" s="44" t="s">
        <v>202</v>
      </c>
      <c r="I26" s="15"/>
      <c r="J26" s="15"/>
      <c r="K26" s="4"/>
      <c r="L26" s="4">
        <f t="shared" si="1"/>
        <v>0</v>
      </c>
      <c r="M26" s="29"/>
      <c r="N26" s="5">
        <v>1.9386574074074073E-2</v>
      </c>
      <c r="O26" s="47">
        <v>5.208333333333333E-3</v>
      </c>
      <c r="P26" s="120" t="s">
        <v>309</v>
      </c>
      <c r="Q26" s="121">
        <f t="shared" si="0"/>
        <v>0.73472222222222217</v>
      </c>
      <c r="R26" s="120" t="s">
        <v>310</v>
      </c>
      <c r="S26" s="6"/>
    </row>
    <row r="27" spans="2:19" ht="25.5" customHeight="1" x14ac:dyDescent="0.3">
      <c r="B27" s="119">
        <v>10</v>
      </c>
      <c r="C27" s="82">
        <v>20</v>
      </c>
      <c r="D27" s="58" t="s">
        <v>55</v>
      </c>
      <c r="E27" s="39" t="s">
        <v>37</v>
      </c>
      <c r="F27" s="40" t="s">
        <v>111</v>
      </c>
      <c r="G27" s="41" t="s">
        <v>38</v>
      </c>
      <c r="H27" s="44" t="s">
        <v>202</v>
      </c>
      <c r="I27" s="15"/>
      <c r="J27" s="15"/>
      <c r="K27" s="4"/>
      <c r="L27" s="4">
        <f t="shared" si="1"/>
        <v>0</v>
      </c>
      <c r="M27" s="29">
        <f t="shared" ref="M27:M40" si="2">"0:0:30"*L27</f>
        <v>0</v>
      </c>
      <c r="N27" s="5">
        <v>1.2881944444444446E-2</v>
      </c>
      <c r="O27" s="47">
        <v>1.0416666666666699E-3</v>
      </c>
      <c r="P27" s="120" t="s">
        <v>301</v>
      </c>
      <c r="Q27" s="121">
        <f t="shared" si="0"/>
        <v>0.73611111111111116</v>
      </c>
      <c r="R27" s="120" t="s">
        <v>302</v>
      </c>
      <c r="S27" s="6"/>
    </row>
    <row r="28" spans="2:19" ht="25.5" customHeight="1" x14ac:dyDescent="0.3">
      <c r="B28" s="119">
        <v>11</v>
      </c>
      <c r="C28" s="82">
        <v>15</v>
      </c>
      <c r="D28" s="78" t="s">
        <v>48</v>
      </c>
      <c r="E28" s="42">
        <v>2005</v>
      </c>
      <c r="F28" s="42" t="s">
        <v>42</v>
      </c>
      <c r="G28" s="41" t="s">
        <v>45</v>
      </c>
      <c r="H28" s="44" t="s">
        <v>170</v>
      </c>
      <c r="I28" s="15"/>
      <c r="J28" s="15"/>
      <c r="K28" s="4"/>
      <c r="L28" s="4">
        <f t="shared" si="1"/>
        <v>0</v>
      </c>
      <c r="M28" s="29">
        <f t="shared" si="2"/>
        <v>0</v>
      </c>
      <c r="N28" s="5">
        <v>1.7604166666666667E-2</v>
      </c>
      <c r="O28" s="47">
        <v>4.1666666666666597E-3</v>
      </c>
      <c r="P28" s="120" t="s">
        <v>293</v>
      </c>
      <c r="Q28" s="122">
        <f t="shared" si="0"/>
        <v>0.73888888888888893</v>
      </c>
      <c r="R28" s="120" t="s">
        <v>294</v>
      </c>
      <c r="S28" s="6"/>
    </row>
    <row r="29" spans="2:19" ht="25.5" customHeight="1" x14ac:dyDescent="0.3">
      <c r="B29" s="119">
        <v>12</v>
      </c>
      <c r="C29" s="82">
        <v>18</v>
      </c>
      <c r="D29" s="58" t="s">
        <v>212</v>
      </c>
      <c r="E29" s="39" t="s">
        <v>37</v>
      </c>
      <c r="F29" s="40" t="s">
        <v>51</v>
      </c>
      <c r="G29" s="41" t="s">
        <v>211</v>
      </c>
      <c r="H29" s="44" t="s">
        <v>173</v>
      </c>
      <c r="I29" s="15"/>
      <c r="J29" s="15"/>
      <c r="K29" s="4"/>
      <c r="L29" s="4">
        <f t="shared" si="1"/>
        <v>0</v>
      </c>
      <c r="M29" s="29">
        <f t="shared" si="2"/>
        <v>0</v>
      </c>
      <c r="N29" s="5">
        <v>1.8090277777777778E-2</v>
      </c>
      <c r="O29" s="47">
        <v>5.9027777777777802E-3</v>
      </c>
      <c r="P29" s="120" t="s">
        <v>297</v>
      </c>
      <c r="Q29" s="121">
        <f t="shared" si="0"/>
        <v>0.74097222222222225</v>
      </c>
      <c r="R29" s="120" t="s">
        <v>298</v>
      </c>
      <c r="S29" s="6"/>
    </row>
    <row r="30" spans="2:19" ht="25.5" customHeight="1" x14ac:dyDescent="0.3">
      <c r="B30" s="119">
        <v>13</v>
      </c>
      <c r="C30" s="82">
        <v>25</v>
      </c>
      <c r="D30" s="78" t="s">
        <v>196</v>
      </c>
      <c r="E30" s="42">
        <v>2005</v>
      </c>
      <c r="F30" s="42" t="s">
        <v>42</v>
      </c>
      <c r="G30" s="41" t="s">
        <v>45</v>
      </c>
      <c r="H30" s="44" t="s">
        <v>170</v>
      </c>
      <c r="I30" s="15"/>
      <c r="J30" s="15"/>
      <c r="K30" s="4"/>
      <c r="L30" s="4">
        <f t="shared" si="1"/>
        <v>0</v>
      </c>
      <c r="M30" s="29">
        <f t="shared" si="2"/>
        <v>0</v>
      </c>
      <c r="N30" s="5">
        <v>1.5590277777777778E-2</v>
      </c>
      <c r="O30" s="47">
        <v>3.4722222222222199E-3</v>
      </c>
      <c r="P30" s="120" t="s">
        <v>311</v>
      </c>
      <c r="Q30" s="121">
        <f t="shared" si="0"/>
        <v>0.75</v>
      </c>
      <c r="R30" s="120" t="s">
        <v>312</v>
      </c>
      <c r="S30" s="6"/>
    </row>
    <row r="31" spans="2:19" ht="25.5" customHeight="1" x14ac:dyDescent="0.3">
      <c r="B31" s="119">
        <v>14</v>
      </c>
      <c r="C31" s="82">
        <v>9</v>
      </c>
      <c r="D31" s="78" t="s">
        <v>46</v>
      </c>
      <c r="E31" s="39" t="s">
        <v>37</v>
      </c>
      <c r="F31" s="42" t="s">
        <v>42</v>
      </c>
      <c r="G31" s="81" t="s">
        <v>47</v>
      </c>
      <c r="H31" s="44" t="s">
        <v>195</v>
      </c>
      <c r="I31" s="15"/>
      <c r="J31" s="15"/>
      <c r="K31" s="4"/>
      <c r="L31" s="4">
        <f t="shared" si="1"/>
        <v>0</v>
      </c>
      <c r="M31" s="29">
        <f t="shared" si="2"/>
        <v>0</v>
      </c>
      <c r="N31" s="5">
        <v>1.3668981481481482E-2</v>
      </c>
      <c r="O31" s="47">
        <v>2.0833333333333298E-3</v>
      </c>
      <c r="P31" s="120" t="s">
        <v>285</v>
      </c>
      <c r="Q31" s="121">
        <f t="shared" si="0"/>
        <v>0.75069444444444444</v>
      </c>
      <c r="R31" s="120" t="s">
        <v>286</v>
      </c>
      <c r="S31" s="6"/>
    </row>
    <row r="32" spans="2:19" ht="25.5" customHeight="1" x14ac:dyDescent="0.3">
      <c r="B32" s="119">
        <v>15</v>
      </c>
      <c r="C32" s="82">
        <v>6</v>
      </c>
      <c r="D32" s="58" t="s">
        <v>209</v>
      </c>
      <c r="E32" s="39" t="s">
        <v>37</v>
      </c>
      <c r="F32" s="40" t="s">
        <v>42</v>
      </c>
      <c r="G32" s="41" t="s">
        <v>208</v>
      </c>
      <c r="H32" s="44" t="s">
        <v>202</v>
      </c>
      <c r="I32" s="15"/>
      <c r="J32" s="15"/>
      <c r="K32" s="50"/>
      <c r="L32" s="4">
        <f t="shared" si="1"/>
        <v>0</v>
      </c>
      <c r="M32" s="29">
        <f t="shared" si="2"/>
        <v>0</v>
      </c>
      <c r="N32" s="5">
        <v>1.8680555555555554E-2</v>
      </c>
      <c r="O32" s="47">
        <v>5.5555555555555497E-3</v>
      </c>
      <c r="P32" s="120" t="s">
        <v>281</v>
      </c>
      <c r="Q32" s="121">
        <f t="shared" si="0"/>
        <v>0.75347222222222221</v>
      </c>
      <c r="R32" s="120" t="s">
        <v>282</v>
      </c>
      <c r="S32" s="65"/>
    </row>
    <row r="33" spans="2:29" ht="25.5" customHeight="1" x14ac:dyDescent="0.3">
      <c r="B33" s="119">
        <v>16</v>
      </c>
      <c r="C33" s="82">
        <v>10</v>
      </c>
      <c r="D33" s="80" t="s">
        <v>205</v>
      </c>
      <c r="E33" s="45">
        <v>2006</v>
      </c>
      <c r="F33" s="45" t="s">
        <v>113</v>
      </c>
      <c r="G33" s="41" t="s">
        <v>45</v>
      </c>
      <c r="H33" s="44" t="s">
        <v>170</v>
      </c>
      <c r="I33" s="15"/>
      <c r="J33" s="15"/>
      <c r="K33" s="4"/>
      <c r="L33" s="4">
        <f t="shared" si="1"/>
        <v>0</v>
      </c>
      <c r="M33" s="29">
        <f t="shared" si="2"/>
        <v>0</v>
      </c>
      <c r="N33" s="5">
        <v>1.5046296296296295E-2</v>
      </c>
      <c r="O33" s="47">
        <v>1.38888888888889E-3</v>
      </c>
      <c r="P33" s="120" t="s">
        <v>287</v>
      </c>
      <c r="Q33" s="121">
        <f t="shared" si="0"/>
        <v>0.75486111111111109</v>
      </c>
      <c r="R33" s="120" t="s">
        <v>288</v>
      </c>
      <c r="S33" s="6"/>
    </row>
    <row r="34" spans="2:29" ht="25.5" customHeight="1" x14ac:dyDescent="0.3">
      <c r="B34" s="119">
        <v>17</v>
      </c>
      <c r="C34" s="82">
        <v>23</v>
      </c>
      <c r="D34" s="78" t="s">
        <v>54</v>
      </c>
      <c r="E34" s="42">
        <v>2006</v>
      </c>
      <c r="F34" s="42" t="s">
        <v>113</v>
      </c>
      <c r="G34" s="41" t="s">
        <v>45</v>
      </c>
      <c r="H34" s="44" t="s">
        <v>170</v>
      </c>
      <c r="I34" s="15"/>
      <c r="J34" s="15"/>
      <c r="K34" s="4"/>
      <c r="L34" s="4">
        <f t="shared" si="1"/>
        <v>0</v>
      </c>
      <c r="M34" s="29">
        <f t="shared" si="2"/>
        <v>0</v>
      </c>
      <c r="N34" s="5">
        <v>1.9340277777777779E-2</v>
      </c>
      <c r="O34" s="47">
        <v>8.3333333333333297E-3</v>
      </c>
      <c r="P34" s="120" t="s">
        <v>307</v>
      </c>
      <c r="Q34" s="121">
        <f t="shared" si="0"/>
        <v>0.76250000000000007</v>
      </c>
      <c r="R34" s="120" t="s">
        <v>308</v>
      </c>
      <c r="S34" s="6"/>
    </row>
    <row r="35" spans="2:29" ht="25.5" customHeight="1" x14ac:dyDescent="0.3">
      <c r="B35" s="119">
        <v>18</v>
      </c>
      <c r="C35" s="82">
        <v>26</v>
      </c>
      <c r="D35" s="58" t="s">
        <v>210</v>
      </c>
      <c r="E35" s="39" t="s">
        <v>37</v>
      </c>
      <c r="F35" s="40" t="s">
        <v>113</v>
      </c>
      <c r="G35" s="41" t="s">
        <v>211</v>
      </c>
      <c r="H35" s="44" t="s">
        <v>173</v>
      </c>
      <c r="I35" s="59"/>
      <c r="J35" s="59"/>
      <c r="K35" s="50"/>
      <c r="L35" s="50">
        <f t="shared" si="1"/>
        <v>0</v>
      </c>
      <c r="M35" s="64">
        <f t="shared" si="2"/>
        <v>0</v>
      </c>
      <c r="N35" s="17">
        <v>1.9849537037037037E-2</v>
      </c>
      <c r="O35" s="60">
        <v>6.2500000000000003E-3</v>
      </c>
      <c r="P35" s="120" t="s">
        <v>313</v>
      </c>
      <c r="Q35" s="121">
        <f t="shared" si="0"/>
        <v>0.79722222222222217</v>
      </c>
      <c r="R35" s="120" t="s">
        <v>314</v>
      </c>
      <c r="S35" s="6"/>
    </row>
    <row r="36" spans="2:29" ht="25.5" customHeight="1" x14ac:dyDescent="0.3">
      <c r="B36" s="119">
        <v>19</v>
      </c>
      <c r="C36" s="82">
        <v>4</v>
      </c>
      <c r="D36" s="58" t="s">
        <v>203</v>
      </c>
      <c r="E36" s="39" t="s">
        <v>37</v>
      </c>
      <c r="F36" s="40" t="s">
        <v>113</v>
      </c>
      <c r="G36" s="41" t="s">
        <v>168</v>
      </c>
      <c r="H36" s="44" t="s">
        <v>170</v>
      </c>
      <c r="I36" s="15"/>
      <c r="J36" s="15"/>
      <c r="K36" s="4"/>
      <c r="L36" s="4">
        <f t="shared" si="1"/>
        <v>0</v>
      </c>
      <c r="M36" s="29">
        <f t="shared" si="2"/>
        <v>0</v>
      </c>
      <c r="N36" s="9">
        <v>1.4016203703703704E-2</v>
      </c>
      <c r="O36" s="47">
        <v>3.4722222222222224E-4</v>
      </c>
      <c r="P36" s="120" t="s">
        <v>279</v>
      </c>
      <c r="Q36" s="121">
        <f t="shared" si="0"/>
        <v>0.80138888888888893</v>
      </c>
      <c r="R36" s="120" t="s">
        <v>280</v>
      </c>
      <c r="S36" s="6"/>
    </row>
    <row r="37" spans="2:29" ht="25.5" customHeight="1" x14ac:dyDescent="0.3">
      <c r="B37" s="119">
        <v>20</v>
      </c>
      <c r="C37" s="82">
        <v>1</v>
      </c>
      <c r="D37" s="78" t="s">
        <v>197</v>
      </c>
      <c r="E37" s="42">
        <v>2005</v>
      </c>
      <c r="F37" s="42" t="s">
        <v>113</v>
      </c>
      <c r="G37" s="41" t="s">
        <v>45</v>
      </c>
      <c r="H37" s="44" t="s">
        <v>170</v>
      </c>
      <c r="I37" s="15"/>
      <c r="J37" s="15"/>
      <c r="K37" s="4"/>
      <c r="L37" s="4">
        <f t="shared" si="1"/>
        <v>0</v>
      </c>
      <c r="M37" s="29">
        <f t="shared" si="2"/>
        <v>0</v>
      </c>
      <c r="N37" s="5">
        <v>1.8472222222222223E-2</v>
      </c>
      <c r="O37" s="47">
        <v>7.9861111111111105E-3</v>
      </c>
      <c r="P37" s="120" t="s">
        <v>277</v>
      </c>
      <c r="Q37" s="121">
        <f t="shared" si="0"/>
        <v>0.80972222222222223</v>
      </c>
      <c r="R37" s="120" t="s">
        <v>278</v>
      </c>
      <c r="S37" s="6"/>
    </row>
    <row r="38" spans="2:29" ht="25.5" customHeight="1" x14ac:dyDescent="0.3">
      <c r="B38" s="119">
        <v>21</v>
      </c>
      <c r="C38" s="82">
        <v>22</v>
      </c>
      <c r="D38" s="58" t="s">
        <v>50</v>
      </c>
      <c r="E38" s="42">
        <v>2006</v>
      </c>
      <c r="F38" s="43" t="s">
        <v>51</v>
      </c>
      <c r="G38" s="41" t="s">
        <v>40</v>
      </c>
      <c r="H38" s="44" t="s">
        <v>172</v>
      </c>
      <c r="I38" s="15"/>
      <c r="J38" s="15"/>
      <c r="K38" s="4"/>
      <c r="L38" s="4">
        <f t="shared" si="1"/>
        <v>0</v>
      </c>
      <c r="M38" s="29">
        <f t="shared" si="2"/>
        <v>0</v>
      </c>
      <c r="N38" s="5">
        <v>1.7465277777777777E-2</v>
      </c>
      <c r="O38" s="47">
        <v>4.8611111111111103E-3</v>
      </c>
      <c r="P38" s="120" t="s">
        <v>305</v>
      </c>
      <c r="Q38" s="121">
        <f t="shared" si="0"/>
        <v>0.81180555555555556</v>
      </c>
      <c r="R38" s="120" t="s">
        <v>306</v>
      </c>
      <c r="S38" s="6"/>
    </row>
    <row r="39" spans="2:29" ht="25.5" customHeight="1" x14ac:dyDescent="0.3">
      <c r="B39" s="119">
        <v>22</v>
      </c>
      <c r="C39" s="82">
        <v>7</v>
      </c>
      <c r="D39" s="78" t="s">
        <v>57</v>
      </c>
      <c r="E39" s="42">
        <v>2005</v>
      </c>
      <c r="F39" s="42" t="s">
        <v>42</v>
      </c>
      <c r="G39" s="41" t="s">
        <v>45</v>
      </c>
      <c r="H39" s="44" t="s">
        <v>170</v>
      </c>
      <c r="I39" s="15"/>
      <c r="J39" s="15"/>
      <c r="K39" s="4"/>
      <c r="L39" s="4">
        <f t="shared" si="1"/>
        <v>0</v>
      </c>
      <c r="M39" s="29">
        <f t="shared" si="2"/>
        <v>0</v>
      </c>
      <c r="N39" s="5">
        <v>1.758101851851852E-2</v>
      </c>
      <c r="O39" s="47">
        <v>5.2083333333333296E-3</v>
      </c>
      <c r="P39" s="120" t="s">
        <v>283</v>
      </c>
      <c r="Q39" s="121">
        <f t="shared" si="0"/>
        <v>0.81874999999999998</v>
      </c>
      <c r="R39" s="120" t="s">
        <v>284</v>
      </c>
      <c r="S39" s="6"/>
    </row>
    <row r="40" spans="2:29" ht="25.5" customHeight="1" x14ac:dyDescent="0.3">
      <c r="B40" s="119">
        <v>23</v>
      </c>
      <c r="C40" s="82">
        <v>19</v>
      </c>
      <c r="D40" s="58" t="s">
        <v>206</v>
      </c>
      <c r="E40" s="39" t="s">
        <v>49</v>
      </c>
      <c r="F40" s="40" t="s">
        <v>113</v>
      </c>
      <c r="G40" s="41" t="s">
        <v>45</v>
      </c>
      <c r="H40" s="44" t="s">
        <v>170</v>
      </c>
      <c r="I40" s="15"/>
      <c r="J40" s="15"/>
      <c r="K40" s="4"/>
      <c r="L40" s="4">
        <f t="shared" si="1"/>
        <v>0</v>
      </c>
      <c r="M40" s="29">
        <f t="shared" si="2"/>
        <v>0</v>
      </c>
      <c r="N40" s="5">
        <v>1.2638888888888889E-2</v>
      </c>
      <c r="O40" s="47">
        <v>6.9444444444444447E-4</v>
      </c>
      <c r="P40" s="120" t="s">
        <v>299</v>
      </c>
      <c r="Q40" s="121">
        <f t="shared" si="0"/>
        <v>0.82777777777777783</v>
      </c>
      <c r="R40" s="120" t="s">
        <v>300</v>
      </c>
      <c r="S40" s="6"/>
    </row>
    <row r="41" spans="2:29" ht="25.5" customHeight="1" x14ac:dyDescent="0.3">
      <c r="B41" s="119" t="s">
        <v>257</v>
      </c>
      <c r="C41" s="82">
        <v>5</v>
      </c>
      <c r="D41" s="46" t="s">
        <v>160</v>
      </c>
      <c r="E41" s="45">
        <v>2000</v>
      </c>
      <c r="F41" s="45"/>
      <c r="G41" s="41" t="s">
        <v>166</v>
      </c>
      <c r="H41" s="83" t="s">
        <v>174</v>
      </c>
      <c r="I41" s="15"/>
      <c r="J41" s="15"/>
      <c r="K41" s="50"/>
      <c r="L41" s="4">
        <f t="shared" ref="L41" si="3">I41+J41+K41</f>
        <v>0</v>
      </c>
      <c r="M41" s="29">
        <f t="shared" ref="M41" si="4">"0:0:30"*L41</f>
        <v>0</v>
      </c>
      <c r="N41" s="5">
        <v>2.0833333333333332E-2</v>
      </c>
      <c r="O41" s="47">
        <v>6.9444444444444397E-3</v>
      </c>
      <c r="P41" s="120" t="s">
        <v>317</v>
      </c>
      <c r="Q41" s="121">
        <f t="shared" ref="Q41" si="5">P41+M41</f>
        <v>0.97291666666666676</v>
      </c>
      <c r="R41" s="120" t="s">
        <v>318</v>
      </c>
      <c r="S41" s="6"/>
    </row>
    <row r="42" spans="2:29" ht="25.5" customHeight="1" x14ac:dyDescent="0.3">
      <c r="B42" s="4"/>
      <c r="C42" s="82"/>
      <c r="D42" s="112" t="s">
        <v>269</v>
      </c>
      <c r="E42" s="45"/>
      <c r="F42" s="45"/>
      <c r="G42" s="41"/>
      <c r="H42" s="83"/>
      <c r="I42" s="15"/>
      <c r="J42" s="15"/>
      <c r="K42" s="50"/>
      <c r="L42" s="4"/>
      <c r="M42" s="29"/>
      <c r="N42" s="5"/>
      <c r="O42" s="47"/>
      <c r="P42" s="113"/>
      <c r="Q42" s="5"/>
      <c r="R42" s="5"/>
      <c r="S42" s="6"/>
    </row>
    <row r="43" spans="2:29" ht="25.5" customHeight="1" x14ac:dyDescent="0.3">
      <c r="B43" s="4"/>
      <c r="C43" s="82">
        <v>2</v>
      </c>
      <c r="D43" s="58" t="s">
        <v>200</v>
      </c>
      <c r="E43" s="42">
        <v>2005</v>
      </c>
      <c r="F43" s="43" t="s">
        <v>51</v>
      </c>
      <c r="G43" s="41" t="s">
        <v>40</v>
      </c>
      <c r="H43" s="44" t="s">
        <v>172</v>
      </c>
      <c r="I43" s="15"/>
      <c r="J43" s="15"/>
      <c r="K43" s="50"/>
      <c r="L43" s="4"/>
      <c r="M43" s="29"/>
      <c r="N43" s="5"/>
      <c r="O43" s="47"/>
      <c r="P43" s="113"/>
      <c r="Q43" s="5"/>
      <c r="R43" s="5"/>
      <c r="S43" s="6"/>
    </row>
    <row r="44" spans="2:29" ht="25.5" customHeight="1" x14ac:dyDescent="0.3">
      <c r="B44" s="4"/>
      <c r="C44" s="82">
        <v>8</v>
      </c>
      <c r="D44" s="58" t="s">
        <v>201</v>
      </c>
      <c r="E44" s="42">
        <v>2005</v>
      </c>
      <c r="F44" s="43"/>
      <c r="G44" s="41" t="s">
        <v>40</v>
      </c>
      <c r="H44" s="44" t="s">
        <v>172</v>
      </c>
      <c r="I44" s="15"/>
      <c r="J44" s="15"/>
      <c r="K44" s="50"/>
      <c r="L44" s="4"/>
      <c r="M44" s="29"/>
      <c r="N44" s="5"/>
      <c r="O44" s="47"/>
      <c r="P44" s="113"/>
      <c r="Q44" s="5"/>
      <c r="R44" s="5"/>
      <c r="S44" s="6"/>
    </row>
    <row r="45" spans="2:29" ht="25.5" customHeight="1" x14ac:dyDescent="0.3">
      <c r="B45" s="4"/>
      <c r="C45" s="82">
        <v>11</v>
      </c>
      <c r="D45" s="58" t="s">
        <v>199</v>
      </c>
      <c r="E45" s="42">
        <v>2005</v>
      </c>
      <c r="F45" s="43" t="s">
        <v>51</v>
      </c>
      <c r="G45" s="41" t="s">
        <v>40</v>
      </c>
      <c r="H45" s="44" t="s">
        <v>172</v>
      </c>
      <c r="I45" s="15"/>
      <c r="J45" s="15"/>
      <c r="K45" s="50"/>
      <c r="L45" s="4"/>
      <c r="M45" s="29"/>
      <c r="N45" s="5"/>
      <c r="O45" s="47"/>
      <c r="P45" s="113"/>
      <c r="Q45" s="5"/>
      <c r="R45" s="5"/>
      <c r="S45" s="6"/>
    </row>
    <row r="46" spans="2:29" ht="18.75" customHeight="1" x14ac:dyDescent="0.3">
      <c r="B46" s="4"/>
      <c r="C46" s="82"/>
      <c r="D46" s="46"/>
      <c r="E46" s="45"/>
      <c r="F46" s="45"/>
      <c r="G46" s="41"/>
      <c r="H46" s="83"/>
      <c r="I46" s="15"/>
      <c r="J46" s="15"/>
      <c r="K46" s="50"/>
      <c r="L46" s="4"/>
      <c r="M46" s="29"/>
      <c r="N46" s="5"/>
      <c r="O46" s="47"/>
      <c r="P46" s="113"/>
      <c r="Q46" s="5"/>
      <c r="R46" s="5"/>
      <c r="S46" s="7"/>
      <c r="V46" s="168"/>
      <c r="W46" s="168"/>
      <c r="X46" s="168"/>
      <c r="Y46" s="168"/>
      <c r="Z46" s="168"/>
      <c r="AA46" s="168"/>
      <c r="AB46" s="86"/>
      <c r="AC46" s="92"/>
    </row>
    <row r="47" spans="2:29" ht="36.75" customHeight="1" x14ac:dyDescent="0.25">
      <c r="C47" s="87" t="s">
        <v>22</v>
      </c>
      <c r="D47" s="87"/>
      <c r="E47" s="170" t="s">
        <v>29</v>
      </c>
      <c r="F47" s="170"/>
      <c r="G47" s="35" t="s">
        <v>176</v>
      </c>
      <c r="H47" s="36"/>
      <c r="I47" s="36"/>
      <c r="J47" s="35"/>
      <c r="K47" s="28"/>
      <c r="L47" s="28"/>
      <c r="M47" s="91"/>
      <c r="S47" s="86"/>
      <c r="V47" s="1"/>
      <c r="W47" s="1"/>
      <c r="X47" s="168"/>
      <c r="Y47" s="168"/>
      <c r="Z47" s="168"/>
      <c r="AA47" s="168"/>
      <c r="AB47" s="86"/>
      <c r="AC47" s="92"/>
    </row>
    <row r="48" spans="2:29" ht="24" customHeight="1" x14ac:dyDescent="0.25">
      <c r="C48" s="169" t="s">
        <v>25</v>
      </c>
      <c r="D48" s="169"/>
      <c r="E48" s="36"/>
      <c r="F48" s="85"/>
      <c r="G48" s="85"/>
      <c r="H48" s="36"/>
      <c r="I48" s="36"/>
      <c r="J48" s="36"/>
      <c r="S48" s="86"/>
    </row>
    <row r="49" spans="3:20" ht="18.75" customHeight="1" x14ac:dyDescent="0.25">
      <c r="C49" s="87"/>
      <c r="D49" s="87"/>
      <c r="E49" s="36"/>
      <c r="F49" s="85"/>
      <c r="G49" s="85"/>
      <c r="H49" s="36"/>
      <c r="I49" s="36"/>
      <c r="J49" s="36"/>
      <c r="S49" s="86"/>
    </row>
    <row r="50" spans="3:20" ht="21" customHeight="1" x14ac:dyDescent="0.25">
      <c r="C50" s="87" t="s">
        <v>23</v>
      </c>
      <c r="D50" s="87"/>
      <c r="E50" s="170" t="s">
        <v>29</v>
      </c>
      <c r="F50" s="170"/>
      <c r="G50" s="84" t="s">
        <v>177</v>
      </c>
      <c r="H50" s="36"/>
      <c r="I50" s="84"/>
      <c r="J50" s="84"/>
      <c r="K50" s="94"/>
      <c r="L50" s="94"/>
      <c r="M50" s="90"/>
      <c r="S50" s="86"/>
    </row>
    <row r="51" spans="3:20" ht="18.75" customHeight="1" x14ac:dyDescent="0.25">
      <c r="C51" s="169" t="s">
        <v>178</v>
      </c>
      <c r="D51" s="169"/>
      <c r="E51" s="87"/>
      <c r="F51" s="87"/>
      <c r="G51" s="87"/>
      <c r="H51" s="87"/>
      <c r="I51" s="87"/>
      <c r="J51" s="87"/>
      <c r="K51" s="86"/>
      <c r="L51" s="86"/>
      <c r="M51" s="86"/>
      <c r="S51" s="86"/>
    </row>
    <row r="52" spans="3:20" ht="15.75" x14ac:dyDescent="0.25">
      <c r="C52" s="30"/>
      <c r="D52" s="30"/>
      <c r="E52" s="171"/>
      <c r="F52" s="171"/>
      <c r="G52" s="171"/>
      <c r="H52" s="171"/>
      <c r="I52" s="171"/>
      <c r="J52" s="171"/>
      <c r="K52" s="86"/>
      <c r="L52" s="10"/>
      <c r="M52" s="10"/>
      <c r="S52" s="86"/>
    </row>
    <row r="53" spans="3:20" ht="15.75" x14ac:dyDescent="0.25">
      <c r="C53" s="36"/>
      <c r="D53" s="36"/>
      <c r="E53" s="170"/>
      <c r="F53" s="170"/>
      <c r="G53" s="170"/>
      <c r="H53" s="170"/>
      <c r="I53" s="170"/>
      <c r="J53" s="170"/>
      <c r="K53" s="92"/>
      <c r="L53" s="11"/>
      <c r="M53" s="11"/>
      <c r="S53" s="92"/>
    </row>
    <row r="54" spans="3:20" ht="15" x14ac:dyDescent="0.25">
      <c r="E54" s="168"/>
      <c r="F54" s="168"/>
      <c r="G54" s="168"/>
      <c r="H54" s="168"/>
      <c r="I54" s="86"/>
      <c r="J54" s="92"/>
      <c r="K54" s="92"/>
      <c r="L54" s="11"/>
      <c r="M54" s="11"/>
      <c r="S54" s="92"/>
    </row>
    <row r="55" spans="3:20" ht="20.25" customHeight="1" x14ac:dyDescent="0.25">
      <c r="I55" s="86"/>
      <c r="J55" s="92"/>
      <c r="K55" s="92"/>
      <c r="L55" s="11"/>
      <c r="M55" s="11"/>
      <c r="S55" s="92"/>
      <c r="T55" s="86"/>
    </row>
    <row r="56" spans="3:20" ht="6.75" customHeight="1" x14ac:dyDescent="0.25">
      <c r="C56" s="168"/>
      <c r="D56" s="168"/>
      <c r="E56" s="168"/>
      <c r="F56" s="168"/>
      <c r="G56" s="168"/>
      <c r="H56" s="168"/>
      <c r="I56" s="86"/>
      <c r="J56" s="92"/>
      <c r="K56" s="92"/>
      <c r="L56" s="11"/>
      <c r="M56" s="11"/>
      <c r="T56" s="86"/>
    </row>
    <row r="57" spans="3:20" ht="15" x14ac:dyDescent="0.25">
      <c r="C57" s="168"/>
      <c r="D57" s="168"/>
      <c r="E57" s="168"/>
      <c r="F57" s="168"/>
      <c r="G57" s="168"/>
      <c r="H57" s="168"/>
      <c r="I57" s="8"/>
      <c r="L57" s="11"/>
      <c r="M57" s="11"/>
      <c r="T57" s="86"/>
    </row>
    <row r="58" spans="3:20" ht="6.75" customHeight="1" x14ac:dyDescent="0.2"/>
  </sheetData>
  <sortState ref="C19:R40">
    <sortCondition ref="P18:P40"/>
  </sortState>
  <mergeCells count="36">
    <mergeCell ref="B12:E12"/>
    <mergeCell ref="G9:H9"/>
    <mergeCell ref="G10:H10"/>
    <mergeCell ref="G11:H11"/>
    <mergeCell ref="B1:R1"/>
    <mergeCell ref="B2:R2"/>
    <mergeCell ref="B3:R3"/>
    <mergeCell ref="E4:N4"/>
    <mergeCell ref="B11:E11"/>
    <mergeCell ref="B13:E13"/>
    <mergeCell ref="B14:E14"/>
    <mergeCell ref="B16:B17"/>
    <mergeCell ref="C16:C17"/>
    <mergeCell ref="D16:D17"/>
    <mergeCell ref="E16:E17"/>
    <mergeCell ref="E47:F47"/>
    <mergeCell ref="X47:AA47"/>
    <mergeCell ref="F16:F17"/>
    <mergeCell ref="G16:G17"/>
    <mergeCell ref="H16:H17"/>
    <mergeCell ref="I16:L16"/>
    <mergeCell ref="M16:M17"/>
    <mergeCell ref="N16:N17"/>
    <mergeCell ref="O16:O17"/>
    <mergeCell ref="P16:P17"/>
    <mergeCell ref="Q16:Q17"/>
    <mergeCell ref="R16:R17"/>
    <mergeCell ref="V46:AA46"/>
    <mergeCell ref="C56:H56"/>
    <mergeCell ref="C57:H57"/>
    <mergeCell ref="C48:D48"/>
    <mergeCell ref="E50:F50"/>
    <mergeCell ref="C51:D51"/>
    <mergeCell ref="E52:J52"/>
    <mergeCell ref="E53:J53"/>
    <mergeCell ref="E54:H54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45"/>
  <sheetViews>
    <sheetView topLeftCell="A25" zoomScale="90" zoomScaleNormal="90" zoomScaleSheetLayoutView="100" workbookViewId="0">
      <selection activeCell="T11" sqref="T11"/>
    </sheetView>
  </sheetViews>
  <sheetFormatPr defaultRowHeight="12.75" x14ac:dyDescent="0.2"/>
  <cols>
    <col min="2" max="2" width="6.28515625" style="1" customWidth="1"/>
    <col min="3" max="3" width="5.42578125" style="1" customWidth="1"/>
    <col min="4" max="4" width="28.140625" style="1" customWidth="1"/>
    <col min="5" max="5" width="14.5703125" style="1" customWidth="1"/>
    <col min="6" max="6" width="9" style="95" customWidth="1"/>
    <col min="7" max="7" width="25" style="95" customWidth="1"/>
    <col min="8" max="8" width="30.140625" style="1" customWidth="1"/>
    <col min="9" max="11" width="4.140625" style="1" hidden="1" customWidth="1"/>
    <col min="12" max="12" width="5.7109375" style="1" hidden="1" customWidth="1"/>
    <col min="13" max="13" width="7.7109375" style="1" hidden="1" customWidth="1"/>
    <col min="14" max="14" width="10.42578125" style="11" hidden="1" customWidth="1"/>
    <col min="15" max="15" width="9.140625" style="95" hidden="1" customWidth="1"/>
    <col min="16" max="16" width="13.85546875" style="3" customWidth="1"/>
    <col min="17" max="17" width="12.42578125" style="19" hidden="1" customWidth="1"/>
    <col min="18" max="18" width="13.28515625" style="3" customWidth="1"/>
    <col min="19" max="19" width="6.85546875" style="1" customWidth="1"/>
    <col min="20" max="20" width="10" customWidth="1"/>
  </cols>
  <sheetData>
    <row r="1" spans="2:20" ht="16.5" customHeight="1" x14ac:dyDescent="0.2">
      <c r="B1" s="185" t="s">
        <v>351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2:20" ht="16.5" customHeight="1" x14ac:dyDescent="0.2">
      <c r="B2" s="185" t="s">
        <v>352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2:20" ht="16.5" customHeight="1" x14ac:dyDescent="0.2">
      <c r="B3" s="185" t="s">
        <v>353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2:20" ht="60" customHeight="1" x14ac:dyDescent="0.2">
      <c r="C4" s="37"/>
      <c r="D4" s="37"/>
      <c r="E4" s="187" t="s">
        <v>373</v>
      </c>
      <c r="F4" s="187"/>
      <c r="G4" s="187"/>
      <c r="H4" s="187"/>
      <c r="I4" s="187"/>
      <c r="J4" s="187"/>
      <c r="K4" s="187"/>
      <c r="L4" s="187"/>
      <c r="M4" s="187"/>
      <c r="N4" s="187"/>
      <c r="O4" s="37"/>
      <c r="P4" s="37"/>
      <c r="Q4" s="37"/>
      <c r="R4" s="37"/>
      <c r="S4" s="18"/>
    </row>
    <row r="5" spans="2:20" ht="15" x14ac:dyDescent="0.25">
      <c r="B5" s="94" t="s">
        <v>140</v>
      </c>
      <c r="C5" s="94"/>
      <c r="D5" s="94"/>
      <c r="E5" s="14"/>
      <c r="F5" s="14"/>
      <c r="G5" s="14"/>
      <c r="I5" s="14"/>
      <c r="J5" s="14"/>
      <c r="K5" s="14"/>
      <c r="L5" s="14"/>
      <c r="M5" s="14"/>
      <c r="N5" s="14"/>
      <c r="O5" s="94" t="s">
        <v>26</v>
      </c>
      <c r="P5" s="94"/>
      <c r="Q5" s="94"/>
      <c r="R5" s="94"/>
      <c r="S5" s="93"/>
    </row>
    <row r="6" spans="2:20" ht="15" x14ac:dyDescent="0.25">
      <c r="B6" s="94" t="s">
        <v>213</v>
      </c>
      <c r="C6" s="94"/>
      <c r="D6" s="90"/>
      <c r="E6" s="14"/>
      <c r="F6" s="14"/>
      <c r="I6" s="14"/>
      <c r="J6" s="14"/>
      <c r="K6" s="14"/>
      <c r="L6" s="14"/>
      <c r="M6" s="14"/>
      <c r="N6" s="14"/>
      <c r="O6" s="94" t="s">
        <v>27</v>
      </c>
      <c r="P6" s="97" t="s">
        <v>355</v>
      </c>
      <c r="Q6" s="94"/>
      <c r="R6" s="94"/>
      <c r="S6" s="94"/>
      <c r="T6" s="99"/>
    </row>
    <row r="7" spans="2:20" ht="15" x14ac:dyDescent="0.25">
      <c r="B7" s="94" t="s">
        <v>272</v>
      </c>
      <c r="C7" s="94"/>
      <c r="D7" s="94"/>
      <c r="E7" s="14"/>
      <c r="F7" s="14"/>
      <c r="G7" s="14"/>
      <c r="H7" s="14"/>
      <c r="I7" s="14"/>
      <c r="J7" s="14"/>
      <c r="K7" s="14"/>
      <c r="L7" s="14"/>
      <c r="M7" s="14"/>
      <c r="N7" s="14"/>
      <c r="O7" s="94" t="s">
        <v>271</v>
      </c>
      <c r="P7" s="94" t="s">
        <v>27</v>
      </c>
      <c r="Q7" s="94"/>
      <c r="R7" s="94"/>
      <c r="S7" s="94"/>
      <c r="T7" s="99"/>
    </row>
    <row r="8" spans="2:20" ht="15" x14ac:dyDescent="0.25">
      <c r="B8" s="86" t="s">
        <v>33</v>
      </c>
      <c r="C8" s="86"/>
      <c r="D8" s="86"/>
      <c r="E8" s="14"/>
      <c r="F8" s="92"/>
      <c r="G8" s="92"/>
      <c r="I8" s="92"/>
      <c r="J8" s="92"/>
      <c r="K8" s="92"/>
      <c r="L8" s="92"/>
      <c r="M8" s="92"/>
      <c r="N8" s="92"/>
      <c r="O8" s="86"/>
      <c r="P8" s="94" t="s">
        <v>270</v>
      </c>
      <c r="Q8" s="94"/>
      <c r="R8" s="94"/>
      <c r="S8" s="94"/>
      <c r="T8" s="99"/>
    </row>
    <row r="9" spans="2:20" ht="15" customHeight="1" x14ac:dyDescent="0.25">
      <c r="B9" s="86" t="s">
        <v>144</v>
      </c>
      <c r="C9" s="86"/>
      <c r="D9" s="86"/>
      <c r="E9" s="86"/>
      <c r="F9" s="92"/>
      <c r="G9" s="182" t="s">
        <v>20</v>
      </c>
      <c r="H9" s="182"/>
      <c r="I9" s="92"/>
      <c r="J9" s="92"/>
      <c r="K9" s="92"/>
      <c r="L9" s="92"/>
      <c r="M9" s="92"/>
      <c r="N9" s="92"/>
      <c r="O9" s="92"/>
      <c r="P9" s="92"/>
      <c r="Q9" s="14"/>
      <c r="R9" s="92"/>
      <c r="S9" s="93"/>
    </row>
    <row r="10" spans="2:20" ht="15" customHeight="1" x14ac:dyDescent="0.3">
      <c r="B10" s="86" t="s">
        <v>146</v>
      </c>
      <c r="C10" s="86"/>
      <c r="D10" s="86"/>
      <c r="E10" s="86"/>
      <c r="F10" s="14"/>
      <c r="G10" s="183" t="s">
        <v>214</v>
      </c>
      <c r="H10" s="183"/>
      <c r="I10" s="92"/>
      <c r="J10" s="92"/>
      <c r="K10" s="92"/>
      <c r="L10" s="92"/>
      <c r="M10" s="92"/>
      <c r="N10" s="92"/>
      <c r="O10" s="92"/>
      <c r="P10" s="92"/>
      <c r="Q10" s="14"/>
      <c r="R10" s="92"/>
      <c r="S10" s="93"/>
    </row>
    <row r="11" spans="2:20" ht="15" customHeight="1" x14ac:dyDescent="0.3">
      <c r="B11" s="168" t="s">
        <v>145</v>
      </c>
      <c r="C11" s="168"/>
      <c r="D11" s="168"/>
      <c r="E11" s="168"/>
      <c r="F11" s="14"/>
      <c r="G11" s="184" t="s">
        <v>354</v>
      </c>
      <c r="H11" s="184"/>
      <c r="I11" s="92"/>
      <c r="J11" s="92"/>
      <c r="K11" s="92"/>
      <c r="L11" s="92"/>
      <c r="M11" s="92"/>
      <c r="N11" s="92"/>
      <c r="O11" s="92"/>
      <c r="P11" s="92"/>
      <c r="Q11" s="14"/>
      <c r="R11" s="92"/>
      <c r="S11" s="93"/>
    </row>
    <row r="12" spans="2:20" ht="15" x14ac:dyDescent="0.25">
      <c r="B12" s="181" t="s">
        <v>148</v>
      </c>
      <c r="C12" s="181"/>
      <c r="D12" s="181"/>
      <c r="E12" s="181"/>
      <c r="F12" s="14"/>
      <c r="G12" s="14"/>
      <c r="I12" s="92"/>
      <c r="J12" s="92"/>
      <c r="K12" s="92"/>
      <c r="L12" s="92"/>
      <c r="M12" s="92"/>
      <c r="N12" s="92"/>
      <c r="O12" s="92"/>
      <c r="P12" s="92"/>
      <c r="Q12" s="14"/>
      <c r="R12" s="92"/>
      <c r="S12" s="14"/>
    </row>
    <row r="13" spans="2:20" ht="15" x14ac:dyDescent="0.25">
      <c r="B13" s="181" t="s">
        <v>147</v>
      </c>
      <c r="C13" s="181"/>
      <c r="D13" s="181"/>
      <c r="E13" s="181"/>
      <c r="F13" s="14"/>
      <c r="G13" s="14"/>
      <c r="I13" s="92"/>
      <c r="J13" s="92"/>
      <c r="K13" s="92"/>
      <c r="L13" s="92"/>
      <c r="M13" s="92"/>
      <c r="N13" s="92"/>
      <c r="O13" s="92"/>
      <c r="P13" s="92"/>
      <c r="Q13" s="14"/>
      <c r="R13" s="92"/>
      <c r="S13" s="14"/>
    </row>
    <row r="14" spans="2:20" ht="7.5" customHeight="1" x14ac:dyDescent="0.25">
      <c r="B14" s="181"/>
      <c r="C14" s="181"/>
      <c r="D14" s="181"/>
      <c r="E14" s="18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2:20" ht="13.5" customHeight="1" x14ac:dyDescent="0.2">
      <c r="B15" s="177" t="s">
        <v>17</v>
      </c>
      <c r="C15" s="177" t="s">
        <v>3</v>
      </c>
      <c r="D15" s="172" t="s">
        <v>2</v>
      </c>
      <c r="E15" s="172" t="s">
        <v>4</v>
      </c>
      <c r="F15" s="172" t="s">
        <v>5</v>
      </c>
      <c r="G15" s="172" t="s">
        <v>6</v>
      </c>
      <c r="H15" s="172" t="s">
        <v>24</v>
      </c>
      <c r="I15" s="172" t="s">
        <v>7</v>
      </c>
      <c r="J15" s="172"/>
      <c r="K15" s="172"/>
      <c r="L15" s="172"/>
      <c r="M15" s="173" t="s">
        <v>35</v>
      </c>
      <c r="N15" s="175" t="s">
        <v>1</v>
      </c>
      <c r="O15" s="177" t="s">
        <v>0</v>
      </c>
      <c r="P15" s="179" t="s">
        <v>150</v>
      </c>
      <c r="Q15" s="179" t="s">
        <v>138</v>
      </c>
      <c r="R15" s="177" t="s">
        <v>18</v>
      </c>
      <c r="S15" s="2"/>
    </row>
    <row r="16" spans="2:20" ht="13.5" customHeight="1" x14ac:dyDescent="0.2">
      <c r="B16" s="178"/>
      <c r="C16" s="178"/>
      <c r="D16" s="172"/>
      <c r="E16" s="172"/>
      <c r="F16" s="172"/>
      <c r="G16" s="172"/>
      <c r="H16" s="172"/>
      <c r="I16" s="88" t="s">
        <v>13</v>
      </c>
      <c r="J16" s="88" t="s">
        <v>13</v>
      </c>
      <c r="K16" s="88" t="s">
        <v>13</v>
      </c>
      <c r="L16" s="88" t="s">
        <v>8</v>
      </c>
      <c r="M16" s="174"/>
      <c r="N16" s="176"/>
      <c r="O16" s="178"/>
      <c r="P16" s="180"/>
      <c r="Q16" s="180"/>
      <c r="R16" s="178"/>
      <c r="S16" s="2"/>
    </row>
    <row r="17" spans="2:19" ht="25.5" customHeight="1" x14ac:dyDescent="0.3">
      <c r="B17" s="119">
        <v>1</v>
      </c>
      <c r="C17" s="82">
        <v>42</v>
      </c>
      <c r="D17" s="58" t="s">
        <v>62</v>
      </c>
      <c r="E17" s="42">
        <v>2005</v>
      </c>
      <c r="F17" s="45" t="s">
        <v>42</v>
      </c>
      <c r="G17" s="41" t="s">
        <v>43</v>
      </c>
      <c r="H17" s="44" t="s">
        <v>171</v>
      </c>
      <c r="I17" s="15"/>
      <c r="J17" s="15"/>
      <c r="K17" s="50"/>
      <c r="L17" s="4">
        <f>I17+J17+K17</f>
        <v>0</v>
      </c>
      <c r="M17" s="29">
        <f>"0:0:30"*L17</f>
        <v>0</v>
      </c>
      <c r="N17" s="5">
        <v>1.8680555555555554E-2</v>
      </c>
      <c r="O17" s="47">
        <v>5.5555555555555497E-3</v>
      </c>
      <c r="P17" s="120" t="s">
        <v>332</v>
      </c>
      <c r="Q17" s="120">
        <f t="shared" ref="Q17:Q32" si="0">P17+M17</f>
        <v>0.35069444444444442</v>
      </c>
      <c r="R17" s="120"/>
      <c r="S17" s="6"/>
    </row>
    <row r="18" spans="2:19" ht="25.5" customHeight="1" x14ac:dyDescent="0.3">
      <c r="B18" s="119">
        <v>2</v>
      </c>
      <c r="C18" s="82">
        <v>34</v>
      </c>
      <c r="D18" s="80" t="s">
        <v>225</v>
      </c>
      <c r="E18" s="45">
        <v>2005</v>
      </c>
      <c r="F18" s="45" t="s">
        <v>111</v>
      </c>
      <c r="G18" s="41" t="s">
        <v>208</v>
      </c>
      <c r="H18" s="83" t="s">
        <v>224</v>
      </c>
      <c r="I18" s="15"/>
      <c r="J18" s="15"/>
      <c r="K18" s="4"/>
      <c r="L18" s="4"/>
      <c r="M18" s="61"/>
      <c r="N18" s="5">
        <v>1.494212962962963E-2</v>
      </c>
      <c r="O18" s="9">
        <v>2.7777777777777779E-3</v>
      </c>
      <c r="P18" s="120" t="s">
        <v>328</v>
      </c>
      <c r="Q18" s="120">
        <f t="shared" si="0"/>
        <v>0.35833333333333334</v>
      </c>
      <c r="R18" s="120" t="s">
        <v>329</v>
      </c>
      <c r="S18" s="6"/>
    </row>
    <row r="19" spans="2:19" ht="25.5" customHeight="1" x14ac:dyDescent="0.3">
      <c r="B19" s="119">
        <v>2</v>
      </c>
      <c r="C19" s="82">
        <v>30</v>
      </c>
      <c r="D19" s="80" t="s">
        <v>66</v>
      </c>
      <c r="E19" s="45">
        <v>2005</v>
      </c>
      <c r="F19" s="45"/>
      <c r="G19" s="41" t="s">
        <v>61</v>
      </c>
      <c r="H19" s="83" t="s">
        <v>174</v>
      </c>
      <c r="I19" s="15"/>
      <c r="J19" s="15"/>
      <c r="K19" s="4"/>
      <c r="L19" s="4">
        <f t="shared" ref="L19:L32" si="1">I19+J19+K19</f>
        <v>0</v>
      </c>
      <c r="M19" s="29">
        <f>"0:0:30"*L19</f>
        <v>0</v>
      </c>
      <c r="N19" s="5">
        <v>1.7604166666666667E-2</v>
      </c>
      <c r="O19" s="47">
        <v>4.1666666666666597E-3</v>
      </c>
      <c r="P19" s="120" t="s">
        <v>328</v>
      </c>
      <c r="Q19" s="123">
        <f t="shared" si="0"/>
        <v>0.35833333333333334</v>
      </c>
      <c r="R19" s="120" t="s">
        <v>329</v>
      </c>
      <c r="S19" s="6"/>
    </row>
    <row r="20" spans="2:19" ht="25.5" customHeight="1" x14ac:dyDescent="0.3">
      <c r="B20" s="119">
        <v>4</v>
      </c>
      <c r="C20" s="82">
        <v>35</v>
      </c>
      <c r="D20" s="78" t="s">
        <v>219</v>
      </c>
      <c r="E20" s="42">
        <v>2005</v>
      </c>
      <c r="F20" s="42" t="s">
        <v>42</v>
      </c>
      <c r="G20" s="41" t="s">
        <v>45</v>
      </c>
      <c r="H20" s="44" t="s">
        <v>170</v>
      </c>
      <c r="I20" s="15"/>
      <c r="J20" s="15"/>
      <c r="K20" s="4"/>
      <c r="L20" s="4">
        <f t="shared" si="1"/>
        <v>0</v>
      </c>
      <c r="M20" s="29">
        <f>"0:0:30"*L20</f>
        <v>0</v>
      </c>
      <c r="N20" s="9">
        <v>1.4016203703703704E-2</v>
      </c>
      <c r="O20" s="47">
        <v>3.4722222222222224E-4</v>
      </c>
      <c r="P20" s="120" t="s">
        <v>330</v>
      </c>
      <c r="Q20" s="120">
        <f t="shared" si="0"/>
        <v>0.36041666666666666</v>
      </c>
      <c r="R20" s="120" t="s">
        <v>331</v>
      </c>
      <c r="S20" s="6"/>
    </row>
    <row r="21" spans="2:19" ht="25.5" customHeight="1" x14ac:dyDescent="0.3">
      <c r="B21" s="119">
        <v>5</v>
      </c>
      <c r="C21" s="82">
        <v>41</v>
      </c>
      <c r="D21" s="78" t="s">
        <v>64</v>
      </c>
      <c r="E21" s="42">
        <v>2006</v>
      </c>
      <c r="F21" s="42" t="s">
        <v>42</v>
      </c>
      <c r="G21" s="41" t="s">
        <v>45</v>
      </c>
      <c r="H21" s="44" t="s">
        <v>170</v>
      </c>
      <c r="I21" s="15"/>
      <c r="J21" s="15"/>
      <c r="K21" s="4"/>
      <c r="L21" s="4">
        <f t="shared" si="1"/>
        <v>0</v>
      </c>
      <c r="M21" s="29">
        <f>"0:0:30"*L21</f>
        <v>0</v>
      </c>
      <c r="N21" s="5">
        <v>1.861111111111111E-2</v>
      </c>
      <c r="O21" s="47">
        <v>7.2916666666666598E-3</v>
      </c>
      <c r="P21" s="120" t="s">
        <v>335</v>
      </c>
      <c r="Q21" s="120">
        <f t="shared" si="0"/>
        <v>0.36249999999999999</v>
      </c>
      <c r="R21" s="120" t="s">
        <v>336</v>
      </c>
      <c r="S21" s="6"/>
    </row>
    <row r="22" spans="2:19" ht="25.5" customHeight="1" x14ac:dyDescent="0.3">
      <c r="B22" s="119">
        <v>6</v>
      </c>
      <c r="C22" s="82">
        <v>28</v>
      </c>
      <c r="D22" s="80" t="s">
        <v>223</v>
      </c>
      <c r="E22" s="45">
        <v>2006</v>
      </c>
      <c r="F22" s="45" t="s">
        <v>111</v>
      </c>
      <c r="G22" s="41" t="s">
        <v>208</v>
      </c>
      <c r="H22" s="83" t="s">
        <v>224</v>
      </c>
      <c r="I22" s="15"/>
      <c r="J22" s="15"/>
      <c r="K22" s="4"/>
      <c r="L22" s="4">
        <f t="shared" si="1"/>
        <v>0</v>
      </c>
      <c r="M22" s="29">
        <f>"0:0:30"*L22</f>
        <v>0</v>
      </c>
      <c r="N22" s="5">
        <v>1.8472222222222223E-2</v>
      </c>
      <c r="O22" s="47">
        <v>7.9861111111111105E-3</v>
      </c>
      <c r="P22" s="120" t="s">
        <v>324</v>
      </c>
      <c r="Q22" s="120">
        <f t="shared" si="0"/>
        <v>0.3659722222222222</v>
      </c>
      <c r="R22" s="120" t="s">
        <v>325</v>
      </c>
      <c r="S22" s="6"/>
    </row>
    <row r="23" spans="2:19" ht="25.5" customHeight="1" x14ac:dyDescent="0.3">
      <c r="B23" s="119">
        <v>7</v>
      </c>
      <c r="C23" s="82">
        <v>32</v>
      </c>
      <c r="D23" s="80" t="s">
        <v>63</v>
      </c>
      <c r="E23" s="45">
        <v>2005</v>
      </c>
      <c r="F23" s="45"/>
      <c r="G23" s="41" t="s">
        <v>61</v>
      </c>
      <c r="H23" s="83" t="s">
        <v>174</v>
      </c>
      <c r="I23" s="15"/>
      <c r="J23" s="15"/>
      <c r="K23" s="4"/>
      <c r="L23" s="4">
        <f t="shared" si="1"/>
        <v>0</v>
      </c>
      <c r="M23" s="29">
        <f>"0:0:30"*L23</f>
        <v>0</v>
      </c>
      <c r="N23" s="5">
        <v>1.4502314814814815E-2</v>
      </c>
      <c r="O23" s="47">
        <v>2.43055555555555E-3</v>
      </c>
      <c r="P23" s="120" t="s">
        <v>326</v>
      </c>
      <c r="Q23" s="120">
        <f t="shared" si="0"/>
        <v>0.36874999999999997</v>
      </c>
      <c r="R23" s="120" t="s">
        <v>327</v>
      </c>
      <c r="S23" s="6"/>
    </row>
    <row r="24" spans="2:19" ht="25.5" customHeight="1" x14ac:dyDescent="0.3">
      <c r="B24" s="119">
        <v>7</v>
      </c>
      <c r="C24" s="82">
        <v>38</v>
      </c>
      <c r="D24" s="80" t="s">
        <v>221</v>
      </c>
      <c r="E24" s="45">
        <v>2005</v>
      </c>
      <c r="F24" s="45"/>
      <c r="G24" s="41" t="s">
        <v>222</v>
      </c>
      <c r="H24" s="83"/>
      <c r="I24" s="15"/>
      <c r="J24" s="15"/>
      <c r="K24" s="4"/>
      <c r="L24" s="4">
        <f t="shared" si="1"/>
        <v>0</v>
      </c>
      <c r="M24" s="29"/>
      <c r="N24" s="5">
        <v>2.1180555555555553E-2</v>
      </c>
      <c r="O24" s="47">
        <v>7.9861111111111122E-3</v>
      </c>
      <c r="P24" s="120" t="s">
        <v>326</v>
      </c>
      <c r="Q24" s="120">
        <f t="shared" si="0"/>
        <v>0.36874999999999997</v>
      </c>
      <c r="R24" s="120" t="s">
        <v>327</v>
      </c>
      <c r="S24" s="6"/>
    </row>
    <row r="25" spans="2:19" ht="25.5" customHeight="1" x14ac:dyDescent="0.3">
      <c r="B25" s="119">
        <v>9</v>
      </c>
      <c r="C25" s="82">
        <v>29</v>
      </c>
      <c r="D25" s="78" t="s">
        <v>218</v>
      </c>
      <c r="E25" s="42">
        <v>2005</v>
      </c>
      <c r="F25" s="42" t="s">
        <v>113</v>
      </c>
      <c r="G25" s="41" t="s">
        <v>45</v>
      </c>
      <c r="H25" s="44" t="s">
        <v>170</v>
      </c>
      <c r="I25" s="15"/>
      <c r="J25" s="15"/>
      <c r="K25" s="4"/>
      <c r="L25" s="4">
        <f t="shared" si="1"/>
        <v>0</v>
      </c>
      <c r="M25" s="29">
        <f t="shared" ref="M25:M32" si="2">"0:0:30"*L25</f>
        <v>0</v>
      </c>
      <c r="N25" s="5">
        <v>1.3668981481481482E-2</v>
      </c>
      <c r="O25" s="47">
        <v>2.0833333333333298E-3</v>
      </c>
      <c r="P25" s="120" t="s">
        <v>337</v>
      </c>
      <c r="Q25" s="120">
        <f t="shared" si="0"/>
        <v>0.375</v>
      </c>
      <c r="R25" s="120" t="s">
        <v>338</v>
      </c>
      <c r="S25" s="6"/>
    </row>
    <row r="26" spans="2:19" ht="25.5" customHeight="1" x14ac:dyDescent="0.3">
      <c r="B26" s="119">
        <v>10</v>
      </c>
      <c r="C26" s="82">
        <v>33</v>
      </c>
      <c r="D26" s="78" t="s">
        <v>65</v>
      </c>
      <c r="E26" s="42">
        <v>2006</v>
      </c>
      <c r="F26" s="42" t="s">
        <v>42</v>
      </c>
      <c r="G26" s="41" t="s">
        <v>45</v>
      </c>
      <c r="H26" s="44" t="s">
        <v>170</v>
      </c>
      <c r="I26" s="15"/>
      <c r="J26" s="15"/>
      <c r="K26" s="4"/>
      <c r="L26" s="4">
        <f t="shared" si="1"/>
        <v>0</v>
      </c>
      <c r="M26" s="29">
        <f t="shared" si="2"/>
        <v>0</v>
      </c>
      <c r="N26" s="5">
        <v>1.9293981481481485E-2</v>
      </c>
      <c r="O26" s="47">
        <v>6.5972222222222196E-3</v>
      </c>
      <c r="P26" s="120" t="s">
        <v>349</v>
      </c>
      <c r="Q26" s="120">
        <f t="shared" si="0"/>
        <v>0.3756944444444445</v>
      </c>
      <c r="R26" s="120" t="s">
        <v>350</v>
      </c>
      <c r="S26" s="6"/>
    </row>
    <row r="27" spans="2:19" ht="25.5" customHeight="1" x14ac:dyDescent="0.3">
      <c r="B27" s="119">
        <v>11</v>
      </c>
      <c r="C27" s="82">
        <v>40</v>
      </c>
      <c r="D27" s="80" t="s">
        <v>226</v>
      </c>
      <c r="E27" s="45">
        <v>2006</v>
      </c>
      <c r="F27" s="45" t="s">
        <v>51</v>
      </c>
      <c r="G27" s="41" t="s">
        <v>167</v>
      </c>
      <c r="H27" s="83" t="s">
        <v>175</v>
      </c>
      <c r="I27" s="15"/>
      <c r="J27" s="15"/>
      <c r="K27" s="4"/>
      <c r="L27" s="4">
        <f t="shared" si="1"/>
        <v>0</v>
      </c>
      <c r="M27" s="29">
        <f t="shared" si="2"/>
        <v>0</v>
      </c>
      <c r="N27" s="5">
        <v>2.3634259259259258E-2</v>
      </c>
      <c r="O27" s="47">
        <v>7.6388888888888904E-3</v>
      </c>
      <c r="P27" s="120" t="s">
        <v>343</v>
      </c>
      <c r="Q27" s="120">
        <f t="shared" si="0"/>
        <v>0.3833333333333333</v>
      </c>
      <c r="R27" s="120" t="s">
        <v>344</v>
      </c>
      <c r="S27" s="6"/>
    </row>
    <row r="28" spans="2:19" ht="25.5" customHeight="1" x14ac:dyDescent="0.3">
      <c r="B28" s="119">
        <v>12</v>
      </c>
      <c r="C28" s="82">
        <v>31</v>
      </c>
      <c r="D28" s="78" t="s">
        <v>217</v>
      </c>
      <c r="E28" s="42">
        <v>2006</v>
      </c>
      <c r="F28" s="42"/>
      <c r="G28" s="41" t="s">
        <v>192</v>
      </c>
      <c r="H28" s="53" t="s">
        <v>193</v>
      </c>
      <c r="I28" s="15"/>
      <c r="J28" s="15"/>
      <c r="K28" s="50"/>
      <c r="L28" s="4">
        <f t="shared" si="1"/>
        <v>0</v>
      </c>
      <c r="M28" s="29">
        <f t="shared" si="2"/>
        <v>0</v>
      </c>
      <c r="N28" s="5">
        <v>2.2743055555555555E-2</v>
      </c>
      <c r="O28" s="47">
        <v>8.6805555555555507E-3</v>
      </c>
      <c r="P28" s="120" t="s">
        <v>345</v>
      </c>
      <c r="Q28" s="120">
        <f t="shared" si="0"/>
        <v>0.39583333333333331</v>
      </c>
      <c r="R28" s="120" t="s">
        <v>346</v>
      </c>
      <c r="S28" s="6"/>
    </row>
    <row r="29" spans="2:19" ht="25.5" customHeight="1" x14ac:dyDescent="0.3">
      <c r="B29" s="119">
        <v>13</v>
      </c>
      <c r="C29" s="82">
        <v>37</v>
      </c>
      <c r="D29" s="78" t="s">
        <v>67</v>
      </c>
      <c r="E29" s="42">
        <v>2006</v>
      </c>
      <c r="F29" s="42" t="s">
        <v>113</v>
      </c>
      <c r="G29" s="41" t="s">
        <v>45</v>
      </c>
      <c r="H29" s="44" t="s">
        <v>170</v>
      </c>
      <c r="I29" s="15"/>
      <c r="J29" s="15"/>
      <c r="K29" s="4"/>
      <c r="L29" s="4">
        <f t="shared" si="1"/>
        <v>0</v>
      </c>
      <c r="M29" s="29">
        <f t="shared" si="2"/>
        <v>0</v>
      </c>
      <c r="N29" s="5">
        <v>1.6238425925925924E-2</v>
      </c>
      <c r="O29" s="47">
        <v>3.1250000000000002E-3</v>
      </c>
      <c r="P29" s="120" t="s">
        <v>347</v>
      </c>
      <c r="Q29" s="120">
        <f t="shared" si="0"/>
        <v>0.40833333333333338</v>
      </c>
      <c r="R29" s="120" t="s">
        <v>348</v>
      </c>
      <c r="S29" s="6"/>
    </row>
    <row r="30" spans="2:19" ht="25.5" customHeight="1" x14ac:dyDescent="0.3">
      <c r="B30" s="119">
        <v>14</v>
      </c>
      <c r="C30" s="82">
        <v>36</v>
      </c>
      <c r="D30" s="78" t="s">
        <v>215</v>
      </c>
      <c r="E30" s="42">
        <v>2005</v>
      </c>
      <c r="F30" s="42"/>
      <c r="G30" s="41" t="s">
        <v>216</v>
      </c>
      <c r="H30" s="53" t="s">
        <v>193</v>
      </c>
      <c r="I30" s="15"/>
      <c r="J30" s="15"/>
      <c r="K30" s="4"/>
      <c r="L30" s="4">
        <f t="shared" si="1"/>
        <v>0</v>
      </c>
      <c r="M30" s="29">
        <f t="shared" si="2"/>
        <v>0</v>
      </c>
      <c r="N30" s="5">
        <v>1.7592592592592594E-2</v>
      </c>
      <c r="O30" s="47">
        <v>3.81944444444444E-3</v>
      </c>
      <c r="P30" s="120" t="s">
        <v>341</v>
      </c>
      <c r="Q30" s="120">
        <f t="shared" si="0"/>
        <v>0.44097222222222227</v>
      </c>
      <c r="R30" s="120" t="s">
        <v>342</v>
      </c>
      <c r="S30" s="6"/>
    </row>
    <row r="31" spans="2:19" ht="25.5" customHeight="1" x14ac:dyDescent="0.3">
      <c r="B31" s="119">
        <v>15</v>
      </c>
      <c r="C31" s="82">
        <v>43</v>
      </c>
      <c r="D31" s="58" t="s">
        <v>220</v>
      </c>
      <c r="E31" s="42">
        <v>2005</v>
      </c>
      <c r="F31" s="43"/>
      <c r="G31" s="41" t="s">
        <v>45</v>
      </c>
      <c r="H31" s="44" t="s">
        <v>170</v>
      </c>
      <c r="I31" s="15"/>
      <c r="J31" s="15"/>
      <c r="K31" s="4"/>
      <c r="L31" s="4">
        <f t="shared" si="1"/>
        <v>0</v>
      </c>
      <c r="M31" s="29">
        <f t="shared" si="2"/>
        <v>0</v>
      </c>
      <c r="N31" s="5">
        <v>1.758101851851852E-2</v>
      </c>
      <c r="O31" s="47">
        <v>5.2083333333333296E-3</v>
      </c>
      <c r="P31" s="120" t="s">
        <v>333</v>
      </c>
      <c r="Q31" s="120">
        <f t="shared" si="0"/>
        <v>0.45277777777777778</v>
      </c>
      <c r="R31" s="120" t="s">
        <v>334</v>
      </c>
      <c r="S31" s="6"/>
    </row>
    <row r="32" spans="2:19" ht="25.5" customHeight="1" x14ac:dyDescent="0.3">
      <c r="B32" s="119">
        <v>16</v>
      </c>
      <c r="C32" s="82">
        <v>39</v>
      </c>
      <c r="D32" s="80" t="s">
        <v>227</v>
      </c>
      <c r="E32" s="45">
        <v>2005</v>
      </c>
      <c r="F32" s="45"/>
      <c r="G32" s="41" t="s">
        <v>45</v>
      </c>
      <c r="H32" s="44" t="s">
        <v>170</v>
      </c>
      <c r="I32" s="15"/>
      <c r="J32" s="15"/>
      <c r="K32" s="4"/>
      <c r="L32" s="4">
        <f t="shared" si="1"/>
        <v>0</v>
      </c>
      <c r="M32" s="29">
        <f t="shared" si="2"/>
        <v>0</v>
      </c>
      <c r="N32" s="5">
        <v>1.5046296296296295E-2</v>
      </c>
      <c r="O32" s="47">
        <v>1.38888888888889E-3</v>
      </c>
      <c r="P32" s="120" t="s">
        <v>339</v>
      </c>
      <c r="Q32" s="120">
        <f t="shared" si="0"/>
        <v>0.46527777777777773</v>
      </c>
      <c r="R32" s="120" t="s">
        <v>340</v>
      </c>
      <c r="S32" s="6"/>
    </row>
    <row r="33" spans="3:29" ht="10.5" customHeight="1" x14ac:dyDescent="0.25">
      <c r="H33" s="13"/>
      <c r="I33" s="13"/>
      <c r="J33" s="13"/>
      <c r="K33" s="13"/>
      <c r="L33" s="13"/>
      <c r="M33" s="13"/>
      <c r="S33" s="7"/>
      <c r="V33" s="168"/>
      <c r="W33" s="168"/>
      <c r="X33" s="168"/>
      <c r="Y33" s="168"/>
      <c r="Z33" s="168"/>
      <c r="AA33" s="168"/>
      <c r="AB33" s="86"/>
      <c r="AC33" s="92"/>
    </row>
    <row r="34" spans="3:29" ht="27.75" customHeight="1" x14ac:dyDescent="0.25">
      <c r="C34" s="87" t="s">
        <v>22</v>
      </c>
      <c r="D34" s="87"/>
      <c r="E34" s="170" t="s">
        <v>29</v>
      </c>
      <c r="F34" s="170"/>
      <c r="G34" s="35" t="s">
        <v>176</v>
      </c>
      <c r="H34" s="36"/>
      <c r="I34" s="36"/>
      <c r="J34" s="35"/>
      <c r="K34" s="28"/>
      <c r="L34" s="28"/>
      <c r="M34" s="91"/>
      <c r="S34" s="86"/>
      <c r="V34" s="1"/>
      <c r="W34" s="1"/>
      <c r="X34" s="168"/>
      <c r="Y34" s="168"/>
      <c r="Z34" s="168"/>
      <c r="AA34" s="168"/>
      <c r="AB34" s="86"/>
      <c r="AC34" s="92"/>
    </row>
    <row r="35" spans="3:29" ht="16.5" customHeight="1" x14ac:dyDescent="0.25">
      <c r="C35" s="169" t="s">
        <v>25</v>
      </c>
      <c r="D35" s="169"/>
      <c r="E35" s="36"/>
      <c r="F35" s="85"/>
      <c r="G35" s="85"/>
      <c r="H35" s="36"/>
      <c r="I35" s="36"/>
      <c r="J35" s="36"/>
      <c r="S35" s="86"/>
    </row>
    <row r="36" spans="3:29" ht="12" customHeight="1" x14ac:dyDescent="0.25">
      <c r="C36" s="87"/>
      <c r="D36" s="87"/>
      <c r="E36" s="36"/>
      <c r="F36" s="85"/>
      <c r="G36" s="85"/>
      <c r="H36" s="36"/>
      <c r="I36" s="36"/>
      <c r="J36" s="36"/>
      <c r="S36" s="86"/>
    </row>
    <row r="37" spans="3:29" ht="21" customHeight="1" x14ac:dyDescent="0.25">
      <c r="C37" s="87" t="s">
        <v>23</v>
      </c>
      <c r="D37" s="87"/>
      <c r="E37" s="170" t="s">
        <v>29</v>
      </c>
      <c r="F37" s="170"/>
      <c r="G37" s="84" t="s">
        <v>177</v>
      </c>
      <c r="H37" s="36"/>
      <c r="I37" s="84"/>
      <c r="J37" s="84"/>
      <c r="K37" s="94"/>
      <c r="L37" s="94"/>
      <c r="M37" s="90"/>
      <c r="S37" s="86"/>
    </row>
    <row r="38" spans="3:29" ht="18.75" customHeight="1" x14ac:dyDescent="0.25">
      <c r="C38" s="169" t="s">
        <v>178</v>
      </c>
      <c r="D38" s="169"/>
      <c r="E38" s="87"/>
      <c r="F38" s="87"/>
      <c r="G38" s="87"/>
      <c r="H38" s="87"/>
      <c r="I38" s="87"/>
      <c r="J38" s="87"/>
      <c r="K38" s="86"/>
      <c r="L38" s="86"/>
      <c r="M38" s="86"/>
      <c r="S38" s="86"/>
    </row>
    <row r="39" spans="3:29" ht="15.75" x14ac:dyDescent="0.25">
      <c r="C39" s="30"/>
      <c r="D39" s="30"/>
      <c r="E39" s="171"/>
      <c r="F39" s="171"/>
      <c r="G39" s="171"/>
      <c r="H39" s="171"/>
      <c r="I39" s="171"/>
      <c r="J39" s="171"/>
      <c r="K39" s="86"/>
      <c r="L39" s="10"/>
      <c r="M39" s="10"/>
      <c r="S39" s="86"/>
    </row>
    <row r="40" spans="3:29" ht="15.75" x14ac:dyDescent="0.25">
      <c r="C40" s="36"/>
      <c r="D40" s="36"/>
      <c r="E40" s="170"/>
      <c r="F40" s="170"/>
      <c r="G40" s="170"/>
      <c r="H40" s="170"/>
      <c r="I40" s="170"/>
      <c r="J40" s="170"/>
      <c r="K40" s="92"/>
      <c r="L40" s="11"/>
      <c r="M40" s="11"/>
      <c r="S40" s="92"/>
    </row>
    <row r="41" spans="3:29" ht="15" x14ac:dyDescent="0.25">
      <c r="E41" s="168"/>
      <c r="F41" s="168"/>
      <c r="G41" s="168"/>
      <c r="H41" s="168"/>
      <c r="I41" s="86"/>
      <c r="J41" s="92"/>
      <c r="K41" s="92"/>
      <c r="L41" s="11"/>
      <c r="M41" s="11"/>
      <c r="S41" s="92"/>
    </row>
    <row r="42" spans="3:29" ht="20.25" customHeight="1" x14ac:dyDescent="0.25">
      <c r="I42" s="86"/>
      <c r="J42" s="92"/>
      <c r="K42" s="92"/>
      <c r="L42" s="11"/>
      <c r="M42" s="11"/>
      <c r="S42" s="92"/>
      <c r="T42" s="86"/>
    </row>
    <row r="43" spans="3:29" ht="6.75" customHeight="1" x14ac:dyDescent="0.25">
      <c r="C43" s="168"/>
      <c r="D43" s="168"/>
      <c r="E43" s="168"/>
      <c r="F43" s="168"/>
      <c r="G43" s="168"/>
      <c r="H43" s="168"/>
      <c r="I43" s="86"/>
      <c r="J43" s="92"/>
      <c r="K43" s="92"/>
      <c r="L43" s="11"/>
      <c r="M43" s="11"/>
      <c r="T43" s="86"/>
    </row>
    <row r="44" spans="3:29" ht="15" x14ac:dyDescent="0.25">
      <c r="C44" s="168"/>
      <c r="D44" s="168"/>
      <c r="E44" s="168"/>
      <c r="F44" s="168"/>
      <c r="G44" s="168"/>
      <c r="H44" s="168"/>
      <c r="I44" s="8"/>
      <c r="L44" s="11"/>
      <c r="M44" s="11"/>
      <c r="T44" s="86"/>
    </row>
    <row r="45" spans="3:29" ht="6.75" customHeight="1" x14ac:dyDescent="0.2"/>
  </sheetData>
  <sortState ref="C18:R33">
    <sortCondition ref="P18:P33"/>
  </sortState>
  <mergeCells count="36">
    <mergeCell ref="B12:E12"/>
    <mergeCell ref="G9:H9"/>
    <mergeCell ref="G10:H10"/>
    <mergeCell ref="G11:H11"/>
    <mergeCell ref="B1:R1"/>
    <mergeCell ref="B2:R2"/>
    <mergeCell ref="B3:R3"/>
    <mergeCell ref="E4:N4"/>
    <mergeCell ref="B11:E11"/>
    <mergeCell ref="B13:E13"/>
    <mergeCell ref="B14:E14"/>
    <mergeCell ref="B15:B16"/>
    <mergeCell ref="C15:C16"/>
    <mergeCell ref="D15:D16"/>
    <mergeCell ref="E15:E16"/>
    <mergeCell ref="E34:F34"/>
    <mergeCell ref="X34:AA34"/>
    <mergeCell ref="F15:F16"/>
    <mergeCell ref="G15:G16"/>
    <mergeCell ref="H15:H16"/>
    <mergeCell ref="I15:L15"/>
    <mergeCell ref="M15:M16"/>
    <mergeCell ref="N15:N16"/>
    <mergeCell ref="O15:O16"/>
    <mergeCell ref="P15:P16"/>
    <mergeCell ref="Q15:Q16"/>
    <mergeCell ref="R15:R16"/>
    <mergeCell ref="V33:AA33"/>
    <mergeCell ref="C43:H43"/>
    <mergeCell ref="C44:H44"/>
    <mergeCell ref="C35:D35"/>
    <mergeCell ref="E37:F37"/>
    <mergeCell ref="C38:D38"/>
    <mergeCell ref="E39:J39"/>
    <mergeCell ref="E40:J40"/>
    <mergeCell ref="E41:H41"/>
  </mergeCells>
  <pageMargins left="0.98425196850393704" right="0.98425196850393704" top="0.59055118110236227" bottom="0" header="0.11811023622047245" footer="0.11811023622047245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42"/>
  <sheetViews>
    <sheetView tabSelected="1" zoomScale="90" zoomScaleNormal="90" zoomScaleSheetLayoutView="100" workbookViewId="0">
      <selection activeCell="U26" sqref="U26"/>
    </sheetView>
  </sheetViews>
  <sheetFormatPr defaultRowHeight="12.75" x14ac:dyDescent="0.2"/>
  <cols>
    <col min="2" max="3" width="6" style="1" customWidth="1"/>
    <col min="4" max="4" width="28.140625" style="1" customWidth="1"/>
    <col min="5" max="5" width="14.5703125" style="1" customWidth="1"/>
    <col min="6" max="6" width="9" style="95" customWidth="1"/>
    <col min="7" max="7" width="27.28515625" style="95" customWidth="1"/>
    <col min="8" max="8" width="30" style="1" customWidth="1"/>
    <col min="9" max="9" width="7.28515625" style="1" customWidth="1"/>
    <col min="10" max="10" width="6.140625" style="1" customWidth="1"/>
    <col min="11" max="11" width="4.140625" style="1" hidden="1" customWidth="1"/>
    <col min="12" max="12" width="5.7109375" style="1" customWidth="1"/>
    <col min="13" max="13" width="7.7109375" style="1" hidden="1" customWidth="1"/>
    <col min="14" max="14" width="10.42578125" style="11" hidden="1" customWidth="1"/>
    <col min="15" max="15" width="9.140625" style="95" hidden="1" customWidth="1"/>
    <col min="16" max="16" width="12.85546875" style="3" customWidth="1"/>
    <col min="17" max="17" width="12.42578125" style="19" hidden="1" customWidth="1"/>
    <col min="18" max="18" width="11.28515625" style="3" customWidth="1"/>
    <col min="19" max="19" width="6.85546875" style="1" customWidth="1"/>
  </cols>
  <sheetData>
    <row r="1" spans="2:19" ht="16.5" customHeight="1" x14ac:dyDescent="0.2">
      <c r="B1" s="185" t="s">
        <v>15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2:19" ht="16.5" customHeight="1" x14ac:dyDescent="0.2">
      <c r="B2" s="185" t="s">
        <v>19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2:19" ht="16.5" customHeight="1" x14ac:dyDescent="0.2">
      <c r="B3" s="185" t="s">
        <v>21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2:19" ht="60" customHeight="1" x14ac:dyDescent="0.2">
      <c r="C4" s="37"/>
      <c r="D4" s="37"/>
      <c r="E4" s="188" t="s">
        <v>141</v>
      </c>
      <c r="F4" s="188"/>
      <c r="G4" s="188"/>
      <c r="H4" s="188"/>
      <c r="I4" s="188"/>
      <c r="J4" s="188"/>
      <c r="K4" s="188"/>
      <c r="L4" s="188"/>
      <c r="M4" s="188"/>
      <c r="N4" s="188"/>
      <c r="O4" s="37"/>
      <c r="P4" s="37"/>
      <c r="Q4" s="37"/>
      <c r="R4" s="37"/>
      <c r="S4" s="18"/>
    </row>
    <row r="5" spans="2:19" ht="15" x14ac:dyDescent="0.25">
      <c r="B5" s="94" t="s">
        <v>140</v>
      </c>
      <c r="C5" s="94"/>
      <c r="D5" s="94"/>
      <c r="E5" s="14"/>
      <c r="F5" s="14"/>
      <c r="G5" s="14"/>
      <c r="I5" s="94" t="s">
        <v>355</v>
      </c>
      <c r="J5" s="94"/>
      <c r="K5" s="94"/>
      <c r="L5" s="94"/>
      <c r="M5" s="99"/>
      <c r="N5" s="94" t="s">
        <v>26</v>
      </c>
      <c r="O5" s="94"/>
      <c r="P5" s="94"/>
      <c r="Q5" s="94"/>
      <c r="R5" s="94"/>
      <c r="S5" s="93"/>
    </row>
    <row r="6" spans="2:19" ht="15" x14ac:dyDescent="0.25">
      <c r="B6" s="94" t="s">
        <v>228</v>
      </c>
      <c r="C6" s="94"/>
      <c r="D6" s="90"/>
      <c r="E6" s="14"/>
      <c r="F6" s="14"/>
      <c r="I6" s="94" t="s">
        <v>27</v>
      </c>
      <c r="J6" s="94"/>
      <c r="K6" s="94"/>
      <c r="L6" s="94"/>
      <c r="M6" s="99"/>
      <c r="N6" s="94" t="s">
        <v>27</v>
      </c>
      <c r="O6" s="94"/>
      <c r="P6" s="94"/>
      <c r="Q6" s="94"/>
      <c r="R6" s="94"/>
      <c r="S6" s="93"/>
    </row>
    <row r="7" spans="2:19" ht="15" x14ac:dyDescent="0.25">
      <c r="B7" s="94" t="s">
        <v>361</v>
      </c>
      <c r="C7" s="94"/>
      <c r="D7" s="94"/>
      <c r="E7" s="14"/>
      <c r="F7" s="14"/>
      <c r="G7" s="14"/>
      <c r="H7" s="14"/>
      <c r="I7" s="94" t="s">
        <v>270</v>
      </c>
      <c r="J7" s="94"/>
      <c r="K7" s="94"/>
      <c r="L7" s="94"/>
      <c r="M7" s="99"/>
      <c r="N7" s="94" t="s">
        <v>270</v>
      </c>
      <c r="O7" s="94"/>
      <c r="P7" s="94"/>
      <c r="Q7" s="94"/>
      <c r="R7" s="94"/>
      <c r="S7" s="93"/>
    </row>
    <row r="8" spans="2:19" ht="15" x14ac:dyDescent="0.25">
      <c r="B8" s="86" t="s">
        <v>33</v>
      </c>
      <c r="C8" s="86"/>
      <c r="D8" s="86"/>
      <c r="E8" s="14"/>
      <c r="F8" s="92"/>
      <c r="G8" s="92"/>
      <c r="I8" s="92"/>
      <c r="J8" s="92"/>
      <c r="K8" s="92"/>
      <c r="L8" s="92"/>
      <c r="M8" s="92"/>
      <c r="N8" s="92"/>
      <c r="O8" s="86"/>
      <c r="P8" s="86"/>
      <c r="Q8" s="94"/>
      <c r="R8" s="86"/>
      <c r="S8" s="93"/>
    </row>
    <row r="9" spans="2:19" ht="15" customHeight="1" x14ac:dyDescent="0.25">
      <c r="B9" s="86" t="s">
        <v>144</v>
      </c>
      <c r="C9" s="86"/>
      <c r="D9" s="86"/>
      <c r="E9" s="86"/>
      <c r="F9" s="92"/>
      <c r="G9" s="182" t="s">
        <v>20</v>
      </c>
      <c r="H9" s="182"/>
      <c r="I9" s="92"/>
      <c r="J9" s="92"/>
      <c r="K9" s="92"/>
      <c r="L9" s="92"/>
      <c r="M9" s="92"/>
      <c r="N9" s="92"/>
      <c r="O9" s="92"/>
      <c r="P9" s="92"/>
      <c r="Q9" s="14"/>
      <c r="R9" s="92"/>
      <c r="S9" s="93"/>
    </row>
    <row r="10" spans="2:19" ht="15" customHeight="1" x14ac:dyDescent="0.3">
      <c r="B10" s="86" t="s">
        <v>146</v>
      </c>
      <c r="C10" s="86"/>
      <c r="D10" s="86"/>
      <c r="E10" s="86"/>
      <c r="F10" s="14"/>
      <c r="G10" s="183" t="s">
        <v>28</v>
      </c>
      <c r="H10" s="183"/>
      <c r="I10" s="92"/>
      <c r="J10" s="92"/>
      <c r="K10" s="92"/>
      <c r="L10" s="92"/>
      <c r="M10" s="92"/>
      <c r="N10" s="92"/>
      <c r="O10" s="92"/>
      <c r="P10" s="92"/>
      <c r="Q10" s="14"/>
      <c r="R10" s="92"/>
      <c r="S10" s="93"/>
    </row>
    <row r="11" spans="2:19" ht="15" customHeight="1" x14ac:dyDescent="0.3">
      <c r="B11" s="168" t="s">
        <v>145</v>
      </c>
      <c r="C11" s="168"/>
      <c r="D11" s="168"/>
      <c r="E11" s="168"/>
      <c r="F11" s="14"/>
      <c r="G11" s="184" t="s">
        <v>362</v>
      </c>
      <c r="H11" s="184"/>
      <c r="I11" s="92"/>
      <c r="J11" s="92"/>
      <c r="K11" s="92"/>
      <c r="L11" s="92"/>
      <c r="M11" s="92"/>
      <c r="N11" s="92"/>
      <c r="O11" s="92"/>
      <c r="P11" s="92"/>
      <c r="Q11" s="14"/>
      <c r="R11" s="92"/>
      <c r="S11" s="93"/>
    </row>
    <row r="12" spans="2:19" ht="15" x14ac:dyDescent="0.25">
      <c r="B12" s="181" t="s">
        <v>229</v>
      </c>
      <c r="C12" s="181"/>
      <c r="D12" s="181"/>
      <c r="E12" s="181"/>
      <c r="F12" s="14"/>
      <c r="G12" s="14"/>
      <c r="I12" s="92"/>
      <c r="J12" s="92"/>
      <c r="K12" s="92"/>
      <c r="L12" s="92"/>
      <c r="M12" s="92"/>
      <c r="N12" s="92"/>
      <c r="O12" s="92"/>
      <c r="P12" s="92"/>
      <c r="Q12" s="14"/>
      <c r="R12" s="92"/>
      <c r="S12" s="14"/>
    </row>
    <row r="13" spans="2:19" ht="15" x14ac:dyDescent="0.25">
      <c r="B13" s="181" t="s">
        <v>230</v>
      </c>
      <c r="C13" s="181"/>
      <c r="D13" s="181"/>
      <c r="E13" s="181"/>
      <c r="F13" s="14"/>
      <c r="G13" s="14"/>
      <c r="I13" s="92"/>
      <c r="J13" s="92"/>
      <c r="K13" s="92"/>
      <c r="L13" s="92"/>
      <c r="M13" s="92"/>
      <c r="N13" s="92"/>
      <c r="O13" s="92"/>
      <c r="P13" s="92"/>
      <c r="Q13" s="14"/>
      <c r="R13" s="92"/>
      <c r="S13" s="14"/>
    </row>
    <row r="14" spans="2:19" ht="4.5" customHeight="1" x14ac:dyDescent="0.25">
      <c r="B14" s="181"/>
      <c r="C14" s="181"/>
      <c r="D14" s="181"/>
      <c r="E14" s="18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2:19" ht="3" customHeight="1" x14ac:dyDescent="0.25">
      <c r="B15" s="89"/>
      <c r="C15" s="89"/>
      <c r="D15" s="89"/>
      <c r="E15" s="8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2:19" ht="13.5" customHeight="1" x14ac:dyDescent="0.2">
      <c r="B16" s="177" t="s">
        <v>17</v>
      </c>
      <c r="C16" s="177" t="s">
        <v>3</v>
      </c>
      <c r="D16" s="177" t="s">
        <v>2</v>
      </c>
      <c r="E16" s="172" t="s">
        <v>4</v>
      </c>
      <c r="F16" s="172" t="s">
        <v>5</v>
      </c>
      <c r="G16" s="172" t="s">
        <v>6</v>
      </c>
      <c r="H16" s="172" t="s">
        <v>24</v>
      </c>
      <c r="I16" s="172" t="s">
        <v>7</v>
      </c>
      <c r="J16" s="172"/>
      <c r="K16" s="172"/>
      <c r="L16" s="172"/>
      <c r="M16" s="173" t="s">
        <v>35</v>
      </c>
      <c r="N16" s="175" t="s">
        <v>1</v>
      </c>
      <c r="O16" s="177" t="s">
        <v>0</v>
      </c>
      <c r="P16" s="179" t="s">
        <v>150</v>
      </c>
      <c r="Q16" s="179" t="s">
        <v>138</v>
      </c>
      <c r="R16" s="177" t="s">
        <v>18</v>
      </c>
      <c r="S16" s="2"/>
    </row>
    <row r="17" spans="2:29" ht="13.5" customHeight="1" x14ac:dyDescent="0.2">
      <c r="B17" s="178"/>
      <c r="C17" s="178"/>
      <c r="D17" s="178"/>
      <c r="E17" s="172"/>
      <c r="F17" s="172"/>
      <c r="G17" s="172"/>
      <c r="H17" s="172"/>
      <c r="I17" s="88" t="s">
        <v>13</v>
      </c>
      <c r="J17" s="88" t="s">
        <v>14</v>
      </c>
      <c r="K17" s="88" t="s">
        <v>13</v>
      </c>
      <c r="L17" s="88" t="s">
        <v>8</v>
      </c>
      <c r="M17" s="174"/>
      <c r="N17" s="176"/>
      <c r="O17" s="178"/>
      <c r="P17" s="180"/>
      <c r="Q17" s="180"/>
      <c r="R17" s="178"/>
      <c r="S17" s="2"/>
    </row>
    <row r="18" spans="2:29" ht="25.5" customHeight="1" x14ac:dyDescent="0.3">
      <c r="B18" s="119">
        <v>1</v>
      </c>
      <c r="C18" s="82">
        <v>1</v>
      </c>
      <c r="D18" s="58" t="s">
        <v>84</v>
      </c>
      <c r="E18" s="55">
        <v>2000</v>
      </c>
      <c r="F18" s="42" t="s">
        <v>10</v>
      </c>
      <c r="G18" s="102" t="s">
        <v>75</v>
      </c>
      <c r="H18" s="57" t="s">
        <v>76</v>
      </c>
      <c r="I18" s="129">
        <v>1</v>
      </c>
      <c r="J18" s="129">
        <v>0</v>
      </c>
      <c r="K18" s="130"/>
      <c r="L18" s="130">
        <f t="shared" ref="L18:L30" si="0">I18+J18+K18</f>
        <v>1</v>
      </c>
      <c r="M18" s="131">
        <f>"0:0:30"*L18</f>
        <v>3.4722222222222224E-4</v>
      </c>
      <c r="N18" s="121">
        <v>1.8472222222222223E-2</v>
      </c>
      <c r="O18" s="132">
        <v>7.9861111111111105E-3</v>
      </c>
      <c r="P18" s="147">
        <v>1.6049768518518519E-2</v>
      </c>
      <c r="Q18" s="121"/>
      <c r="R18" s="121"/>
      <c r="S18" s="6"/>
    </row>
    <row r="19" spans="2:29" ht="25.5" customHeight="1" x14ac:dyDescent="0.3">
      <c r="B19" s="119">
        <v>2</v>
      </c>
      <c r="C19" s="82">
        <v>10</v>
      </c>
      <c r="D19" s="100" t="s">
        <v>80</v>
      </c>
      <c r="E19" s="55">
        <v>2000</v>
      </c>
      <c r="F19" s="43" t="s">
        <v>11</v>
      </c>
      <c r="G19" s="42" t="s">
        <v>25</v>
      </c>
      <c r="H19" s="103" t="s">
        <v>234</v>
      </c>
      <c r="I19" s="129">
        <v>0</v>
      </c>
      <c r="J19" s="129">
        <v>1</v>
      </c>
      <c r="K19" s="130"/>
      <c r="L19" s="130">
        <f t="shared" si="0"/>
        <v>1</v>
      </c>
      <c r="M19" s="131"/>
      <c r="N19" s="121">
        <v>2.1180555555555553E-2</v>
      </c>
      <c r="O19" s="132">
        <v>7.9861111111111122E-3</v>
      </c>
      <c r="P19" s="147">
        <v>1.661574074074074E-2</v>
      </c>
      <c r="Q19" s="121"/>
      <c r="R19" s="121">
        <f>P19-P18</f>
        <v>5.6597222222222118E-4</v>
      </c>
      <c r="S19" s="6"/>
    </row>
    <row r="20" spans="2:29" ht="25.5" customHeight="1" x14ac:dyDescent="0.3">
      <c r="B20" s="119">
        <v>3</v>
      </c>
      <c r="C20" s="82">
        <v>13</v>
      </c>
      <c r="D20" s="58" t="s">
        <v>83</v>
      </c>
      <c r="E20" s="56" t="s">
        <v>78</v>
      </c>
      <c r="F20" s="42" t="s">
        <v>11</v>
      </c>
      <c r="G20" s="52" t="s">
        <v>75</v>
      </c>
      <c r="H20" s="57" t="s">
        <v>76</v>
      </c>
      <c r="I20" s="129">
        <v>3</v>
      </c>
      <c r="J20" s="129">
        <v>1</v>
      </c>
      <c r="K20" s="82"/>
      <c r="L20" s="130">
        <f t="shared" si="0"/>
        <v>4</v>
      </c>
      <c r="M20" s="131">
        <f t="shared" ref="M20:M29" si="1">"0:0:30"*L20</f>
        <v>1.3888888888888889E-3</v>
      </c>
      <c r="N20" s="121">
        <v>2.2743055555555555E-2</v>
      </c>
      <c r="O20" s="132">
        <v>8.6805555555555507E-3</v>
      </c>
      <c r="P20" s="147">
        <v>1.7243055555555557E-2</v>
      </c>
      <c r="Q20" s="121"/>
      <c r="R20" s="121">
        <f>P20-P18</f>
        <v>1.1932870370370378E-3</v>
      </c>
      <c r="S20" s="6"/>
    </row>
    <row r="21" spans="2:29" ht="25.5" customHeight="1" x14ac:dyDescent="0.3">
      <c r="B21" s="119">
        <v>4</v>
      </c>
      <c r="C21" s="82">
        <v>9</v>
      </c>
      <c r="D21" s="78" t="s">
        <v>77</v>
      </c>
      <c r="E21" s="56" t="s">
        <v>78</v>
      </c>
      <c r="F21" s="42" t="s">
        <v>71</v>
      </c>
      <c r="G21" s="41" t="s">
        <v>47</v>
      </c>
      <c r="H21" s="44" t="s">
        <v>195</v>
      </c>
      <c r="I21" s="129">
        <v>1</v>
      </c>
      <c r="J21" s="129">
        <v>1</v>
      </c>
      <c r="K21" s="130"/>
      <c r="L21" s="130">
        <f t="shared" si="0"/>
        <v>2</v>
      </c>
      <c r="M21" s="131">
        <f t="shared" si="1"/>
        <v>6.9444444444444447E-4</v>
      </c>
      <c r="N21" s="121">
        <v>1.5046296296296295E-2</v>
      </c>
      <c r="O21" s="132">
        <v>1.38888888888889E-3</v>
      </c>
      <c r="P21" s="147">
        <v>1.7836805555555554E-2</v>
      </c>
      <c r="Q21" s="121"/>
      <c r="R21" s="121">
        <f>P21-P18</f>
        <v>1.7870370370370349E-3</v>
      </c>
      <c r="S21" s="6"/>
    </row>
    <row r="22" spans="2:29" ht="25.5" customHeight="1" x14ac:dyDescent="0.3">
      <c r="B22" s="119">
        <v>5</v>
      </c>
      <c r="C22" s="82">
        <v>11</v>
      </c>
      <c r="D22" s="78" t="s">
        <v>12</v>
      </c>
      <c r="E22" s="55">
        <v>1999</v>
      </c>
      <c r="F22" s="42" t="s">
        <v>10</v>
      </c>
      <c r="G22" s="41" t="s">
        <v>75</v>
      </c>
      <c r="H22" s="44" t="s">
        <v>76</v>
      </c>
      <c r="I22" s="129">
        <v>2</v>
      </c>
      <c r="J22" s="129">
        <v>1</v>
      </c>
      <c r="K22" s="130"/>
      <c r="L22" s="130">
        <f t="shared" si="0"/>
        <v>3</v>
      </c>
      <c r="M22" s="131">
        <f t="shared" si="1"/>
        <v>1.0416666666666667E-3</v>
      </c>
      <c r="N22" s="121">
        <v>1.7592592592592594E-2</v>
      </c>
      <c r="O22" s="132">
        <v>3.81944444444444E-3</v>
      </c>
      <c r="P22" s="147">
        <v>1.7925925925925925E-2</v>
      </c>
      <c r="Q22" s="121"/>
      <c r="R22" s="121">
        <f>P22-P18</f>
        <v>1.8761574074074062E-3</v>
      </c>
      <c r="S22" s="6"/>
    </row>
    <row r="23" spans="2:29" ht="25.5" customHeight="1" x14ac:dyDescent="0.3">
      <c r="B23" s="119">
        <v>6</v>
      </c>
      <c r="C23" s="82">
        <v>6</v>
      </c>
      <c r="D23" s="100" t="s">
        <v>85</v>
      </c>
      <c r="E23" s="55">
        <v>2000</v>
      </c>
      <c r="F23" s="43" t="s">
        <v>111</v>
      </c>
      <c r="G23" s="42" t="s">
        <v>25</v>
      </c>
      <c r="H23" s="103" t="s">
        <v>234</v>
      </c>
      <c r="I23" s="129">
        <v>5</v>
      </c>
      <c r="J23" s="129">
        <v>2</v>
      </c>
      <c r="K23" s="130"/>
      <c r="L23" s="130">
        <f t="shared" si="0"/>
        <v>7</v>
      </c>
      <c r="M23" s="131">
        <f t="shared" si="1"/>
        <v>2.4305555555555556E-3</v>
      </c>
      <c r="N23" s="121">
        <v>1.758101851851852E-2</v>
      </c>
      <c r="O23" s="132">
        <v>5.2083333333333296E-3</v>
      </c>
      <c r="P23" s="147">
        <v>1.9245370370370371E-2</v>
      </c>
      <c r="Q23" s="121"/>
      <c r="R23" s="121">
        <f>P23-P18</f>
        <v>3.1956018518518522E-3</v>
      </c>
      <c r="S23" s="6"/>
    </row>
    <row r="24" spans="2:29" ht="25.5" customHeight="1" x14ac:dyDescent="0.3">
      <c r="B24" s="119">
        <v>7</v>
      </c>
      <c r="C24" s="82">
        <v>2</v>
      </c>
      <c r="D24" s="58" t="s">
        <v>239</v>
      </c>
      <c r="E24" s="101">
        <v>1999</v>
      </c>
      <c r="F24" s="40" t="s">
        <v>10</v>
      </c>
      <c r="G24" s="81" t="s">
        <v>380</v>
      </c>
      <c r="H24" s="44" t="s">
        <v>235</v>
      </c>
      <c r="I24" s="129">
        <v>2</v>
      </c>
      <c r="J24" s="129">
        <v>1</v>
      </c>
      <c r="K24" s="130"/>
      <c r="L24" s="130">
        <f t="shared" si="0"/>
        <v>3</v>
      </c>
      <c r="M24" s="131">
        <f t="shared" si="1"/>
        <v>1.0416666666666667E-3</v>
      </c>
      <c r="N24" s="121">
        <v>1.4502314814814815E-2</v>
      </c>
      <c r="O24" s="132">
        <v>2.43055555555555E-3</v>
      </c>
      <c r="P24" s="147">
        <v>1.9637731481481482E-2</v>
      </c>
      <c r="Q24" s="121"/>
      <c r="R24" s="121">
        <f>P24-P18</f>
        <v>3.5879629629629629E-3</v>
      </c>
      <c r="S24" s="6"/>
    </row>
    <row r="25" spans="2:29" ht="25.5" customHeight="1" x14ac:dyDescent="0.3">
      <c r="B25" s="119">
        <v>8</v>
      </c>
      <c r="C25" s="82">
        <v>5</v>
      </c>
      <c r="D25" s="58" t="s">
        <v>231</v>
      </c>
      <c r="E25" s="56" t="s">
        <v>233</v>
      </c>
      <c r="F25" s="40" t="s">
        <v>71</v>
      </c>
      <c r="G25" s="81" t="s">
        <v>380</v>
      </c>
      <c r="H25" s="44" t="s">
        <v>235</v>
      </c>
      <c r="I25" s="129">
        <v>2</v>
      </c>
      <c r="J25" s="129">
        <v>1</v>
      </c>
      <c r="K25" s="82"/>
      <c r="L25" s="130">
        <f t="shared" si="0"/>
        <v>3</v>
      </c>
      <c r="M25" s="131">
        <f t="shared" si="1"/>
        <v>1.0416666666666667E-3</v>
      </c>
      <c r="N25" s="121">
        <v>1.8680555555555554E-2</v>
      </c>
      <c r="O25" s="132">
        <v>5.5555555555555497E-3</v>
      </c>
      <c r="P25" s="147">
        <v>1.9657407407407405E-2</v>
      </c>
      <c r="Q25" s="121"/>
      <c r="R25" s="121">
        <f>P25-P18</f>
        <v>3.6076388888888859E-3</v>
      </c>
      <c r="S25" s="6"/>
    </row>
    <row r="26" spans="2:29" ht="25.5" customHeight="1" x14ac:dyDescent="0.3">
      <c r="B26" s="119">
        <v>9</v>
      </c>
      <c r="C26" s="82">
        <v>12</v>
      </c>
      <c r="D26" s="78" t="s">
        <v>82</v>
      </c>
      <c r="E26" s="56" t="s">
        <v>78</v>
      </c>
      <c r="F26" s="42" t="s">
        <v>71</v>
      </c>
      <c r="G26" s="41" t="s">
        <v>47</v>
      </c>
      <c r="H26" s="44" t="s">
        <v>195</v>
      </c>
      <c r="I26" s="129">
        <v>3</v>
      </c>
      <c r="J26" s="129">
        <v>1</v>
      </c>
      <c r="K26" s="130"/>
      <c r="L26" s="130">
        <f t="shared" si="0"/>
        <v>4</v>
      </c>
      <c r="M26" s="131">
        <f t="shared" si="1"/>
        <v>1.3888888888888889E-3</v>
      </c>
      <c r="N26" s="121">
        <v>2.3634259259259258E-2</v>
      </c>
      <c r="O26" s="132">
        <v>7.6388888888888904E-3</v>
      </c>
      <c r="P26" s="147">
        <v>1.9938657407407408E-2</v>
      </c>
      <c r="Q26" s="121"/>
      <c r="R26" s="121">
        <f>P26-P18</f>
        <v>3.8888888888888896E-3</v>
      </c>
      <c r="S26" s="6"/>
    </row>
    <row r="27" spans="2:29" ht="25.5" customHeight="1" x14ac:dyDescent="0.3">
      <c r="B27" s="119">
        <v>10</v>
      </c>
      <c r="C27" s="82">
        <v>7</v>
      </c>
      <c r="D27" s="58" t="s">
        <v>81</v>
      </c>
      <c r="E27" s="55">
        <v>2000</v>
      </c>
      <c r="F27" s="43" t="s">
        <v>11</v>
      </c>
      <c r="G27" s="41" t="s">
        <v>40</v>
      </c>
      <c r="H27" s="44" t="s">
        <v>172</v>
      </c>
      <c r="I27" s="129">
        <v>3</v>
      </c>
      <c r="J27" s="129">
        <v>2</v>
      </c>
      <c r="K27" s="130"/>
      <c r="L27" s="130">
        <f t="shared" si="0"/>
        <v>5</v>
      </c>
      <c r="M27" s="131">
        <f t="shared" si="1"/>
        <v>1.7361111111111112E-3</v>
      </c>
      <c r="N27" s="121">
        <v>1.861111111111111E-2</v>
      </c>
      <c r="O27" s="132">
        <v>7.2916666666666598E-3</v>
      </c>
      <c r="P27" s="147">
        <v>2.0706018518518519E-2</v>
      </c>
      <c r="Q27" s="121"/>
      <c r="R27" s="121">
        <f>P27-P18</f>
        <v>4.6562500000000007E-3</v>
      </c>
      <c r="S27" s="6"/>
    </row>
    <row r="28" spans="2:29" ht="25.5" customHeight="1" x14ac:dyDescent="0.3">
      <c r="B28" s="119">
        <v>11</v>
      </c>
      <c r="C28" s="82">
        <v>8</v>
      </c>
      <c r="D28" s="80" t="s">
        <v>79</v>
      </c>
      <c r="E28" s="96">
        <v>2000</v>
      </c>
      <c r="F28" s="45" t="s">
        <v>9</v>
      </c>
      <c r="G28" s="41" t="s">
        <v>236</v>
      </c>
      <c r="H28" s="83"/>
      <c r="I28" s="129">
        <v>2</v>
      </c>
      <c r="J28" s="129">
        <v>4</v>
      </c>
      <c r="K28" s="130"/>
      <c r="L28" s="130">
        <f t="shared" si="0"/>
        <v>6</v>
      </c>
      <c r="M28" s="131">
        <f t="shared" si="1"/>
        <v>2.0833333333333333E-3</v>
      </c>
      <c r="N28" s="121">
        <v>1.3668981481481482E-2</v>
      </c>
      <c r="O28" s="132">
        <v>2.0833333333333298E-3</v>
      </c>
      <c r="P28" s="147">
        <v>2.1025462962962965E-2</v>
      </c>
      <c r="Q28" s="121"/>
      <c r="R28" s="121">
        <f>P28-P18</f>
        <v>4.9756944444444458E-3</v>
      </c>
      <c r="S28" s="6"/>
    </row>
    <row r="29" spans="2:29" ht="25.5" customHeight="1" x14ac:dyDescent="0.3">
      <c r="B29" s="119">
        <v>12</v>
      </c>
      <c r="C29" s="82">
        <v>4</v>
      </c>
      <c r="D29" s="80" t="s">
        <v>232</v>
      </c>
      <c r="E29" s="45">
        <v>2000</v>
      </c>
      <c r="F29" s="45" t="s">
        <v>10</v>
      </c>
      <c r="G29" s="41" t="s">
        <v>237</v>
      </c>
      <c r="H29" s="83" t="s">
        <v>238</v>
      </c>
      <c r="I29" s="129">
        <v>0</v>
      </c>
      <c r="J29" s="129">
        <v>5</v>
      </c>
      <c r="K29" s="130"/>
      <c r="L29" s="130">
        <f t="shared" si="0"/>
        <v>5</v>
      </c>
      <c r="M29" s="131">
        <f t="shared" si="1"/>
        <v>1.7361111111111112E-3</v>
      </c>
      <c r="N29" s="121">
        <v>1.4016203703703704E-2</v>
      </c>
      <c r="O29" s="132">
        <v>3.4722222222222224E-4</v>
      </c>
      <c r="P29" s="147">
        <v>2.1113425925925924E-2</v>
      </c>
      <c r="Q29" s="121"/>
      <c r="R29" s="121">
        <f>P29-P18</f>
        <v>5.0636574074074056E-3</v>
      </c>
      <c r="S29" s="6"/>
    </row>
    <row r="30" spans="2:29" ht="25.5" customHeight="1" x14ac:dyDescent="0.3">
      <c r="B30" s="119">
        <v>13</v>
      </c>
      <c r="C30" s="82">
        <v>3</v>
      </c>
      <c r="D30" s="78" t="s">
        <v>16</v>
      </c>
      <c r="E30" s="42">
        <v>1999</v>
      </c>
      <c r="F30" s="42" t="s">
        <v>10</v>
      </c>
      <c r="G30" s="41" t="s">
        <v>75</v>
      </c>
      <c r="H30" s="44" t="s">
        <v>76</v>
      </c>
      <c r="I30" s="129">
        <v>3</v>
      </c>
      <c r="J30" s="129">
        <v>4</v>
      </c>
      <c r="K30" s="130"/>
      <c r="L30" s="130">
        <f t="shared" si="0"/>
        <v>7</v>
      </c>
      <c r="M30" s="133"/>
      <c r="N30" s="121">
        <v>1.494212962962963E-2</v>
      </c>
      <c r="O30" s="121">
        <v>2.7777777777777779E-3</v>
      </c>
      <c r="P30" s="147">
        <v>2.3214120370370375E-2</v>
      </c>
      <c r="Q30" s="121"/>
      <c r="R30" s="121">
        <f>P30-P18</f>
        <v>7.1643518518518558E-3</v>
      </c>
      <c r="S30" s="6"/>
    </row>
    <row r="31" spans="2:29" ht="30" customHeight="1" x14ac:dyDescent="0.25">
      <c r="C31" s="98" t="s">
        <v>22</v>
      </c>
      <c r="D31" s="98"/>
      <c r="E31" s="170" t="s">
        <v>29</v>
      </c>
      <c r="F31" s="170"/>
      <c r="G31" s="35" t="s">
        <v>176</v>
      </c>
      <c r="H31" s="152" t="s">
        <v>23</v>
      </c>
      <c r="I31" s="152"/>
      <c r="J31" s="170" t="s">
        <v>29</v>
      </c>
      <c r="K31" s="170"/>
      <c r="L31" s="154" t="s">
        <v>177</v>
      </c>
      <c r="M31" s="91"/>
      <c r="S31" s="86"/>
      <c r="V31" s="1"/>
      <c r="W31" s="1"/>
      <c r="X31" s="168"/>
      <c r="Y31" s="168"/>
      <c r="Z31" s="168"/>
      <c r="AA31" s="168"/>
      <c r="AB31" s="86"/>
      <c r="AC31" s="92"/>
    </row>
    <row r="32" spans="2:29" ht="18.75" customHeight="1" x14ac:dyDescent="0.25">
      <c r="C32" s="169" t="s">
        <v>25</v>
      </c>
      <c r="D32" s="169"/>
      <c r="E32" s="36"/>
      <c r="F32" s="85"/>
      <c r="G32" s="85"/>
      <c r="H32" s="169" t="s">
        <v>178</v>
      </c>
      <c r="I32" s="169"/>
      <c r="J32" s="152"/>
      <c r="K32" s="152"/>
      <c r="L32" s="152"/>
      <c r="S32" s="86"/>
    </row>
    <row r="33" spans="3:20" ht="10.5" customHeight="1" x14ac:dyDescent="0.25">
      <c r="C33" s="87"/>
      <c r="D33" s="87"/>
      <c r="E33" s="36"/>
      <c r="F33" s="85"/>
      <c r="G33" s="85"/>
      <c r="H33" s="36"/>
      <c r="I33" s="36"/>
      <c r="J33" s="36"/>
      <c r="S33" s="86"/>
    </row>
    <row r="34" spans="3:20" ht="21" customHeight="1" x14ac:dyDescent="0.25">
      <c r="C34" s="87"/>
      <c r="D34" s="87"/>
      <c r="E34" s="170"/>
      <c r="F34" s="170"/>
      <c r="G34" s="84"/>
      <c r="H34" s="36"/>
      <c r="I34" s="84"/>
      <c r="J34" s="84"/>
      <c r="K34" s="94"/>
      <c r="L34" s="94"/>
      <c r="M34" s="90"/>
      <c r="S34" s="86"/>
    </row>
    <row r="35" spans="3:20" ht="18.75" customHeight="1" x14ac:dyDescent="0.25">
      <c r="C35" s="169"/>
      <c r="D35" s="169"/>
      <c r="E35" s="87"/>
      <c r="F35" s="87"/>
      <c r="G35" s="87"/>
      <c r="H35" s="87"/>
      <c r="I35" s="87"/>
      <c r="J35" s="87"/>
      <c r="K35" s="86"/>
      <c r="L35" s="86"/>
      <c r="M35" s="86"/>
      <c r="S35" s="86"/>
    </row>
    <row r="36" spans="3:20" ht="15.75" x14ac:dyDescent="0.25">
      <c r="C36" s="30"/>
      <c r="D36" s="30"/>
      <c r="E36" s="171"/>
      <c r="F36" s="171"/>
      <c r="G36" s="171"/>
      <c r="H36" s="171"/>
      <c r="I36" s="171"/>
      <c r="J36" s="171"/>
      <c r="K36" s="86"/>
      <c r="L36" s="10"/>
      <c r="M36" s="10"/>
      <c r="S36" s="86"/>
    </row>
    <row r="37" spans="3:20" ht="15.75" x14ac:dyDescent="0.25">
      <c r="C37" s="36"/>
      <c r="D37" s="36"/>
      <c r="E37" s="170"/>
      <c r="F37" s="170"/>
      <c r="G37" s="170"/>
      <c r="H37" s="170"/>
      <c r="I37" s="170"/>
      <c r="J37" s="170"/>
      <c r="K37" s="92"/>
      <c r="L37" s="11"/>
      <c r="M37" s="11"/>
      <c r="S37" s="92"/>
    </row>
    <row r="38" spans="3:20" ht="15" x14ac:dyDescent="0.25">
      <c r="E38" s="168"/>
      <c r="F38" s="168"/>
      <c r="G38" s="168"/>
      <c r="H38" s="168"/>
      <c r="I38" s="86"/>
      <c r="J38" s="92"/>
      <c r="K38" s="92"/>
      <c r="L38" s="11"/>
      <c r="M38" s="11"/>
      <c r="S38" s="92"/>
    </row>
    <row r="39" spans="3:20" ht="20.25" customHeight="1" x14ac:dyDescent="0.25">
      <c r="I39" s="86"/>
      <c r="J39" s="92"/>
      <c r="K39" s="92"/>
      <c r="L39" s="11"/>
      <c r="M39" s="11"/>
      <c r="S39" s="92"/>
      <c r="T39" s="86"/>
    </row>
    <row r="40" spans="3:20" ht="6.75" customHeight="1" x14ac:dyDescent="0.25">
      <c r="C40" s="168"/>
      <c r="D40" s="168"/>
      <c r="E40" s="168"/>
      <c r="F40" s="168"/>
      <c r="G40" s="168"/>
      <c r="H40" s="168"/>
      <c r="I40" s="86"/>
      <c r="J40" s="92"/>
      <c r="K40" s="92"/>
      <c r="L40" s="11"/>
      <c r="M40" s="11"/>
      <c r="T40" s="86"/>
    </row>
    <row r="41" spans="3:20" ht="15" x14ac:dyDescent="0.25">
      <c r="C41" s="168"/>
      <c r="D41" s="168"/>
      <c r="E41" s="168"/>
      <c r="F41" s="168"/>
      <c r="G41" s="168"/>
      <c r="H41" s="168"/>
      <c r="I41" s="8"/>
      <c r="L41" s="11"/>
      <c r="M41" s="11"/>
      <c r="T41" s="86"/>
    </row>
    <row r="42" spans="3:20" ht="6.75" customHeight="1" x14ac:dyDescent="0.2"/>
  </sheetData>
  <sortState ref="C19:P30">
    <sortCondition ref="P18:P30"/>
  </sortState>
  <mergeCells count="37">
    <mergeCell ref="B12:E12"/>
    <mergeCell ref="B1:R1"/>
    <mergeCell ref="B2:R2"/>
    <mergeCell ref="B3:R3"/>
    <mergeCell ref="E4:N4"/>
    <mergeCell ref="B11:E11"/>
    <mergeCell ref="G9:H9"/>
    <mergeCell ref="G10:H10"/>
    <mergeCell ref="G11:H11"/>
    <mergeCell ref="B13:E13"/>
    <mergeCell ref="B14:E14"/>
    <mergeCell ref="B16:B17"/>
    <mergeCell ref="C16:C17"/>
    <mergeCell ref="D16:D17"/>
    <mergeCell ref="E16:E17"/>
    <mergeCell ref="E31:F31"/>
    <mergeCell ref="X31:AA31"/>
    <mergeCell ref="F16:F17"/>
    <mergeCell ref="G16:G17"/>
    <mergeCell ref="H16:H17"/>
    <mergeCell ref="I16:L16"/>
    <mergeCell ref="M16:M17"/>
    <mergeCell ref="N16:N17"/>
    <mergeCell ref="O16:O17"/>
    <mergeCell ref="P16:P17"/>
    <mergeCell ref="Q16:Q17"/>
    <mergeCell ref="R16:R17"/>
    <mergeCell ref="J31:K31"/>
    <mergeCell ref="C40:H40"/>
    <mergeCell ref="C41:H41"/>
    <mergeCell ref="C32:D32"/>
    <mergeCell ref="E34:F34"/>
    <mergeCell ref="C35:D35"/>
    <mergeCell ref="E36:J36"/>
    <mergeCell ref="E37:J37"/>
    <mergeCell ref="E38:H38"/>
    <mergeCell ref="H32:I32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2"/>
  <sheetViews>
    <sheetView topLeftCell="A40" zoomScale="90" zoomScaleNormal="90" zoomScaleSheetLayoutView="100" workbookViewId="0">
      <selection activeCell="G51" sqref="G51"/>
    </sheetView>
  </sheetViews>
  <sheetFormatPr defaultRowHeight="12.75" x14ac:dyDescent="0.2"/>
  <cols>
    <col min="1" max="1" width="6.28515625" style="1" customWidth="1"/>
    <col min="2" max="2" width="5.85546875" style="1" customWidth="1"/>
    <col min="3" max="3" width="31.5703125" style="1" customWidth="1"/>
    <col min="4" max="4" width="14.5703125" style="1" customWidth="1"/>
    <col min="5" max="5" width="9" style="95" customWidth="1"/>
    <col min="6" max="6" width="28.140625" style="95" customWidth="1"/>
    <col min="7" max="7" width="33" style="1" customWidth="1"/>
    <col min="8" max="8" width="4.7109375" style="1" customWidth="1"/>
    <col min="9" max="9" width="5.28515625" style="1" customWidth="1"/>
    <col min="10" max="10" width="4.140625" style="1" hidden="1" customWidth="1"/>
    <col min="11" max="11" width="5.7109375" style="1" customWidth="1"/>
    <col min="12" max="12" width="7.7109375" style="1" hidden="1" customWidth="1"/>
    <col min="13" max="13" width="10.42578125" style="11" hidden="1" customWidth="1"/>
    <col min="14" max="14" width="9.140625" style="95" hidden="1" customWidth="1"/>
    <col min="15" max="15" width="12.140625" style="3" customWidth="1"/>
    <col min="16" max="16" width="12.42578125" style="19" hidden="1" customWidth="1"/>
    <col min="17" max="17" width="14.85546875" style="3" customWidth="1"/>
    <col min="18" max="18" width="6.85546875" style="1" customWidth="1"/>
  </cols>
  <sheetData>
    <row r="1" spans="1:18" ht="16.5" customHeight="1" x14ac:dyDescent="0.2">
      <c r="A1" s="185" t="s">
        <v>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8" ht="16.5" customHeight="1" x14ac:dyDescent="0.2">
      <c r="A2" s="185" t="s">
        <v>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8" ht="16.5" customHeight="1" x14ac:dyDescent="0.2">
      <c r="A3" s="185" t="s">
        <v>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8" ht="60" customHeight="1" x14ac:dyDescent="0.2">
      <c r="B4" s="37"/>
      <c r="C4" s="37"/>
      <c r="D4" s="188" t="s">
        <v>141</v>
      </c>
      <c r="E4" s="188"/>
      <c r="F4" s="188"/>
      <c r="G4" s="188"/>
      <c r="H4" s="188"/>
      <c r="I4" s="188"/>
      <c r="J4" s="188"/>
      <c r="K4" s="188"/>
      <c r="L4" s="188"/>
      <c r="M4" s="188"/>
      <c r="N4" s="37"/>
      <c r="O4" s="37"/>
      <c r="P4" s="37"/>
      <c r="Q4" s="37"/>
      <c r="R4" s="18"/>
    </row>
    <row r="5" spans="1:18" ht="15" x14ac:dyDescent="0.25">
      <c r="A5" s="94" t="s">
        <v>140</v>
      </c>
      <c r="B5" s="94"/>
      <c r="C5" s="94"/>
      <c r="D5" s="14"/>
      <c r="E5" s="14"/>
      <c r="F5" s="14"/>
      <c r="H5" s="14"/>
      <c r="I5" s="14"/>
      <c r="J5" s="14"/>
      <c r="K5" s="14"/>
      <c r="L5" s="14"/>
      <c r="M5" s="14"/>
      <c r="N5" s="94" t="s">
        <v>26</v>
      </c>
      <c r="O5" s="94"/>
      <c r="P5" s="94"/>
      <c r="Q5" s="94"/>
      <c r="R5" s="93"/>
    </row>
    <row r="6" spans="1:18" ht="15" x14ac:dyDescent="0.25">
      <c r="A6" s="94" t="s">
        <v>228</v>
      </c>
      <c r="B6" s="94"/>
      <c r="C6" s="90"/>
      <c r="D6" s="14"/>
      <c r="E6" s="14"/>
      <c r="H6" s="14"/>
      <c r="I6" s="94" t="s">
        <v>355</v>
      </c>
      <c r="J6" s="94"/>
      <c r="K6" s="94"/>
      <c r="L6" s="94"/>
      <c r="M6" s="99"/>
      <c r="N6" s="94" t="s">
        <v>27</v>
      </c>
      <c r="O6" s="94"/>
      <c r="P6" s="94"/>
      <c r="Q6" s="94"/>
      <c r="R6" s="93"/>
    </row>
    <row r="7" spans="1:18" ht="15" x14ac:dyDescent="0.25">
      <c r="A7" s="94" t="s">
        <v>365</v>
      </c>
      <c r="B7" s="94"/>
      <c r="C7" s="94"/>
      <c r="D7" s="14"/>
      <c r="E7" s="14"/>
      <c r="F7" s="14"/>
      <c r="G7" s="14"/>
      <c r="H7" s="14"/>
      <c r="I7" s="94" t="s">
        <v>27</v>
      </c>
      <c r="J7" s="94"/>
      <c r="K7" s="94"/>
      <c r="L7" s="94"/>
      <c r="M7" s="99"/>
      <c r="N7" s="94" t="s">
        <v>142</v>
      </c>
      <c r="O7" s="94"/>
      <c r="P7" s="94"/>
      <c r="Q7" s="94"/>
      <c r="R7" s="93"/>
    </row>
    <row r="8" spans="1:18" ht="15" x14ac:dyDescent="0.25">
      <c r="A8" s="86" t="s">
        <v>33</v>
      </c>
      <c r="B8" s="86"/>
      <c r="C8" s="86"/>
      <c r="D8" s="14"/>
      <c r="E8" s="92"/>
      <c r="F8" s="92"/>
      <c r="H8" s="92"/>
      <c r="I8" s="94" t="s">
        <v>270</v>
      </c>
      <c r="J8" s="94"/>
      <c r="K8" s="94"/>
      <c r="L8" s="94"/>
      <c r="M8" s="99"/>
      <c r="N8" s="86"/>
      <c r="O8" s="86"/>
      <c r="P8" s="94"/>
      <c r="Q8" s="86"/>
      <c r="R8" s="93"/>
    </row>
    <row r="9" spans="1:18" ht="15" customHeight="1" x14ac:dyDescent="0.25">
      <c r="A9" s="86" t="s">
        <v>144</v>
      </c>
      <c r="B9" s="86"/>
      <c r="C9" s="86"/>
      <c r="D9" s="86"/>
      <c r="E9" s="92"/>
      <c r="F9" s="182" t="s">
        <v>20</v>
      </c>
      <c r="G9" s="182"/>
      <c r="H9" s="92"/>
      <c r="I9" s="92"/>
      <c r="J9" s="92"/>
      <c r="K9" s="92"/>
      <c r="L9" s="92"/>
      <c r="M9" s="92"/>
      <c r="N9" s="92"/>
      <c r="O9" s="92"/>
      <c r="P9" s="14"/>
      <c r="Q9" s="92"/>
      <c r="R9" s="93"/>
    </row>
    <row r="10" spans="1:18" ht="15" customHeight="1" x14ac:dyDescent="0.3">
      <c r="A10" s="86" t="s">
        <v>146</v>
      </c>
      <c r="B10" s="86"/>
      <c r="C10" s="86"/>
      <c r="D10" s="86"/>
      <c r="E10" s="14"/>
      <c r="F10" s="183" t="s">
        <v>31</v>
      </c>
      <c r="G10" s="183"/>
      <c r="H10" s="92"/>
      <c r="I10" s="92"/>
      <c r="J10" s="92"/>
      <c r="K10" s="92"/>
      <c r="L10" s="92"/>
      <c r="M10" s="92"/>
      <c r="N10" s="92"/>
      <c r="O10" s="92"/>
      <c r="P10" s="14"/>
      <c r="Q10" s="92"/>
      <c r="R10" s="93"/>
    </row>
    <row r="11" spans="1:18" ht="15" customHeight="1" x14ac:dyDescent="0.3">
      <c r="A11" s="168" t="s">
        <v>145</v>
      </c>
      <c r="B11" s="168"/>
      <c r="C11" s="168"/>
      <c r="D11" s="168"/>
      <c r="E11" s="14"/>
      <c r="F11" s="183" t="s">
        <v>371</v>
      </c>
      <c r="G11" s="183"/>
      <c r="H11" s="92"/>
      <c r="I11" s="92"/>
      <c r="J11" s="92"/>
      <c r="K11" s="92"/>
      <c r="L11" s="92"/>
      <c r="M11" s="92"/>
      <c r="N11" s="92"/>
      <c r="O11" s="92"/>
      <c r="P11" s="14"/>
      <c r="Q11" s="92"/>
      <c r="R11" s="93"/>
    </row>
    <row r="12" spans="1:18" ht="15" x14ac:dyDescent="0.25">
      <c r="A12" s="181" t="s">
        <v>229</v>
      </c>
      <c r="B12" s="181"/>
      <c r="C12" s="181"/>
      <c r="D12" s="181"/>
      <c r="E12" s="14"/>
      <c r="F12" s="14"/>
      <c r="H12" s="92"/>
      <c r="I12" s="92"/>
      <c r="J12" s="92"/>
      <c r="K12" s="92"/>
      <c r="L12" s="92"/>
      <c r="M12" s="92"/>
      <c r="N12" s="92"/>
      <c r="O12" s="92"/>
      <c r="P12" s="14"/>
      <c r="Q12" s="92"/>
      <c r="R12" s="14"/>
    </row>
    <row r="13" spans="1:18" ht="15" x14ac:dyDescent="0.25">
      <c r="A13" s="181" t="s">
        <v>230</v>
      </c>
      <c r="B13" s="181"/>
      <c r="C13" s="181"/>
      <c r="D13" s="181"/>
      <c r="E13" s="14"/>
      <c r="F13" s="14"/>
      <c r="H13" s="92"/>
      <c r="I13" s="92"/>
      <c r="J13" s="92"/>
      <c r="K13" s="92"/>
      <c r="L13" s="92"/>
      <c r="M13" s="92"/>
      <c r="N13" s="92"/>
      <c r="O13" s="92"/>
      <c r="P13" s="14"/>
      <c r="Q13" s="92"/>
      <c r="R13" s="14"/>
    </row>
    <row r="14" spans="1:18" ht="15" x14ac:dyDescent="0.25">
      <c r="A14" s="181"/>
      <c r="B14" s="181"/>
      <c r="C14" s="181"/>
      <c r="D14" s="18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5" x14ac:dyDescent="0.25">
      <c r="A15" s="89"/>
      <c r="B15" s="89"/>
      <c r="C15" s="89"/>
      <c r="D15" s="89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3.5" customHeight="1" x14ac:dyDescent="0.2">
      <c r="A16" s="177" t="s">
        <v>17</v>
      </c>
      <c r="B16" s="177" t="s">
        <v>3</v>
      </c>
      <c r="C16" s="177" t="s">
        <v>2</v>
      </c>
      <c r="D16" s="172" t="s">
        <v>4</v>
      </c>
      <c r="E16" s="172" t="s">
        <v>5</v>
      </c>
      <c r="F16" s="172" t="s">
        <v>6</v>
      </c>
      <c r="G16" s="172" t="s">
        <v>24</v>
      </c>
      <c r="H16" s="172" t="s">
        <v>7</v>
      </c>
      <c r="I16" s="172"/>
      <c r="J16" s="172"/>
      <c r="K16" s="172"/>
      <c r="L16" s="173" t="s">
        <v>35</v>
      </c>
      <c r="M16" s="175" t="s">
        <v>1</v>
      </c>
      <c r="N16" s="177" t="s">
        <v>0</v>
      </c>
      <c r="O16" s="179" t="s">
        <v>150</v>
      </c>
      <c r="P16" s="179" t="s">
        <v>138</v>
      </c>
      <c r="Q16" s="177" t="s">
        <v>18</v>
      </c>
      <c r="R16" s="2"/>
    </row>
    <row r="17" spans="1:18" ht="13.5" customHeight="1" x14ac:dyDescent="0.2">
      <c r="A17" s="178"/>
      <c r="B17" s="178"/>
      <c r="C17" s="178"/>
      <c r="D17" s="172"/>
      <c r="E17" s="172"/>
      <c r="F17" s="172"/>
      <c r="G17" s="172"/>
      <c r="H17" s="88" t="s">
        <v>13</v>
      </c>
      <c r="I17" s="88" t="s">
        <v>14</v>
      </c>
      <c r="J17" s="88" t="s">
        <v>13</v>
      </c>
      <c r="K17" s="88" t="s">
        <v>8</v>
      </c>
      <c r="L17" s="174"/>
      <c r="M17" s="176"/>
      <c r="N17" s="178"/>
      <c r="O17" s="180"/>
      <c r="P17" s="180"/>
      <c r="Q17" s="178"/>
      <c r="R17" s="2"/>
    </row>
    <row r="18" spans="1:18" ht="25.5" customHeight="1" x14ac:dyDescent="0.3">
      <c r="A18" s="119">
        <v>1</v>
      </c>
      <c r="B18" s="82">
        <v>17</v>
      </c>
      <c r="C18" s="78" t="s">
        <v>99</v>
      </c>
      <c r="D18" s="42">
        <v>2002</v>
      </c>
      <c r="E18" s="42" t="s">
        <v>10</v>
      </c>
      <c r="F18" s="41" t="s">
        <v>75</v>
      </c>
      <c r="G18" s="44" t="s">
        <v>76</v>
      </c>
      <c r="H18" s="129">
        <v>3</v>
      </c>
      <c r="I18" s="129">
        <v>1</v>
      </c>
      <c r="J18" s="130"/>
      <c r="K18" s="130">
        <f t="shared" ref="K18:K36" si="0">H18+I18+J18</f>
        <v>4</v>
      </c>
      <c r="L18" s="131">
        <f t="shared" ref="L18:L33" si="1">"0:0:30"*K18</f>
        <v>1.3888888888888889E-3</v>
      </c>
      <c r="M18" s="121">
        <v>1.4016203703703704E-2</v>
      </c>
      <c r="N18" s="132">
        <v>3.4722222222222224E-4</v>
      </c>
      <c r="O18" s="147">
        <v>1.7597222222222222E-2</v>
      </c>
      <c r="P18" s="121"/>
      <c r="Q18" s="121"/>
      <c r="R18" s="6"/>
    </row>
    <row r="19" spans="1:18" ht="25.5" customHeight="1" x14ac:dyDescent="0.3">
      <c r="A19" s="119">
        <v>2</v>
      </c>
      <c r="B19" s="82">
        <v>15</v>
      </c>
      <c r="C19" s="80" t="s">
        <v>241</v>
      </c>
      <c r="D19" s="45">
        <v>2001</v>
      </c>
      <c r="E19" s="43" t="s">
        <v>10</v>
      </c>
      <c r="F19" s="41" t="s">
        <v>251</v>
      </c>
      <c r="G19" s="83" t="s">
        <v>252</v>
      </c>
      <c r="H19" s="129">
        <v>4</v>
      </c>
      <c r="I19" s="129">
        <v>1</v>
      </c>
      <c r="J19" s="130"/>
      <c r="K19" s="130">
        <f t="shared" si="0"/>
        <v>5</v>
      </c>
      <c r="L19" s="131">
        <f t="shared" si="1"/>
        <v>1.7361111111111112E-3</v>
      </c>
      <c r="M19" s="121">
        <v>1.4502314814814815E-2</v>
      </c>
      <c r="N19" s="132">
        <v>2.43055555555555E-3</v>
      </c>
      <c r="O19" s="147">
        <v>1.8055555555555557E-2</v>
      </c>
      <c r="P19" s="121"/>
      <c r="Q19" s="121">
        <f>O19-O18</f>
        <v>4.583333333333349E-4</v>
      </c>
      <c r="R19" s="6"/>
    </row>
    <row r="20" spans="1:18" ht="25.5" customHeight="1" x14ac:dyDescent="0.3">
      <c r="A20" s="119">
        <v>3</v>
      </c>
      <c r="B20" s="82">
        <v>31</v>
      </c>
      <c r="C20" s="58" t="s">
        <v>240</v>
      </c>
      <c r="D20" s="42">
        <v>2002</v>
      </c>
      <c r="E20" s="45" t="s">
        <v>10</v>
      </c>
      <c r="F20" s="81" t="s">
        <v>43</v>
      </c>
      <c r="G20" s="44" t="s">
        <v>171</v>
      </c>
      <c r="H20" s="129">
        <v>1</v>
      </c>
      <c r="I20" s="129">
        <v>1</v>
      </c>
      <c r="J20" s="130"/>
      <c r="K20" s="130">
        <f t="shared" si="0"/>
        <v>2</v>
      </c>
      <c r="L20" s="131">
        <f t="shared" si="1"/>
        <v>6.9444444444444447E-4</v>
      </c>
      <c r="M20" s="121">
        <v>1.2638888888888889E-2</v>
      </c>
      <c r="N20" s="132">
        <v>6.9444444444444447E-4</v>
      </c>
      <c r="O20" s="147">
        <v>1.8243055555555557E-2</v>
      </c>
      <c r="P20" s="121"/>
      <c r="Q20" s="121">
        <f>O20-O18</f>
        <v>6.4583333333333506E-4</v>
      </c>
      <c r="R20" s="6"/>
    </row>
    <row r="21" spans="1:18" ht="25.5" customHeight="1" x14ac:dyDescent="0.3">
      <c r="A21" s="119">
        <v>4</v>
      </c>
      <c r="B21" s="82">
        <v>28</v>
      </c>
      <c r="C21" s="80" t="s">
        <v>248</v>
      </c>
      <c r="D21" s="45">
        <v>2002</v>
      </c>
      <c r="E21" s="43" t="s">
        <v>10</v>
      </c>
      <c r="F21" s="41" t="s">
        <v>167</v>
      </c>
      <c r="G21" s="83" t="s">
        <v>175</v>
      </c>
      <c r="H21" s="129">
        <v>1</v>
      </c>
      <c r="I21" s="129">
        <v>3</v>
      </c>
      <c r="J21" s="130"/>
      <c r="K21" s="130">
        <f t="shared" si="0"/>
        <v>4</v>
      </c>
      <c r="L21" s="131">
        <f t="shared" si="1"/>
        <v>1.3888888888888889E-3</v>
      </c>
      <c r="M21" s="121">
        <v>1.6238425925925924E-2</v>
      </c>
      <c r="N21" s="132">
        <v>3.1250000000000002E-3</v>
      </c>
      <c r="O21" s="147">
        <v>1.8291666666666668E-2</v>
      </c>
      <c r="P21" s="121"/>
      <c r="Q21" s="121">
        <f>O21-O18</f>
        <v>6.9444444444444545E-4</v>
      </c>
      <c r="R21" s="6"/>
    </row>
    <row r="22" spans="1:18" ht="25.5" customHeight="1" x14ac:dyDescent="0.3">
      <c r="A22" s="119">
        <v>5</v>
      </c>
      <c r="B22" s="82">
        <v>24</v>
      </c>
      <c r="C22" s="58" t="s">
        <v>95</v>
      </c>
      <c r="D22" s="39" t="s">
        <v>94</v>
      </c>
      <c r="E22" s="42" t="s">
        <v>111</v>
      </c>
      <c r="F22" s="41" t="s">
        <v>45</v>
      </c>
      <c r="G22" s="44" t="s">
        <v>170</v>
      </c>
      <c r="H22" s="129">
        <v>2</v>
      </c>
      <c r="I22" s="129">
        <v>1</v>
      </c>
      <c r="J22" s="130"/>
      <c r="K22" s="130">
        <f t="shared" si="0"/>
        <v>3</v>
      </c>
      <c r="L22" s="131">
        <f t="shared" si="1"/>
        <v>1.0416666666666667E-3</v>
      </c>
      <c r="M22" s="121">
        <v>1.7592592592592594E-2</v>
      </c>
      <c r="N22" s="132">
        <v>3.81944444444444E-3</v>
      </c>
      <c r="O22" s="147">
        <v>1.8333333333333333E-2</v>
      </c>
      <c r="P22" s="121"/>
      <c r="Q22" s="121">
        <f>O22-O18</f>
        <v>7.3611111111111099E-4</v>
      </c>
      <c r="R22" s="6"/>
    </row>
    <row r="23" spans="1:18" ht="25.5" customHeight="1" x14ac:dyDescent="0.3">
      <c r="A23" s="119">
        <v>6</v>
      </c>
      <c r="B23" s="82">
        <v>22</v>
      </c>
      <c r="C23" s="78" t="s">
        <v>91</v>
      </c>
      <c r="D23" s="39" t="s">
        <v>90</v>
      </c>
      <c r="E23" s="42" t="s">
        <v>10</v>
      </c>
      <c r="F23" s="41" t="s">
        <v>47</v>
      </c>
      <c r="G23" s="44" t="s">
        <v>195</v>
      </c>
      <c r="H23" s="129">
        <v>1</v>
      </c>
      <c r="I23" s="129">
        <v>3</v>
      </c>
      <c r="J23" s="130"/>
      <c r="K23" s="130">
        <f t="shared" si="0"/>
        <v>4</v>
      </c>
      <c r="L23" s="131">
        <f t="shared" si="1"/>
        <v>1.3888888888888889E-3</v>
      </c>
      <c r="M23" s="121">
        <v>1.5046296296296295E-2</v>
      </c>
      <c r="N23" s="132">
        <v>1.38888888888889E-3</v>
      </c>
      <c r="O23" s="147">
        <v>1.8483796296296297E-2</v>
      </c>
      <c r="P23" s="121"/>
      <c r="Q23" s="121">
        <f>O23-O18</f>
        <v>8.8657407407407435E-4</v>
      </c>
      <c r="R23" s="6"/>
    </row>
    <row r="24" spans="1:18" ht="25.5" customHeight="1" x14ac:dyDescent="0.3">
      <c r="A24" s="119">
        <v>7</v>
      </c>
      <c r="B24" s="82">
        <v>32</v>
      </c>
      <c r="C24" s="100" t="s">
        <v>98</v>
      </c>
      <c r="D24" s="42">
        <v>2002</v>
      </c>
      <c r="E24" s="43" t="s">
        <v>10</v>
      </c>
      <c r="F24" s="42" t="s">
        <v>25</v>
      </c>
      <c r="G24" s="104" t="s">
        <v>253</v>
      </c>
      <c r="H24" s="129">
        <v>4</v>
      </c>
      <c r="I24" s="129">
        <v>2</v>
      </c>
      <c r="J24" s="130"/>
      <c r="K24" s="130">
        <f t="shared" si="0"/>
        <v>6</v>
      </c>
      <c r="L24" s="131">
        <f t="shared" si="1"/>
        <v>2.0833333333333333E-3</v>
      </c>
      <c r="M24" s="121">
        <v>1.2881944444444446E-2</v>
      </c>
      <c r="N24" s="132">
        <v>1.0416666666666699E-3</v>
      </c>
      <c r="O24" s="147">
        <v>1.8496527777777778E-2</v>
      </c>
      <c r="P24" s="121"/>
      <c r="Q24" s="121">
        <f>O24-O18</f>
        <v>8.9930555555555597E-4</v>
      </c>
      <c r="R24" s="6"/>
    </row>
    <row r="25" spans="1:18" ht="25.5" customHeight="1" x14ac:dyDescent="0.3">
      <c r="A25" s="119">
        <v>8</v>
      </c>
      <c r="B25" s="82">
        <v>25</v>
      </c>
      <c r="C25" s="58" t="s">
        <v>93</v>
      </c>
      <c r="D25" s="39" t="s">
        <v>94</v>
      </c>
      <c r="E25" s="42" t="s">
        <v>10</v>
      </c>
      <c r="F25" s="52" t="s">
        <v>75</v>
      </c>
      <c r="G25" s="57" t="s">
        <v>76</v>
      </c>
      <c r="H25" s="129">
        <v>3</v>
      </c>
      <c r="I25" s="129">
        <v>2</v>
      </c>
      <c r="J25" s="130"/>
      <c r="K25" s="130">
        <f t="shared" si="0"/>
        <v>5</v>
      </c>
      <c r="L25" s="131">
        <f t="shared" si="1"/>
        <v>1.7361111111111112E-3</v>
      </c>
      <c r="M25" s="121">
        <v>2.3634259259259258E-2</v>
      </c>
      <c r="N25" s="132">
        <v>7.6388888888888904E-3</v>
      </c>
      <c r="O25" s="147">
        <v>1.8743055555555554E-2</v>
      </c>
      <c r="P25" s="121"/>
      <c r="Q25" s="121">
        <f>O25-O18</f>
        <v>1.145833333333332E-3</v>
      </c>
      <c r="R25" s="6"/>
    </row>
    <row r="26" spans="1:18" ht="25.5" customHeight="1" x14ac:dyDescent="0.3">
      <c r="A26" s="119">
        <v>9</v>
      </c>
      <c r="B26" s="82">
        <v>35</v>
      </c>
      <c r="C26" s="80" t="s">
        <v>243</v>
      </c>
      <c r="D26" s="45">
        <v>2002</v>
      </c>
      <c r="E26" s="43" t="s">
        <v>10</v>
      </c>
      <c r="F26" s="41" t="s">
        <v>165</v>
      </c>
      <c r="G26" s="83" t="s">
        <v>173</v>
      </c>
      <c r="H26" s="129">
        <v>2</v>
      </c>
      <c r="I26" s="129">
        <v>3</v>
      </c>
      <c r="J26" s="130"/>
      <c r="K26" s="130">
        <f t="shared" si="0"/>
        <v>5</v>
      </c>
      <c r="L26" s="131">
        <f t="shared" si="1"/>
        <v>1.7361111111111112E-3</v>
      </c>
      <c r="M26" s="121">
        <v>1.9340277777777779E-2</v>
      </c>
      <c r="N26" s="132">
        <v>8.3333333333333297E-3</v>
      </c>
      <c r="O26" s="147">
        <v>1.9023148148148147E-2</v>
      </c>
      <c r="P26" s="121"/>
      <c r="Q26" s="121">
        <f>O26-O18</f>
        <v>1.4259259259259242E-3</v>
      </c>
      <c r="R26" s="6"/>
    </row>
    <row r="27" spans="1:18" ht="25.5" customHeight="1" x14ac:dyDescent="0.3">
      <c r="A27" s="119">
        <v>10</v>
      </c>
      <c r="B27" s="82">
        <v>33</v>
      </c>
      <c r="C27" s="58" t="s">
        <v>92</v>
      </c>
      <c r="D27" s="42">
        <v>2002</v>
      </c>
      <c r="E27" s="45" t="s">
        <v>111</v>
      </c>
      <c r="F27" s="41" t="s">
        <v>43</v>
      </c>
      <c r="G27" s="44" t="s">
        <v>171</v>
      </c>
      <c r="H27" s="129">
        <v>1</v>
      </c>
      <c r="I27" s="129">
        <v>2</v>
      </c>
      <c r="J27" s="130"/>
      <c r="K27" s="130">
        <f t="shared" si="0"/>
        <v>3</v>
      </c>
      <c r="L27" s="131">
        <f t="shared" si="1"/>
        <v>1.0416666666666667E-3</v>
      </c>
      <c r="M27" s="121">
        <v>1.638888888888889E-2</v>
      </c>
      <c r="N27" s="132">
        <v>4.5138888888888902E-3</v>
      </c>
      <c r="O27" s="147">
        <v>1.9046296296296294E-2</v>
      </c>
      <c r="P27" s="121"/>
      <c r="Q27" s="121">
        <f>O27-O18</f>
        <v>1.4490740740740714E-3</v>
      </c>
      <c r="R27" s="6"/>
    </row>
    <row r="28" spans="1:18" ht="25.5" customHeight="1" x14ac:dyDescent="0.3">
      <c r="A28" s="119">
        <v>11</v>
      </c>
      <c r="B28" s="82">
        <v>26</v>
      </c>
      <c r="C28" s="100" t="s">
        <v>87</v>
      </c>
      <c r="D28" s="42">
        <v>2002</v>
      </c>
      <c r="E28" s="43" t="s">
        <v>111</v>
      </c>
      <c r="F28" s="41" t="s">
        <v>255</v>
      </c>
      <c r="G28" s="104" t="s">
        <v>254</v>
      </c>
      <c r="H28" s="129">
        <v>1</v>
      </c>
      <c r="I28" s="129">
        <v>2</v>
      </c>
      <c r="J28" s="82"/>
      <c r="K28" s="130">
        <f t="shared" si="0"/>
        <v>3</v>
      </c>
      <c r="L28" s="131">
        <f t="shared" si="1"/>
        <v>1.0416666666666667E-3</v>
      </c>
      <c r="M28" s="121">
        <v>2.2743055555555555E-2</v>
      </c>
      <c r="N28" s="132">
        <v>8.6805555555555507E-3</v>
      </c>
      <c r="O28" s="147">
        <v>1.9053240740740742E-2</v>
      </c>
      <c r="P28" s="121"/>
      <c r="Q28" s="121">
        <f>O28-O18</f>
        <v>1.4560185185185197E-3</v>
      </c>
      <c r="R28" s="6"/>
    </row>
    <row r="29" spans="1:18" ht="25.5" customHeight="1" x14ac:dyDescent="0.3">
      <c r="A29" s="119">
        <v>12</v>
      </c>
      <c r="B29" s="82">
        <v>29</v>
      </c>
      <c r="C29" s="58" t="s">
        <v>88</v>
      </c>
      <c r="D29" s="42">
        <v>2001</v>
      </c>
      <c r="E29" s="45" t="s">
        <v>10</v>
      </c>
      <c r="F29" s="41" t="s">
        <v>43</v>
      </c>
      <c r="G29" s="44" t="s">
        <v>171</v>
      </c>
      <c r="H29" s="129">
        <v>2</v>
      </c>
      <c r="I29" s="129">
        <v>3</v>
      </c>
      <c r="J29" s="130"/>
      <c r="K29" s="130">
        <f t="shared" si="0"/>
        <v>5</v>
      </c>
      <c r="L29" s="131">
        <f t="shared" si="1"/>
        <v>1.7361111111111112E-3</v>
      </c>
      <c r="M29" s="121">
        <v>1.9293981481481485E-2</v>
      </c>
      <c r="N29" s="132">
        <v>6.5972222222222196E-3</v>
      </c>
      <c r="O29" s="147">
        <v>1.9229166666666669E-2</v>
      </c>
      <c r="P29" s="121"/>
      <c r="Q29" s="121">
        <f>O29-O18</f>
        <v>1.6319444444444463E-3</v>
      </c>
      <c r="R29" s="6"/>
    </row>
    <row r="30" spans="1:18" ht="25.5" customHeight="1" x14ac:dyDescent="0.3">
      <c r="A30" s="119">
        <v>13</v>
      </c>
      <c r="B30" s="82">
        <v>30</v>
      </c>
      <c r="C30" s="80" t="s">
        <v>249</v>
      </c>
      <c r="D30" s="45">
        <v>2001</v>
      </c>
      <c r="E30" s="43" t="s">
        <v>111</v>
      </c>
      <c r="F30" s="41" t="s">
        <v>167</v>
      </c>
      <c r="G30" s="83" t="s">
        <v>175</v>
      </c>
      <c r="H30" s="129">
        <v>2</v>
      </c>
      <c r="I30" s="129">
        <v>4</v>
      </c>
      <c r="J30" s="130"/>
      <c r="K30" s="130">
        <f t="shared" si="0"/>
        <v>6</v>
      </c>
      <c r="L30" s="131">
        <f t="shared" si="1"/>
        <v>2.0833333333333333E-3</v>
      </c>
      <c r="M30" s="121">
        <v>1.8090277777777778E-2</v>
      </c>
      <c r="N30" s="132">
        <v>5.9027777777777802E-3</v>
      </c>
      <c r="O30" s="147">
        <v>1.9597222222222221E-2</v>
      </c>
      <c r="P30" s="121"/>
      <c r="Q30" s="121">
        <f>O30-O18</f>
        <v>1.9999999999999983E-3</v>
      </c>
      <c r="R30" s="6"/>
    </row>
    <row r="31" spans="1:18" ht="25.5" customHeight="1" x14ac:dyDescent="0.3">
      <c r="A31" s="119">
        <v>14</v>
      </c>
      <c r="B31" s="82">
        <v>38</v>
      </c>
      <c r="C31" s="80" t="s">
        <v>245</v>
      </c>
      <c r="D31" s="45">
        <v>2001</v>
      </c>
      <c r="E31" s="43" t="s">
        <v>10</v>
      </c>
      <c r="F31" s="41" t="s">
        <v>380</v>
      </c>
      <c r="G31" s="83" t="s">
        <v>235</v>
      </c>
      <c r="H31" s="135">
        <v>0</v>
      </c>
      <c r="I31" s="135">
        <v>1</v>
      </c>
      <c r="J31" s="82"/>
      <c r="K31" s="82">
        <f t="shared" si="0"/>
        <v>1</v>
      </c>
      <c r="L31" s="136">
        <f t="shared" si="1"/>
        <v>3.4722222222222224E-4</v>
      </c>
      <c r="M31" s="122">
        <v>1.9849537037037037E-2</v>
      </c>
      <c r="N31" s="137">
        <v>6.2500000000000003E-3</v>
      </c>
      <c r="O31" s="147">
        <v>1.9714120370370371E-2</v>
      </c>
      <c r="P31" s="122"/>
      <c r="Q31" s="121">
        <f>O31-O18</f>
        <v>2.116898148148149E-3</v>
      </c>
      <c r="R31" s="6"/>
    </row>
    <row r="32" spans="1:18" ht="25.5" customHeight="1" x14ac:dyDescent="0.3">
      <c r="A32" s="119">
        <v>15</v>
      </c>
      <c r="B32" s="82">
        <v>37</v>
      </c>
      <c r="C32" s="58" t="s">
        <v>97</v>
      </c>
      <c r="D32" s="42">
        <v>2002</v>
      </c>
      <c r="E32" s="43" t="s">
        <v>9</v>
      </c>
      <c r="F32" s="41" t="s">
        <v>40</v>
      </c>
      <c r="G32" s="44" t="s">
        <v>172</v>
      </c>
      <c r="H32" s="129">
        <v>2</v>
      </c>
      <c r="I32" s="129">
        <v>4</v>
      </c>
      <c r="J32" s="130"/>
      <c r="K32" s="130">
        <f t="shared" si="0"/>
        <v>6</v>
      </c>
      <c r="L32" s="131">
        <f t="shared" si="1"/>
        <v>2.0833333333333333E-3</v>
      </c>
      <c r="M32" s="121">
        <v>1.5590277777777778E-2</v>
      </c>
      <c r="N32" s="132">
        <v>3.4722222222222199E-3</v>
      </c>
      <c r="O32" s="147">
        <v>1.9989583333333335E-2</v>
      </c>
      <c r="P32" s="121"/>
      <c r="Q32" s="121">
        <f>O32-O18</f>
        <v>2.3923611111111125E-3</v>
      </c>
      <c r="R32" s="6"/>
    </row>
    <row r="33" spans="1:18" ht="25.5" customHeight="1" x14ac:dyDescent="0.3">
      <c r="A33" s="119">
        <v>16</v>
      </c>
      <c r="B33" s="82">
        <v>20</v>
      </c>
      <c r="C33" s="78" t="s">
        <v>89</v>
      </c>
      <c r="D33" s="39" t="s">
        <v>90</v>
      </c>
      <c r="E33" s="42" t="s">
        <v>10</v>
      </c>
      <c r="F33" s="41" t="s">
        <v>47</v>
      </c>
      <c r="G33" s="44" t="s">
        <v>195</v>
      </c>
      <c r="H33" s="129">
        <v>2</v>
      </c>
      <c r="I33" s="129">
        <v>2</v>
      </c>
      <c r="J33" s="130"/>
      <c r="K33" s="130">
        <f t="shared" si="0"/>
        <v>4</v>
      </c>
      <c r="L33" s="131">
        <f t="shared" si="1"/>
        <v>1.3888888888888889E-3</v>
      </c>
      <c r="M33" s="121">
        <v>1.861111111111111E-2</v>
      </c>
      <c r="N33" s="132">
        <v>7.2916666666666598E-3</v>
      </c>
      <c r="O33" s="147">
        <v>2.0001157407407408E-2</v>
      </c>
      <c r="P33" s="121"/>
      <c r="Q33" s="121">
        <f>O33-O18</f>
        <v>2.403935185185186E-3</v>
      </c>
      <c r="R33" s="6"/>
    </row>
    <row r="34" spans="1:18" ht="25.5" customHeight="1" x14ac:dyDescent="0.3">
      <c r="A34" s="119">
        <v>17</v>
      </c>
      <c r="B34" s="82">
        <v>23</v>
      </c>
      <c r="C34" s="78" t="s">
        <v>96</v>
      </c>
      <c r="D34" s="42">
        <v>2002</v>
      </c>
      <c r="E34" s="42" t="s">
        <v>10</v>
      </c>
      <c r="F34" s="41" t="s">
        <v>75</v>
      </c>
      <c r="G34" s="44" t="s">
        <v>76</v>
      </c>
      <c r="H34" s="129">
        <v>2</v>
      </c>
      <c r="I34" s="129">
        <v>2</v>
      </c>
      <c r="J34" s="130"/>
      <c r="K34" s="130">
        <f t="shared" si="0"/>
        <v>4</v>
      </c>
      <c r="L34" s="131"/>
      <c r="M34" s="121">
        <v>2.1180555555555553E-2</v>
      </c>
      <c r="N34" s="132">
        <v>7.9861111111111122E-3</v>
      </c>
      <c r="O34" s="147">
        <v>2.0003472222222221E-2</v>
      </c>
      <c r="P34" s="121"/>
      <c r="Q34" s="121">
        <f>O34-O18</f>
        <v>2.4062499999999987E-3</v>
      </c>
      <c r="R34" s="6"/>
    </row>
    <row r="35" spans="1:18" ht="25.5" customHeight="1" x14ac:dyDescent="0.3">
      <c r="A35" s="119">
        <v>18</v>
      </c>
      <c r="B35" s="82">
        <v>19</v>
      </c>
      <c r="C35" s="80" t="s">
        <v>247</v>
      </c>
      <c r="D35" s="45">
        <v>2002</v>
      </c>
      <c r="E35" s="43" t="s">
        <v>10</v>
      </c>
      <c r="F35" s="41" t="s">
        <v>167</v>
      </c>
      <c r="G35" s="83" t="s">
        <v>175</v>
      </c>
      <c r="H35" s="129">
        <v>2</v>
      </c>
      <c r="I35" s="129">
        <v>4</v>
      </c>
      <c r="J35" s="130"/>
      <c r="K35" s="130">
        <f t="shared" si="0"/>
        <v>6</v>
      </c>
      <c r="L35" s="131">
        <f>"0:0:30"*K35</f>
        <v>2.0833333333333333E-3</v>
      </c>
      <c r="M35" s="121">
        <v>1.758101851851852E-2</v>
      </c>
      <c r="N35" s="132">
        <v>5.2083333333333296E-3</v>
      </c>
      <c r="O35" s="147">
        <v>2.0129629629629633E-2</v>
      </c>
      <c r="P35" s="121"/>
      <c r="Q35" s="121">
        <f>O35-O18</f>
        <v>2.5324074074074103E-3</v>
      </c>
      <c r="R35" s="65"/>
    </row>
    <row r="36" spans="1:18" ht="25.5" customHeight="1" x14ac:dyDescent="0.3">
      <c r="A36" s="119">
        <v>19</v>
      </c>
      <c r="B36" s="82">
        <v>34</v>
      </c>
      <c r="C36" s="58" t="s">
        <v>100</v>
      </c>
      <c r="D36" s="39" t="s">
        <v>94</v>
      </c>
      <c r="E36" s="42" t="s">
        <v>111</v>
      </c>
      <c r="F36" s="41" t="s">
        <v>45</v>
      </c>
      <c r="G36" s="44" t="s">
        <v>170</v>
      </c>
      <c r="H36" s="129">
        <v>2</v>
      </c>
      <c r="I36" s="129">
        <v>4</v>
      </c>
      <c r="J36" s="130"/>
      <c r="K36" s="130">
        <f t="shared" si="0"/>
        <v>6</v>
      </c>
      <c r="L36" s="131">
        <f>"0:0:30"*K36</f>
        <v>2.0833333333333333E-3</v>
      </c>
      <c r="M36" s="121">
        <v>1.7465277777777777E-2</v>
      </c>
      <c r="N36" s="132">
        <v>4.8611111111111103E-3</v>
      </c>
      <c r="O36" s="147">
        <v>2.013888888888889E-2</v>
      </c>
      <c r="P36" s="121"/>
      <c r="Q36" s="121">
        <f>O36-O18</f>
        <v>2.5416666666666678E-3</v>
      </c>
      <c r="R36" s="6"/>
    </row>
    <row r="37" spans="1:18" ht="25.5" customHeight="1" x14ac:dyDescent="0.3">
      <c r="A37" s="119">
        <v>20</v>
      </c>
      <c r="B37" s="82">
        <v>16</v>
      </c>
      <c r="C37" s="80" t="s">
        <v>250</v>
      </c>
      <c r="D37" s="45">
        <v>2002</v>
      </c>
      <c r="E37" s="43" t="s">
        <v>10</v>
      </c>
      <c r="F37" s="41" t="s">
        <v>237</v>
      </c>
      <c r="G37" s="83" t="s">
        <v>238</v>
      </c>
      <c r="H37" s="129">
        <v>3</v>
      </c>
      <c r="I37" s="129">
        <v>3</v>
      </c>
      <c r="J37" s="130"/>
      <c r="K37" s="130"/>
      <c r="L37" s="133"/>
      <c r="M37" s="121">
        <v>1.494212962962963E-2</v>
      </c>
      <c r="N37" s="121">
        <v>2.7777777777777779E-3</v>
      </c>
      <c r="O37" s="147">
        <v>2.0199074074074074E-2</v>
      </c>
      <c r="P37" s="121"/>
      <c r="Q37" s="121">
        <f>O37-O18</f>
        <v>2.6018518518518517E-3</v>
      </c>
      <c r="R37" s="6"/>
    </row>
    <row r="38" spans="1:18" ht="25.5" customHeight="1" x14ac:dyDescent="0.3">
      <c r="A38" s="119">
        <v>21</v>
      </c>
      <c r="B38" s="82">
        <v>21</v>
      </c>
      <c r="C38" s="78" t="s">
        <v>86</v>
      </c>
      <c r="D38" s="42">
        <v>2001</v>
      </c>
      <c r="E38" s="42" t="s">
        <v>10</v>
      </c>
      <c r="F38" s="41" t="s">
        <v>75</v>
      </c>
      <c r="G38" s="44" t="s">
        <v>76</v>
      </c>
      <c r="H38" s="129">
        <v>2</v>
      </c>
      <c r="I38" s="129">
        <v>3</v>
      </c>
      <c r="J38" s="130"/>
      <c r="K38" s="130">
        <f>H38+I38+J38</f>
        <v>5</v>
      </c>
      <c r="L38" s="131">
        <f>"0:0:30"*K38</f>
        <v>1.7361111111111112E-3</v>
      </c>
      <c r="M38" s="121">
        <v>1.3668981481481482E-2</v>
      </c>
      <c r="N38" s="132">
        <v>2.0833333333333298E-3</v>
      </c>
      <c r="O38" s="147">
        <v>2.0229166666666666E-2</v>
      </c>
      <c r="P38" s="121"/>
      <c r="Q38" s="121">
        <f>O38-O18</f>
        <v>2.6319444444444437E-3</v>
      </c>
      <c r="R38" s="6"/>
    </row>
    <row r="39" spans="1:18" ht="25.5" customHeight="1" x14ac:dyDescent="0.3">
      <c r="A39" s="119">
        <v>22</v>
      </c>
      <c r="B39" s="82">
        <v>36</v>
      </c>
      <c r="C39" s="80" t="s">
        <v>244</v>
      </c>
      <c r="D39" s="45">
        <v>2002</v>
      </c>
      <c r="E39" s="43" t="s">
        <v>10</v>
      </c>
      <c r="F39" s="41" t="s">
        <v>380</v>
      </c>
      <c r="G39" s="83" t="s">
        <v>235</v>
      </c>
      <c r="H39" s="129">
        <v>4</v>
      </c>
      <c r="I39" s="129">
        <v>2</v>
      </c>
      <c r="J39" s="130"/>
      <c r="K39" s="130">
        <f>H39+I39+J39</f>
        <v>6</v>
      </c>
      <c r="L39" s="131"/>
      <c r="M39" s="121">
        <v>1.9386574074074073E-2</v>
      </c>
      <c r="N39" s="132">
        <v>5.208333333333333E-3</v>
      </c>
      <c r="O39" s="147">
        <v>2.1167824074074072E-2</v>
      </c>
      <c r="P39" s="121"/>
      <c r="Q39" s="121">
        <f>O39-O18</f>
        <v>3.5706018518518491E-3</v>
      </c>
      <c r="R39" s="6"/>
    </row>
    <row r="40" spans="1:18" ht="25.5" customHeight="1" x14ac:dyDescent="0.3">
      <c r="A40" s="119">
        <v>23</v>
      </c>
      <c r="B40" s="82">
        <v>14</v>
      </c>
      <c r="C40" s="80" t="s">
        <v>242</v>
      </c>
      <c r="D40" s="45">
        <v>2001</v>
      </c>
      <c r="E40" s="43" t="s">
        <v>10</v>
      </c>
      <c r="F40" s="41" t="s">
        <v>165</v>
      </c>
      <c r="G40" s="83" t="s">
        <v>173</v>
      </c>
      <c r="H40" s="129">
        <v>4</v>
      </c>
      <c r="I40" s="129">
        <v>4</v>
      </c>
      <c r="J40" s="130"/>
      <c r="K40" s="130">
        <f>H40+I40+J40</f>
        <v>8</v>
      </c>
      <c r="L40" s="131">
        <f>"0:0:30"*K40</f>
        <v>2.7777777777777779E-3</v>
      </c>
      <c r="M40" s="121">
        <v>1.8472222222222223E-2</v>
      </c>
      <c r="N40" s="132">
        <v>7.9861111111111105E-3</v>
      </c>
      <c r="O40" s="147">
        <v>2.1219907407407406E-2</v>
      </c>
      <c r="P40" s="121"/>
      <c r="Q40" s="121">
        <f>O40-O18</f>
        <v>3.6226851851851836E-3</v>
      </c>
      <c r="R40" s="6"/>
    </row>
    <row r="41" spans="1:18" ht="25.5" customHeight="1" x14ac:dyDescent="0.3">
      <c r="A41" s="119">
        <v>24</v>
      </c>
      <c r="B41" s="82">
        <v>27</v>
      </c>
      <c r="C41" s="80" t="s">
        <v>246</v>
      </c>
      <c r="D41" s="45">
        <v>2002</v>
      </c>
      <c r="E41" s="43" t="s">
        <v>9</v>
      </c>
      <c r="F41" s="41" t="s">
        <v>380</v>
      </c>
      <c r="G41" s="83" t="s">
        <v>235</v>
      </c>
      <c r="H41" s="129">
        <v>2</v>
      </c>
      <c r="I41" s="129">
        <v>4</v>
      </c>
      <c r="J41" s="130"/>
      <c r="K41" s="130">
        <f>H41+I41+J41</f>
        <v>6</v>
      </c>
      <c r="L41" s="131">
        <f>"0:0:30"*K41</f>
        <v>2.0833333333333333E-3</v>
      </c>
      <c r="M41" s="121">
        <v>1.7604166666666667E-2</v>
      </c>
      <c r="N41" s="132">
        <v>4.1666666666666597E-3</v>
      </c>
      <c r="O41" s="147">
        <v>2.2184027777777778E-2</v>
      </c>
      <c r="P41" s="121"/>
      <c r="Q41" s="121">
        <f>O41-O18</f>
        <v>4.5868055555555558E-3</v>
      </c>
      <c r="R41" s="6"/>
    </row>
    <row r="42" spans="1:18" ht="25.5" customHeight="1" x14ac:dyDescent="0.3">
      <c r="A42" s="130"/>
      <c r="B42" s="82"/>
      <c r="C42" s="62" t="s">
        <v>139</v>
      </c>
      <c r="D42" s="39"/>
      <c r="E42" s="42"/>
      <c r="F42" s="52"/>
      <c r="G42" s="57"/>
      <c r="H42" s="129"/>
      <c r="I42" s="129"/>
      <c r="J42" s="82"/>
      <c r="K42" s="130"/>
      <c r="L42" s="131">
        <f>"0:0:30"*K42</f>
        <v>0</v>
      </c>
      <c r="M42" s="121">
        <v>2.0833333333333332E-2</v>
      </c>
      <c r="N42" s="132">
        <v>6.9444444444444397E-3</v>
      </c>
      <c r="O42" s="121"/>
      <c r="P42" s="121"/>
      <c r="Q42" s="121"/>
      <c r="R42" s="6"/>
    </row>
    <row r="43" spans="1:18" ht="25.5" customHeight="1" x14ac:dyDescent="0.3">
      <c r="A43" s="130"/>
      <c r="B43" s="127" t="s">
        <v>358</v>
      </c>
      <c r="C43" s="46" t="s">
        <v>70</v>
      </c>
      <c r="D43" s="54">
        <v>2000</v>
      </c>
      <c r="E43" s="45" t="s">
        <v>71</v>
      </c>
      <c r="F43" s="41" t="s">
        <v>68</v>
      </c>
      <c r="G43" s="44" t="s">
        <v>69</v>
      </c>
      <c r="H43" s="129">
        <v>1</v>
      </c>
      <c r="I43" s="129">
        <v>1</v>
      </c>
      <c r="J43" s="130"/>
      <c r="K43" s="130">
        <f t="shared" ref="K43" si="2">H43+I43+J43</f>
        <v>2</v>
      </c>
      <c r="L43" s="131">
        <f>"0:0:30"*K43</f>
        <v>6.9444444444444447E-4</v>
      </c>
      <c r="M43" s="121">
        <v>1.4733796296296295E-2</v>
      </c>
      <c r="N43" s="132">
        <v>1.7361111111111099E-3</v>
      </c>
      <c r="O43" s="147">
        <v>1.7321759259259262E-2</v>
      </c>
      <c r="P43" s="121"/>
      <c r="Q43" s="120"/>
      <c r="R43" s="6"/>
    </row>
    <row r="44" spans="1:18" ht="25.5" customHeight="1" x14ac:dyDescent="0.3">
      <c r="A44" s="130"/>
      <c r="B44" s="48"/>
      <c r="C44" s="49" t="s">
        <v>72</v>
      </c>
      <c r="D44" s="63">
        <v>1995</v>
      </c>
      <c r="E44" s="12"/>
      <c r="F44" s="12"/>
      <c r="G44" s="16"/>
      <c r="H44" s="129"/>
      <c r="I44" s="129"/>
      <c r="J44" s="130"/>
      <c r="K44" s="130"/>
      <c r="L44" s="131">
        <f>"0:0:30"*K44</f>
        <v>0</v>
      </c>
      <c r="M44" s="121">
        <v>1.4733796296296295E-2</v>
      </c>
      <c r="N44" s="132">
        <v>1.7361111111111099E-3</v>
      </c>
      <c r="O44" s="121"/>
      <c r="P44" s="121"/>
      <c r="Q44" s="120"/>
      <c r="R44" s="6"/>
    </row>
    <row r="45" spans="1:18" ht="25.5" customHeight="1" x14ac:dyDescent="0.3">
      <c r="A45" s="130"/>
      <c r="B45" s="128" t="s">
        <v>359</v>
      </c>
      <c r="C45" s="46" t="s">
        <v>73</v>
      </c>
      <c r="D45" s="45">
        <v>2000</v>
      </c>
      <c r="E45" s="45" t="s">
        <v>71</v>
      </c>
      <c r="F45" s="41" t="s">
        <v>68</v>
      </c>
      <c r="G45" s="44" t="s">
        <v>69</v>
      </c>
      <c r="H45" s="129">
        <v>0</v>
      </c>
      <c r="I45" s="129">
        <v>1</v>
      </c>
      <c r="J45" s="130"/>
      <c r="K45" s="130">
        <f t="shared" ref="K45:K47" si="3">H45+I45+J45</f>
        <v>1</v>
      </c>
      <c r="L45" s="131">
        <f t="shared" ref="L45:L48" si="4">"0:0:30"*K45</f>
        <v>3.4722222222222224E-4</v>
      </c>
      <c r="M45" s="121">
        <v>1.4733796296296295E-2</v>
      </c>
      <c r="N45" s="132">
        <v>1.7361111111111099E-3</v>
      </c>
      <c r="O45" s="147">
        <v>1.9076388888888889E-2</v>
      </c>
      <c r="P45" s="121"/>
      <c r="Q45" s="120" t="s">
        <v>363</v>
      </c>
      <c r="R45" s="6"/>
    </row>
    <row r="46" spans="1:18" ht="25.5" customHeight="1" x14ac:dyDescent="0.3">
      <c r="A46" s="130"/>
      <c r="B46" s="51"/>
      <c r="C46" s="49" t="s">
        <v>74</v>
      </c>
      <c r="D46" s="63">
        <v>2002</v>
      </c>
      <c r="E46" s="12"/>
      <c r="F46" s="52"/>
      <c r="G46" s="57"/>
      <c r="H46" s="129"/>
      <c r="I46" s="129"/>
      <c r="J46" s="130"/>
      <c r="K46" s="130"/>
      <c r="L46" s="131">
        <f t="shared" si="4"/>
        <v>0</v>
      </c>
      <c r="M46" s="121">
        <v>1.4733796296296295E-2</v>
      </c>
      <c r="N46" s="132">
        <v>1.7361111111111099E-3</v>
      </c>
      <c r="O46" s="121"/>
      <c r="P46" s="121"/>
      <c r="Q46" s="120"/>
      <c r="R46" s="6"/>
    </row>
    <row r="47" spans="1:18" ht="25.5" customHeight="1" x14ac:dyDescent="0.3">
      <c r="A47" s="130"/>
      <c r="B47" s="128" t="s">
        <v>360</v>
      </c>
      <c r="C47" s="46" t="s">
        <v>256</v>
      </c>
      <c r="D47" s="45">
        <v>2002</v>
      </c>
      <c r="E47" s="45"/>
      <c r="F47" s="41" t="s">
        <v>68</v>
      </c>
      <c r="G47" s="134" t="s">
        <v>357</v>
      </c>
      <c r="H47" s="129">
        <v>1</v>
      </c>
      <c r="I47" s="129">
        <v>1</v>
      </c>
      <c r="J47" s="130"/>
      <c r="K47" s="130">
        <f t="shared" si="3"/>
        <v>2</v>
      </c>
      <c r="L47" s="131">
        <f t="shared" si="4"/>
        <v>6.9444444444444447E-4</v>
      </c>
      <c r="M47" s="121">
        <v>1.4733796296296295E-2</v>
      </c>
      <c r="N47" s="132">
        <v>1.7361111111111099E-3</v>
      </c>
      <c r="O47" s="147">
        <v>2.1403935185185186E-2</v>
      </c>
      <c r="P47" s="121"/>
      <c r="Q47" s="120" t="s">
        <v>364</v>
      </c>
      <c r="R47" s="6"/>
    </row>
    <row r="48" spans="1:18" ht="25.5" customHeight="1" x14ac:dyDescent="0.3">
      <c r="A48" s="130"/>
      <c r="B48" s="50"/>
      <c r="C48" s="49" t="s">
        <v>356</v>
      </c>
      <c r="D48" s="63">
        <v>1985</v>
      </c>
      <c r="E48" s="12"/>
      <c r="F48" s="52"/>
      <c r="G48" s="57"/>
      <c r="H48" s="129"/>
      <c r="I48" s="129"/>
      <c r="J48" s="130"/>
      <c r="K48" s="130"/>
      <c r="L48" s="131">
        <f t="shared" si="4"/>
        <v>0</v>
      </c>
      <c r="M48" s="121">
        <v>1.4733796296296295E-2</v>
      </c>
      <c r="N48" s="132">
        <v>1.7361111111111099E-3</v>
      </c>
      <c r="O48" s="121"/>
      <c r="P48" s="121"/>
      <c r="Q48" s="121"/>
      <c r="R48" s="6"/>
    </row>
    <row r="49" spans="1:28" ht="28.5" customHeight="1" x14ac:dyDescent="0.3">
      <c r="A49" s="138"/>
      <c r="B49" s="126"/>
      <c r="C49" s="144" t="s">
        <v>370</v>
      </c>
      <c r="D49" s="139"/>
      <c r="E49" s="139"/>
      <c r="F49" s="124"/>
      <c r="G49" s="125"/>
      <c r="H49" s="140"/>
      <c r="I49" s="140"/>
      <c r="J49" s="138"/>
      <c r="K49" s="138"/>
      <c r="L49" s="141"/>
      <c r="M49" s="142"/>
      <c r="N49" s="143"/>
      <c r="O49" s="142"/>
      <c r="P49" s="142"/>
      <c r="Q49" s="142"/>
      <c r="R49" s="6"/>
    </row>
    <row r="50" spans="1:28" ht="18.75" customHeight="1" x14ac:dyDescent="0.25">
      <c r="C50" s="145" t="s">
        <v>368</v>
      </c>
      <c r="D50" s="146"/>
      <c r="E50" s="146"/>
      <c r="F50" s="146"/>
      <c r="G50" s="13"/>
      <c r="H50" s="13"/>
      <c r="I50" s="13"/>
      <c r="J50" s="13"/>
      <c r="K50" s="13"/>
      <c r="L50" s="13"/>
      <c r="R50" s="7"/>
      <c r="U50" s="168"/>
      <c r="V50" s="168"/>
      <c r="W50" s="168"/>
      <c r="X50" s="168"/>
      <c r="Y50" s="168"/>
      <c r="Z50" s="168"/>
      <c r="AA50" s="86"/>
      <c r="AB50" s="92"/>
    </row>
    <row r="51" spans="1:28" ht="37.5" customHeight="1" x14ac:dyDescent="0.25">
      <c r="B51" s="87" t="s">
        <v>22</v>
      </c>
      <c r="C51" s="87"/>
      <c r="D51" s="170" t="s">
        <v>29</v>
      </c>
      <c r="E51" s="170"/>
      <c r="F51" s="35" t="s">
        <v>176</v>
      </c>
      <c r="G51" s="36"/>
      <c r="H51" s="36"/>
      <c r="I51" s="35"/>
      <c r="J51" s="28"/>
      <c r="K51" s="28"/>
      <c r="L51" s="91"/>
      <c r="R51" s="86"/>
      <c r="U51" s="1"/>
      <c r="V51" s="1"/>
      <c r="W51" s="168"/>
      <c r="X51" s="168"/>
      <c r="Y51" s="168"/>
      <c r="Z51" s="168"/>
      <c r="AA51" s="86"/>
      <c r="AB51" s="92"/>
    </row>
    <row r="52" spans="1:28" ht="18.75" customHeight="1" x14ac:dyDescent="0.25">
      <c r="B52" s="169" t="s">
        <v>25</v>
      </c>
      <c r="C52" s="169"/>
      <c r="D52" s="36"/>
      <c r="E52" s="85"/>
      <c r="F52" s="85"/>
      <c r="G52" s="36"/>
      <c r="H52" s="36"/>
      <c r="I52" s="36"/>
      <c r="R52" s="86"/>
    </row>
    <row r="53" spans="1:28" ht="18.75" customHeight="1" x14ac:dyDescent="0.25">
      <c r="B53" s="87"/>
      <c r="C53" s="87"/>
      <c r="D53" s="36"/>
      <c r="E53" s="85"/>
      <c r="F53" s="85"/>
      <c r="G53" s="36"/>
      <c r="H53" s="36"/>
      <c r="I53" s="36"/>
      <c r="R53" s="86"/>
    </row>
    <row r="54" spans="1:28" ht="21" customHeight="1" x14ac:dyDescent="0.25">
      <c r="B54" s="87" t="s">
        <v>23</v>
      </c>
      <c r="C54" s="87"/>
      <c r="D54" s="170" t="s">
        <v>29</v>
      </c>
      <c r="E54" s="170"/>
      <c r="F54" s="84" t="s">
        <v>177</v>
      </c>
      <c r="G54" s="36"/>
      <c r="H54" s="84"/>
      <c r="I54" s="84"/>
      <c r="J54" s="94"/>
      <c r="K54" s="94"/>
      <c r="L54" s="90"/>
      <c r="R54" s="86"/>
    </row>
    <row r="55" spans="1:28" ht="18.75" customHeight="1" x14ac:dyDescent="0.25">
      <c r="B55" s="169" t="s">
        <v>178</v>
      </c>
      <c r="C55" s="169"/>
      <c r="D55" s="87"/>
      <c r="E55" s="87"/>
      <c r="F55" s="87"/>
      <c r="G55" s="87"/>
      <c r="H55" s="87"/>
      <c r="I55" s="87"/>
      <c r="J55" s="86"/>
      <c r="K55" s="86"/>
      <c r="L55" s="86"/>
      <c r="R55" s="86"/>
    </row>
    <row r="56" spans="1:28" ht="15.75" x14ac:dyDescent="0.25">
      <c r="B56" s="30"/>
      <c r="C56" s="30"/>
      <c r="D56" s="171"/>
      <c r="E56" s="171"/>
      <c r="F56" s="171"/>
      <c r="G56" s="171"/>
      <c r="H56" s="171"/>
      <c r="I56" s="171"/>
      <c r="J56" s="86"/>
      <c r="K56" s="10"/>
      <c r="L56" s="10"/>
      <c r="R56" s="86"/>
    </row>
    <row r="57" spans="1:28" ht="15.75" x14ac:dyDescent="0.25">
      <c r="B57" s="36"/>
      <c r="C57" s="36"/>
      <c r="D57" s="170"/>
      <c r="E57" s="170"/>
      <c r="F57" s="170"/>
      <c r="G57" s="170"/>
      <c r="H57" s="170"/>
      <c r="I57" s="170"/>
      <c r="J57" s="92"/>
      <c r="K57" s="11"/>
      <c r="L57" s="11"/>
      <c r="R57" s="92"/>
    </row>
    <row r="58" spans="1:28" ht="15" x14ac:dyDescent="0.25">
      <c r="D58" s="168"/>
      <c r="E58" s="168"/>
      <c r="F58" s="168"/>
      <c r="G58" s="168"/>
      <c r="H58" s="86"/>
      <c r="I58" s="92"/>
      <c r="J58" s="92"/>
      <c r="K58" s="11"/>
      <c r="L58" s="11"/>
      <c r="R58" s="92"/>
    </row>
    <row r="59" spans="1:28" ht="20.25" customHeight="1" x14ac:dyDescent="0.25">
      <c r="H59" s="86"/>
      <c r="I59" s="92"/>
      <c r="J59" s="92"/>
      <c r="K59" s="11"/>
      <c r="L59" s="11"/>
      <c r="R59" s="92"/>
      <c r="S59" s="86"/>
    </row>
    <row r="60" spans="1:28" ht="6.75" customHeight="1" x14ac:dyDescent="0.25">
      <c r="B60" s="168"/>
      <c r="C60" s="168"/>
      <c r="D60" s="168"/>
      <c r="E60" s="168"/>
      <c r="F60" s="168"/>
      <c r="G60" s="168"/>
      <c r="H60" s="86"/>
      <c r="I60" s="92"/>
      <c r="J60" s="92"/>
      <c r="K60" s="11"/>
      <c r="L60" s="11"/>
      <c r="S60" s="86"/>
    </row>
    <row r="61" spans="1:28" ht="15" x14ac:dyDescent="0.25">
      <c r="B61" s="168"/>
      <c r="C61" s="168"/>
      <c r="D61" s="168"/>
      <c r="E61" s="168"/>
      <c r="F61" s="168"/>
      <c r="G61" s="168"/>
      <c r="H61" s="8"/>
      <c r="K61" s="11"/>
      <c r="L61" s="11"/>
      <c r="S61" s="86"/>
    </row>
    <row r="62" spans="1:28" ht="6.75" customHeight="1" x14ac:dyDescent="0.2"/>
  </sheetData>
  <sortState ref="B19:O41">
    <sortCondition ref="O18:O41"/>
  </sortState>
  <mergeCells count="36">
    <mergeCell ref="A12:D12"/>
    <mergeCell ref="A1:Q1"/>
    <mergeCell ref="A2:Q2"/>
    <mergeCell ref="A3:Q3"/>
    <mergeCell ref="D4:M4"/>
    <mergeCell ref="A11:D11"/>
    <mergeCell ref="F9:G9"/>
    <mergeCell ref="F10:G10"/>
    <mergeCell ref="F11:G11"/>
    <mergeCell ref="A13:D13"/>
    <mergeCell ref="A14:D14"/>
    <mergeCell ref="A16:A17"/>
    <mergeCell ref="B16:B17"/>
    <mergeCell ref="C16:C17"/>
    <mergeCell ref="D16:D17"/>
    <mergeCell ref="D51:E51"/>
    <mergeCell ref="W51:Z51"/>
    <mergeCell ref="E16:E17"/>
    <mergeCell ref="F16:F17"/>
    <mergeCell ref="G16:G17"/>
    <mergeCell ref="H16:K16"/>
    <mergeCell ref="L16:L17"/>
    <mergeCell ref="M16:M17"/>
    <mergeCell ref="N16:N17"/>
    <mergeCell ref="O16:O17"/>
    <mergeCell ref="P16:P17"/>
    <mergeCell ref="Q16:Q17"/>
    <mergeCell ref="U50:Z50"/>
    <mergeCell ref="B60:G60"/>
    <mergeCell ref="B61:G61"/>
    <mergeCell ref="B52:C52"/>
    <mergeCell ref="D54:E54"/>
    <mergeCell ref="B55:C55"/>
    <mergeCell ref="D56:I56"/>
    <mergeCell ref="D57:I57"/>
    <mergeCell ref="D58:G58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9"/>
  <sheetViews>
    <sheetView zoomScale="90" zoomScaleNormal="90" zoomScaleSheetLayoutView="100" workbookViewId="0">
      <selection activeCell="T13" sqref="T13"/>
    </sheetView>
  </sheetViews>
  <sheetFormatPr defaultRowHeight="12.75" x14ac:dyDescent="0.2"/>
  <cols>
    <col min="1" max="1" width="6.28515625" style="1" customWidth="1"/>
    <col min="2" max="2" width="5.42578125" style="1" customWidth="1"/>
    <col min="3" max="3" width="28.140625" style="1" customWidth="1"/>
    <col min="4" max="4" width="14.5703125" style="1" customWidth="1"/>
    <col min="5" max="5" width="9" style="95" customWidth="1"/>
    <col min="6" max="6" width="26.85546875" style="95" customWidth="1"/>
    <col min="7" max="7" width="31.28515625" style="1" customWidth="1"/>
    <col min="8" max="9" width="6" style="1" customWidth="1"/>
    <col min="10" max="10" width="4.140625" style="1" hidden="1" customWidth="1"/>
    <col min="11" max="11" width="5.7109375" style="1" customWidth="1"/>
    <col min="12" max="12" width="7.7109375" style="1" hidden="1" customWidth="1"/>
    <col min="13" max="13" width="10.42578125" style="11" hidden="1" customWidth="1"/>
    <col min="14" max="14" width="9.140625" style="95" hidden="1" customWidth="1"/>
    <col min="15" max="15" width="10.5703125" style="3" customWidth="1"/>
    <col min="16" max="16" width="12.42578125" style="19" hidden="1" customWidth="1"/>
    <col min="17" max="17" width="10.28515625" style="3" customWidth="1"/>
    <col min="18" max="18" width="6.85546875" style="1" customWidth="1"/>
  </cols>
  <sheetData>
    <row r="1" spans="1:18" ht="16.5" customHeight="1" x14ac:dyDescent="0.2">
      <c r="A1" s="185" t="s">
        <v>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8" ht="16.5" customHeight="1" x14ac:dyDescent="0.2">
      <c r="A2" s="185" t="s">
        <v>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8" ht="16.5" customHeight="1" x14ac:dyDescent="0.2">
      <c r="A3" s="185" t="s">
        <v>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8" ht="60" customHeight="1" x14ac:dyDescent="0.2">
      <c r="B4" s="37"/>
      <c r="C4" s="37"/>
      <c r="D4" s="188" t="s">
        <v>141</v>
      </c>
      <c r="E4" s="188"/>
      <c r="F4" s="188"/>
      <c r="G4" s="188"/>
      <c r="H4" s="188"/>
      <c r="I4" s="188"/>
      <c r="J4" s="188"/>
      <c r="K4" s="188"/>
      <c r="L4" s="188"/>
      <c r="M4" s="188"/>
      <c r="N4" s="37"/>
      <c r="O4" s="37"/>
      <c r="P4" s="37"/>
      <c r="Q4" s="37"/>
      <c r="R4" s="18"/>
    </row>
    <row r="5" spans="1:18" ht="15" x14ac:dyDescent="0.25">
      <c r="A5" s="94" t="s">
        <v>140</v>
      </c>
      <c r="B5" s="94"/>
      <c r="C5" s="94"/>
      <c r="D5" s="14"/>
      <c r="E5" s="14"/>
      <c r="F5" s="14"/>
      <c r="H5" s="14"/>
      <c r="I5" s="14"/>
      <c r="J5" s="14"/>
      <c r="K5" s="14"/>
      <c r="L5" s="14"/>
      <c r="M5" s="14"/>
      <c r="N5" s="94" t="s">
        <v>26</v>
      </c>
      <c r="O5" s="94"/>
      <c r="P5" s="94"/>
      <c r="Q5" s="94"/>
      <c r="R5" s="93"/>
    </row>
    <row r="6" spans="1:18" ht="15" x14ac:dyDescent="0.25">
      <c r="A6" s="94" t="s">
        <v>268</v>
      </c>
      <c r="B6" s="94"/>
      <c r="C6" s="90"/>
      <c r="D6" s="14"/>
      <c r="E6" s="14"/>
      <c r="H6" s="94" t="s">
        <v>355</v>
      </c>
      <c r="I6" s="94"/>
      <c r="J6" s="94"/>
      <c r="K6" s="94"/>
      <c r="L6" s="99"/>
      <c r="M6" s="14"/>
      <c r="N6" s="94" t="s">
        <v>27</v>
      </c>
      <c r="O6" s="94"/>
      <c r="P6" s="94"/>
      <c r="Q6" s="94"/>
      <c r="R6" s="93"/>
    </row>
    <row r="7" spans="1:18" ht="15" x14ac:dyDescent="0.25">
      <c r="A7" s="94" t="s">
        <v>369</v>
      </c>
      <c r="B7" s="94"/>
      <c r="C7" s="94"/>
      <c r="D7" s="14"/>
      <c r="E7" s="14"/>
      <c r="F7" s="14"/>
      <c r="G7" s="14"/>
      <c r="H7" s="94" t="s">
        <v>27</v>
      </c>
      <c r="I7" s="94"/>
      <c r="J7" s="94"/>
      <c r="K7" s="94"/>
      <c r="L7" s="99"/>
      <c r="M7" s="14"/>
      <c r="N7" s="94" t="s">
        <v>271</v>
      </c>
      <c r="O7" s="94"/>
      <c r="P7" s="94"/>
      <c r="Q7" s="94"/>
      <c r="R7" s="93"/>
    </row>
    <row r="8" spans="1:18" ht="15" x14ac:dyDescent="0.25">
      <c r="A8" s="86" t="s">
        <v>33</v>
      </c>
      <c r="B8" s="86"/>
      <c r="C8" s="86"/>
      <c r="D8" s="14"/>
      <c r="E8" s="92"/>
      <c r="F8" s="92"/>
      <c r="H8" s="94" t="s">
        <v>270</v>
      </c>
      <c r="I8" s="94"/>
      <c r="J8" s="94"/>
      <c r="K8" s="94"/>
      <c r="L8" s="99"/>
      <c r="M8" s="92"/>
      <c r="N8" s="86"/>
      <c r="O8" s="86"/>
      <c r="P8" s="94"/>
      <c r="Q8" s="86"/>
      <c r="R8" s="93"/>
    </row>
    <row r="9" spans="1:18" ht="15" customHeight="1" x14ac:dyDescent="0.25">
      <c r="A9" s="86" t="s">
        <v>144</v>
      </c>
      <c r="B9" s="86"/>
      <c r="C9" s="86"/>
      <c r="D9" s="86"/>
      <c r="E9" s="92"/>
      <c r="F9" s="182" t="s">
        <v>20</v>
      </c>
      <c r="G9" s="182"/>
      <c r="H9" s="92"/>
      <c r="I9" s="92"/>
      <c r="J9" s="92"/>
      <c r="K9" s="92"/>
      <c r="L9" s="92"/>
      <c r="M9" s="92"/>
      <c r="N9" s="92"/>
      <c r="O9" s="92"/>
      <c r="P9" s="14"/>
      <c r="Q9" s="92"/>
      <c r="R9" s="93"/>
    </row>
    <row r="10" spans="1:18" ht="18.75" x14ac:dyDescent="0.3">
      <c r="A10" s="86" t="s">
        <v>146</v>
      </c>
      <c r="B10" s="86"/>
      <c r="C10" s="86"/>
      <c r="D10" s="86"/>
      <c r="E10" s="14"/>
      <c r="F10" s="14"/>
      <c r="G10" s="34"/>
      <c r="H10" s="92"/>
      <c r="I10" s="92"/>
      <c r="J10" s="92"/>
      <c r="K10" s="92"/>
      <c r="L10" s="92"/>
      <c r="M10" s="92"/>
      <c r="N10" s="92"/>
      <c r="O10" s="92"/>
      <c r="P10" s="14"/>
      <c r="Q10" s="92"/>
      <c r="R10" s="93"/>
    </row>
    <row r="11" spans="1:18" ht="15" x14ac:dyDescent="0.25">
      <c r="A11" s="168" t="s">
        <v>145</v>
      </c>
      <c r="B11" s="168"/>
      <c r="C11" s="168"/>
      <c r="D11" s="168"/>
      <c r="E11" s="14"/>
      <c r="F11" s="14"/>
      <c r="H11" s="92"/>
      <c r="I11" s="92"/>
      <c r="J11" s="92"/>
      <c r="K11" s="92"/>
      <c r="L11" s="92"/>
      <c r="M11" s="92"/>
      <c r="N11" s="92"/>
      <c r="O11" s="92"/>
      <c r="P11" s="14"/>
      <c r="Q11" s="92"/>
      <c r="R11" s="93"/>
    </row>
    <row r="12" spans="1:18" ht="15" x14ac:dyDescent="0.25">
      <c r="A12" s="181" t="s">
        <v>229</v>
      </c>
      <c r="B12" s="181"/>
      <c r="C12" s="181"/>
      <c r="D12" s="181"/>
      <c r="E12" s="14"/>
      <c r="F12" s="14"/>
      <c r="H12" s="92"/>
      <c r="I12" s="92"/>
      <c r="J12" s="92"/>
      <c r="K12" s="92"/>
      <c r="L12" s="92"/>
      <c r="M12" s="92"/>
      <c r="N12" s="92"/>
      <c r="O12" s="92"/>
      <c r="P12" s="14"/>
      <c r="Q12" s="92"/>
      <c r="R12" s="14"/>
    </row>
    <row r="13" spans="1:18" ht="15" x14ac:dyDescent="0.25">
      <c r="A13" s="181" t="s">
        <v>230</v>
      </c>
      <c r="B13" s="181"/>
      <c r="C13" s="181"/>
      <c r="D13" s="181"/>
      <c r="E13" s="14"/>
      <c r="F13" s="14"/>
      <c r="H13" s="92"/>
      <c r="I13" s="92"/>
      <c r="J13" s="92"/>
      <c r="K13" s="92"/>
      <c r="L13" s="92"/>
      <c r="M13" s="92"/>
      <c r="N13" s="92"/>
      <c r="O13" s="92"/>
      <c r="P13" s="14"/>
      <c r="Q13" s="92"/>
      <c r="R13" s="14"/>
    </row>
    <row r="14" spans="1:18" ht="15" x14ac:dyDescent="0.25">
      <c r="A14" s="181"/>
      <c r="B14" s="181"/>
      <c r="C14" s="181"/>
      <c r="D14" s="18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5" customHeight="1" x14ac:dyDescent="0.3">
      <c r="A15" s="189" t="s">
        <v>30</v>
      </c>
      <c r="B15" s="189"/>
      <c r="C15" s="189"/>
      <c r="D15" s="189"/>
      <c r="E15" s="189"/>
      <c r="F15" s="189"/>
      <c r="G15" s="33" t="s">
        <v>381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3.5" customHeight="1" x14ac:dyDescent="0.2">
      <c r="A16" s="177" t="s">
        <v>17</v>
      </c>
      <c r="B16" s="177" t="s">
        <v>3</v>
      </c>
      <c r="C16" s="177" t="s">
        <v>2</v>
      </c>
      <c r="D16" s="172" t="s">
        <v>4</v>
      </c>
      <c r="E16" s="172" t="s">
        <v>5</v>
      </c>
      <c r="F16" s="172" t="s">
        <v>6</v>
      </c>
      <c r="G16" s="172" t="s">
        <v>24</v>
      </c>
      <c r="H16" s="172" t="s">
        <v>7</v>
      </c>
      <c r="I16" s="172"/>
      <c r="J16" s="172"/>
      <c r="K16" s="172"/>
      <c r="L16" s="173" t="s">
        <v>35</v>
      </c>
      <c r="M16" s="175" t="s">
        <v>1</v>
      </c>
      <c r="N16" s="177" t="s">
        <v>0</v>
      </c>
      <c r="O16" s="179" t="s">
        <v>150</v>
      </c>
      <c r="P16" s="179" t="s">
        <v>138</v>
      </c>
      <c r="Q16" s="177" t="s">
        <v>18</v>
      </c>
      <c r="R16" s="2"/>
    </row>
    <row r="17" spans="1:18" ht="19.5" customHeight="1" x14ac:dyDescent="0.2">
      <c r="A17" s="178"/>
      <c r="B17" s="178"/>
      <c r="C17" s="178"/>
      <c r="D17" s="172"/>
      <c r="E17" s="172"/>
      <c r="F17" s="172"/>
      <c r="G17" s="172"/>
      <c r="H17" s="151" t="s">
        <v>13</v>
      </c>
      <c r="I17" s="151" t="s">
        <v>14</v>
      </c>
      <c r="J17" s="88" t="s">
        <v>13</v>
      </c>
      <c r="K17" s="88" t="s">
        <v>8</v>
      </c>
      <c r="L17" s="174"/>
      <c r="M17" s="176"/>
      <c r="N17" s="178"/>
      <c r="O17" s="180"/>
      <c r="P17" s="180"/>
      <c r="Q17" s="178"/>
      <c r="R17" s="2"/>
    </row>
    <row r="18" spans="1:18" ht="25.5" customHeight="1" x14ac:dyDescent="0.3">
      <c r="A18" s="119">
        <v>1</v>
      </c>
      <c r="B18" s="82">
        <v>1</v>
      </c>
      <c r="C18" s="78" t="s">
        <v>258</v>
      </c>
      <c r="D18" s="39" t="s">
        <v>78</v>
      </c>
      <c r="E18" s="42" t="s">
        <v>11</v>
      </c>
      <c r="F18" s="41" t="s">
        <v>380</v>
      </c>
      <c r="G18" s="44" t="s">
        <v>235</v>
      </c>
      <c r="H18" s="129">
        <v>2</v>
      </c>
      <c r="I18" s="129">
        <v>1</v>
      </c>
      <c r="J18" s="130"/>
      <c r="K18" s="130">
        <f>H18+I18+J18</f>
        <v>3</v>
      </c>
      <c r="L18" s="29">
        <f>"0:0:30"*K18</f>
        <v>1.0416666666666667E-3</v>
      </c>
      <c r="M18" s="5">
        <v>1.8472222222222223E-2</v>
      </c>
      <c r="N18" s="47">
        <v>7.9861111111111105E-3</v>
      </c>
      <c r="O18" s="147">
        <v>1.699074074074074E-2</v>
      </c>
      <c r="P18" s="121"/>
      <c r="Q18" s="121"/>
      <c r="R18" s="6"/>
    </row>
    <row r="19" spans="1:18" ht="25.5" customHeight="1" x14ac:dyDescent="0.3">
      <c r="A19" s="119">
        <v>2</v>
      </c>
      <c r="B19" s="82">
        <v>2</v>
      </c>
      <c r="C19" s="78" t="s">
        <v>101</v>
      </c>
      <c r="D19" s="39" t="s">
        <v>78</v>
      </c>
      <c r="E19" s="42" t="s">
        <v>10</v>
      </c>
      <c r="F19" s="41" t="s">
        <v>47</v>
      </c>
      <c r="G19" s="44" t="s">
        <v>195</v>
      </c>
      <c r="H19" s="129">
        <v>3</v>
      </c>
      <c r="I19" s="129">
        <v>3</v>
      </c>
      <c r="J19" s="130"/>
      <c r="K19" s="130">
        <f>H19+I19+J19</f>
        <v>6</v>
      </c>
      <c r="L19" s="29">
        <f>"0:0:30"*K19</f>
        <v>2.0833333333333333E-3</v>
      </c>
      <c r="M19" s="5">
        <v>1.4502314814814815E-2</v>
      </c>
      <c r="N19" s="47">
        <v>2.43055555555555E-3</v>
      </c>
      <c r="O19" s="147">
        <v>1.7847222222222223E-2</v>
      </c>
      <c r="P19" s="121"/>
      <c r="Q19" s="121">
        <f>O19-O18</f>
        <v>8.5648148148148237E-4</v>
      </c>
      <c r="R19" s="6"/>
    </row>
    <row r="20" spans="1:18" ht="27.75" customHeight="1" x14ac:dyDescent="0.3">
      <c r="A20" s="91"/>
      <c r="B20" s="105"/>
      <c r="C20" s="144" t="s">
        <v>366</v>
      </c>
      <c r="D20" s="139"/>
      <c r="E20" s="139"/>
      <c r="F20" s="106"/>
      <c r="G20" s="107"/>
      <c r="H20" s="140"/>
      <c r="I20" s="140"/>
      <c r="J20" s="138"/>
      <c r="K20" s="138"/>
      <c r="L20" s="108"/>
      <c r="M20" s="109"/>
      <c r="N20" s="110"/>
      <c r="O20" s="148"/>
      <c r="P20" s="142"/>
      <c r="Q20" s="142"/>
      <c r="R20" s="6"/>
    </row>
    <row r="21" spans="1:18" ht="19.5" customHeight="1" x14ac:dyDescent="0.3">
      <c r="A21" s="91"/>
      <c r="B21" s="105"/>
      <c r="C21" s="144" t="s">
        <v>367</v>
      </c>
      <c r="D21" s="139"/>
      <c r="E21" s="139"/>
      <c r="F21" s="106"/>
      <c r="G21" s="107"/>
      <c r="H21" s="140"/>
      <c r="I21" s="140"/>
      <c r="J21" s="138"/>
      <c r="K21" s="138"/>
      <c r="L21" s="108"/>
      <c r="M21" s="109"/>
      <c r="N21" s="110"/>
      <c r="O21" s="109"/>
      <c r="P21" s="109"/>
      <c r="Q21" s="109"/>
      <c r="R21" s="6"/>
    </row>
    <row r="22" spans="1:18" ht="45" customHeight="1" x14ac:dyDescent="0.3">
      <c r="A22" s="91"/>
      <c r="B22" s="105"/>
      <c r="C22" s="190" t="s">
        <v>32</v>
      </c>
      <c r="D22" s="190"/>
      <c r="E22" s="190"/>
      <c r="F22" s="106"/>
      <c r="G22" s="33" t="s">
        <v>149</v>
      </c>
      <c r="H22" s="140"/>
      <c r="I22" s="140"/>
      <c r="J22" s="138"/>
      <c r="K22" s="138"/>
      <c r="L22" s="108"/>
      <c r="M22" s="109"/>
      <c r="N22" s="110"/>
      <c r="O22" s="109"/>
      <c r="P22" s="109"/>
      <c r="Q22" s="109"/>
      <c r="R22" s="6"/>
    </row>
    <row r="23" spans="1:18" ht="25.5" customHeight="1" x14ac:dyDescent="0.25">
      <c r="A23" s="177" t="s">
        <v>17</v>
      </c>
      <c r="B23" s="177" t="s">
        <v>3</v>
      </c>
      <c r="C23" s="177" t="s">
        <v>2</v>
      </c>
      <c r="D23" s="172" t="s">
        <v>4</v>
      </c>
      <c r="E23" s="172" t="s">
        <v>5</v>
      </c>
      <c r="F23" s="172" t="s">
        <v>6</v>
      </c>
      <c r="G23" s="172" t="s">
        <v>24</v>
      </c>
      <c r="H23" s="191" t="s">
        <v>7</v>
      </c>
      <c r="I23" s="191"/>
      <c r="J23" s="191"/>
      <c r="K23" s="191"/>
      <c r="L23" s="173" t="s">
        <v>35</v>
      </c>
      <c r="M23" s="175" t="s">
        <v>1</v>
      </c>
      <c r="N23" s="177" t="s">
        <v>0</v>
      </c>
      <c r="O23" s="179" t="s">
        <v>150</v>
      </c>
      <c r="P23" s="179" t="s">
        <v>138</v>
      </c>
      <c r="Q23" s="177" t="s">
        <v>18</v>
      </c>
      <c r="R23" s="6"/>
    </row>
    <row r="24" spans="1:18" ht="25.5" customHeight="1" x14ac:dyDescent="0.25">
      <c r="A24" s="178"/>
      <c r="B24" s="178"/>
      <c r="C24" s="178"/>
      <c r="D24" s="172"/>
      <c r="E24" s="172"/>
      <c r="F24" s="172"/>
      <c r="G24" s="172"/>
      <c r="H24" s="149" t="s">
        <v>13</v>
      </c>
      <c r="I24" s="149" t="s">
        <v>14</v>
      </c>
      <c r="J24" s="149" t="s">
        <v>13</v>
      </c>
      <c r="K24" s="150" t="s">
        <v>8</v>
      </c>
      <c r="L24" s="174"/>
      <c r="M24" s="176"/>
      <c r="N24" s="178"/>
      <c r="O24" s="180"/>
      <c r="P24" s="180"/>
      <c r="Q24" s="178"/>
      <c r="R24" s="6"/>
    </row>
    <row r="25" spans="1:18" ht="25.5" customHeight="1" x14ac:dyDescent="0.3">
      <c r="A25" s="119">
        <v>1</v>
      </c>
      <c r="B25" s="82">
        <v>8</v>
      </c>
      <c r="C25" s="78" t="s">
        <v>104</v>
      </c>
      <c r="D25" s="42">
        <v>2002</v>
      </c>
      <c r="E25" s="42" t="s">
        <v>9</v>
      </c>
      <c r="F25" s="41" t="s">
        <v>45</v>
      </c>
      <c r="G25" s="44" t="s">
        <v>170</v>
      </c>
      <c r="H25" s="129">
        <v>2</v>
      </c>
      <c r="I25" s="129">
        <v>0</v>
      </c>
      <c r="J25" s="130"/>
      <c r="K25" s="130">
        <f>H25+I25+J25</f>
        <v>2</v>
      </c>
      <c r="L25" s="29">
        <f>"0:0:30"*K25</f>
        <v>6.9444444444444447E-4</v>
      </c>
      <c r="M25" s="5">
        <v>1.758101851851852E-2</v>
      </c>
      <c r="N25" s="47">
        <v>5.2083333333333296E-3</v>
      </c>
      <c r="O25" s="147">
        <v>1.3233796296296297E-2</v>
      </c>
      <c r="P25" s="121"/>
      <c r="Q25" s="121"/>
      <c r="R25" s="6"/>
    </row>
    <row r="26" spans="1:18" ht="25.5" customHeight="1" x14ac:dyDescent="0.3">
      <c r="A26" s="119">
        <v>2</v>
      </c>
      <c r="B26" s="82">
        <v>5</v>
      </c>
      <c r="C26" s="80" t="s">
        <v>260</v>
      </c>
      <c r="D26" s="45">
        <v>2001</v>
      </c>
      <c r="E26" s="45" t="s">
        <v>10</v>
      </c>
      <c r="F26" s="41" t="s">
        <v>167</v>
      </c>
      <c r="G26" s="83" t="s">
        <v>175</v>
      </c>
      <c r="H26" s="129">
        <v>0</v>
      </c>
      <c r="I26" s="129">
        <v>3</v>
      </c>
      <c r="J26" s="130"/>
      <c r="K26" s="130">
        <f>H26+I26+J26</f>
        <v>3</v>
      </c>
      <c r="L26" s="61"/>
      <c r="M26" s="5">
        <v>1.494212962962963E-2</v>
      </c>
      <c r="N26" s="9">
        <v>2.7777777777777779E-3</v>
      </c>
      <c r="O26" s="147">
        <v>1.3510416666666665E-2</v>
      </c>
      <c r="P26" s="121"/>
      <c r="Q26" s="121">
        <f>O26-O25</f>
        <v>2.7662037037036805E-4</v>
      </c>
      <c r="R26" s="6"/>
    </row>
    <row r="27" spans="1:18" ht="25.5" customHeight="1" x14ac:dyDescent="0.3">
      <c r="A27" s="119">
        <v>3</v>
      </c>
      <c r="B27" s="82">
        <v>7</v>
      </c>
      <c r="C27" s="58" t="s">
        <v>109</v>
      </c>
      <c r="D27" s="42">
        <v>2002</v>
      </c>
      <c r="E27" s="45" t="s">
        <v>10</v>
      </c>
      <c r="F27" s="41" t="s">
        <v>43</v>
      </c>
      <c r="G27" s="44" t="s">
        <v>171</v>
      </c>
      <c r="H27" s="129">
        <v>1</v>
      </c>
      <c r="I27" s="129">
        <v>3</v>
      </c>
      <c r="J27" s="82"/>
      <c r="K27" s="130">
        <f t="shared" ref="K27:K36" si="0">H27+I27+J27</f>
        <v>4</v>
      </c>
      <c r="L27" s="29">
        <f t="shared" ref="L27:L35" si="1">"0:0:30"*K27</f>
        <v>1.3888888888888889E-3</v>
      </c>
      <c r="M27" s="5">
        <v>1.8680555555555554E-2</v>
      </c>
      <c r="N27" s="47">
        <v>5.5555555555555497E-3</v>
      </c>
      <c r="O27" s="147">
        <v>1.359375E-2</v>
      </c>
      <c r="P27" s="121"/>
      <c r="Q27" s="121">
        <f>O27-O25</f>
        <v>3.5995370370370261E-4</v>
      </c>
      <c r="R27" s="6"/>
    </row>
    <row r="28" spans="1:18" ht="25.5" customHeight="1" x14ac:dyDescent="0.3">
      <c r="A28" s="119">
        <v>4</v>
      </c>
      <c r="B28" s="82">
        <v>9</v>
      </c>
      <c r="C28" s="79" t="s">
        <v>106</v>
      </c>
      <c r="D28" s="42">
        <v>2002</v>
      </c>
      <c r="E28" s="45" t="s">
        <v>71</v>
      </c>
      <c r="F28" s="41" t="s">
        <v>43</v>
      </c>
      <c r="G28" s="44" t="s">
        <v>171</v>
      </c>
      <c r="H28" s="129">
        <v>3</v>
      </c>
      <c r="I28" s="129">
        <v>1</v>
      </c>
      <c r="J28" s="130"/>
      <c r="K28" s="130">
        <f t="shared" si="0"/>
        <v>4</v>
      </c>
      <c r="L28" s="29">
        <f t="shared" si="1"/>
        <v>1.3888888888888889E-3</v>
      </c>
      <c r="M28" s="5">
        <v>1.861111111111111E-2</v>
      </c>
      <c r="N28" s="47">
        <v>7.2916666666666598E-3</v>
      </c>
      <c r="O28" s="147">
        <v>1.3861111111111111E-2</v>
      </c>
      <c r="P28" s="121"/>
      <c r="Q28" s="121">
        <f>O28-O25</f>
        <v>6.2731481481481319E-4</v>
      </c>
      <c r="R28" s="6"/>
    </row>
    <row r="29" spans="1:18" ht="25.5" customHeight="1" x14ac:dyDescent="0.3">
      <c r="A29" s="119">
        <v>5</v>
      </c>
      <c r="B29" s="82">
        <v>13</v>
      </c>
      <c r="C29" s="58" t="s">
        <v>103</v>
      </c>
      <c r="D29" s="42">
        <v>2002</v>
      </c>
      <c r="E29" s="45" t="s">
        <v>10</v>
      </c>
      <c r="F29" s="41" t="s">
        <v>43</v>
      </c>
      <c r="G29" s="44" t="s">
        <v>171</v>
      </c>
      <c r="H29" s="129">
        <v>2</v>
      </c>
      <c r="I29" s="129">
        <v>3</v>
      </c>
      <c r="J29" s="130"/>
      <c r="K29" s="130">
        <f t="shared" si="0"/>
        <v>5</v>
      </c>
      <c r="L29" s="29">
        <f t="shared" si="1"/>
        <v>1.7361111111111112E-3</v>
      </c>
      <c r="M29" s="5">
        <v>1.7592592592592594E-2</v>
      </c>
      <c r="N29" s="47">
        <v>3.81944444444444E-3</v>
      </c>
      <c r="O29" s="147">
        <v>1.3914351851851851E-2</v>
      </c>
      <c r="P29" s="121"/>
      <c r="Q29" s="121">
        <f>O29-O25</f>
        <v>6.8055555555555404E-4</v>
      </c>
      <c r="R29" s="6"/>
    </row>
    <row r="30" spans="1:18" ht="25.5" customHeight="1" x14ac:dyDescent="0.3">
      <c r="A30" s="119">
        <v>6</v>
      </c>
      <c r="B30" s="82">
        <v>3</v>
      </c>
      <c r="C30" s="80" t="s">
        <v>261</v>
      </c>
      <c r="D30" s="45">
        <v>2001</v>
      </c>
      <c r="E30" s="45" t="s">
        <v>10</v>
      </c>
      <c r="F30" s="111" t="s">
        <v>264</v>
      </c>
      <c r="G30" s="83" t="s">
        <v>265</v>
      </c>
      <c r="H30" s="129">
        <v>1</v>
      </c>
      <c r="I30" s="129">
        <v>4</v>
      </c>
      <c r="J30" s="130"/>
      <c r="K30" s="130">
        <f t="shared" si="0"/>
        <v>5</v>
      </c>
      <c r="L30" s="29">
        <f t="shared" si="1"/>
        <v>1.7361111111111112E-3</v>
      </c>
      <c r="M30" s="5">
        <v>1.8472222222222223E-2</v>
      </c>
      <c r="N30" s="47">
        <v>7.9861111111111105E-3</v>
      </c>
      <c r="O30" s="147">
        <v>1.4400462962962964E-2</v>
      </c>
      <c r="P30" s="121"/>
      <c r="Q30" s="121">
        <f>O30-O25</f>
        <v>1.1666666666666665E-3</v>
      </c>
      <c r="R30" s="6"/>
    </row>
    <row r="31" spans="1:18" ht="25.5" customHeight="1" x14ac:dyDescent="0.3">
      <c r="A31" s="119">
        <v>7</v>
      </c>
      <c r="B31" s="82">
        <v>10</v>
      </c>
      <c r="C31" s="58" t="s">
        <v>107</v>
      </c>
      <c r="D31" s="42">
        <v>2002</v>
      </c>
      <c r="E31" s="42" t="s">
        <v>10</v>
      </c>
      <c r="F31" s="52" t="s">
        <v>75</v>
      </c>
      <c r="G31" s="57" t="s">
        <v>76</v>
      </c>
      <c r="H31" s="129">
        <v>3</v>
      </c>
      <c r="I31" s="129">
        <v>5</v>
      </c>
      <c r="J31" s="130"/>
      <c r="K31" s="130">
        <f t="shared" si="0"/>
        <v>8</v>
      </c>
      <c r="L31" s="29">
        <f t="shared" si="1"/>
        <v>2.7777777777777779E-3</v>
      </c>
      <c r="M31" s="5">
        <v>1.3668981481481482E-2</v>
      </c>
      <c r="N31" s="47">
        <v>2.0833333333333298E-3</v>
      </c>
      <c r="O31" s="147">
        <v>1.5012731481481481E-2</v>
      </c>
      <c r="P31" s="121"/>
      <c r="Q31" s="121">
        <f>O31-O25</f>
        <v>1.7789351851851837E-3</v>
      </c>
      <c r="R31" s="6"/>
    </row>
    <row r="32" spans="1:18" ht="25.5" customHeight="1" x14ac:dyDescent="0.3">
      <c r="A32" s="119">
        <v>8</v>
      </c>
      <c r="B32" s="82">
        <v>6</v>
      </c>
      <c r="C32" s="58" t="s">
        <v>102</v>
      </c>
      <c r="D32" s="39" t="s">
        <v>90</v>
      </c>
      <c r="E32" s="42" t="s">
        <v>42</v>
      </c>
      <c r="F32" s="41" t="s">
        <v>45</v>
      </c>
      <c r="G32" s="44" t="s">
        <v>170</v>
      </c>
      <c r="H32" s="129">
        <v>3</v>
      </c>
      <c r="I32" s="129">
        <v>2</v>
      </c>
      <c r="J32" s="130"/>
      <c r="K32" s="130">
        <f t="shared" si="0"/>
        <v>5</v>
      </c>
      <c r="L32" s="29">
        <f t="shared" si="1"/>
        <v>1.7361111111111112E-3</v>
      </c>
      <c r="M32" s="9">
        <v>1.4016203703703704E-2</v>
      </c>
      <c r="N32" s="47">
        <v>3.4722222222222224E-4</v>
      </c>
      <c r="O32" s="147">
        <v>1.5302083333333334E-2</v>
      </c>
      <c r="P32" s="121"/>
      <c r="Q32" s="121">
        <f>O32-O25</f>
        <v>2.0682870370370369E-3</v>
      </c>
      <c r="R32" s="6"/>
    </row>
    <row r="33" spans="1:28" ht="25.5" customHeight="1" x14ac:dyDescent="0.3">
      <c r="A33" s="119">
        <v>9</v>
      </c>
      <c r="B33" s="82">
        <v>14</v>
      </c>
      <c r="C33" s="58" t="s">
        <v>108</v>
      </c>
      <c r="D33" s="39" t="s">
        <v>94</v>
      </c>
      <c r="E33" s="42" t="s">
        <v>9</v>
      </c>
      <c r="F33" s="41" t="s">
        <v>168</v>
      </c>
      <c r="G33" s="44" t="s">
        <v>170</v>
      </c>
      <c r="H33" s="129">
        <v>1</v>
      </c>
      <c r="I33" s="129">
        <v>3</v>
      </c>
      <c r="J33" s="130"/>
      <c r="K33" s="130">
        <f t="shared" si="0"/>
        <v>4</v>
      </c>
      <c r="L33" s="29">
        <f t="shared" si="1"/>
        <v>1.3888888888888889E-3</v>
      </c>
      <c r="M33" s="5">
        <v>2.3634259259259258E-2</v>
      </c>
      <c r="N33" s="47">
        <v>7.6388888888888904E-3</v>
      </c>
      <c r="O33" s="147">
        <v>1.5989583333333331E-2</v>
      </c>
      <c r="P33" s="121"/>
      <c r="Q33" s="121">
        <f>O33-O25</f>
        <v>2.755787037037034E-3</v>
      </c>
      <c r="R33" s="6"/>
    </row>
    <row r="34" spans="1:28" ht="25.5" customHeight="1" x14ac:dyDescent="0.3">
      <c r="A34" s="119">
        <v>10</v>
      </c>
      <c r="B34" s="82">
        <v>11</v>
      </c>
      <c r="C34" s="80" t="s">
        <v>267</v>
      </c>
      <c r="D34" s="45">
        <v>2002</v>
      </c>
      <c r="E34" s="45" t="s">
        <v>10</v>
      </c>
      <c r="F34" s="41" t="s">
        <v>237</v>
      </c>
      <c r="G34" s="83" t="s">
        <v>266</v>
      </c>
      <c r="H34" s="129">
        <v>4</v>
      </c>
      <c r="I34" s="129">
        <v>4</v>
      </c>
      <c r="J34" s="130"/>
      <c r="K34" s="130">
        <f t="shared" si="0"/>
        <v>8</v>
      </c>
      <c r="L34" s="29">
        <f t="shared" si="1"/>
        <v>2.7777777777777779E-3</v>
      </c>
      <c r="M34" s="5">
        <v>1.5046296296296295E-2</v>
      </c>
      <c r="N34" s="47">
        <v>1.38888888888889E-3</v>
      </c>
      <c r="O34" s="147">
        <v>1.6068287037037037E-2</v>
      </c>
      <c r="P34" s="121"/>
      <c r="Q34" s="121">
        <f>O34-O25</f>
        <v>2.8344907407407399E-3</v>
      </c>
      <c r="R34" s="6"/>
    </row>
    <row r="35" spans="1:28" ht="25.5" customHeight="1" x14ac:dyDescent="0.3">
      <c r="A35" s="119">
        <v>11</v>
      </c>
      <c r="B35" s="82">
        <v>4</v>
      </c>
      <c r="C35" s="78" t="s">
        <v>105</v>
      </c>
      <c r="D35" s="42">
        <v>2002</v>
      </c>
      <c r="E35" s="42" t="s">
        <v>42</v>
      </c>
      <c r="F35" s="41" t="s">
        <v>45</v>
      </c>
      <c r="G35" s="44" t="s">
        <v>170</v>
      </c>
      <c r="H35" s="129">
        <v>3</v>
      </c>
      <c r="I35" s="129">
        <v>3</v>
      </c>
      <c r="J35" s="130"/>
      <c r="K35" s="130">
        <f t="shared" si="0"/>
        <v>6</v>
      </c>
      <c r="L35" s="29">
        <f t="shared" si="1"/>
        <v>2.0833333333333333E-3</v>
      </c>
      <c r="M35" s="5">
        <v>1.4502314814814815E-2</v>
      </c>
      <c r="N35" s="47">
        <v>2.43055555555555E-3</v>
      </c>
      <c r="O35" s="147">
        <v>1.6517361111111111E-2</v>
      </c>
      <c r="P35" s="121"/>
      <c r="Q35" s="121">
        <f>O35-O25</f>
        <v>3.2835648148148138E-3</v>
      </c>
      <c r="R35" s="6"/>
    </row>
    <row r="36" spans="1:28" ht="25.5" customHeight="1" x14ac:dyDescent="0.3">
      <c r="A36" s="119">
        <v>12</v>
      </c>
      <c r="B36" s="82">
        <v>12</v>
      </c>
      <c r="C36" s="58" t="s">
        <v>259</v>
      </c>
      <c r="D36" s="42">
        <v>2002</v>
      </c>
      <c r="E36" s="43" t="s">
        <v>111</v>
      </c>
      <c r="F36" s="42" t="s">
        <v>262</v>
      </c>
      <c r="G36" s="104" t="s">
        <v>263</v>
      </c>
      <c r="H36" s="129">
        <v>0</v>
      </c>
      <c r="I36" s="129">
        <v>3</v>
      </c>
      <c r="J36" s="130"/>
      <c r="K36" s="130">
        <f t="shared" si="0"/>
        <v>3</v>
      </c>
      <c r="L36" s="29"/>
      <c r="M36" s="5">
        <v>2.1180555555555553E-2</v>
      </c>
      <c r="N36" s="47">
        <v>7.9861111111111122E-3</v>
      </c>
      <c r="O36" s="147">
        <v>1.8101851851851852E-2</v>
      </c>
      <c r="P36" s="121"/>
      <c r="Q36" s="121">
        <f>O36-O25</f>
        <v>4.8680555555555543E-3</v>
      </c>
      <c r="R36" s="6"/>
    </row>
    <row r="37" spans="1:28" ht="18.75" customHeight="1" x14ac:dyDescent="0.3">
      <c r="G37" s="13"/>
      <c r="H37" s="13"/>
      <c r="I37" s="13"/>
      <c r="J37" s="13"/>
      <c r="K37" s="13"/>
      <c r="L37" s="13"/>
      <c r="O37" s="148"/>
      <c r="P37" s="142"/>
      <c r="Q37" s="142"/>
      <c r="R37" s="7"/>
      <c r="U37" s="168"/>
      <c r="V37" s="168"/>
      <c r="W37" s="168"/>
      <c r="X37" s="168"/>
      <c r="Y37" s="168"/>
      <c r="Z37" s="168"/>
      <c r="AA37" s="86"/>
      <c r="AB37" s="92"/>
    </row>
    <row r="38" spans="1:28" ht="25.5" customHeight="1" x14ac:dyDescent="0.25">
      <c r="B38" s="87" t="s">
        <v>22</v>
      </c>
      <c r="C38" s="87"/>
      <c r="D38" s="170" t="s">
        <v>29</v>
      </c>
      <c r="E38" s="170"/>
      <c r="F38" s="35" t="s">
        <v>176</v>
      </c>
      <c r="G38" s="36"/>
      <c r="H38" s="36"/>
      <c r="I38" s="35"/>
      <c r="J38" s="28"/>
      <c r="K38" s="28"/>
      <c r="L38" s="91"/>
      <c r="R38" s="86"/>
      <c r="U38" s="1"/>
      <c r="V38" s="1"/>
      <c r="W38" s="168"/>
      <c r="X38" s="168"/>
      <c r="Y38" s="168"/>
      <c r="Z38" s="168"/>
      <c r="AA38" s="86"/>
      <c r="AB38" s="92"/>
    </row>
    <row r="39" spans="1:28" ht="18.75" customHeight="1" x14ac:dyDescent="0.25">
      <c r="B39" s="169" t="s">
        <v>25</v>
      </c>
      <c r="C39" s="169"/>
      <c r="D39" s="36"/>
      <c r="E39" s="85"/>
      <c r="F39" s="85"/>
      <c r="G39" s="36"/>
      <c r="H39" s="36"/>
      <c r="I39" s="36"/>
      <c r="R39" s="86"/>
    </row>
    <row r="40" spans="1:28" ht="18.75" customHeight="1" x14ac:dyDescent="0.25">
      <c r="B40" s="87"/>
      <c r="C40" s="87"/>
      <c r="D40" s="36"/>
      <c r="E40" s="85"/>
      <c r="F40" s="85"/>
      <c r="G40" s="36"/>
      <c r="H40" s="36"/>
      <c r="I40" s="36"/>
      <c r="R40" s="86"/>
    </row>
    <row r="41" spans="1:28" ht="21" customHeight="1" x14ac:dyDescent="0.25">
      <c r="B41" s="87" t="s">
        <v>23</v>
      </c>
      <c r="C41" s="87"/>
      <c r="D41" s="170" t="s">
        <v>29</v>
      </c>
      <c r="E41" s="170"/>
      <c r="F41" s="84" t="s">
        <v>177</v>
      </c>
      <c r="G41" s="36"/>
      <c r="H41" s="84"/>
      <c r="I41" s="84"/>
      <c r="J41" s="94"/>
      <c r="K41" s="94"/>
      <c r="L41" s="90"/>
      <c r="R41" s="86"/>
    </row>
    <row r="42" spans="1:28" ht="18.75" customHeight="1" x14ac:dyDescent="0.25">
      <c r="B42" s="169" t="s">
        <v>178</v>
      </c>
      <c r="C42" s="169"/>
      <c r="D42" s="87"/>
      <c r="E42" s="87"/>
      <c r="F42" s="87"/>
      <c r="G42" s="87"/>
      <c r="H42" s="87"/>
      <c r="I42" s="87"/>
      <c r="J42" s="86"/>
      <c r="K42" s="86"/>
      <c r="L42" s="86"/>
      <c r="R42" s="86"/>
    </row>
    <row r="43" spans="1:28" ht="15.75" x14ac:dyDescent="0.25">
      <c r="B43" s="30"/>
      <c r="C43" s="30"/>
      <c r="D43" s="171"/>
      <c r="E43" s="171"/>
      <c r="F43" s="171"/>
      <c r="G43" s="171"/>
      <c r="H43" s="171"/>
      <c r="I43" s="171"/>
      <c r="J43" s="86"/>
      <c r="K43" s="10"/>
      <c r="L43" s="10"/>
      <c r="R43" s="86"/>
    </row>
    <row r="44" spans="1:28" ht="15.75" x14ac:dyDescent="0.25">
      <c r="B44" s="36"/>
      <c r="C44" s="36"/>
      <c r="D44" s="170"/>
      <c r="E44" s="170"/>
      <c r="F44" s="170"/>
      <c r="G44" s="170"/>
      <c r="H44" s="170"/>
      <c r="I44" s="170"/>
      <c r="J44" s="92"/>
      <c r="K44" s="11"/>
      <c r="L44" s="11"/>
      <c r="R44" s="92"/>
    </row>
    <row r="45" spans="1:28" ht="15" x14ac:dyDescent="0.25">
      <c r="D45" s="168"/>
      <c r="E45" s="168"/>
      <c r="F45" s="168"/>
      <c r="G45" s="168"/>
      <c r="H45" s="86"/>
      <c r="I45" s="92"/>
      <c r="J45" s="92"/>
      <c r="K45" s="11"/>
      <c r="L45" s="11"/>
      <c r="R45" s="92"/>
    </row>
    <row r="46" spans="1:28" ht="20.25" customHeight="1" x14ac:dyDescent="0.25">
      <c r="H46" s="86"/>
      <c r="I46" s="92"/>
      <c r="J46" s="92"/>
      <c r="K46" s="11"/>
      <c r="L46" s="11"/>
      <c r="R46" s="92"/>
      <c r="S46" s="86"/>
    </row>
    <row r="47" spans="1:28" ht="6.75" customHeight="1" x14ac:dyDescent="0.25">
      <c r="B47" s="168"/>
      <c r="C47" s="168"/>
      <c r="D47" s="168"/>
      <c r="E47" s="168"/>
      <c r="F47" s="168"/>
      <c r="G47" s="168"/>
      <c r="H47" s="86"/>
      <c r="I47" s="92"/>
      <c r="J47" s="92"/>
      <c r="K47" s="11"/>
      <c r="L47" s="11"/>
      <c r="S47" s="86"/>
    </row>
    <row r="48" spans="1:28" ht="15" x14ac:dyDescent="0.25">
      <c r="B48" s="168"/>
      <c r="C48" s="168"/>
      <c r="D48" s="168"/>
      <c r="E48" s="168"/>
      <c r="F48" s="168"/>
      <c r="G48" s="168"/>
      <c r="H48" s="8"/>
      <c r="K48" s="11"/>
      <c r="L48" s="11"/>
      <c r="S48" s="86"/>
    </row>
    <row r="49" ht="6.75" customHeight="1" x14ac:dyDescent="0.2"/>
  </sheetData>
  <sortState ref="B26:O36">
    <sortCondition ref="O25:O36"/>
  </sortState>
  <mergeCells count="50">
    <mergeCell ref="A12:D12"/>
    <mergeCell ref="A1:Q1"/>
    <mergeCell ref="A2:Q2"/>
    <mergeCell ref="A3:Q3"/>
    <mergeCell ref="D4:M4"/>
    <mergeCell ref="A11:D11"/>
    <mergeCell ref="F9:G9"/>
    <mergeCell ref="M16:M17"/>
    <mergeCell ref="A13:D13"/>
    <mergeCell ref="A14:D14"/>
    <mergeCell ref="A16:A17"/>
    <mergeCell ref="B16:B17"/>
    <mergeCell ref="C16:C17"/>
    <mergeCell ref="D16:D17"/>
    <mergeCell ref="E16:E17"/>
    <mergeCell ref="F16:F17"/>
    <mergeCell ref="G16:G17"/>
    <mergeCell ref="H16:K16"/>
    <mergeCell ref="L16:L17"/>
    <mergeCell ref="W38:Z38"/>
    <mergeCell ref="F23:F24"/>
    <mergeCell ref="G23:G24"/>
    <mergeCell ref="H23:K23"/>
    <mergeCell ref="L23:L24"/>
    <mergeCell ref="M23:M24"/>
    <mergeCell ref="N16:N17"/>
    <mergeCell ref="O16:O17"/>
    <mergeCell ref="P16:P17"/>
    <mergeCell ref="Q16:Q17"/>
    <mergeCell ref="U37:Z37"/>
    <mergeCell ref="Q23:Q24"/>
    <mergeCell ref="N23:N24"/>
    <mergeCell ref="O23:O24"/>
    <mergeCell ref="P23:P24"/>
    <mergeCell ref="B47:G47"/>
    <mergeCell ref="B48:G48"/>
    <mergeCell ref="A15:F15"/>
    <mergeCell ref="C22:E22"/>
    <mergeCell ref="A23:A24"/>
    <mergeCell ref="B23:B24"/>
    <mergeCell ref="C23:C24"/>
    <mergeCell ref="D23:D24"/>
    <mergeCell ref="E23:E24"/>
    <mergeCell ref="B39:C39"/>
    <mergeCell ref="D41:E41"/>
    <mergeCell ref="B42:C42"/>
    <mergeCell ref="D43:I43"/>
    <mergeCell ref="D44:I44"/>
    <mergeCell ref="D45:G45"/>
    <mergeCell ref="D38:E38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7"/>
  <sheetViews>
    <sheetView topLeftCell="A5" zoomScale="90" zoomScaleNormal="90" zoomScaleSheetLayoutView="100" workbookViewId="0">
      <selection activeCell="U17" sqref="U17"/>
    </sheetView>
  </sheetViews>
  <sheetFormatPr defaultRowHeight="12.75" x14ac:dyDescent="0.2"/>
  <cols>
    <col min="1" max="1" width="6.28515625" style="1" customWidth="1"/>
    <col min="2" max="2" width="5.42578125" style="1" customWidth="1"/>
    <col min="3" max="3" width="28.140625" style="1" customWidth="1"/>
    <col min="4" max="4" width="14.5703125" style="1" customWidth="1"/>
    <col min="5" max="5" width="9" style="76" customWidth="1"/>
    <col min="6" max="6" width="24" style="76" customWidth="1"/>
    <col min="7" max="7" width="29.28515625" style="1" customWidth="1"/>
    <col min="8" max="8" width="6.7109375" style="1" customWidth="1"/>
    <col min="9" max="9" width="5.5703125" style="1" customWidth="1"/>
    <col min="10" max="10" width="4.140625" style="1" hidden="1" customWidth="1"/>
    <col min="11" max="11" width="6.140625" style="1" customWidth="1"/>
    <col min="12" max="12" width="7.7109375" style="1" hidden="1" customWidth="1"/>
    <col min="13" max="13" width="10.42578125" style="11" hidden="1" customWidth="1"/>
    <col min="14" max="14" width="9.140625" style="76" hidden="1" customWidth="1"/>
    <col min="15" max="15" width="10.5703125" style="3" customWidth="1"/>
    <col min="16" max="16" width="12.42578125" style="19" hidden="1" customWidth="1"/>
    <col min="17" max="17" width="10.28515625" style="3" customWidth="1"/>
    <col min="18" max="18" width="6.85546875" style="1" customWidth="1"/>
  </cols>
  <sheetData>
    <row r="1" spans="1:18" ht="16.5" customHeight="1" x14ac:dyDescent="0.2">
      <c r="A1" s="185" t="s">
        <v>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8" ht="16.5" customHeight="1" x14ac:dyDescent="0.2">
      <c r="A2" s="185" t="s">
        <v>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8" ht="16.5" customHeight="1" x14ac:dyDescent="0.2">
      <c r="A3" s="185" t="s">
        <v>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8" ht="60" customHeight="1" x14ac:dyDescent="0.2">
      <c r="B4" s="37"/>
      <c r="C4" s="37"/>
      <c r="D4" s="188" t="s">
        <v>141</v>
      </c>
      <c r="E4" s="188"/>
      <c r="F4" s="188"/>
      <c r="G4" s="188"/>
      <c r="H4" s="188"/>
      <c r="I4" s="188"/>
      <c r="J4" s="188"/>
      <c r="K4" s="188"/>
      <c r="L4" s="188"/>
      <c r="M4" s="188"/>
      <c r="N4" s="37"/>
      <c r="O4" s="37"/>
      <c r="P4" s="37"/>
      <c r="Q4" s="37"/>
      <c r="R4" s="18"/>
    </row>
    <row r="5" spans="1:18" ht="15" x14ac:dyDescent="0.25">
      <c r="A5" s="77" t="s">
        <v>140</v>
      </c>
      <c r="B5" s="77"/>
      <c r="C5" s="77"/>
      <c r="D5" s="14"/>
      <c r="E5" s="14"/>
      <c r="F5" s="14"/>
      <c r="H5" s="94" t="s">
        <v>355</v>
      </c>
      <c r="I5" s="94"/>
      <c r="J5" s="94"/>
      <c r="K5" s="94"/>
      <c r="L5" s="99"/>
      <c r="M5" s="14"/>
      <c r="N5" s="77" t="s">
        <v>26</v>
      </c>
      <c r="O5" s="77"/>
      <c r="P5" s="77"/>
      <c r="Q5" s="77"/>
      <c r="R5" s="73"/>
    </row>
    <row r="6" spans="1:18" ht="15" x14ac:dyDescent="0.25">
      <c r="A6" s="77" t="s">
        <v>143</v>
      </c>
      <c r="B6" s="77"/>
      <c r="C6" s="74"/>
      <c r="D6" s="14"/>
      <c r="E6" s="14"/>
      <c r="H6" s="94" t="s">
        <v>27</v>
      </c>
      <c r="I6" s="94"/>
      <c r="J6" s="94"/>
      <c r="K6" s="94"/>
      <c r="L6" s="99"/>
      <c r="M6" s="14"/>
      <c r="N6" s="77" t="s">
        <v>27</v>
      </c>
      <c r="O6" s="77"/>
      <c r="P6" s="77"/>
      <c r="Q6" s="77"/>
      <c r="R6" s="73"/>
    </row>
    <row r="7" spans="1:18" ht="15" x14ac:dyDescent="0.25">
      <c r="A7" s="77" t="s">
        <v>375</v>
      </c>
      <c r="B7" s="77"/>
      <c r="C7" s="77"/>
      <c r="D7" s="14"/>
      <c r="E7" s="14"/>
      <c r="F7" s="14"/>
      <c r="G7" s="14"/>
      <c r="H7" s="94" t="s">
        <v>270</v>
      </c>
      <c r="I7" s="94"/>
      <c r="J7" s="94"/>
      <c r="K7" s="94"/>
      <c r="L7" s="99"/>
      <c r="M7" s="14"/>
      <c r="N7" s="77" t="s">
        <v>142</v>
      </c>
      <c r="O7" s="77"/>
      <c r="P7" s="77"/>
      <c r="Q7" s="77"/>
      <c r="R7" s="73"/>
    </row>
    <row r="8" spans="1:18" ht="15" x14ac:dyDescent="0.25">
      <c r="A8" s="66" t="s">
        <v>33</v>
      </c>
      <c r="B8" s="66"/>
      <c r="C8" s="66"/>
      <c r="D8" s="14"/>
      <c r="E8" s="72"/>
      <c r="F8" s="72"/>
      <c r="H8" s="72"/>
      <c r="I8" s="72"/>
      <c r="J8" s="72"/>
      <c r="K8" s="72"/>
      <c r="L8" s="72"/>
      <c r="M8" s="72"/>
      <c r="N8" s="66"/>
      <c r="O8" s="66"/>
      <c r="P8" s="77"/>
      <c r="Q8" s="66"/>
      <c r="R8" s="73"/>
    </row>
    <row r="9" spans="1:18" ht="15.75" x14ac:dyDescent="0.25">
      <c r="A9" s="66" t="s">
        <v>144</v>
      </c>
      <c r="B9" s="66"/>
      <c r="C9" s="66"/>
      <c r="D9" s="66"/>
      <c r="E9" s="72"/>
      <c r="F9" s="72"/>
      <c r="G9" s="32" t="s">
        <v>20</v>
      </c>
      <c r="H9" s="72"/>
      <c r="I9" s="72"/>
      <c r="J9" s="72"/>
      <c r="K9" s="72"/>
      <c r="L9" s="72"/>
      <c r="M9" s="72"/>
      <c r="N9" s="72"/>
      <c r="O9" s="72"/>
      <c r="P9" s="14"/>
      <c r="Q9" s="72"/>
      <c r="R9" s="73"/>
    </row>
    <row r="10" spans="1:18" ht="18.75" x14ac:dyDescent="0.3">
      <c r="A10" s="66" t="s">
        <v>146</v>
      </c>
      <c r="B10" s="66"/>
      <c r="C10" s="66"/>
      <c r="D10" s="66"/>
      <c r="E10" s="14"/>
      <c r="F10" s="14"/>
      <c r="G10" s="34" t="s">
        <v>34</v>
      </c>
      <c r="H10" s="72"/>
      <c r="I10" s="72"/>
      <c r="J10" s="72"/>
      <c r="K10" s="72"/>
      <c r="L10" s="72"/>
      <c r="M10" s="72"/>
      <c r="N10" s="72"/>
      <c r="O10" s="72"/>
      <c r="P10" s="14"/>
      <c r="Q10" s="72"/>
      <c r="R10" s="73"/>
    </row>
    <row r="11" spans="1:18" ht="18.75" x14ac:dyDescent="0.3">
      <c r="A11" s="168" t="s">
        <v>145</v>
      </c>
      <c r="B11" s="168"/>
      <c r="C11" s="168"/>
      <c r="D11" s="168"/>
      <c r="E11" s="14"/>
      <c r="F11" s="14"/>
      <c r="G11" s="33" t="s">
        <v>149</v>
      </c>
      <c r="H11" s="72"/>
      <c r="I11" s="72"/>
      <c r="J11" s="72"/>
      <c r="K11" s="72"/>
      <c r="L11" s="72"/>
      <c r="M11" s="72"/>
      <c r="N11" s="72"/>
      <c r="O11" s="72"/>
      <c r="P11" s="14"/>
      <c r="Q11" s="72"/>
      <c r="R11" s="73"/>
    </row>
    <row r="12" spans="1:18" ht="15" x14ac:dyDescent="0.25">
      <c r="A12" s="181" t="s">
        <v>148</v>
      </c>
      <c r="B12" s="181"/>
      <c r="C12" s="181"/>
      <c r="D12" s="181"/>
      <c r="E12" s="14"/>
      <c r="F12" s="14"/>
      <c r="H12" s="72"/>
      <c r="I12" s="72"/>
      <c r="J12" s="72"/>
      <c r="K12" s="72"/>
      <c r="L12" s="72"/>
      <c r="M12" s="72"/>
      <c r="N12" s="72"/>
      <c r="O12" s="72"/>
      <c r="P12" s="14"/>
      <c r="Q12" s="72"/>
      <c r="R12" s="14"/>
    </row>
    <row r="13" spans="1:18" ht="15" x14ac:dyDescent="0.25">
      <c r="A13" s="181" t="s">
        <v>147</v>
      </c>
      <c r="B13" s="181"/>
      <c r="C13" s="181"/>
      <c r="D13" s="181"/>
      <c r="E13" s="14"/>
      <c r="F13" s="14"/>
      <c r="H13" s="72"/>
      <c r="I13" s="72"/>
      <c r="J13" s="72"/>
      <c r="K13" s="72"/>
      <c r="L13" s="72"/>
      <c r="M13" s="72"/>
      <c r="N13" s="72"/>
      <c r="O13" s="72"/>
      <c r="P13" s="14"/>
      <c r="Q13" s="72"/>
      <c r="R13" s="14"/>
    </row>
    <row r="14" spans="1:18" ht="15" x14ac:dyDescent="0.25">
      <c r="A14" s="181"/>
      <c r="B14" s="181"/>
      <c r="C14" s="181"/>
      <c r="D14" s="18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5" x14ac:dyDescent="0.25">
      <c r="A15" s="67"/>
      <c r="B15" s="67"/>
      <c r="C15" s="67"/>
      <c r="D15" s="6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3.5" customHeight="1" x14ac:dyDescent="0.2">
      <c r="A16" s="177" t="s">
        <v>17</v>
      </c>
      <c r="B16" s="177" t="s">
        <v>3</v>
      </c>
      <c r="C16" s="177" t="s">
        <v>2</v>
      </c>
      <c r="D16" s="172" t="s">
        <v>4</v>
      </c>
      <c r="E16" s="172" t="s">
        <v>5</v>
      </c>
      <c r="F16" s="172" t="s">
        <v>6</v>
      </c>
      <c r="G16" s="172" t="s">
        <v>24</v>
      </c>
      <c r="H16" s="172" t="s">
        <v>7</v>
      </c>
      <c r="I16" s="172"/>
      <c r="J16" s="172"/>
      <c r="K16" s="172"/>
      <c r="L16" s="173" t="s">
        <v>35</v>
      </c>
      <c r="M16" s="175" t="s">
        <v>1</v>
      </c>
      <c r="N16" s="177" t="s">
        <v>0</v>
      </c>
      <c r="O16" s="179" t="s">
        <v>150</v>
      </c>
      <c r="P16" s="179" t="s">
        <v>138</v>
      </c>
      <c r="Q16" s="177" t="s">
        <v>18</v>
      </c>
      <c r="R16" s="2"/>
    </row>
    <row r="17" spans="1:18" ht="13.5" customHeight="1" x14ac:dyDescent="0.2">
      <c r="A17" s="178"/>
      <c r="B17" s="178"/>
      <c r="C17" s="178"/>
      <c r="D17" s="172"/>
      <c r="E17" s="172"/>
      <c r="F17" s="172"/>
      <c r="G17" s="172"/>
      <c r="H17" s="69" t="s">
        <v>374</v>
      </c>
      <c r="I17" s="69" t="s">
        <v>374</v>
      </c>
      <c r="J17" s="69" t="s">
        <v>13</v>
      </c>
      <c r="K17" s="69" t="s">
        <v>8</v>
      </c>
      <c r="L17" s="174"/>
      <c r="M17" s="176"/>
      <c r="N17" s="178"/>
      <c r="O17" s="180"/>
      <c r="P17" s="180"/>
      <c r="Q17" s="178"/>
      <c r="R17" s="2"/>
    </row>
    <row r="18" spans="1:18" ht="25.5" customHeight="1" x14ac:dyDescent="0.3">
      <c r="A18" s="119">
        <v>1</v>
      </c>
      <c r="B18" s="82">
        <v>24</v>
      </c>
      <c r="C18" s="58" t="s">
        <v>116</v>
      </c>
      <c r="D18" s="39" t="s">
        <v>60</v>
      </c>
      <c r="E18" s="42"/>
      <c r="F18" s="41" t="s">
        <v>45</v>
      </c>
      <c r="G18" s="44" t="s">
        <v>170</v>
      </c>
      <c r="H18" s="129">
        <v>0</v>
      </c>
      <c r="I18" s="129">
        <v>1</v>
      </c>
      <c r="J18" s="130"/>
      <c r="K18" s="130">
        <f t="shared" ref="K18:K41" si="0">H18+I18+J18</f>
        <v>1</v>
      </c>
      <c r="L18" s="131">
        <f t="shared" ref="L18:L34" si="1">"0:0:30"*K18</f>
        <v>3.4722222222222224E-4</v>
      </c>
      <c r="M18" s="121">
        <v>1.5590277777777778E-2</v>
      </c>
      <c r="N18" s="132">
        <v>3.4722222222222199E-3</v>
      </c>
      <c r="O18" s="147">
        <v>1.0371527777777778E-2</v>
      </c>
      <c r="P18" s="121"/>
      <c r="Q18" s="121"/>
      <c r="R18" s="6"/>
    </row>
    <row r="19" spans="1:18" ht="25.5" customHeight="1" x14ac:dyDescent="0.3">
      <c r="A19" s="119">
        <v>2</v>
      </c>
      <c r="B19" s="82">
        <v>19</v>
      </c>
      <c r="C19" s="78" t="s">
        <v>119</v>
      </c>
      <c r="D19" s="42">
        <v>2003</v>
      </c>
      <c r="E19" s="42"/>
      <c r="F19" s="81" t="s">
        <v>45</v>
      </c>
      <c r="G19" s="44" t="s">
        <v>170</v>
      </c>
      <c r="H19" s="129">
        <v>1</v>
      </c>
      <c r="I19" s="129">
        <v>1</v>
      </c>
      <c r="J19" s="130"/>
      <c r="K19" s="130">
        <f t="shared" si="0"/>
        <v>2</v>
      </c>
      <c r="L19" s="131">
        <f t="shared" si="1"/>
        <v>6.9444444444444447E-4</v>
      </c>
      <c r="M19" s="121">
        <v>1.2881944444444446E-2</v>
      </c>
      <c r="N19" s="132">
        <v>1.0416666666666699E-3</v>
      </c>
      <c r="O19" s="147">
        <v>1.0381944444444444E-2</v>
      </c>
      <c r="P19" s="121"/>
      <c r="Q19" s="121">
        <f>O19-O18</f>
        <v>1.0416666666665519E-5</v>
      </c>
      <c r="R19" s="6"/>
    </row>
    <row r="20" spans="1:18" ht="25.5" customHeight="1" x14ac:dyDescent="0.3">
      <c r="A20" s="119">
        <v>3</v>
      </c>
      <c r="B20" s="82">
        <v>7</v>
      </c>
      <c r="C20" s="58" t="s">
        <v>124</v>
      </c>
      <c r="D20" s="39" t="s">
        <v>60</v>
      </c>
      <c r="E20" s="40" t="s">
        <v>9</v>
      </c>
      <c r="F20" s="41" t="s">
        <v>38</v>
      </c>
      <c r="G20" s="44" t="s">
        <v>169</v>
      </c>
      <c r="H20" s="129">
        <v>3</v>
      </c>
      <c r="I20" s="129">
        <v>2</v>
      </c>
      <c r="J20" s="130"/>
      <c r="K20" s="130">
        <f t="shared" si="0"/>
        <v>5</v>
      </c>
      <c r="L20" s="131">
        <f t="shared" si="1"/>
        <v>1.7361111111111112E-3</v>
      </c>
      <c r="M20" s="121">
        <v>1.861111111111111E-2</v>
      </c>
      <c r="N20" s="132">
        <v>7.2916666666666598E-3</v>
      </c>
      <c r="O20" s="147">
        <v>1.055787037037037E-2</v>
      </c>
      <c r="P20" s="121"/>
      <c r="Q20" s="121">
        <f>O20-O18</f>
        <v>1.8634259259259212E-4</v>
      </c>
      <c r="R20" s="6"/>
    </row>
    <row r="21" spans="1:18" ht="25.5" customHeight="1" x14ac:dyDescent="0.3">
      <c r="A21" s="119">
        <v>4</v>
      </c>
      <c r="B21" s="82">
        <v>2</v>
      </c>
      <c r="C21" s="79" t="s">
        <v>126</v>
      </c>
      <c r="D21" s="42">
        <v>2003</v>
      </c>
      <c r="E21" s="45" t="s">
        <v>10</v>
      </c>
      <c r="F21" s="41" t="s">
        <v>43</v>
      </c>
      <c r="G21" s="44" t="s">
        <v>171</v>
      </c>
      <c r="H21" s="129">
        <v>1</v>
      </c>
      <c r="I21" s="129">
        <v>1</v>
      </c>
      <c r="J21" s="130"/>
      <c r="K21" s="130">
        <f t="shared" si="0"/>
        <v>2</v>
      </c>
      <c r="L21" s="131">
        <f t="shared" si="1"/>
        <v>6.9444444444444447E-4</v>
      </c>
      <c r="M21" s="121">
        <v>1.4502314814814815E-2</v>
      </c>
      <c r="N21" s="132">
        <v>2.43055555555555E-3</v>
      </c>
      <c r="O21" s="147">
        <v>1.0724537037037038E-2</v>
      </c>
      <c r="P21" s="121"/>
      <c r="Q21" s="121">
        <f>O21-O18</f>
        <v>3.5300925925925951E-4</v>
      </c>
      <c r="R21" s="6"/>
    </row>
    <row r="22" spans="1:18" ht="25.5" customHeight="1" x14ac:dyDescent="0.3">
      <c r="A22" s="119">
        <v>5</v>
      </c>
      <c r="B22" s="82">
        <v>6</v>
      </c>
      <c r="C22" s="79" t="s">
        <v>121</v>
      </c>
      <c r="D22" s="39" t="s">
        <v>60</v>
      </c>
      <c r="E22" s="42"/>
      <c r="F22" s="41" t="s">
        <v>168</v>
      </c>
      <c r="G22" s="44" t="s">
        <v>170</v>
      </c>
      <c r="H22" s="129">
        <v>2</v>
      </c>
      <c r="I22" s="129">
        <v>2</v>
      </c>
      <c r="J22" s="130"/>
      <c r="K22" s="130">
        <f t="shared" si="0"/>
        <v>4</v>
      </c>
      <c r="L22" s="131">
        <f t="shared" si="1"/>
        <v>1.3888888888888889E-3</v>
      </c>
      <c r="M22" s="121">
        <v>1.758101851851852E-2</v>
      </c>
      <c r="N22" s="132">
        <v>5.2083333333333296E-3</v>
      </c>
      <c r="O22" s="147">
        <v>1.0890046296296295E-2</v>
      </c>
      <c r="P22" s="121"/>
      <c r="Q22" s="121">
        <f>O22-O18</f>
        <v>5.1851851851851712E-4</v>
      </c>
      <c r="R22" s="6"/>
    </row>
    <row r="23" spans="1:18" ht="25.5" customHeight="1" x14ac:dyDescent="0.3">
      <c r="A23" s="119">
        <v>6</v>
      </c>
      <c r="B23" s="82">
        <v>25</v>
      </c>
      <c r="C23" s="79" t="s">
        <v>125</v>
      </c>
      <c r="D23" s="42">
        <v>2003</v>
      </c>
      <c r="E23" s="43" t="s">
        <v>10</v>
      </c>
      <c r="F23" s="41" t="s">
        <v>40</v>
      </c>
      <c r="G23" s="44" t="s">
        <v>172</v>
      </c>
      <c r="H23" s="135">
        <v>1</v>
      </c>
      <c r="I23" s="135">
        <v>1</v>
      </c>
      <c r="J23" s="82"/>
      <c r="K23" s="82">
        <f t="shared" si="0"/>
        <v>2</v>
      </c>
      <c r="L23" s="136">
        <f t="shared" si="1"/>
        <v>6.9444444444444447E-4</v>
      </c>
      <c r="M23" s="122">
        <v>1.9849537037037037E-2</v>
      </c>
      <c r="N23" s="137">
        <v>6.2500000000000003E-3</v>
      </c>
      <c r="O23" s="147">
        <v>1.1016203703703703E-2</v>
      </c>
      <c r="P23" s="121"/>
      <c r="Q23" s="121">
        <f>O23-O18</f>
        <v>6.4467592592592528E-4</v>
      </c>
      <c r="R23" s="6"/>
    </row>
    <row r="24" spans="1:18" ht="25.5" customHeight="1" x14ac:dyDescent="0.3">
      <c r="A24" s="119">
        <v>7</v>
      </c>
      <c r="B24" s="82">
        <v>15</v>
      </c>
      <c r="C24" s="78" t="s">
        <v>151</v>
      </c>
      <c r="D24" s="42">
        <v>2003</v>
      </c>
      <c r="E24" s="42"/>
      <c r="F24" s="41" t="s">
        <v>45</v>
      </c>
      <c r="G24" s="44" t="s">
        <v>170</v>
      </c>
      <c r="H24" s="129">
        <v>3</v>
      </c>
      <c r="I24" s="129">
        <v>1</v>
      </c>
      <c r="J24" s="130"/>
      <c r="K24" s="130">
        <f t="shared" si="0"/>
        <v>4</v>
      </c>
      <c r="L24" s="131">
        <f t="shared" si="1"/>
        <v>1.3888888888888889E-3</v>
      </c>
      <c r="M24" s="121">
        <v>1.6238425925925924E-2</v>
      </c>
      <c r="N24" s="132">
        <v>3.1250000000000002E-3</v>
      </c>
      <c r="O24" s="147">
        <v>1.1123842592592593E-2</v>
      </c>
      <c r="P24" s="121"/>
      <c r="Q24" s="121">
        <f>O24-O18</f>
        <v>7.5231481481481503E-4</v>
      </c>
      <c r="R24" s="6"/>
    </row>
    <row r="25" spans="1:18" ht="25.5" customHeight="1" x14ac:dyDescent="0.3">
      <c r="A25" s="119">
        <v>8</v>
      </c>
      <c r="B25" s="82">
        <v>21</v>
      </c>
      <c r="C25" s="58" t="s">
        <v>120</v>
      </c>
      <c r="D25" s="42">
        <v>2004</v>
      </c>
      <c r="E25" s="45" t="s">
        <v>9</v>
      </c>
      <c r="F25" s="41" t="s">
        <v>43</v>
      </c>
      <c r="G25" s="44" t="s">
        <v>171</v>
      </c>
      <c r="H25" s="129">
        <v>2</v>
      </c>
      <c r="I25" s="129">
        <v>2</v>
      </c>
      <c r="J25" s="130"/>
      <c r="K25" s="130">
        <f t="shared" si="0"/>
        <v>4</v>
      </c>
      <c r="L25" s="131">
        <f t="shared" si="1"/>
        <v>1.3888888888888889E-3</v>
      </c>
      <c r="M25" s="121">
        <v>1.7465277777777777E-2</v>
      </c>
      <c r="N25" s="132">
        <v>4.8611111111111103E-3</v>
      </c>
      <c r="O25" s="147">
        <v>1.1417824074074073E-2</v>
      </c>
      <c r="P25" s="121"/>
      <c r="Q25" s="121">
        <f>O25-O18</f>
        <v>1.0462962962962952E-3</v>
      </c>
      <c r="R25" s="6"/>
    </row>
    <row r="26" spans="1:18" ht="25.5" customHeight="1" x14ac:dyDescent="0.3">
      <c r="A26" s="119">
        <v>9</v>
      </c>
      <c r="B26" s="82">
        <v>26</v>
      </c>
      <c r="C26" s="58" t="s">
        <v>157</v>
      </c>
      <c r="D26" s="42">
        <v>2003</v>
      </c>
      <c r="E26" s="43" t="s">
        <v>9</v>
      </c>
      <c r="F26" s="52" t="s">
        <v>75</v>
      </c>
      <c r="G26" s="57" t="s">
        <v>76</v>
      </c>
      <c r="H26" s="129">
        <v>1</v>
      </c>
      <c r="I26" s="129">
        <v>3</v>
      </c>
      <c r="J26" s="82"/>
      <c r="K26" s="130">
        <f t="shared" si="0"/>
        <v>4</v>
      </c>
      <c r="L26" s="131">
        <f t="shared" si="1"/>
        <v>1.3888888888888889E-3</v>
      </c>
      <c r="M26" s="121">
        <v>2.0833333333333332E-2</v>
      </c>
      <c r="N26" s="132">
        <v>6.9444444444444397E-3</v>
      </c>
      <c r="O26" s="147">
        <v>1.1770833333333333E-2</v>
      </c>
      <c r="P26" s="121"/>
      <c r="Q26" s="121">
        <f>O26-O18</f>
        <v>1.3993055555555547E-3</v>
      </c>
      <c r="R26" s="6"/>
    </row>
    <row r="27" spans="1:18" ht="25.5" customHeight="1" x14ac:dyDescent="0.3">
      <c r="A27" s="119">
        <v>10</v>
      </c>
      <c r="B27" s="82">
        <v>17</v>
      </c>
      <c r="C27" s="58" t="s">
        <v>117</v>
      </c>
      <c r="D27" s="42">
        <v>2003</v>
      </c>
      <c r="E27" s="45" t="s">
        <v>56</v>
      </c>
      <c r="F27" s="41" t="s">
        <v>43</v>
      </c>
      <c r="G27" s="44" t="s">
        <v>171</v>
      </c>
      <c r="H27" s="129">
        <v>1</v>
      </c>
      <c r="I27" s="129">
        <v>0</v>
      </c>
      <c r="J27" s="130"/>
      <c r="K27" s="130">
        <f t="shared" si="0"/>
        <v>1</v>
      </c>
      <c r="L27" s="131">
        <f t="shared" si="1"/>
        <v>3.4722222222222224E-4</v>
      </c>
      <c r="M27" s="121">
        <v>1.8090277777777778E-2</v>
      </c>
      <c r="N27" s="132">
        <v>5.9027777777777802E-3</v>
      </c>
      <c r="O27" s="147">
        <v>1.1859953703703704E-2</v>
      </c>
      <c r="P27" s="121"/>
      <c r="Q27" s="121">
        <f>O27-O18</f>
        <v>1.488425925925926E-3</v>
      </c>
      <c r="R27" s="6"/>
    </row>
    <row r="28" spans="1:18" ht="25.5" customHeight="1" x14ac:dyDescent="0.3">
      <c r="A28" s="119">
        <v>11</v>
      </c>
      <c r="B28" s="82">
        <v>18</v>
      </c>
      <c r="C28" s="58" t="s">
        <v>156</v>
      </c>
      <c r="D28" s="42">
        <v>2004</v>
      </c>
      <c r="E28" s="43" t="s">
        <v>9</v>
      </c>
      <c r="F28" s="52" t="s">
        <v>75</v>
      </c>
      <c r="G28" s="57" t="s">
        <v>76</v>
      </c>
      <c r="H28" s="129">
        <v>2</v>
      </c>
      <c r="I28" s="129">
        <v>2</v>
      </c>
      <c r="J28" s="130"/>
      <c r="K28" s="130">
        <f t="shared" si="0"/>
        <v>4</v>
      </c>
      <c r="L28" s="131">
        <f t="shared" si="1"/>
        <v>1.3888888888888889E-3</v>
      </c>
      <c r="M28" s="121">
        <v>1.2638888888888889E-2</v>
      </c>
      <c r="N28" s="132">
        <v>6.9444444444444447E-4</v>
      </c>
      <c r="O28" s="147">
        <v>1.1961805555555557E-2</v>
      </c>
      <c r="P28" s="121"/>
      <c r="Q28" s="121">
        <f>O28-O18</f>
        <v>1.590277777777779E-3</v>
      </c>
      <c r="R28" s="6"/>
    </row>
    <row r="29" spans="1:18" ht="25.5" customHeight="1" x14ac:dyDescent="0.3">
      <c r="A29" s="119">
        <v>12</v>
      </c>
      <c r="B29" s="82">
        <v>4</v>
      </c>
      <c r="C29" s="58" t="s">
        <v>155</v>
      </c>
      <c r="D29" s="42">
        <v>2004</v>
      </c>
      <c r="E29" s="43" t="s">
        <v>111</v>
      </c>
      <c r="F29" s="52" t="s">
        <v>75</v>
      </c>
      <c r="G29" s="57" t="s">
        <v>76</v>
      </c>
      <c r="H29" s="129">
        <v>2</v>
      </c>
      <c r="I29" s="129">
        <v>1</v>
      </c>
      <c r="J29" s="130"/>
      <c r="K29" s="130">
        <f t="shared" si="0"/>
        <v>3</v>
      </c>
      <c r="L29" s="131">
        <f t="shared" si="1"/>
        <v>1.0416666666666667E-3</v>
      </c>
      <c r="M29" s="121">
        <v>1.4016203703703704E-2</v>
      </c>
      <c r="N29" s="132">
        <v>3.4722222222222224E-4</v>
      </c>
      <c r="O29" s="147">
        <v>1.2021990740740741E-2</v>
      </c>
      <c r="P29" s="121"/>
      <c r="Q29" s="121">
        <f>O29-O18</f>
        <v>1.650462962962963E-3</v>
      </c>
      <c r="R29" s="6"/>
    </row>
    <row r="30" spans="1:18" ht="25.5" customHeight="1" x14ac:dyDescent="0.3">
      <c r="A30" s="119">
        <v>13</v>
      </c>
      <c r="B30" s="82">
        <v>1</v>
      </c>
      <c r="C30" s="78" t="s">
        <v>122</v>
      </c>
      <c r="D30" s="42">
        <v>2003</v>
      </c>
      <c r="E30" s="42" t="s">
        <v>10</v>
      </c>
      <c r="F30" s="52" t="s">
        <v>75</v>
      </c>
      <c r="G30" s="57" t="s">
        <v>76</v>
      </c>
      <c r="H30" s="129">
        <v>3</v>
      </c>
      <c r="I30" s="129">
        <v>0</v>
      </c>
      <c r="J30" s="130"/>
      <c r="K30" s="130">
        <f t="shared" si="0"/>
        <v>3</v>
      </c>
      <c r="L30" s="131">
        <f t="shared" si="1"/>
        <v>1.0416666666666667E-3</v>
      </c>
      <c r="M30" s="121">
        <v>1.8472222222222223E-2</v>
      </c>
      <c r="N30" s="132">
        <v>7.9861111111111105E-3</v>
      </c>
      <c r="O30" s="147">
        <v>1.2445601851851852E-2</v>
      </c>
      <c r="P30" s="121"/>
      <c r="Q30" s="121">
        <f>O30-O18</f>
        <v>2.0740740740740737E-3</v>
      </c>
      <c r="R30" s="6"/>
    </row>
    <row r="31" spans="1:18" ht="25.5" customHeight="1" x14ac:dyDescent="0.3">
      <c r="A31" s="119">
        <v>14</v>
      </c>
      <c r="B31" s="82">
        <v>28</v>
      </c>
      <c r="C31" s="78" t="s">
        <v>153</v>
      </c>
      <c r="D31" s="42">
        <v>2003</v>
      </c>
      <c r="E31" s="42"/>
      <c r="F31" s="41" t="s">
        <v>45</v>
      </c>
      <c r="G31" s="44" t="s">
        <v>170</v>
      </c>
      <c r="H31" s="129">
        <v>1</v>
      </c>
      <c r="I31" s="129">
        <v>1</v>
      </c>
      <c r="J31" s="130"/>
      <c r="K31" s="130">
        <f t="shared" si="0"/>
        <v>2</v>
      </c>
      <c r="L31" s="131">
        <f t="shared" si="1"/>
        <v>6.9444444444444447E-4</v>
      </c>
      <c r="M31" s="121">
        <v>1.4733796296296295E-2</v>
      </c>
      <c r="N31" s="132">
        <v>1.7361111111111099E-3</v>
      </c>
      <c r="O31" s="147">
        <v>1.247800925925926E-2</v>
      </c>
      <c r="P31" s="122"/>
      <c r="Q31" s="121">
        <f>O31-O18</f>
        <v>2.1064814814814817E-3</v>
      </c>
      <c r="R31" s="6"/>
    </row>
    <row r="32" spans="1:18" ht="25.5" customHeight="1" x14ac:dyDescent="0.3">
      <c r="A32" s="119">
        <v>15</v>
      </c>
      <c r="B32" s="82">
        <v>27</v>
      </c>
      <c r="C32" s="58" t="s">
        <v>118</v>
      </c>
      <c r="D32" s="42">
        <v>2003</v>
      </c>
      <c r="E32" s="43" t="s">
        <v>44</v>
      </c>
      <c r="F32" s="41" t="s">
        <v>40</v>
      </c>
      <c r="G32" s="44" t="s">
        <v>172</v>
      </c>
      <c r="H32" s="129">
        <v>1</v>
      </c>
      <c r="I32" s="129">
        <v>1</v>
      </c>
      <c r="J32" s="130"/>
      <c r="K32" s="130">
        <f t="shared" si="0"/>
        <v>2</v>
      </c>
      <c r="L32" s="131">
        <f t="shared" si="1"/>
        <v>6.9444444444444447E-4</v>
      </c>
      <c r="M32" s="121">
        <v>1.4733796296296295E-2</v>
      </c>
      <c r="N32" s="132">
        <v>1.7361111111111099E-3</v>
      </c>
      <c r="O32" s="147">
        <v>1.2571759259259256E-2</v>
      </c>
      <c r="P32" s="121"/>
      <c r="Q32" s="121">
        <f>O32-O18</f>
        <v>2.2002314814814784E-3</v>
      </c>
      <c r="R32" s="6"/>
    </row>
    <row r="33" spans="1:28" ht="25.5" customHeight="1" x14ac:dyDescent="0.3">
      <c r="A33" s="119">
        <v>16</v>
      </c>
      <c r="B33" s="82">
        <v>14</v>
      </c>
      <c r="C33" s="58" t="s">
        <v>114</v>
      </c>
      <c r="D33" s="42">
        <v>2003</v>
      </c>
      <c r="E33" s="43" t="s">
        <v>10</v>
      </c>
      <c r="F33" s="52" t="s">
        <v>75</v>
      </c>
      <c r="G33" s="57" t="s">
        <v>76</v>
      </c>
      <c r="H33" s="129">
        <v>3</v>
      </c>
      <c r="I33" s="129">
        <v>3</v>
      </c>
      <c r="J33" s="130"/>
      <c r="K33" s="130">
        <f t="shared" si="0"/>
        <v>6</v>
      </c>
      <c r="L33" s="131">
        <f t="shared" si="1"/>
        <v>2.0833333333333333E-3</v>
      </c>
      <c r="M33" s="121">
        <v>1.7604166666666667E-2</v>
      </c>
      <c r="N33" s="132">
        <v>4.1666666666666597E-3</v>
      </c>
      <c r="O33" s="147">
        <v>1.2702546296296297E-2</v>
      </c>
      <c r="P33" s="121"/>
      <c r="Q33" s="121">
        <f>O33-O18</f>
        <v>2.3310185185185187E-3</v>
      </c>
      <c r="R33" s="6"/>
    </row>
    <row r="34" spans="1:28" ht="25.5" customHeight="1" x14ac:dyDescent="0.3">
      <c r="A34" s="119">
        <v>17</v>
      </c>
      <c r="B34" s="82">
        <v>9</v>
      </c>
      <c r="C34" s="58" t="s">
        <v>110</v>
      </c>
      <c r="D34" s="42">
        <v>2004</v>
      </c>
      <c r="E34" s="43" t="s">
        <v>111</v>
      </c>
      <c r="F34" s="41" t="s">
        <v>40</v>
      </c>
      <c r="G34" s="44" t="s">
        <v>172</v>
      </c>
      <c r="H34" s="129">
        <v>1</v>
      </c>
      <c r="I34" s="129">
        <v>3</v>
      </c>
      <c r="J34" s="130"/>
      <c r="K34" s="130">
        <f t="shared" si="0"/>
        <v>4</v>
      </c>
      <c r="L34" s="131">
        <f t="shared" si="1"/>
        <v>1.3888888888888889E-3</v>
      </c>
      <c r="M34" s="121">
        <v>1.5046296296296295E-2</v>
      </c>
      <c r="N34" s="132">
        <v>1.38888888888889E-3</v>
      </c>
      <c r="O34" s="147">
        <v>1.2795138888888889E-2</v>
      </c>
      <c r="P34" s="121"/>
      <c r="Q34" s="121">
        <f>O34-O18</f>
        <v>2.4236111111111108E-3</v>
      </c>
      <c r="R34" s="65"/>
    </row>
    <row r="35" spans="1:28" ht="25.5" customHeight="1" x14ac:dyDescent="0.3">
      <c r="A35" s="119">
        <v>18</v>
      </c>
      <c r="B35" s="82">
        <v>23</v>
      </c>
      <c r="C35" s="80" t="s">
        <v>161</v>
      </c>
      <c r="D35" s="45">
        <v>2003</v>
      </c>
      <c r="E35" s="45"/>
      <c r="F35" s="41" t="s">
        <v>167</v>
      </c>
      <c r="G35" s="83" t="s">
        <v>175</v>
      </c>
      <c r="H35" s="129">
        <v>3</v>
      </c>
      <c r="I35" s="129">
        <v>3</v>
      </c>
      <c r="J35" s="130"/>
      <c r="K35" s="130">
        <f t="shared" si="0"/>
        <v>6</v>
      </c>
      <c r="L35" s="131"/>
      <c r="M35" s="121">
        <v>1.9386574074074073E-2</v>
      </c>
      <c r="N35" s="132">
        <v>5.208333333333333E-3</v>
      </c>
      <c r="O35" s="147">
        <v>1.292824074074074E-2</v>
      </c>
      <c r="P35" s="121"/>
      <c r="Q35" s="121">
        <f>O35-O18</f>
        <v>2.556712962962962E-3</v>
      </c>
      <c r="R35" s="6"/>
    </row>
    <row r="36" spans="1:28" ht="25.5" customHeight="1" x14ac:dyDescent="0.3">
      <c r="A36" s="119">
        <v>19</v>
      </c>
      <c r="B36" s="82">
        <v>20</v>
      </c>
      <c r="C36" s="58" t="s">
        <v>112</v>
      </c>
      <c r="D36" s="39" t="s">
        <v>60</v>
      </c>
      <c r="E36" s="42"/>
      <c r="F36" s="41" t="s">
        <v>168</v>
      </c>
      <c r="G36" s="44" t="s">
        <v>170</v>
      </c>
      <c r="H36" s="129">
        <v>4</v>
      </c>
      <c r="I36" s="129">
        <v>4</v>
      </c>
      <c r="J36" s="130"/>
      <c r="K36" s="130">
        <f t="shared" si="0"/>
        <v>8</v>
      </c>
      <c r="L36" s="131">
        <f t="shared" ref="L36:L41" si="2">"0:0:30"*K36</f>
        <v>2.7777777777777779E-3</v>
      </c>
      <c r="M36" s="121">
        <v>1.638888888888889E-2</v>
      </c>
      <c r="N36" s="132">
        <v>4.5138888888888902E-3</v>
      </c>
      <c r="O36" s="147">
        <v>1.3057870370370371E-2</v>
      </c>
      <c r="P36" s="121"/>
      <c r="Q36" s="121">
        <f>O36-O18</f>
        <v>2.6863425925925926E-3</v>
      </c>
      <c r="R36" s="6"/>
    </row>
    <row r="37" spans="1:28" ht="25.5" customHeight="1" x14ac:dyDescent="0.3">
      <c r="A37" s="119">
        <v>20</v>
      </c>
      <c r="B37" s="82">
        <v>8</v>
      </c>
      <c r="C37" s="78" t="s">
        <v>152</v>
      </c>
      <c r="D37" s="42">
        <v>2004</v>
      </c>
      <c r="E37" s="42"/>
      <c r="F37" s="41" t="s">
        <v>168</v>
      </c>
      <c r="G37" s="44" t="s">
        <v>170</v>
      </c>
      <c r="H37" s="129">
        <v>3</v>
      </c>
      <c r="I37" s="129">
        <v>2</v>
      </c>
      <c r="J37" s="130"/>
      <c r="K37" s="130">
        <f t="shared" si="0"/>
        <v>5</v>
      </c>
      <c r="L37" s="131">
        <f t="shared" si="2"/>
        <v>1.7361111111111112E-3</v>
      </c>
      <c r="M37" s="121">
        <v>1.3668981481481482E-2</v>
      </c>
      <c r="N37" s="132">
        <v>2.0833333333333298E-3</v>
      </c>
      <c r="O37" s="147">
        <v>1.3203703703703704E-2</v>
      </c>
      <c r="P37" s="121"/>
      <c r="Q37" s="121">
        <f>O37-O18</f>
        <v>2.8321759259259255E-3</v>
      </c>
      <c r="R37" s="6"/>
    </row>
    <row r="38" spans="1:28" ht="25.5" customHeight="1" x14ac:dyDescent="0.3">
      <c r="A38" s="119">
        <v>21</v>
      </c>
      <c r="B38" s="82">
        <v>22</v>
      </c>
      <c r="C38" s="58" t="s">
        <v>123</v>
      </c>
      <c r="D38" s="39" t="s">
        <v>115</v>
      </c>
      <c r="E38" s="42"/>
      <c r="F38" s="41" t="s">
        <v>45</v>
      </c>
      <c r="G38" s="44" t="s">
        <v>170</v>
      </c>
      <c r="H38" s="129">
        <v>4</v>
      </c>
      <c r="I38" s="129">
        <v>1</v>
      </c>
      <c r="J38" s="130"/>
      <c r="K38" s="130">
        <f t="shared" si="0"/>
        <v>5</v>
      </c>
      <c r="L38" s="131">
        <f t="shared" si="2"/>
        <v>1.7361111111111112E-3</v>
      </c>
      <c r="M38" s="121">
        <v>1.9340277777777779E-2</v>
      </c>
      <c r="N38" s="132">
        <v>8.3333333333333297E-3</v>
      </c>
      <c r="O38" s="147">
        <v>1.3888888888888888E-2</v>
      </c>
      <c r="P38" s="121"/>
      <c r="Q38" s="121">
        <f>O38-O18</f>
        <v>3.51736111111111E-3</v>
      </c>
      <c r="R38" s="6"/>
    </row>
    <row r="39" spans="1:28" ht="25.5" customHeight="1" x14ac:dyDescent="0.3">
      <c r="A39" s="119">
        <v>22</v>
      </c>
      <c r="B39" s="82">
        <v>16</v>
      </c>
      <c r="C39" s="58" t="s">
        <v>154</v>
      </c>
      <c r="D39" s="42">
        <v>2004</v>
      </c>
      <c r="E39" s="43" t="s">
        <v>10</v>
      </c>
      <c r="F39" s="52" t="s">
        <v>75</v>
      </c>
      <c r="G39" s="57" t="s">
        <v>76</v>
      </c>
      <c r="H39" s="129">
        <v>3</v>
      </c>
      <c r="I39" s="129">
        <v>3</v>
      </c>
      <c r="J39" s="130"/>
      <c r="K39" s="130">
        <f t="shared" si="0"/>
        <v>6</v>
      </c>
      <c r="L39" s="131">
        <f t="shared" si="2"/>
        <v>2.0833333333333333E-3</v>
      </c>
      <c r="M39" s="121">
        <v>1.9293981481481485E-2</v>
      </c>
      <c r="N39" s="132">
        <v>6.5972222222222196E-3</v>
      </c>
      <c r="O39" s="147">
        <v>1.3915509259259259E-2</v>
      </c>
      <c r="P39" s="121"/>
      <c r="Q39" s="121">
        <f>O39-O18</f>
        <v>3.5439814814814813E-3</v>
      </c>
      <c r="R39" s="6"/>
    </row>
    <row r="40" spans="1:28" ht="25.5" customHeight="1" x14ac:dyDescent="0.3">
      <c r="A40" s="119">
        <v>23</v>
      </c>
      <c r="B40" s="82">
        <v>5</v>
      </c>
      <c r="C40" s="80" t="s">
        <v>158</v>
      </c>
      <c r="D40" s="45">
        <v>2003</v>
      </c>
      <c r="E40" s="45" t="s">
        <v>10</v>
      </c>
      <c r="F40" s="41" t="s">
        <v>165</v>
      </c>
      <c r="G40" s="83" t="s">
        <v>173</v>
      </c>
      <c r="H40" s="129">
        <v>4</v>
      </c>
      <c r="I40" s="129">
        <v>3</v>
      </c>
      <c r="J40" s="82"/>
      <c r="K40" s="130">
        <f t="shared" si="0"/>
        <v>7</v>
      </c>
      <c r="L40" s="131">
        <f t="shared" si="2"/>
        <v>2.4305555555555556E-3</v>
      </c>
      <c r="M40" s="121">
        <v>1.8680555555555554E-2</v>
      </c>
      <c r="N40" s="132">
        <v>5.5555555555555497E-3</v>
      </c>
      <c r="O40" s="147">
        <v>1.4199074074074072E-2</v>
      </c>
      <c r="P40" s="121"/>
      <c r="Q40" s="121">
        <f>O40-O18</f>
        <v>3.8275462962962942E-3</v>
      </c>
      <c r="R40" s="6"/>
    </row>
    <row r="41" spans="1:28" ht="25.5" customHeight="1" x14ac:dyDescent="0.3">
      <c r="A41" s="119">
        <v>24</v>
      </c>
      <c r="B41" s="82">
        <v>13</v>
      </c>
      <c r="C41" s="80" t="s">
        <v>159</v>
      </c>
      <c r="D41" s="45">
        <v>2004</v>
      </c>
      <c r="E41" s="45" t="s">
        <v>113</v>
      </c>
      <c r="F41" s="41" t="s">
        <v>165</v>
      </c>
      <c r="G41" s="83" t="s">
        <v>173</v>
      </c>
      <c r="H41" s="129">
        <v>2</v>
      </c>
      <c r="I41" s="129">
        <v>3</v>
      </c>
      <c r="J41" s="82"/>
      <c r="K41" s="130">
        <f t="shared" si="0"/>
        <v>5</v>
      </c>
      <c r="L41" s="131">
        <f t="shared" si="2"/>
        <v>1.7361111111111112E-3</v>
      </c>
      <c r="M41" s="121">
        <v>2.2743055555555555E-2</v>
      </c>
      <c r="N41" s="132">
        <v>8.6805555555555507E-3</v>
      </c>
      <c r="O41" s="147">
        <v>1.4266203703703705E-2</v>
      </c>
      <c r="P41" s="121"/>
      <c r="Q41" s="121">
        <f>O41-O18</f>
        <v>3.8946759259259264E-3</v>
      </c>
      <c r="R41" s="6"/>
    </row>
    <row r="42" spans="1:28" ht="25.5" customHeight="1" x14ac:dyDescent="0.3">
      <c r="A42" s="119">
        <v>25</v>
      </c>
      <c r="B42" s="82">
        <v>3</v>
      </c>
      <c r="C42" s="80" t="s">
        <v>164</v>
      </c>
      <c r="D42" s="45">
        <v>2004</v>
      </c>
      <c r="E42" s="45" t="s">
        <v>51</v>
      </c>
      <c r="F42" s="41" t="s">
        <v>167</v>
      </c>
      <c r="G42" s="83" t="s">
        <v>175</v>
      </c>
      <c r="H42" s="129">
        <v>3</v>
      </c>
      <c r="I42" s="129">
        <v>3</v>
      </c>
      <c r="J42" s="130"/>
      <c r="K42" s="130"/>
      <c r="L42" s="133"/>
      <c r="M42" s="121">
        <v>1.494212962962963E-2</v>
      </c>
      <c r="N42" s="121">
        <v>2.7777777777777779E-3</v>
      </c>
      <c r="O42" s="147">
        <v>1.4497685185185185E-2</v>
      </c>
      <c r="P42" s="121">
        <f t="shared" ref="P42:P44" si="3">O42+L42</f>
        <v>1.4497685185185185E-2</v>
      </c>
      <c r="Q42" s="121">
        <f>O42-O18</f>
        <v>4.1261574074074065E-3</v>
      </c>
      <c r="R42" s="6"/>
    </row>
    <row r="43" spans="1:28" ht="25.5" customHeight="1" x14ac:dyDescent="0.3">
      <c r="A43" s="119">
        <v>26</v>
      </c>
      <c r="B43" s="82">
        <v>12</v>
      </c>
      <c r="C43" s="80" t="s">
        <v>163</v>
      </c>
      <c r="D43" s="45">
        <v>2003</v>
      </c>
      <c r="E43" s="45" t="s">
        <v>44</v>
      </c>
      <c r="F43" s="41" t="s">
        <v>167</v>
      </c>
      <c r="G43" s="83" t="s">
        <v>175</v>
      </c>
      <c r="H43" s="129">
        <v>5</v>
      </c>
      <c r="I43" s="129">
        <v>3</v>
      </c>
      <c r="J43" s="130"/>
      <c r="K43" s="130">
        <f>H43+I43+J43</f>
        <v>8</v>
      </c>
      <c r="L43" s="131">
        <f>"0:0:30"*K43</f>
        <v>2.7777777777777779E-3</v>
      </c>
      <c r="M43" s="121">
        <v>2.3634259259259258E-2</v>
      </c>
      <c r="N43" s="132">
        <v>7.6388888888888904E-3</v>
      </c>
      <c r="O43" s="147">
        <v>1.5253472222222222E-2</v>
      </c>
      <c r="P43" s="121">
        <f t="shared" si="3"/>
        <v>1.8031249999999999E-2</v>
      </c>
      <c r="Q43" s="121">
        <f>O43-O18</f>
        <v>4.881944444444444E-3</v>
      </c>
      <c r="R43" s="6"/>
    </row>
    <row r="44" spans="1:28" ht="25.5" customHeight="1" x14ac:dyDescent="0.3">
      <c r="A44" s="119">
        <v>27</v>
      </c>
      <c r="B44" s="82">
        <v>10</v>
      </c>
      <c r="C44" s="80" t="s">
        <v>162</v>
      </c>
      <c r="D44" s="45">
        <v>2003</v>
      </c>
      <c r="E44" s="45" t="s">
        <v>44</v>
      </c>
      <c r="F44" s="41" t="s">
        <v>167</v>
      </c>
      <c r="G44" s="83" t="s">
        <v>175</v>
      </c>
      <c r="H44" s="129">
        <v>3</v>
      </c>
      <c r="I44" s="129">
        <v>5</v>
      </c>
      <c r="J44" s="130"/>
      <c r="K44" s="130">
        <f>H44+I44+J44</f>
        <v>8</v>
      </c>
      <c r="L44" s="131"/>
      <c r="M44" s="121">
        <v>2.1180555555555553E-2</v>
      </c>
      <c r="N44" s="132">
        <v>7.9861111111111122E-3</v>
      </c>
      <c r="O44" s="147">
        <v>1.5515046296296296E-2</v>
      </c>
      <c r="P44" s="121">
        <f t="shared" si="3"/>
        <v>1.5515046296296296E-2</v>
      </c>
      <c r="Q44" s="121">
        <f>O44-O18</f>
        <v>5.1435185185185178E-3</v>
      </c>
      <c r="R44" s="6"/>
    </row>
    <row r="45" spans="1:28" ht="18.75" customHeight="1" x14ac:dyDescent="0.25">
      <c r="G45" s="13"/>
      <c r="H45" s="13"/>
      <c r="I45" s="13"/>
      <c r="J45" s="13"/>
      <c r="K45" s="13"/>
      <c r="L45" s="13"/>
      <c r="R45" s="7"/>
      <c r="U45" s="168"/>
      <c r="V45" s="168"/>
      <c r="W45" s="168"/>
      <c r="X45" s="168"/>
      <c r="Y45" s="168"/>
      <c r="Z45" s="168"/>
      <c r="AA45" s="66"/>
      <c r="AB45" s="72"/>
    </row>
    <row r="46" spans="1:28" ht="25.5" customHeight="1" x14ac:dyDescent="0.25">
      <c r="B46" s="68" t="s">
        <v>22</v>
      </c>
      <c r="C46" s="68"/>
      <c r="D46" s="170" t="s">
        <v>29</v>
      </c>
      <c r="E46" s="170"/>
      <c r="F46" s="35" t="s">
        <v>176</v>
      </c>
      <c r="G46" s="36"/>
      <c r="H46" s="36"/>
      <c r="I46" s="35"/>
      <c r="J46" s="28"/>
      <c r="K46" s="28"/>
      <c r="L46" s="75"/>
      <c r="R46" s="66"/>
      <c r="U46" s="1"/>
      <c r="V46" s="1"/>
      <c r="W46" s="168"/>
      <c r="X46" s="168"/>
      <c r="Y46" s="168"/>
      <c r="Z46" s="168"/>
      <c r="AA46" s="66"/>
      <c r="AB46" s="72"/>
    </row>
    <row r="47" spans="1:28" ht="18.75" customHeight="1" x14ac:dyDescent="0.25">
      <c r="B47" s="169" t="s">
        <v>25</v>
      </c>
      <c r="C47" s="169"/>
      <c r="D47" s="36"/>
      <c r="E47" s="70"/>
      <c r="F47" s="70"/>
      <c r="G47" s="36"/>
      <c r="H47" s="36"/>
      <c r="I47" s="36"/>
      <c r="R47" s="66"/>
    </row>
    <row r="48" spans="1:28" ht="18.75" customHeight="1" x14ac:dyDescent="0.25">
      <c r="B48" s="68"/>
      <c r="C48" s="68"/>
      <c r="D48" s="36"/>
      <c r="E48" s="70"/>
      <c r="F48" s="70"/>
      <c r="G48" s="36"/>
      <c r="H48" s="36"/>
      <c r="I48" s="36"/>
      <c r="R48" s="66"/>
    </row>
    <row r="49" spans="2:19" ht="21" customHeight="1" x14ac:dyDescent="0.25">
      <c r="B49" s="68" t="s">
        <v>23</v>
      </c>
      <c r="C49" s="68"/>
      <c r="D49" s="170" t="s">
        <v>29</v>
      </c>
      <c r="E49" s="170"/>
      <c r="F49" s="71" t="s">
        <v>177</v>
      </c>
      <c r="G49" s="36"/>
      <c r="H49" s="71"/>
      <c r="I49" s="71"/>
      <c r="J49" s="77"/>
      <c r="K49" s="77"/>
      <c r="L49" s="74"/>
      <c r="R49" s="66"/>
    </row>
    <row r="50" spans="2:19" ht="18.75" customHeight="1" x14ac:dyDescent="0.25">
      <c r="B50" s="169" t="s">
        <v>178</v>
      </c>
      <c r="C50" s="169"/>
      <c r="D50" s="68"/>
      <c r="E50" s="68"/>
      <c r="F50" s="68"/>
      <c r="G50" s="68"/>
      <c r="H50" s="68"/>
      <c r="I50" s="68"/>
      <c r="J50" s="66"/>
      <c r="K50" s="66"/>
      <c r="L50" s="66"/>
      <c r="R50" s="66"/>
    </row>
    <row r="51" spans="2:19" ht="15.75" x14ac:dyDescent="0.25">
      <c r="B51" s="30"/>
      <c r="C51" s="30"/>
      <c r="D51" s="171"/>
      <c r="E51" s="171"/>
      <c r="F51" s="171"/>
      <c r="G51" s="171"/>
      <c r="H51" s="171"/>
      <c r="I51" s="171"/>
      <c r="J51" s="66"/>
      <c r="K51" s="10"/>
      <c r="L51" s="10"/>
      <c r="R51" s="66"/>
    </row>
    <row r="52" spans="2:19" ht="15.75" x14ac:dyDescent="0.25">
      <c r="B52" s="36"/>
      <c r="C52" s="36"/>
      <c r="D52" s="170"/>
      <c r="E52" s="170"/>
      <c r="F52" s="170"/>
      <c r="G52" s="170"/>
      <c r="H52" s="170"/>
      <c r="I52" s="170"/>
      <c r="J52" s="72"/>
      <c r="K52" s="11"/>
      <c r="L52" s="11"/>
      <c r="R52" s="72"/>
    </row>
    <row r="53" spans="2:19" ht="15" x14ac:dyDescent="0.25">
      <c r="D53" s="168"/>
      <c r="E53" s="168"/>
      <c r="F53" s="168"/>
      <c r="G53" s="168"/>
      <c r="H53" s="66"/>
      <c r="I53" s="72"/>
      <c r="J53" s="72"/>
      <c r="K53" s="11"/>
      <c r="L53" s="11"/>
      <c r="R53" s="72"/>
    </row>
    <row r="54" spans="2:19" ht="20.25" customHeight="1" x14ac:dyDescent="0.25">
      <c r="H54" s="66"/>
      <c r="I54" s="72"/>
      <c r="J54" s="72"/>
      <c r="K54" s="11"/>
      <c r="L54" s="11"/>
      <c r="R54" s="72"/>
      <c r="S54" s="66"/>
    </row>
    <row r="55" spans="2:19" ht="6.75" customHeight="1" x14ac:dyDescent="0.25">
      <c r="B55" s="168"/>
      <c r="C55" s="168"/>
      <c r="D55" s="168"/>
      <c r="E55" s="168"/>
      <c r="F55" s="168"/>
      <c r="G55" s="168"/>
      <c r="H55" s="66"/>
      <c r="I55" s="72"/>
      <c r="J55" s="72"/>
      <c r="K55" s="11"/>
      <c r="L55" s="11"/>
      <c r="S55" s="66"/>
    </row>
    <row r="56" spans="2:19" ht="15" x14ac:dyDescent="0.25">
      <c r="B56" s="168"/>
      <c r="C56" s="168"/>
      <c r="D56" s="168"/>
      <c r="E56" s="168"/>
      <c r="F56" s="168"/>
      <c r="G56" s="168"/>
      <c r="H56" s="8"/>
      <c r="K56" s="11"/>
      <c r="L56" s="11"/>
      <c r="S56" s="66"/>
    </row>
    <row r="57" spans="2:19" ht="6.75" customHeight="1" x14ac:dyDescent="0.2"/>
  </sheetData>
  <sortState ref="B19:O44">
    <sortCondition ref="O18:O44"/>
  </sortState>
  <mergeCells count="33">
    <mergeCell ref="B55:G55"/>
    <mergeCell ref="B56:G56"/>
    <mergeCell ref="B47:C47"/>
    <mergeCell ref="D49:E49"/>
    <mergeCell ref="B50:C50"/>
    <mergeCell ref="D51:I51"/>
    <mergeCell ref="D52:I52"/>
    <mergeCell ref="D53:G53"/>
    <mergeCell ref="D46:E46"/>
    <mergeCell ref="W46:Z46"/>
    <mergeCell ref="E16:E17"/>
    <mergeCell ref="F16:F17"/>
    <mergeCell ref="G16:G17"/>
    <mergeCell ref="H16:K16"/>
    <mergeCell ref="L16:L17"/>
    <mergeCell ref="M16:M17"/>
    <mergeCell ref="N16:N17"/>
    <mergeCell ref="O16:O17"/>
    <mergeCell ref="P16:P17"/>
    <mergeCell ref="Q16:Q17"/>
    <mergeCell ref="U45:Z45"/>
    <mergeCell ref="A13:D13"/>
    <mergeCell ref="A14:D14"/>
    <mergeCell ref="A16:A17"/>
    <mergeCell ref="B16:B17"/>
    <mergeCell ref="C16:C17"/>
    <mergeCell ref="D16:D17"/>
    <mergeCell ref="A12:D12"/>
    <mergeCell ref="A1:Q1"/>
    <mergeCell ref="A2:Q2"/>
    <mergeCell ref="A3:Q3"/>
    <mergeCell ref="D4:M4"/>
    <mergeCell ref="A11:D11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4"/>
  <sheetViews>
    <sheetView topLeftCell="A22" zoomScale="90" zoomScaleNormal="90" zoomScaleSheetLayoutView="100" workbookViewId="0">
      <selection activeCell="V9" sqref="V9"/>
    </sheetView>
  </sheetViews>
  <sheetFormatPr defaultRowHeight="12.75" x14ac:dyDescent="0.2"/>
  <cols>
    <col min="1" max="1" width="6.28515625" style="1" customWidth="1"/>
    <col min="2" max="2" width="5.42578125" style="1" customWidth="1"/>
    <col min="3" max="3" width="28.140625" style="1" customWidth="1"/>
    <col min="4" max="4" width="14.5703125" style="1" customWidth="1"/>
    <col min="5" max="5" width="9" style="24" customWidth="1"/>
    <col min="6" max="6" width="25.42578125" style="24" customWidth="1"/>
    <col min="7" max="7" width="31.28515625" style="1" customWidth="1"/>
    <col min="8" max="9" width="6.140625" style="1" customWidth="1"/>
    <col min="10" max="10" width="4.140625" style="1" hidden="1" customWidth="1"/>
    <col min="11" max="11" width="5.7109375" style="1" customWidth="1"/>
    <col min="12" max="12" width="7.7109375" style="1" hidden="1" customWidth="1"/>
    <col min="13" max="13" width="10.42578125" style="11" hidden="1" customWidth="1"/>
    <col min="14" max="14" width="9.140625" style="24" hidden="1" customWidth="1"/>
    <col min="15" max="15" width="10.5703125" style="3" customWidth="1"/>
    <col min="16" max="16" width="12.42578125" style="19" hidden="1" customWidth="1"/>
    <col min="17" max="17" width="10.28515625" style="3" customWidth="1"/>
    <col min="18" max="18" width="6.85546875" style="1" customWidth="1"/>
  </cols>
  <sheetData>
    <row r="1" spans="1:20" ht="16.5" customHeight="1" x14ac:dyDescent="0.2">
      <c r="A1" s="185" t="s">
        <v>377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20" ht="16.5" customHeight="1" x14ac:dyDescent="0.2">
      <c r="A2" s="185" t="s">
        <v>376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20" ht="16.5" customHeight="1" x14ac:dyDescent="0.2">
      <c r="A3" s="185" t="s">
        <v>353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20" ht="60" customHeight="1" x14ac:dyDescent="0.2">
      <c r="B4" s="37"/>
      <c r="C4" s="37"/>
      <c r="D4" s="188" t="s">
        <v>141</v>
      </c>
      <c r="E4" s="188"/>
      <c r="F4" s="188"/>
      <c r="G4" s="188"/>
      <c r="H4" s="188"/>
      <c r="I4" s="188"/>
      <c r="J4" s="188"/>
      <c r="K4" s="188"/>
      <c r="L4" s="188"/>
      <c r="M4" s="188"/>
      <c r="N4" s="37"/>
      <c r="O4" s="37"/>
      <c r="P4" s="37"/>
      <c r="Q4" s="37"/>
      <c r="R4" s="18"/>
    </row>
    <row r="5" spans="1:20" ht="15" x14ac:dyDescent="0.25">
      <c r="A5" s="23" t="s">
        <v>140</v>
      </c>
      <c r="B5" s="23"/>
      <c r="C5" s="23"/>
      <c r="D5" s="14"/>
      <c r="E5" s="14"/>
      <c r="F5" s="14"/>
      <c r="H5" s="94"/>
      <c r="I5" s="94"/>
      <c r="J5" s="94"/>
      <c r="K5" s="94"/>
      <c r="L5" s="99"/>
      <c r="M5"/>
      <c r="N5" s="23" t="s">
        <v>26</v>
      </c>
      <c r="O5" s="23"/>
      <c r="P5" s="23"/>
      <c r="Q5" s="23"/>
      <c r="R5" s="26"/>
    </row>
    <row r="6" spans="1:20" ht="15" x14ac:dyDescent="0.25">
      <c r="A6" s="23" t="s">
        <v>180</v>
      </c>
      <c r="B6" s="23"/>
      <c r="C6" s="22"/>
      <c r="D6" s="14"/>
      <c r="E6" s="14"/>
      <c r="H6" s="94"/>
      <c r="I6" s="94" t="s">
        <v>355</v>
      </c>
      <c r="J6" s="94"/>
      <c r="K6" s="94"/>
      <c r="L6" s="94"/>
      <c r="M6" s="99"/>
      <c r="N6" s="14"/>
      <c r="O6" s="94"/>
      <c r="P6" s="94"/>
      <c r="Q6" s="94"/>
      <c r="R6" s="94"/>
      <c r="S6" s="94"/>
      <c r="T6" s="94"/>
    </row>
    <row r="7" spans="1:20" ht="15" x14ac:dyDescent="0.25">
      <c r="A7" s="94" t="s">
        <v>378</v>
      </c>
      <c r="B7" s="94"/>
      <c r="C7" s="94"/>
      <c r="D7" s="14"/>
      <c r="E7" s="14"/>
      <c r="F7" s="14"/>
      <c r="G7" s="14"/>
      <c r="H7" s="94"/>
      <c r="I7" s="94" t="s">
        <v>27</v>
      </c>
      <c r="J7" s="94"/>
      <c r="K7" s="94"/>
      <c r="L7" s="94"/>
      <c r="M7" s="99"/>
      <c r="N7" s="14"/>
      <c r="O7" s="94"/>
      <c r="P7" s="94"/>
      <c r="Q7" s="94"/>
      <c r="R7" s="94"/>
      <c r="S7" s="94"/>
      <c r="T7" s="94"/>
    </row>
    <row r="8" spans="1:20" ht="15" x14ac:dyDescent="0.25">
      <c r="A8" s="21" t="s">
        <v>33</v>
      </c>
      <c r="B8" s="21"/>
      <c r="C8" s="21"/>
      <c r="D8" s="14"/>
      <c r="E8" s="20"/>
      <c r="F8" s="20"/>
      <c r="H8" s="94"/>
      <c r="I8" s="94" t="s">
        <v>270</v>
      </c>
      <c r="J8" s="94"/>
      <c r="K8" s="94"/>
      <c r="L8" s="94"/>
      <c r="M8" s="99"/>
      <c r="N8" s="14"/>
      <c r="O8" s="94"/>
      <c r="P8" s="94"/>
      <c r="Q8" s="94"/>
      <c r="R8" s="94"/>
      <c r="S8" s="94"/>
      <c r="T8" s="94"/>
    </row>
    <row r="9" spans="1:20" ht="15.75" x14ac:dyDescent="0.25">
      <c r="A9" s="21" t="s">
        <v>144</v>
      </c>
      <c r="B9" s="21"/>
      <c r="C9" s="21"/>
      <c r="D9" s="21"/>
      <c r="E9" s="20"/>
      <c r="F9" s="20"/>
      <c r="G9" s="32" t="s">
        <v>20</v>
      </c>
      <c r="H9" s="20"/>
      <c r="I9" s="20"/>
      <c r="J9" s="20"/>
      <c r="K9" s="20"/>
      <c r="L9" s="20"/>
      <c r="M9" s="20"/>
      <c r="N9" s="20"/>
      <c r="O9" s="20"/>
      <c r="P9" s="14"/>
      <c r="Q9" s="20"/>
      <c r="R9" s="26"/>
    </row>
    <row r="10" spans="1:20" ht="18.75" x14ac:dyDescent="0.3">
      <c r="A10" s="21" t="s">
        <v>146</v>
      </c>
      <c r="B10" s="21"/>
      <c r="C10" s="21"/>
      <c r="D10" s="21"/>
      <c r="E10" s="14"/>
      <c r="F10" s="14"/>
      <c r="G10" s="34" t="s">
        <v>36</v>
      </c>
      <c r="H10" s="20"/>
      <c r="I10" s="20"/>
      <c r="J10" s="20"/>
      <c r="K10" s="20"/>
      <c r="L10" s="20"/>
      <c r="M10" s="20"/>
      <c r="N10" s="20"/>
      <c r="O10" s="20"/>
      <c r="P10" s="14"/>
      <c r="Q10" s="20"/>
      <c r="R10" s="26"/>
    </row>
    <row r="11" spans="1:20" ht="18.75" x14ac:dyDescent="0.3">
      <c r="A11" s="168" t="s">
        <v>145</v>
      </c>
      <c r="B11" s="168"/>
      <c r="C11" s="168"/>
      <c r="D11" s="168"/>
      <c r="E11" s="14"/>
      <c r="F11" s="14"/>
      <c r="G11" s="33" t="s">
        <v>179</v>
      </c>
      <c r="H11" s="20"/>
      <c r="I11" s="20"/>
      <c r="J11" s="20"/>
      <c r="K11" s="20"/>
      <c r="L11" s="20"/>
      <c r="M11" s="20"/>
      <c r="N11" s="20"/>
      <c r="O11" s="20"/>
      <c r="P11" s="14"/>
      <c r="Q11" s="20"/>
      <c r="R11" s="26"/>
    </row>
    <row r="12" spans="1:20" ht="15" x14ac:dyDescent="0.25">
      <c r="A12" s="181" t="s">
        <v>148</v>
      </c>
      <c r="B12" s="181"/>
      <c r="C12" s="181"/>
      <c r="D12" s="181"/>
      <c r="E12" s="14"/>
      <c r="F12" s="14"/>
      <c r="H12" s="20"/>
      <c r="I12" s="20"/>
      <c r="J12" s="20"/>
      <c r="K12" s="20"/>
      <c r="L12" s="20"/>
      <c r="M12" s="20"/>
      <c r="N12" s="20"/>
      <c r="O12" s="20"/>
      <c r="P12" s="14"/>
      <c r="Q12" s="20"/>
      <c r="R12" s="14"/>
    </row>
    <row r="13" spans="1:20" ht="15" x14ac:dyDescent="0.25">
      <c r="A13" s="181" t="s">
        <v>147</v>
      </c>
      <c r="B13" s="181"/>
      <c r="C13" s="181"/>
      <c r="D13" s="181"/>
      <c r="E13" s="14"/>
      <c r="F13" s="14"/>
      <c r="H13" s="20"/>
      <c r="I13" s="20"/>
      <c r="J13" s="20"/>
      <c r="K13" s="20"/>
      <c r="L13" s="20"/>
      <c r="M13" s="20"/>
      <c r="N13" s="20"/>
      <c r="O13" s="20"/>
      <c r="P13" s="14"/>
      <c r="Q13" s="20"/>
      <c r="R13" s="14"/>
    </row>
    <row r="14" spans="1:20" ht="8.25" customHeight="1" x14ac:dyDescent="0.25">
      <c r="A14" s="181"/>
      <c r="B14" s="181"/>
      <c r="C14" s="181"/>
      <c r="D14" s="18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20" ht="1.5" customHeight="1" x14ac:dyDescent="0.25">
      <c r="A15" s="38"/>
      <c r="B15" s="38"/>
      <c r="C15" s="38"/>
      <c r="D15" s="38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20" ht="13.5" customHeight="1" x14ac:dyDescent="0.2">
      <c r="A16" s="177" t="s">
        <v>17</v>
      </c>
      <c r="B16" s="177" t="s">
        <v>3</v>
      </c>
      <c r="C16" s="177" t="s">
        <v>2</v>
      </c>
      <c r="D16" s="172" t="s">
        <v>4</v>
      </c>
      <c r="E16" s="172" t="s">
        <v>5</v>
      </c>
      <c r="F16" s="172" t="s">
        <v>6</v>
      </c>
      <c r="G16" s="172" t="s">
        <v>24</v>
      </c>
      <c r="H16" s="172" t="s">
        <v>7</v>
      </c>
      <c r="I16" s="172"/>
      <c r="J16" s="172"/>
      <c r="K16" s="172"/>
      <c r="L16" s="173" t="s">
        <v>35</v>
      </c>
      <c r="M16" s="175" t="s">
        <v>1</v>
      </c>
      <c r="N16" s="177" t="s">
        <v>0</v>
      </c>
      <c r="O16" s="179" t="s">
        <v>150</v>
      </c>
      <c r="P16" s="179" t="s">
        <v>138</v>
      </c>
      <c r="Q16" s="177" t="s">
        <v>18</v>
      </c>
      <c r="R16" s="2"/>
    </row>
    <row r="17" spans="1:21" ht="13.5" customHeight="1" x14ac:dyDescent="0.2">
      <c r="A17" s="178"/>
      <c r="B17" s="178"/>
      <c r="C17" s="178"/>
      <c r="D17" s="172"/>
      <c r="E17" s="172"/>
      <c r="F17" s="172"/>
      <c r="G17" s="172"/>
      <c r="H17" s="25" t="s">
        <v>13</v>
      </c>
      <c r="I17" s="25" t="s">
        <v>13</v>
      </c>
      <c r="J17" s="25" t="s">
        <v>13</v>
      </c>
      <c r="K17" s="25" t="s">
        <v>8</v>
      </c>
      <c r="L17" s="174"/>
      <c r="M17" s="176"/>
      <c r="N17" s="178"/>
      <c r="O17" s="180"/>
      <c r="P17" s="180"/>
      <c r="Q17" s="178"/>
      <c r="R17" s="2"/>
    </row>
    <row r="18" spans="1:21" ht="25.5" customHeight="1" x14ac:dyDescent="0.3">
      <c r="A18" s="119">
        <v>1</v>
      </c>
      <c r="B18" s="82">
        <v>51</v>
      </c>
      <c r="C18" s="58" t="s">
        <v>133</v>
      </c>
      <c r="D18" s="42">
        <v>2003</v>
      </c>
      <c r="E18" s="45" t="s">
        <v>9</v>
      </c>
      <c r="F18" s="81" t="s">
        <v>43</v>
      </c>
      <c r="G18" s="44" t="s">
        <v>171</v>
      </c>
      <c r="H18" s="129">
        <v>3</v>
      </c>
      <c r="I18" s="129">
        <v>0</v>
      </c>
      <c r="J18" s="130"/>
      <c r="K18" s="130">
        <f t="shared" ref="K18:K39" si="0">H18+I18+J18</f>
        <v>3</v>
      </c>
      <c r="L18" s="131">
        <f>"0:0:30"*K18</f>
        <v>1.0416666666666667E-3</v>
      </c>
      <c r="M18" s="121">
        <v>1.7465277777777777E-2</v>
      </c>
      <c r="N18" s="132">
        <v>4.8611111111111103E-3</v>
      </c>
      <c r="O18" s="147">
        <v>9.9224537037037042E-3</v>
      </c>
      <c r="P18" s="121"/>
      <c r="Q18" s="121"/>
      <c r="R18" s="6"/>
    </row>
    <row r="19" spans="1:21" ht="25.5" customHeight="1" x14ac:dyDescent="0.3">
      <c r="A19" s="119">
        <v>2</v>
      </c>
      <c r="B19" s="82">
        <v>33</v>
      </c>
      <c r="C19" s="79" t="s">
        <v>137</v>
      </c>
      <c r="D19" s="39" t="s">
        <v>60</v>
      </c>
      <c r="E19" s="40" t="s">
        <v>9</v>
      </c>
      <c r="F19" s="41" t="s">
        <v>38</v>
      </c>
      <c r="G19" s="44" t="s">
        <v>169</v>
      </c>
      <c r="H19" s="129">
        <v>2</v>
      </c>
      <c r="I19" s="129">
        <v>2</v>
      </c>
      <c r="J19" s="130"/>
      <c r="K19" s="130">
        <f t="shared" si="0"/>
        <v>4</v>
      </c>
      <c r="L19" s="133"/>
      <c r="M19" s="121">
        <v>1.494212962962963E-2</v>
      </c>
      <c r="N19" s="121">
        <v>2.7777777777777779E-3</v>
      </c>
      <c r="O19" s="147">
        <v>9.9837962962962962E-3</v>
      </c>
      <c r="P19" s="121"/>
      <c r="Q19" s="121">
        <f>O19-O18</f>
        <v>6.1342592592592005E-5</v>
      </c>
      <c r="R19" s="6"/>
    </row>
    <row r="20" spans="1:21" ht="25.5" customHeight="1" x14ac:dyDescent="0.3">
      <c r="A20" s="119">
        <v>3</v>
      </c>
      <c r="B20" s="82">
        <v>42</v>
      </c>
      <c r="C20" s="79" t="s">
        <v>129</v>
      </c>
      <c r="D20" s="42">
        <v>2004</v>
      </c>
      <c r="E20" s="45" t="s">
        <v>9</v>
      </c>
      <c r="F20" s="41" t="s">
        <v>43</v>
      </c>
      <c r="G20" s="44" t="s">
        <v>171</v>
      </c>
      <c r="H20" s="129">
        <v>1</v>
      </c>
      <c r="I20" s="129">
        <v>0</v>
      </c>
      <c r="J20" s="130"/>
      <c r="K20" s="130">
        <f t="shared" si="0"/>
        <v>1</v>
      </c>
      <c r="L20" s="131">
        <f>"0:0:30"*K20</f>
        <v>3.4722222222222224E-4</v>
      </c>
      <c r="M20" s="121">
        <v>2.3634259259259258E-2</v>
      </c>
      <c r="N20" s="132">
        <v>7.6388888888888904E-3</v>
      </c>
      <c r="O20" s="147">
        <v>1.0142361111111111E-2</v>
      </c>
      <c r="P20" s="121"/>
      <c r="Q20" s="121">
        <f>O20-O18</f>
        <v>2.1990740740740651E-4</v>
      </c>
      <c r="R20" s="6"/>
    </row>
    <row r="21" spans="1:21" ht="25.5" customHeight="1" x14ac:dyDescent="0.3">
      <c r="A21" s="119">
        <v>4</v>
      </c>
      <c r="B21" s="82">
        <v>43</v>
      </c>
      <c r="C21" s="79" t="s">
        <v>136</v>
      </c>
      <c r="D21" s="39" t="s">
        <v>115</v>
      </c>
      <c r="E21" s="42" t="s">
        <v>9</v>
      </c>
      <c r="F21" s="41" t="s">
        <v>168</v>
      </c>
      <c r="G21" s="44" t="s">
        <v>170</v>
      </c>
      <c r="H21" s="129">
        <v>0</v>
      </c>
      <c r="I21" s="129">
        <v>2</v>
      </c>
      <c r="J21" s="82"/>
      <c r="K21" s="130">
        <f t="shared" si="0"/>
        <v>2</v>
      </c>
      <c r="L21" s="131">
        <f>"0:0:30"*K21</f>
        <v>6.9444444444444447E-4</v>
      </c>
      <c r="M21" s="121">
        <v>2.2743055555555555E-2</v>
      </c>
      <c r="N21" s="132">
        <v>8.6805555555555507E-3</v>
      </c>
      <c r="O21" s="147">
        <v>1.0252314814814815E-2</v>
      </c>
      <c r="P21" s="121"/>
      <c r="Q21" s="121">
        <f>O21-O18</f>
        <v>3.2986111111111063E-4</v>
      </c>
      <c r="R21" s="6"/>
    </row>
    <row r="22" spans="1:21" ht="25.5" customHeight="1" x14ac:dyDescent="0.3">
      <c r="A22" s="119">
        <v>5</v>
      </c>
      <c r="B22" s="82">
        <v>50</v>
      </c>
      <c r="C22" s="79" t="s">
        <v>130</v>
      </c>
      <c r="D22" s="42">
        <v>2004</v>
      </c>
      <c r="E22" s="45" t="s">
        <v>42</v>
      </c>
      <c r="F22" s="41" t="s">
        <v>45</v>
      </c>
      <c r="G22" s="44" t="s">
        <v>170</v>
      </c>
      <c r="H22" s="129">
        <v>0</v>
      </c>
      <c r="I22" s="129">
        <v>2</v>
      </c>
      <c r="J22" s="130"/>
      <c r="K22" s="130">
        <f t="shared" si="0"/>
        <v>2</v>
      </c>
      <c r="L22" s="131">
        <f>"0:0:30"*K22</f>
        <v>6.9444444444444447E-4</v>
      </c>
      <c r="M22" s="121">
        <v>1.638888888888889E-2</v>
      </c>
      <c r="N22" s="132">
        <v>4.5138888888888902E-3</v>
      </c>
      <c r="O22" s="147">
        <v>1.0319444444444444E-2</v>
      </c>
      <c r="P22" s="121"/>
      <c r="Q22" s="121">
        <f>O22-O18</f>
        <v>3.9699074074073942E-4</v>
      </c>
      <c r="R22" s="6"/>
      <c r="U22">
        <v>2</v>
      </c>
    </row>
    <row r="23" spans="1:21" ht="25.5" customHeight="1" x14ac:dyDescent="0.3">
      <c r="A23" s="119">
        <v>6</v>
      </c>
      <c r="B23" s="82">
        <v>47</v>
      </c>
      <c r="C23" s="79" t="s">
        <v>135</v>
      </c>
      <c r="D23" s="42">
        <v>2003</v>
      </c>
      <c r="E23" s="43" t="s">
        <v>10</v>
      </c>
      <c r="F23" s="41" t="s">
        <v>40</v>
      </c>
      <c r="G23" s="44" t="s">
        <v>172</v>
      </c>
      <c r="H23" s="129">
        <v>1</v>
      </c>
      <c r="I23" s="129">
        <v>1</v>
      </c>
      <c r="J23" s="130"/>
      <c r="K23" s="130">
        <f t="shared" si="0"/>
        <v>2</v>
      </c>
      <c r="L23" s="131">
        <f>"0:0:30"*K23</f>
        <v>6.9444444444444447E-4</v>
      </c>
      <c r="M23" s="121">
        <v>1.8090277777777778E-2</v>
      </c>
      <c r="N23" s="132">
        <v>5.9027777777777802E-3</v>
      </c>
      <c r="O23" s="147">
        <v>1.0421296296296297E-2</v>
      </c>
      <c r="P23" s="121"/>
      <c r="Q23" s="121">
        <f>O23-O18</f>
        <v>4.9884259259259239E-4</v>
      </c>
      <c r="R23" s="6"/>
    </row>
    <row r="24" spans="1:21" ht="25.5" customHeight="1" x14ac:dyDescent="0.3">
      <c r="A24" s="119">
        <v>7</v>
      </c>
      <c r="B24" s="82">
        <v>48</v>
      </c>
      <c r="C24" s="79" t="s">
        <v>134</v>
      </c>
      <c r="D24" s="39" t="s">
        <v>60</v>
      </c>
      <c r="E24" s="42" t="s">
        <v>42</v>
      </c>
      <c r="F24" s="41" t="s">
        <v>45</v>
      </c>
      <c r="G24" s="44" t="s">
        <v>170</v>
      </c>
      <c r="H24" s="129">
        <v>2</v>
      </c>
      <c r="I24" s="129">
        <v>2</v>
      </c>
      <c r="J24" s="130"/>
      <c r="K24" s="130">
        <f t="shared" si="0"/>
        <v>4</v>
      </c>
      <c r="L24" s="131">
        <f>"0:0:30"*K24</f>
        <v>1.3888888888888889E-3</v>
      </c>
      <c r="M24" s="121">
        <v>1.2638888888888889E-2</v>
      </c>
      <c r="N24" s="132">
        <v>6.9444444444444447E-4</v>
      </c>
      <c r="O24" s="147">
        <v>1.0447916666666666E-2</v>
      </c>
      <c r="P24" s="121"/>
      <c r="Q24" s="121">
        <f>O24-O18</f>
        <v>5.2546296296296195E-4</v>
      </c>
      <c r="R24" s="6"/>
    </row>
    <row r="25" spans="1:21" ht="25.5" customHeight="1" x14ac:dyDescent="0.3">
      <c r="A25" s="119">
        <v>8</v>
      </c>
      <c r="B25" s="82">
        <v>40</v>
      </c>
      <c r="C25" s="58" t="s">
        <v>131</v>
      </c>
      <c r="D25" s="42">
        <v>2003</v>
      </c>
      <c r="E25" s="45" t="s">
        <v>9</v>
      </c>
      <c r="F25" s="41" t="s">
        <v>43</v>
      </c>
      <c r="G25" s="44" t="s">
        <v>171</v>
      </c>
      <c r="H25" s="129">
        <v>1</v>
      </c>
      <c r="I25" s="129">
        <v>2</v>
      </c>
      <c r="J25" s="130"/>
      <c r="K25" s="130">
        <f t="shared" si="0"/>
        <v>3</v>
      </c>
      <c r="L25" s="131"/>
      <c r="M25" s="121">
        <v>2.1180555555555553E-2</v>
      </c>
      <c r="N25" s="132">
        <v>7.9861111111111122E-3</v>
      </c>
      <c r="O25" s="147">
        <v>1.0526620370370372E-2</v>
      </c>
      <c r="P25" s="121"/>
      <c r="Q25" s="121">
        <f>O25-O18</f>
        <v>6.0416666666666778E-4</v>
      </c>
      <c r="R25" s="6"/>
    </row>
    <row r="26" spans="1:21" ht="25.5" customHeight="1" x14ac:dyDescent="0.3">
      <c r="A26" s="119">
        <v>9</v>
      </c>
      <c r="B26" s="82">
        <v>32</v>
      </c>
      <c r="C26" s="58" t="s">
        <v>184</v>
      </c>
      <c r="D26" s="42">
        <v>2003</v>
      </c>
      <c r="E26" s="45" t="s">
        <v>10</v>
      </c>
      <c r="F26" s="41" t="s">
        <v>43</v>
      </c>
      <c r="G26" s="44" t="s">
        <v>171</v>
      </c>
      <c r="H26" s="129">
        <v>3</v>
      </c>
      <c r="I26" s="129">
        <v>0</v>
      </c>
      <c r="J26" s="130"/>
      <c r="K26" s="130">
        <f t="shared" si="0"/>
        <v>3</v>
      </c>
      <c r="L26" s="131">
        <f t="shared" ref="L26:L39" si="1">"0:0:30"*K26</f>
        <v>1.0416666666666667E-3</v>
      </c>
      <c r="M26" s="121">
        <v>1.4502314814814815E-2</v>
      </c>
      <c r="N26" s="132">
        <v>2.43055555555555E-3</v>
      </c>
      <c r="O26" s="147">
        <v>1.0833333333333334E-2</v>
      </c>
      <c r="P26" s="121"/>
      <c r="Q26" s="121">
        <f>O26-O18</f>
        <v>9.1087962962962954E-4</v>
      </c>
      <c r="R26" s="6"/>
    </row>
    <row r="27" spans="1:21" ht="25.5" customHeight="1" x14ac:dyDescent="0.3">
      <c r="A27" s="119">
        <v>10</v>
      </c>
      <c r="B27" s="82">
        <v>35</v>
      </c>
      <c r="C27" s="58" t="s">
        <v>132</v>
      </c>
      <c r="D27" s="42">
        <v>2003</v>
      </c>
      <c r="E27" s="43" t="s">
        <v>111</v>
      </c>
      <c r="F27" s="41" t="s">
        <v>40</v>
      </c>
      <c r="G27" s="44" t="s">
        <v>172</v>
      </c>
      <c r="H27" s="129">
        <v>5</v>
      </c>
      <c r="I27" s="129">
        <v>0</v>
      </c>
      <c r="J27" s="82"/>
      <c r="K27" s="130">
        <f t="shared" si="0"/>
        <v>5</v>
      </c>
      <c r="L27" s="131">
        <f t="shared" si="1"/>
        <v>1.7361111111111112E-3</v>
      </c>
      <c r="M27" s="121">
        <v>1.8680555555555554E-2</v>
      </c>
      <c r="N27" s="132">
        <v>5.5555555555555497E-3</v>
      </c>
      <c r="O27" s="147">
        <v>1.0847222222222222E-2</v>
      </c>
      <c r="P27" s="121"/>
      <c r="Q27" s="121">
        <f>O27-O18</f>
        <v>9.2476851851851748E-4</v>
      </c>
      <c r="R27" s="6"/>
    </row>
    <row r="28" spans="1:21" ht="25.5" customHeight="1" x14ac:dyDescent="0.3">
      <c r="A28" s="119">
        <v>11</v>
      </c>
      <c r="B28" s="82">
        <v>45</v>
      </c>
      <c r="C28" s="58" t="s">
        <v>128</v>
      </c>
      <c r="D28" s="42">
        <v>2003</v>
      </c>
      <c r="E28" s="43" t="s">
        <v>111</v>
      </c>
      <c r="F28" s="41" t="s">
        <v>40</v>
      </c>
      <c r="G28" s="44" t="s">
        <v>172</v>
      </c>
      <c r="H28" s="129">
        <v>0</v>
      </c>
      <c r="I28" s="129">
        <v>2</v>
      </c>
      <c r="J28" s="130"/>
      <c r="K28" s="130">
        <f t="shared" si="0"/>
        <v>2</v>
      </c>
      <c r="L28" s="131">
        <f t="shared" si="1"/>
        <v>6.9444444444444447E-4</v>
      </c>
      <c r="M28" s="121">
        <v>1.6238425925925924E-2</v>
      </c>
      <c r="N28" s="132">
        <v>3.1250000000000002E-3</v>
      </c>
      <c r="O28" s="147">
        <v>1.1041666666666667E-2</v>
      </c>
      <c r="P28" s="121"/>
      <c r="Q28" s="121">
        <f>O28-O18</f>
        <v>1.1192129629629625E-3</v>
      </c>
      <c r="R28" s="6"/>
    </row>
    <row r="29" spans="1:21" ht="25.5" customHeight="1" x14ac:dyDescent="0.3">
      <c r="A29" s="119">
        <v>12</v>
      </c>
      <c r="B29" s="82">
        <v>39</v>
      </c>
      <c r="C29" s="80" t="s">
        <v>187</v>
      </c>
      <c r="D29" s="45">
        <v>2003</v>
      </c>
      <c r="E29" s="45" t="s">
        <v>10</v>
      </c>
      <c r="F29" s="41" t="s">
        <v>167</v>
      </c>
      <c r="G29" s="83" t="s">
        <v>175</v>
      </c>
      <c r="H29" s="129">
        <v>1</v>
      </c>
      <c r="I29" s="129">
        <v>3</v>
      </c>
      <c r="J29" s="130"/>
      <c r="K29" s="130">
        <f t="shared" si="0"/>
        <v>4</v>
      </c>
      <c r="L29" s="131">
        <f t="shared" si="1"/>
        <v>1.3888888888888889E-3</v>
      </c>
      <c r="M29" s="121">
        <v>1.5046296296296295E-2</v>
      </c>
      <c r="N29" s="132">
        <v>1.38888888888889E-3</v>
      </c>
      <c r="O29" s="147">
        <v>1.1057870370370371E-2</v>
      </c>
      <c r="P29" s="121"/>
      <c r="Q29" s="121">
        <f>O29-O18</f>
        <v>1.1354166666666665E-3</v>
      </c>
      <c r="R29" s="6"/>
    </row>
    <row r="30" spans="1:21" ht="25.5" customHeight="1" x14ac:dyDescent="0.3">
      <c r="A30" s="119">
        <v>13</v>
      </c>
      <c r="B30" s="82">
        <v>41</v>
      </c>
      <c r="C30" s="80" t="s">
        <v>191</v>
      </c>
      <c r="D30" s="45">
        <v>2005</v>
      </c>
      <c r="E30" s="45" t="s">
        <v>51</v>
      </c>
      <c r="F30" s="41" t="s">
        <v>165</v>
      </c>
      <c r="G30" s="44" t="s">
        <v>173</v>
      </c>
      <c r="H30" s="129">
        <v>3</v>
      </c>
      <c r="I30" s="129">
        <v>2</v>
      </c>
      <c r="J30" s="130"/>
      <c r="K30" s="130">
        <f t="shared" si="0"/>
        <v>5</v>
      </c>
      <c r="L30" s="131">
        <f t="shared" si="1"/>
        <v>1.7361111111111112E-3</v>
      </c>
      <c r="M30" s="121">
        <v>1.7592592592592594E-2</v>
      </c>
      <c r="N30" s="132">
        <v>3.81944444444444E-3</v>
      </c>
      <c r="O30" s="147">
        <v>1.1467592592592592E-2</v>
      </c>
      <c r="P30" s="121"/>
      <c r="Q30" s="121">
        <f>O30-O18</f>
        <v>1.5451388888888876E-3</v>
      </c>
      <c r="R30" s="6"/>
    </row>
    <row r="31" spans="1:21" ht="25.5" customHeight="1" x14ac:dyDescent="0.3">
      <c r="A31" s="119">
        <v>14</v>
      </c>
      <c r="B31" s="82">
        <v>46</v>
      </c>
      <c r="C31" s="58" t="s">
        <v>182</v>
      </c>
      <c r="D31" s="39" t="s">
        <v>60</v>
      </c>
      <c r="E31" s="42" t="s">
        <v>42</v>
      </c>
      <c r="F31" s="41" t="s">
        <v>45</v>
      </c>
      <c r="G31" s="44" t="s">
        <v>170</v>
      </c>
      <c r="H31" s="129">
        <v>2</v>
      </c>
      <c r="I31" s="129">
        <v>3</v>
      </c>
      <c r="J31" s="130"/>
      <c r="K31" s="130">
        <f t="shared" si="0"/>
        <v>5</v>
      </c>
      <c r="L31" s="131">
        <f t="shared" si="1"/>
        <v>1.7361111111111112E-3</v>
      </c>
      <c r="M31" s="121">
        <v>1.9293981481481485E-2</v>
      </c>
      <c r="N31" s="132">
        <v>6.5972222222222196E-3</v>
      </c>
      <c r="O31" s="147">
        <v>1.1643518518518518E-2</v>
      </c>
      <c r="P31" s="122"/>
      <c r="Q31" s="121">
        <f>O31-O18</f>
        <v>1.7210648148148142E-3</v>
      </c>
      <c r="R31" s="6"/>
    </row>
    <row r="32" spans="1:21" ht="25.5" customHeight="1" x14ac:dyDescent="0.3">
      <c r="A32" s="119">
        <v>15</v>
      </c>
      <c r="B32" s="82">
        <v>31</v>
      </c>
      <c r="C32" s="80" t="s">
        <v>190</v>
      </c>
      <c r="D32" s="45">
        <v>2004</v>
      </c>
      <c r="E32" s="45" t="s">
        <v>111</v>
      </c>
      <c r="F32" s="41" t="s">
        <v>38</v>
      </c>
      <c r="G32" s="44" t="s">
        <v>169</v>
      </c>
      <c r="H32" s="129">
        <v>1</v>
      </c>
      <c r="I32" s="129">
        <v>1</v>
      </c>
      <c r="J32" s="130"/>
      <c r="K32" s="130">
        <f t="shared" si="0"/>
        <v>2</v>
      </c>
      <c r="L32" s="131">
        <f t="shared" si="1"/>
        <v>6.9444444444444447E-4</v>
      </c>
      <c r="M32" s="121">
        <v>1.8472222222222223E-2</v>
      </c>
      <c r="N32" s="132">
        <v>7.9861111111111105E-3</v>
      </c>
      <c r="O32" s="147">
        <v>1.171412037037037E-2</v>
      </c>
      <c r="P32" s="121"/>
      <c r="Q32" s="121">
        <f>O32-O18</f>
        <v>1.7916666666666654E-3</v>
      </c>
      <c r="R32" s="6"/>
    </row>
    <row r="33" spans="1:18" ht="25.5" customHeight="1" x14ac:dyDescent="0.3">
      <c r="A33" s="119">
        <v>16</v>
      </c>
      <c r="B33" s="82">
        <v>44</v>
      </c>
      <c r="C33" s="58" t="s">
        <v>127</v>
      </c>
      <c r="D33" s="39" t="s">
        <v>60</v>
      </c>
      <c r="E33" s="42" t="s">
        <v>42</v>
      </c>
      <c r="F33" s="41" t="s">
        <v>45</v>
      </c>
      <c r="G33" s="44" t="s">
        <v>170</v>
      </c>
      <c r="H33" s="129">
        <v>5</v>
      </c>
      <c r="I33" s="129">
        <v>5</v>
      </c>
      <c r="J33" s="130"/>
      <c r="K33" s="130">
        <f t="shared" si="0"/>
        <v>10</v>
      </c>
      <c r="L33" s="131">
        <f t="shared" si="1"/>
        <v>3.4722222222222225E-3</v>
      </c>
      <c r="M33" s="121">
        <v>1.7604166666666667E-2</v>
      </c>
      <c r="N33" s="132">
        <v>4.1666666666666597E-3</v>
      </c>
      <c r="O33" s="147">
        <v>1.1802083333333333E-2</v>
      </c>
      <c r="P33" s="121"/>
      <c r="Q33" s="121">
        <f>O33-O18</f>
        <v>1.8796296296296287E-3</v>
      </c>
      <c r="R33" s="6"/>
    </row>
    <row r="34" spans="1:18" ht="25.5" customHeight="1" x14ac:dyDescent="0.3">
      <c r="A34" s="119">
        <v>17</v>
      </c>
      <c r="B34" s="82">
        <v>36</v>
      </c>
      <c r="C34" s="80" t="s">
        <v>188</v>
      </c>
      <c r="D34" s="45">
        <v>2004</v>
      </c>
      <c r="E34" s="45" t="s">
        <v>113</v>
      </c>
      <c r="F34" s="41" t="s">
        <v>167</v>
      </c>
      <c r="G34" s="83" t="s">
        <v>175</v>
      </c>
      <c r="H34" s="129">
        <v>2</v>
      </c>
      <c r="I34" s="129">
        <v>0</v>
      </c>
      <c r="J34" s="130"/>
      <c r="K34" s="130">
        <f t="shared" si="0"/>
        <v>2</v>
      </c>
      <c r="L34" s="131">
        <f t="shared" si="1"/>
        <v>6.9444444444444447E-4</v>
      </c>
      <c r="M34" s="121">
        <v>1.758101851851852E-2</v>
      </c>
      <c r="N34" s="132">
        <v>5.2083333333333296E-3</v>
      </c>
      <c r="O34" s="147">
        <v>1.230902777777778E-2</v>
      </c>
      <c r="P34" s="121"/>
      <c r="Q34" s="121">
        <f>O34-O18</f>
        <v>2.3865740740740757E-3</v>
      </c>
      <c r="R34" s="6"/>
    </row>
    <row r="35" spans="1:18" ht="25.5" customHeight="1" x14ac:dyDescent="0.3">
      <c r="A35" s="119">
        <v>18</v>
      </c>
      <c r="B35" s="82">
        <v>37</v>
      </c>
      <c r="C35" s="58" t="s">
        <v>185</v>
      </c>
      <c r="D35" s="42">
        <v>2004</v>
      </c>
      <c r="E35" s="43"/>
      <c r="F35" s="41" t="s">
        <v>192</v>
      </c>
      <c r="G35" s="53" t="s">
        <v>193</v>
      </c>
      <c r="H35" s="129">
        <v>1</v>
      </c>
      <c r="I35" s="129">
        <v>3</v>
      </c>
      <c r="J35" s="130"/>
      <c r="K35" s="130">
        <f t="shared" si="0"/>
        <v>4</v>
      </c>
      <c r="L35" s="131">
        <f t="shared" si="1"/>
        <v>1.3888888888888889E-3</v>
      </c>
      <c r="M35" s="121">
        <v>1.861111111111111E-2</v>
      </c>
      <c r="N35" s="132">
        <v>7.2916666666666598E-3</v>
      </c>
      <c r="O35" s="147">
        <v>1.2924768518518521E-2</v>
      </c>
      <c r="P35" s="121"/>
      <c r="Q35" s="121">
        <f>O35-O18</f>
        <v>3.002314814814817E-3</v>
      </c>
      <c r="R35" s="65"/>
    </row>
    <row r="36" spans="1:18" ht="25.5" customHeight="1" x14ac:dyDescent="0.3">
      <c r="A36" s="119">
        <v>19</v>
      </c>
      <c r="B36" s="82">
        <v>38</v>
      </c>
      <c r="C36" s="58" t="s">
        <v>183</v>
      </c>
      <c r="D36" s="39" t="s">
        <v>115</v>
      </c>
      <c r="E36" s="42" t="s">
        <v>113</v>
      </c>
      <c r="F36" s="41" t="s">
        <v>45</v>
      </c>
      <c r="G36" s="44" t="s">
        <v>170</v>
      </c>
      <c r="H36" s="129">
        <v>5</v>
      </c>
      <c r="I36" s="129">
        <v>2</v>
      </c>
      <c r="J36" s="130"/>
      <c r="K36" s="130">
        <f t="shared" si="0"/>
        <v>7</v>
      </c>
      <c r="L36" s="131">
        <f t="shared" si="1"/>
        <v>2.4305555555555556E-3</v>
      </c>
      <c r="M36" s="121">
        <v>1.3668981481481482E-2</v>
      </c>
      <c r="N36" s="132">
        <v>2.0833333333333298E-3</v>
      </c>
      <c r="O36" s="147">
        <v>1.3087962962962963E-2</v>
      </c>
      <c r="P36" s="121"/>
      <c r="Q36" s="121">
        <f>O36-O18</f>
        <v>3.1655092592592585E-3</v>
      </c>
      <c r="R36" s="6"/>
    </row>
    <row r="37" spans="1:18" ht="25.5" customHeight="1" x14ac:dyDescent="0.3">
      <c r="A37" s="119">
        <v>20</v>
      </c>
      <c r="B37" s="82">
        <v>49</v>
      </c>
      <c r="C37" s="80" t="s">
        <v>189</v>
      </c>
      <c r="D37" s="45">
        <v>2004</v>
      </c>
      <c r="E37" s="45" t="s">
        <v>113</v>
      </c>
      <c r="F37" s="41" t="s">
        <v>167</v>
      </c>
      <c r="G37" s="83" t="s">
        <v>175</v>
      </c>
      <c r="H37" s="129">
        <v>3</v>
      </c>
      <c r="I37" s="129">
        <v>0</v>
      </c>
      <c r="J37" s="130"/>
      <c r="K37" s="130">
        <f t="shared" si="0"/>
        <v>3</v>
      </c>
      <c r="L37" s="131">
        <f t="shared" si="1"/>
        <v>1.0416666666666667E-3</v>
      </c>
      <c r="M37" s="121">
        <v>1.2881944444444446E-2</v>
      </c>
      <c r="N37" s="132">
        <v>1.0416666666666699E-3</v>
      </c>
      <c r="O37" s="147">
        <v>1.3628472222222222E-2</v>
      </c>
      <c r="P37" s="121"/>
      <c r="Q37" s="121">
        <f>O37-O18</f>
        <v>3.7060185185185182E-3</v>
      </c>
      <c r="R37" s="6"/>
    </row>
    <row r="38" spans="1:18" ht="25.5" customHeight="1" x14ac:dyDescent="0.3">
      <c r="A38" s="119">
        <v>21</v>
      </c>
      <c r="B38" s="82">
        <v>52</v>
      </c>
      <c r="C38" s="58" t="s">
        <v>181</v>
      </c>
      <c r="D38" s="39" t="s">
        <v>60</v>
      </c>
      <c r="E38" s="42" t="s">
        <v>42</v>
      </c>
      <c r="F38" s="81" t="s">
        <v>45</v>
      </c>
      <c r="G38" s="44" t="s">
        <v>170</v>
      </c>
      <c r="H38" s="129">
        <v>2</v>
      </c>
      <c r="I38" s="129">
        <v>5</v>
      </c>
      <c r="J38" s="130"/>
      <c r="K38" s="130">
        <f t="shared" si="0"/>
        <v>7</v>
      </c>
      <c r="L38" s="131">
        <f t="shared" si="1"/>
        <v>2.4305555555555556E-3</v>
      </c>
      <c r="M38" s="121">
        <v>1.9340277777777779E-2</v>
      </c>
      <c r="N38" s="132">
        <v>8.3333333333333297E-3</v>
      </c>
      <c r="O38" s="147">
        <v>1.371875E-2</v>
      </c>
      <c r="P38" s="121"/>
      <c r="Q38" s="121">
        <f>O38-O18</f>
        <v>3.7962962962962959E-3</v>
      </c>
      <c r="R38" s="6"/>
    </row>
    <row r="39" spans="1:18" ht="25.5" customHeight="1" x14ac:dyDescent="0.3">
      <c r="A39" s="119">
        <v>22</v>
      </c>
      <c r="B39" s="82">
        <v>34</v>
      </c>
      <c r="C39" s="80" t="s">
        <v>186</v>
      </c>
      <c r="D39" s="45">
        <v>2003</v>
      </c>
      <c r="E39" s="45" t="s">
        <v>10</v>
      </c>
      <c r="F39" s="81" t="s">
        <v>167</v>
      </c>
      <c r="G39" s="83" t="s">
        <v>175</v>
      </c>
      <c r="H39" s="129">
        <v>4</v>
      </c>
      <c r="I39" s="129">
        <v>4</v>
      </c>
      <c r="J39" s="130"/>
      <c r="K39" s="130">
        <f t="shared" si="0"/>
        <v>8</v>
      </c>
      <c r="L39" s="131">
        <f t="shared" si="1"/>
        <v>2.7777777777777779E-3</v>
      </c>
      <c r="M39" s="121">
        <v>1.4016203703703704E-2</v>
      </c>
      <c r="N39" s="132">
        <v>3.4722222222222224E-4</v>
      </c>
      <c r="O39" s="147">
        <v>1.5431712962962965E-2</v>
      </c>
      <c r="P39" s="121"/>
      <c r="Q39" s="121">
        <f>O39-O18</f>
        <v>5.5092592592592606E-3</v>
      </c>
      <c r="R39" s="6"/>
    </row>
    <row r="40" spans="1:18" ht="25.5" customHeight="1" x14ac:dyDescent="0.3">
      <c r="A40" s="158"/>
      <c r="B40" s="105"/>
      <c r="C40" s="144" t="s">
        <v>379</v>
      </c>
      <c r="D40" s="139"/>
      <c r="E40" s="159"/>
      <c r="F40" s="106"/>
      <c r="G40" s="160"/>
      <c r="H40" s="140"/>
      <c r="I40" s="140"/>
      <c r="J40" s="138"/>
      <c r="K40" s="138"/>
      <c r="L40" s="141"/>
      <c r="M40" s="142"/>
      <c r="N40" s="143"/>
      <c r="O40" s="148"/>
      <c r="P40" s="142"/>
      <c r="Q40" s="142"/>
      <c r="R40" s="6"/>
    </row>
    <row r="41" spans="1:18" ht="25.5" customHeight="1" x14ac:dyDescent="0.3">
      <c r="A41" s="138"/>
      <c r="B41" s="105"/>
      <c r="C41" s="152" t="s">
        <v>22</v>
      </c>
      <c r="D41" s="152"/>
      <c r="E41" s="170" t="s">
        <v>29</v>
      </c>
      <c r="F41" s="170"/>
      <c r="G41" s="35" t="s">
        <v>176</v>
      </c>
      <c r="H41" s="140"/>
      <c r="I41" s="140"/>
      <c r="J41" s="138"/>
      <c r="K41" s="138"/>
      <c r="L41" s="141"/>
      <c r="M41" s="142"/>
      <c r="N41" s="143"/>
      <c r="O41" s="148"/>
      <c r="P41" s="142"/>
      <c r="Q41" s="142"/>
      <c r="R41" s="6"/>
    </row>
    <row r="42" spans="1:18" ht="18.75" customHeight="1" x14ac:dyDescent="0.3">
      <c r="A42" s="138"/>
      <c r="B42" s="105"/>
      <c r="C42" s="169" t="s">
        <v>25</v>
      </c>
      <c r="D42" s="169"/>
      <c r="E42" s="36"/>
      <c r="F42" s="153"/>
      <c r="G42" s="153"/>
      <c r="H42" s="140"/>
      <c r="I42" s="140"/>
      <c r="J42" s="138"/>
      <c r="K42" s="138"/>
      <c r="L42" s="141"/>
      <c r="M42" s="142"/>
      <c r="N42" s="143"/>
      <c r="O42" s="148"/>
      <c r="P42" s="142"/>
      <c r="Q42" s="142"/>
      <c r="R42" s="6"/>
    </row>
    <row r="43" spans="1:18" ht="18" customHeight="1" x14ac:dyDescent="0.3">
      <c r="A43" s="138"/>
      <c r="B43" s="105"/>
      <c r="C43" s="152"/>
      <c r="D43" s="152"/>
      <c r="E43" s="36"/>
      <c r="F43" s="153"/>
      <c r="G43" s="153"/>
      <c r="H43" s="140"/>
      <c r="I43" s="140"/>
      <c r="J43" s="138"/>
      <c r="K43" s="138"/>
      <c r="L43" s="141"/>
      <c r="M43" s="142"/>
      <c r="N43" s="143"/>
      <c r="O43" s="148"/>
      <c r="P43" s="142"/>
      <c r="Q43" s="142"/>
      <c r="R43" s="6"/>
    </row>
    <row r="44" spans="1:18" ht="25.5" customHeight="1" x14ac:dyDescent="0.3">
      <c r="A44" s="138"/>
      <c r="B44" s="105"/>
      <c r="C44" s="152" t="s">
        <v>23</v>
      </c>
      <c r="D44" s="152"/>
      <c r="E44" s="170" t="s">
        <v>29</v>
      </c>
      <c r="F44" s="170"/>
      <c r="G44" s="154" t="s">
        <v>177</v>
      </c>
      <c r="H44" s="140"/>
      <c r="I44" s="140"/>
      <c r="J44" s="138"/>
      <c r="K44" s="138"/>
      <c r="L44" s="141"/>
      <c r="M44" s="142"/>
      <c r="N44" s="143"/>
      <c r="O44" s="148"/>
      <c r="P44" s="142"/>
      <c r="Q44" s="142"/>
      <c r="R44" s="6"/>
    </row>
    <row r="45" spans="1:18" ht="20.25" customHeight="1" x14ac:dyDescent="0.3">
      <c r="A45" s="138"/>
      <c r="B45" s="105"/>
      <c r="C45" s="169" t="s">
        <v>178</v>
      </c>
      <c r="D45" s="169"/>
      <c r="E45" s="152"/>
      <c r="F45" s="152"/>
      <c r="G45" s="152"/>
      <c r="H45" s="140"/>
      <c r="I45" s="140"/>
      <c r="J45" s="138"/>
      <c r="K45" s="138"/>
      <c r="L45" s="141"/>
      <c r="M45" s="142"/>
      <c r="N45" s="143"/>
      <c r="O45" s="148"/>
      <c r="P45" s="142"/>
      <c r="Q45" s="142"/>
      <c r="R45" s="6"/>
    </row>
    <row r="46" spans="1:18" ht="25.5" customHeight="1" x14ac:dyDescent="0.3">
      <c r="A46" s="138"/>
      <c r="B46" s="105"/>
      <c r="C46" s="155"/>
      <c r="D46" s="156"/>
      <c r="E46" s="157"/>
      <c r="F46" s="106"/>
      <c r="G46" s="107"/>
      <c r="H46" s="140"/>
      <c r="I46" s="140"/>
      <c r="J46" s="138"/>
      <c r="K46" s="138"/>
      <c r="L46" s="141"/>
      <c r="M46" s="142"/>
      <c r="N46" s="143"/>
      <c r="O46" s="148"/>
      <c r="P46" s="142"/>
      <c r="Q46" s="142"/>
      <c r="R46" s="6"/>
    </row>
    <row r="47" spans="1:18" ht="18.75" customHeight="1" x14ac:dyDescent="0.25">
      <c r="B47" s="169"/>
      <c r="C47" s="169"/>
      <c r="D47" s="27"/>
      <c r="E47" s="27"/>
      <c r="F47" s="27"/>
      <c r="G47" s="27"/>
      <c r="H47" s="27"/>
      <c r="I47" s="27"/>
      <c r="J47" s="21"/>
      <c r="K47" s="21"/>
      <c r="L47" s="21"/>
      <c r="R47" s="21"/>
    </row>
    <row r="48" spans="1:18" ht="15.75" x14ac:dyDescent="0.25">
      <c r="B48" s="182"/>
      <c r="C48" s="182"/>
      <c r="D48" s="171"/>
      <c r="E48" s="171"/>
      <c r="F48" s="171"/>
      <c r="G48" s="171"/>
      <c r="H48" s="171"/>
      <c r="I48" s="171"/>
      <c r="J48" s="21"/>
      <c r="K48" s="10"/>
      <c r="L48" s="10"/>
      <c r="R48" s="21"/>
    </row>
    <row r="49" spans="2:19" ht="15.75" x14ac:dyDescent="0.25">
      <c r="B49" s="170"/>
      <c r="C49" s="170"/>
      <c r="D49" s="170"/>
      <c r="E49" s="170"/>
      <c r="F49" s="170"/>
      <c r="G49" s="170"/>
      <c r="H49" s="170"/>
      <c r="I49" s="170"/>
      <c r="J49" s="20"/>
      <c r="K49" s="11"/>
      <c r="L49" s="11"/>
      <c r="R49" s="20"/>
    </row>
    <row r="50" spans="2:19" ht="15" x14ac:dyDescent="0.25">
      <c r="B50" s="192"/>
      <c r="C50" s="192"/>
      <c r="D50" s="168"/>
      <c r="E50" s="168"/>
      <c r="F50" s="168"/>
      <c r="G50" s="168"/>
      <c r="H50" s="21"/>
      <c r="I50" s="20"/>
      <c r="J50" s="20"/>
      <c r="K50" s="11"/>
      <c r="L50" s="11"/>
      <c r="R50" s="20"/>
    </row>
    <row r="51" spans="2:19" ht="20.25" customHeight="1" x14ac:dyDescent="0.25">
      <c r="B51" s="192"/>
      <c r="C51" s="192"/>
      <c r="H51" s="21"/>
      <c r="I51" s="20"/>
      <c r="J51" s="20"/>
      <c r="K51" s="11"/>
      <c r="L51" s="11"/>
      <c r="R51" s="20"/>
      <c r="S51" s="21"/>
    </row>
    <row r="52" spans="2:19" ht="13.5" customHeight="1" x14ac:dyDescent="0.25">
      <c r="B52" s="168"/>
      <c r="C52" s="168"/>
      <c r="D52" s="168"/>
      <c r="E52" s="168"/>
      <c r="F52" s="168"/>
      <c r="G52" s="168"/>
      <c r="H52" s="21"/>
      <c r="I52" s="20"/>
      <c r="J52" s="20"/>
      <c r="K52" s="11"/>
      <c r="L52" s="11"/>
      <c r="S52" s="21"/>
    </row>
    <row r="53" spans="2:19" ht="15" x14ac:dyDescent="0.25">
      <c r="B53" s="168"/>
      <c r="C53" s="168"/>
      <c r="D53" s="168"/>
      <c r="E53" s="168"/>
      <c r="F53" s="168"/>
      <c r="G53" s="168"/>
      <c r="H53" s="8"/>
      <c r="K53" s="11"/>
      <c r="L53" s="11"/>
      <c r="S53" s="21"/>
    </row>
    <row r="54" spans="2:19" ht="15" customHeight="1" x14ac:dyDescent="0.2"/>
  </sheetData>
  <sortState ref="B19:O39">
    <sortCondition ref="O18:O39"/>
  </sortState>
  <mergeCells count="36">
    <mergeCell ref="A1:Q1"/>
    <mergeCell ref="A2:Q2"/>
    <mergeCell ref="A3:Q3"/>
    <mergeCell ref="A11:D11"/>
    <mergeCell ref="D4:M4"/>
    <mergeCell ref="B48:C48"/>
    <mergeCell ref="Q16:Q17"/>
    <mergeCell ref="A12:D12"/>
    <mergeCell ref="A13:D13"/>
    <mergeCell ref="A16:A17"/>
    <mergeCell ref="A14:D14"/>
    <mergeCell ref="P16:P17"/>
    <mergeCell ref="N16:N17"/>
    <mergeCell ref="O16:O17"/>
    <mergeCell ref="M16:M17"/>
    <mergeCell ref="L16:L17"/>
    <mergeCell ref="H16:K16"/>
    <mergeCell ref="B16:B17"/>
    <mergeCell ref="C16:C17"/>
    <mergeCell ref="D16:D17"/>
    <mergeCell ref="B50:C50"/>
    <mergeCell ref="B52:G52"/>
    <mergeCell ref="B53:G53"/>
    <mergeCell ref="E16:E17"/>
    <mergeCell ref="F16:F17"/>
    <mergeCell ref="G16:G17"/>
    <mergeCell ref="B51:C51"/>
    <mergeCell ref="E41:F41"/>
    <mergeCell ref="C42:D42"/>
    <mergeCell ref="E44:F44"/>
    <mergeCell ref="C45:D45"/>
    <mergeCell ref="D49:I49"/>
    <mergeCell ref="D50:G50"/>
    <mergeCell ref="B49:C49"/>
    <mergeCell ref="D48:I48"/>
    <mergeCell ref="B47:C47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8"/>
  <sheetViews>
    <sheetView zoomScale="90" zoomScaleNormal="90" zoomScaleSheetLayoutView="100" workbookViewId="0">
      <selection activeCell="U30" sqref="U30"/>
    </sheetView>
  </sheetViews>
  <sheetFormatPr defaultRowHeight="12.75" x14ac:dyDescent="0.2"/>
  <cols>
    <col min="1" max="1" width="6.28515625" style="1" customWidth="1"/>
    <col min="2" max="2" width="5.85546875" style="1" customWidth="1"/>
    <col min="3" max="3" width="31.5703125" style="1" customWidth="1"/>
    <col min="4" max="4" width="14.5703125" style="1" customWidth="1"/>
    <col min="5" max="5" width="9" style="167" customWidth="1"/>
    <col min="6" max="6" width="24.28515625" style="167" customWidth="1"/>
    <col min="7" max="7" width="29.85546875" style="1" customWidth="1"/>
    <col min="8" max="8" width="4.7109375" style="1" customWidth="1"/>
    <col min="9" max="9" width="6.140625" style="1" customWidth="1"/>
    <col min="10" max="10" width="5.28515625" style="1" customWidth="1"/>
    <col min="11" max="11" width="4.140625" style="1" customWidth="1"/>
    <col min="12" max="12" width="5.7109375" style="1" customWidth="1"/>
    <col min="13" max="13" width="7.7109375" style="1" hidden="1" customWidth="1"/>
    <col min="14" max="14" width="10.42578125" style="11" hidden="1" customWidth="1"/>
    <col min="15" max="15" width="9.140625" style="167" hidden="1" customWidth="1"/>
    <col min="16" max="16" width="11.140625" style="3" customWidth="1"/>
    <col min="17" max="17" width="12.42578125" style="19" hidden="1" customWidth="1"/>
    <col min="18" max="18" width="14.85546875" style="3" customWidth="1"/>
    <col min="19" max="19" width="6.85546875" style="1" customWidth="1"/>
  </cols>
  <sheetData>
    <row r="1" spans="1:19" ht="16.5" customHeight="1" x14ac:dyDescent="0.2">
      <c r="A1" s="185" t="s">
        <v>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9" ht="16.5" customHeight="1" x14ac:dyDescent="0.2">
      <c r="A2" s="185" t="s">
        <v>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9" ht="16.5" customHeight="1" x14ac:dyDescent="0.2">
      <c r="A3" s="185" t="s">
        <v>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9" ht="60" customHeight="1" x14ac:dyDescent="0.2">
      <c r="B4" s="37"/>
      <c r="C4" s="37"/>
      <c r="D4" s="188" t="s">
        <v>141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37"/>
      <c r="P4" s="37"/>
      <c r="Q4" s="37"/>
      <c r="R4" s="37"/>
      <c r="S4" s="18"/>
    </row>
    <row r="5" spans="1:19" ht="15" x14ac:dyDescent="0.25">
      <c r="A5" s="94" t="s">
        <v>140</v>
      </c>
      <c r="B5" s="94"/>
      <c r="C5" s="94"/>
      <c r="D5" s="14"/>
      <c r="E5" s="14"/>
      <c r="F5" s="14"/>
      <c r="H5" s="14"/>
      <c r="I5" s="14"/>
      <c r="J5" s="14"/>
      <c r="K5" s="14"/>
      <c r="L5" s="14"/>
      <c r="M5" s="14"/>
      <c r="N5" s="14"/>
      <c r="O5" s="94" t="s">
        <v>26</v>
      </c>
      <c r="P5" s="94"/>
      <c r="Q5" s="94"/>
      <c r="R5" s="94"/>
      <c r="S5" s="99"/>
    </row>
    <row r="6" spans="1:19" ht="15" x14ac:dyDescent="0.25">
      <c r="A6" s="94" t="s">
        <v>386</v>
      </c>
      <c r="B6" s="94"/>
      <c r="C6" s="90"/>
      <c r="D6" s="14"/>
      <c r="E6" s="14"/>
      <c r="H6" s="14"/>
      <c r="I6" s="94" t="s">
        <v>355</v>
      </c>
      <c r="J6" s="94"/>
      <c r="K6" s="94"/>
      <c r="L6" s="94"/>
      <c r="M6" s="94"/>
      <c r="N6" s="99"/>
      <c r="O6" s="94" t="s">
        <v>27</v>
      </c>
      <c r="P6" s="94"/>
      <c r="Q6" s="94"/>
      <c r="R6" s="94"/>
      <c r="S6" s="99"/>
    </row>
    <row r="7" spans="1:19" ht="15" x14ac:dyDescent="0.25">
      <c r="A7" s="94" t="s">
        <v>387</v>
      </c>
      <c r="B7" s="94"/>
      <c r="C7" s="94"/>
      <c r="D7" s="14"/>
      <c r="E7" s="14"/>
      <c r="F7" s="14"/>
      <c r="G7" s="14"/>
      <c r="H7" s="14"/>
      <c r="I7" s="94" t="s">
        <v>27</v>
      </c>
      <c r="J7" s="94"/>
      <c r="K7" s="94"/>
      <c r="L7" s="94"/>
      <c r="M7" s="94"/>
      <c r="N7" s="99"/>
      <c r="O7" s="94" t="s">
        <v>142</v>
      </c>
      <c r="P7" s="94"/>
      <c r="Q7" s="94"/>
      <c r="R7" s="94"/>
      <c r="S7" s="99"/>
    </row>
    <row r="8" spans="1:19" ht="15" x14ac:dyDescent="0.25">
      <c r="A8" s="162" t="s">
        <v>33</v>
      </c>
      <c r="B8" s="162"/>
      <c r="C8" s="162"/>
      <c r="D8" s="14"/>
      <c r="E8" s="92"/>
      <c r="F8" s="92"/>
      <c r="H8" s="92"/>
      <c r="I8" s="94" t="s">
        <v>270</v>
      </c>
      <c r="J8" s="94"/>
      <c r="K8" s="94"/>
      <c r="L8" s="94"/>
      <c r="M8" s="94"/>
      <c r="N8" s="99"/>
      <c r="O8" s="162"/>
      <c r="P8" s="162"/>
      <c r="Q8" s="94"/>
      <c r="R8" s="162"/>
      <c r="S8" s="99"/>
    </row>
    <row r="9" spans="1:19" ht="15" customHeight="1" x14ac:dyDescent="0.25">
      <c r="A9" s="162" t="s">
        <v>144</v>
      </c>
      <c r="B9" s="162"/>
      <c r="C9" s="162"/>
      <c r="D9" s="162"/>
      <c r="E9" s="92"/>
      <c r="F9" s="182" t="s">
        <v>20</v>
      </c>
      <c r="G9" s="182"/>
      <c r="H9" s="92"/>
      <c r="I9" s="92"/>
      <c r="J9" s="92"/>
      <c r="K9" s="92"/>
      <c r="L9" s="92"/>
      <c r="M9" s="92"/>
      <c r="N9" s="92"/>
      <c r="O9" s="92"/>
      <c r="P9" s="92"/>
      <c r="Q9" s="14"/>
      <c r="R9" s="92"/>
      <c r="S9" s="99"/>
    </row>
    <row r="10" spans="1:19" ht="15" customHeight="1" x14ac:dyDescent="0.3">
      <c r="A10" s="162" t="s">
        <v>146</v>
      </c>
      <c r="B10" s="162"/>
      <c r="C10" s="162"/>
      <c r="D10" s="162"/>
      <c r="E10" s="14"/>
      <c r="F10" s="183" t="s">
        <v>382</v>
      </c>
      <c r="G10" s="183"/>
      <c r="H10" s="92"/>
      <c r="I10" s="92"/>
      <c r="J10" s="92"/>
      <c r="K10" s="92"/>
      <c r="L10" s="92"/>
      <c r="M10" s="92"/>
      <c r="N10" s="92"/>
      <c r="O10" s="92"/>
      <c r="P10" s="92"/>
      <c r="Q10" s="14"/>
      <c r="R10" s="92"/>
      <c r="S10" s="99"/>
    </row>
    <row r="11" spans="1:19" ht="15" customHeight="1" x14ac:dyDescent="0.3">
      <c r="A11" s="168" t="s">
        <v>145</v>
      </c>
      <c r="B11" s="168"/>
      <c r="C11" s="168"/>
      <c r="D11" s="168"/>
      <c r="E11" s="14"/>
      <c r="F11" s="184" t="s">
        <v>383</v>
      </c>
      <c r="G11" s="184"/>
      <c r="H11" s="92"/>
      <c r="I11" s="92"/>
      <c r="J11" s="92"/>
      <c r="K11" s="92"/>
      <c r="L11" s="92"/>
      <c r="M11" s="92"/>
      <c r="N11" s="92"/>
      <c r="O11" s="92"/>
      <c r="P11" s="92"/>
      <c r="Q11" s="14"/>
      <c r="R11" s="92"/>
      <c r="S11" s="99"/>
    </row>
    <row r="12" spans="1:19" ht="15" x14ac:dyDescent="0.25">
      <c r="A12" s="181" t="s">
        <v>229</v>
      </c>
      <c r="B12" s="181"/>
      <c r="C12" s="181"/>
      <c r="D12" s="181"/>
      <c r="E12" s="14"/>
      <c r="F12" s="14"/>
      <c r="H12" s="92"/>
      <c r="I12" s="92"/>
      <c r="J12" s="92"/>
      <c r="K12" s="92"/>
      <c r="L12" s="92"/>
      <c r="M12" s="92"/>
      <c r="N12" s="92"/>
      <c r="O12" s="92"/>
      <c r="P12" s="92"/>
      <c r="Q12" s="14"/>
      <c r="R12" s="92"/>
      <c r="S12" s="14"/>
    </row>
    <row r="13" spans="1:19" ht="15" x14ac:dyDescent="0.25">
      <c r="A13" s="181" t="s">
        <v>230</v>
      </c>
      <c r="B13" s="181"/>
      <c r="C13" s="181"/>
      <c r="D13" s="181"/>
      <c r="E13" s="14"/>
      <c r="F13" s="14"/>
      <c r="H13" s="92"/>
      <c r="I13" s="92"/>
      <c r="J13" s="92"/>
      <c r="K13" s="92"/>
      <c r="L13" s="92"/>
      <c r="M13" s="92"/>
      <c r="N13" s="92"/>
      <c r="O13" s="92"/>
      <c r="P13" s="92"/>
      <c r="Q13" s="14"/>
      <c r="R13" s="92"/>
      <c r="S13" s="14"/>
    </row>
    <row r="14" spans="1:19" ht="15" x14ac:dyDescent="0.25">
      <c r="A14" s="181"/>
      <c r="B14" s="181"/>
      <c r="C14" s="181"/>
      <c r="D14" s="18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5" x14ac:dyDescent="0.25">
      <c r="A15" s="161"/>
      <c r="B15" s="161"/>
      <c r="C15" s="161"/>
      <c r="D15" s="16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3.5" customHeight="1" x14ac:dyDescent="0.2">
      <c r="A16" s="177" t="s">
        <v>17</v>
      </c>
      <c r="B16" s="177" t="s">
        <v>3</v>
      </c>
      <c r="C16" s="177" t="s">
        <v>2</v>
      </c>
      <c r="D16" s="172" t="s">
        <v>4</v>
      </c>
      <c r="E16" s="172" t="s">
        <v>5</v>
      </c>
      <c r="F16" s="172" t="s">
        <v>6</v>
      </c>
      <c r="G16" s="172" t="s">
        <v>24</v>
      </c>
      <c r="H16" s="172" t="s">
        <v>7</v>
      </c>
      <c r="I16" s="172"/>
      <c r="J16" s="172"/>
      <c r="K16" s="172"/>
      <c r="L16" s="172"/>
      <c r="M16" s="173" t="s">
        <v>35</v>
      </c>
      <c r="N16" s="175" t="s">
        <v>1</v>
      </c>
      <c r="O16" s="177" t="s">
        <v>0</v>
      </c>
      <c r="P16" s="179" t="s">
        <v>150</v>
      </c>
      <c r="Q16" s="179" t="s">
        <v>138</v>
      </c>
      <c r="R16" s="177" t="s">
        <v>18</v>
      </c>
      <c r="S16" s="2"/>
    </row>
    <row r="17" spans="1:29" ht="13.5" customHeight="1" x14ac:dyDescent="0.2">
      <c r="A17" s="178"/>
      <c r="B17" s="178"/>
      <c r="C17" s="178"/>
      <c r="D17" s="172"/>
      <c r="E17" s="172"/>
      <c r="F17" s="172"/>
      <c r="G17" s="172"/>
      <c r="H17" s="163" t="s">
        <v>13</v>
      </c>
      <c r="I17" s="163" t="s">
        <v>13</v>
      </c>
      <c r="J17" s="163" t="s">
        <v>13</v>
      </c>
      <c r="K17" s="163" t="s">
        <v>13</v>
      </c>
      <c r="L17" s="163" t="s">
        <v>8</v>
      </c>
      <c r="M17" s="174"/>
      <c r="N17" s="176"/>
      <c r="O17" s="178"/>
      <c r="P17" s="180"/>
      <c r="Q17" s="180"/>
      <c r="R17" s="178"/>
      <c r="S17" s="2"/>
    </row>
    <row r="18" spans="1:29" ht="25.5" customHeight="1" x14ac:dyDescent="0.3">
      <c r="A18" s="130"/>
      <c r="B18" s="82"/>
      <c r="C18" s="62" t="s">
        <v>139</v>
      </c>
      <c r="D18" s="39"/>
      <c r="E18" s="42"/>
      <c r="F18" s="52"/>
      <c r="G18" s="57"/>
      <c r="H18" s="129"/>
      <c r="I18" s="129"/>
      <c r="J18" s="129"/>
      <c r="K18" s="82"/>
      <c r="L18" s="130"/>
      <c r="M18" s="131">
        <f>"0:0:30"*L18</f>
        <v>0</v>
      </c>
      <c r="N18" s="121">
        <v>2.0833333333333332E-2</v>
      </c>
      <c r="O18" s="132">
        <v>6.9444444444444397E-3</v>
      </c>
      <c r="P18" s="121"/>
      <c r="Q18" s="121"/>
      <c r="R18" s="121"/>
      <c r="S18" s="6"/>
    </row>
    <row r="19" spans="1:29" ht="25.5" customHeight="1" x14ac:dyDescent="0.3">
      <c r="A19" s="130"/>
      <c r="B19" s="127" t="s">
        <v>358</v>
      </c>
      <c r="C19" s="46" t="s">
        <v>70</v>
      </c>
      <c r="D19" s="54">
        <v>2000</v>
      </c>
      <c r="E19" s="45" t="s">
        <v>71</v>
      </c>
      <c r="F19" s="41" t="s">
        <v>68</v>
      </c>
      <c r="G19" s="44" t="s">
        <v>69</v>
      </c>
      <c r="H19" s="129">
        <v>0</v>
      </c>
      <c r="I19" s="129">
        <v>0</v>
      </c>
      <c r="J19" s="129">
        <v>1</v>
      </c>
      <c r="K19" s="130">
        <v>2</v>
      </c>
      <c r="L19" s="130">
        <v>3</v>
      </c>
      <c r="M19" s="131">
        <f>"0:0:30"*L19</f>
        <v>1.0416666666666667E-3</v>
      </c>
      <c r="N19" s="121">
        <v>1.4733796296296295E-2</v>
      </c>
      <c r="O19" s="132">
        <v>1.7361111111111099E-3</v>
      </c>
      <c r="P19" s="147">
        <v>1.8749999999999999E-2</v>
      </c>
      <c r="Q19" s="121"/>
      <c r="R19" s="120"/>
      <c r="S19" s="6"/>
    </row>
    <row r="20" spans="1:29" ht="25.5" customHeight="1" x14ac:dyDescent="0.3">
      <c r="A20" s="130"/>
      <c r="B20" s="48"/>
      <c r="C20" s="49" t="s">
        <v>72</v>
      </c>
      <c r="D20" s="63">
        <v>1995</v>
      </c>
      <c r="E20" s="12"/>
      <c r="F20" s="12"/>
      <c r="G20" s="16"/>
      <c r="H20" s="129"/>
      <c r="I20" s="129"/>
      <c r="J20" s="129"/>
      <c r="K20" s="130"/>
      <c r="L20" s="130"/>
      <c r="M20" s="131">
        <f>"0:0:30"*L20</f>
        <v>0</v>
      </c>
      <c r="N20" s="121">
        <v>1.4733796296296295E-2</v>
      </c>
      <c r="O20" s="132">
        <v>1.7361111111111099E-3</v>
      </c>
      <c r="P20" s="121"/>
      <c r="Q20" s="121"/>
      <c r="R20" s="120"/>
      <c r="S20" s="6"/>
    </row>
    <row r="21" spans="1:29" ht="25.5" customHeight="1" x14ac:dyDescent="0.3">
      <c r="A21" s="130"/>
      <c r="B21" s="128" t="s">
        <v>359</v>
      </c>
      <c r="C21" s="46" t="s">
        <v>73</v>
      </c>
      <c r="D21" s="45">
        <v>2000</v>
      </c>
      <c r="E21" s="45" t="s">
        <v>71</v>
      </c>
      <c r="F21" s="41" t="s">
        <v>68</v>
      </c>
      <c r="G21" s="44" t="s">
        <v>69</v>
      </c>
      <c r="H21" s="129">
        <v>1</v>
      </c>
      <c r="I21" s="129">
        <v>2</v>
      </c>
      <c r="J21" s="129">
        <v>0</v>
      </c>
      <c r="K21" s="130">
        <v>2</v>
      </c>
      <c r="L21" s="130">
        <f t="shared" ref="L21:L23" si="0">H21+I21+K21</f>
        <v>5</v>
      </c>
      <c r="M21" s="131">
        <f t="shared" ref="M21:M24" si="1">"0:0:30"*L21</f>
        <v>1.7361111111111112E-3</v>
      </c>
      <c r="N21" s="121">
        <v>1.4733796296296295E-2</v>
      </c>
      <c r="O21" s="132">
        <v>1.7361111111111099E-3</v>
      </c>
      <c r="P21" s="147">
        <v>2.1493055555555557E-2</v>
      </c>
      <c r="Q21" s="121"/>
      <c r="R21" s="120" t="s">
        <v>384</v>
      </c>
      <c r="S21" s="6"/>
    </row>
    <row r="22" spans="1:29" ht="25.5" customHeight="1" x14ac:dyDescent="0.3">
      <c r="A22" s="130"/>
      <c r="B22" s="51"/>
      <c r="C22" s="49" t="s">
        <v>74</v>
      </c>
      <c r="D22" s="63">
        <v>2002</v>
      </c>
      <c r="E22" s="12"/>
      <c r="F22" s="52"/>
      <c r="G22" s="57"/>
      <c r="H22" s="129"/>
      <c r="I22" s="129"/>
      <c r="J22" s="129"/>
      <c r="K22" s="130"/>
      <c r="L22" s="130"/>
      <c r="M22" s="131">
        <f t="shared" si="1"/>
        <v>0</v>
      </c>
      <c r="N22" s="121">
        <v>1.4733796296296295E-2</v>
      </c>
      <c r="O22" s="132">
        <v>1.7361111111111099E-3</v>
      </c>
      <c r="P22" s="121"/>
      <c r="Q22" s="121"/>
      <c r="R22" s="120"/>
      <c r="S22" s="6"/>
    </row>
    <row r="23" spans="1:29" ht="25.5" customHeight="1" x14ac:dyDescent="0.3">
      <c r="A23" s="130"/>
      <c r="B23" s="128" t="s">
        <v>360</v>
      </c>
      <c r="C23" s="46" t="s">
        <v>256</v>
      </c>
      <c r="D23" s="45">
        <v>2002</v>
      </c>
      <c r="E23" s="45"/>
      <c r="F23" s="41" t="s">
        <v>68</v>
      </c>
      <c r="G23" s="134" t="s">
        <v>357</v>
      </c>
      <c r="H23" s="129">
        <v>3</v>
      </c>
      <c r="I23" s="129">
        <v>0</v>
      </c>
      <c r="J23" s="129">
        <v>1</v>
      </c>
      <c r="K23" s="130">
        <v>1</v>
      </c>
      <c r="L23" s="130">
        <v>5</v>
      </c>
      <c r="M23" s="131">
        <f t="shared" si="1"/>
        <v>1.7361111111111112E-3</v>
      </c>
      <c r="N23" s="121">
        <v>1.4733796296296295E-2</v>
      </c>
      <c r="O23" s="132">
        <v>1.7361111111111099E-3</v>
      </c>
      <c r="P23" s="147">
        <v>2.5509259259259259E-2</v>
      </c>
      <c r="Q23" s="121"/>
      <c r="R23" s="120" t="s">
        <v>385</v>
      </c>
      <c r="S23" s="6"/>
    </row>
    <row r="24" spans="1:29" ht="25.5" customHeight="1" x14ac:dyDescent="0.3">
      <c r="A24" s="130"/>
      <c r="B24" s="50"/>
      <c r="C24" s="49" t="s">
        <v>356</v>
      </c>
      <c r="D24" s="63">
        <v>1985</v>
      </c>
      <c r="E24" s="12"/>
      <c r="F24" s="52"/>
      <c r="G24" s="57"/>
      <c r="H24" s="129"/>
      <c r="I24" s="129"/>
      <c r="J24" s="129"/>
      <c r="K24" s="130"/>
      <c r="L24" s="130"/>
      <c r="M24" s="131">
        <f t="shared" si="1"/>
        <v>0</v>
      </c>
      <c r="N24" s="121">
        <v>1.4733796296296295E-2</v>
      </c>
      <c r="O24" s="132">
        <v>1.7361111111111099E-3</v>
      </c>
      <c r="P24" s="121"/>
      <c r="Q24" s="121"/>
      <c r="R24" s="121"/>
      <c r="S24" s="6"/>
    </row>
    <row r="25" spans="1:29" ht="12" customHeight="1" x14ac:dyDescent="0.3">
      <c r="A25" s="138"/>
      <c r="B25" s="126"/>
      <c r="C25" s="144"/>
      <c r="D25" s="139"/>
      <c r="E25" s="139"/>
      <c r="F25" s="124"/>
      <c r="G25" s="125"/>
      <c r="H25" s="140"/>
      <c r="I25" s="140"/>
      <c r="J25" s="140"/>
      <c r="K25" s="138"/>
      <c r="L25" s="138"/>
      <c r="M25" s="141"/>
      <c r="N25" s="142"/>
      <c r="O25" s="143"/>
      <c r="P25" s="142"/>
      <c r="Q25" s="142"/>
      <c r="R25" s="142"/>
      <c r="S25" s="6"/>
    </row>
    <row r="26" spans="1:29" ht="18.75" hidden="1" customHeight="1" x14ac:dyDescent="0.25">
      <c r="C26" s="145"/>
      <c r="D26" s="146"/>
      <c r="E26" s="146"/>
      <c r="F26" s="146"/>
      <c r="G26" s="13"/>
      <c r="H26" s="13"/>
      <c r="I26" s="13"/>
      <c r="J26" s="13"/>
      <c r="K26" s="13"/>
      <c r="L26" s="13"/>
      <c r="M26" s="13"/>
      <c r="S26" s="7"/>
      <c r="V26" s="168"/>
      <c r="W26" s="168"/>
      <c r="X26" s="168"/>
      <c r="Y26" s="168"/>
      <c r="Z26" s="168"/>
      <c r="AA26" s="168"/>
      <c r="AB26" s="162"/>
      <c r="AC26" s="92"/>
    </row>
    <row r="27" spans="1:29" ht="22.5" customHeight="1" x14ac:dyDescent="0.25">
      <c r="B27" s="165" t="s">
        <v>22</v>
      </c>
      <c r="C27" s="165"/>
      <c r="D27" s="170" t="s">
        <v>29</v>
      </c>
      <c r="E27" s="170"/>
      <c r="F27" s="35" t="s">
        <v>176</v>
      </c>
      <c r="G27" s="36"/>
      <c r="H27" s="36"/>
      <c r="I27" s="35"/>
      <c r="J27" s="35"/>
      <c r="K27" s="28"/>
      <c r="L27" s="28"/>
      <c r="M27" s="91"/>
      <c r="S27" s="162"/>
      <c r="V27" s="1"/>
      <c r="W27" s="1"/>
      <c r="X27" s="168"/>
      <c r="Y27" s="168"/>
      <c r="Z27" s="168"/>
      <c r="AA27" s="168"/>
      <c r="AB27" s="162"/>
      <c r="AC27" s="92"/>
    </row>
    <row r="28" spans="1:29" ht="18.75" customHeight="1" x14ac:dyDescent="0.25">
      <c r="B28" s="169" t="s">
        <v>25</v>
      </c>
      <c r="C28" s="169"/>
      <c r="D28" s="36"/>
      <c r="E28" s="164"/>
      <c r="F28" s="164"/>
      <c r="G28" s="36"/>
      <c r="H28" s="36"/>
      <c r="I28" s="36"/>
      <c r="J28" s="36"/>
      <c r="S28" s="162"/>
    </row>
    <row r="29" spans="1:29" ht="18.75" customHeight="1" x14ac:dyDescent="0.25">
      <c r="B29" s="165"/>
      <c r="C29" s="165"/>
      <c r="D29" s="36"/>
      <c r="E29" s="164"/>
      <c r="F29" s="164"/>
      <c r="G29" s="36"/>
      <c r="H29" s="36"/>
      <c r="I29" s="36"/>
      <c r="J29" s="36"/>
      <c r="S29" s="162"/>
    </row>
    <row r="30" spans="1:29" ht="21" customHeight="1" x14ac:dyDescent="0.25">
      <c r="B30" s="165" t="s">
        <v>23</v>
      </c>
      <c r="C30" s="165"/>
      <c r="D30" s="170" t="s">
        <v>29</v>
      </c>
      <c r="E30" s="170"/>
      <c r="F30" s="166" t="s">
        <v>177</v>
      </c>
      <c r="G30" s="36"/>
      <c r="H30" s="166"/>
      <c r="I30" s="166"/>
      <c r="J30" s="166"/>
      <c r="K30" s="94"/>
      <c r="L30" s="94"/>
      <c r="M30" s="90"/>
      <c r="S30" s="162"/>
    </row>
    <row r="31" spans="1:29" ht="18.75" customHeight="1" x14ac:dyDescent="0.25">
      <c r="B31" s="169" t="s">
        <v>178</v>
      </c>
      <c r="C31" s="169"/>
      <c r="D31" s="165"/>
      <c r="E31" s="165"/>
      <c r="F31" s="165"/>
      <c r="G31" s="165"/>
      <c r="H31" s="165"/>
      <c r="I31" s="165"/>
      <c r="J31" s="165"/>
      <c r="K31" s="162"/>
      <c r="L31" s="162"/>
      <c r="M31" s="162"/>
      <c r="S31" s="162"/>
    </row>
    <row r="32" spans="1:29" ht="15.75" x14ac:dyDescent="0.25">
      <c r="B32" s="30"/>
      <c r="C32" s="30"/>
      <c r="D32" s="171"/>
      <c r="E32" s="171"/>
      <c r="F32" s="171"/>
      <c r="G32" s="171"/>
      <c r="H32" s="171"/>
      <c r="I32" s="171"/>
      <c r="J32" s="166"/>
      <c r="K32" s="162"/>
      <c r="L32" s="10"/>
      <c r="M32" s="10"/>
      <c r="S32" s="162"/>
    </row>
    <row r="33" spans="2:20" ht="15.75" x14ac:dyDescent="0.25">
      <c r="B33" s="36"/>
      <c r="C33" s="36"/>
      <c r="D33" s="170"/>
      <c r="E33" s="170"/>
      <c r="F33" s="170"/>
      <c r="G33" s="170"/>
      <c r="H33" s="170"/>
      <c r="I33" s="170"/>
      <c r="J33" s="164"/>
      <c r="K33" s="92"/>
      <c r="L33" s="11"/>
      <c r="M33" s="11"/>
      <c r="S33" s="92"/>
    </row>
    <row r="34" spans="2:20" ht="15" x14ac:dyDescent="0.25">
      <c r="D34" s="168"/>
      <c r="E34" s="168"/>
      <c r="F34" s="168"/>
      <c r="G34" s="168"/>
      <c r="H34" s="162"/>
      <c r="I34" s="92"/>
      <c r="J34" s="92"/>
      <c r="K34" s="92"/>
      <c r="L34" s="11"/>
      <c r="M34" s="11"/>
      <c r="S34" s="92"/>
    </row>
    <row r="35" spans="2:20" ht="20.25" customHeight="1" x14ac:dyDescent="0.25">
      <c r="H35" s="162"/>
      <c r="I35" s="92"/>
      <c r="J35" s="92"/>
      <c r="K35" s="92"/>
      <c r="L35" s="11"/>
      <c r="M35" s="11"/>
      <c r="S35" s="92"/>
      <c r="T35" s="162"/>
    </row>
    <row r="36" spans="2:20" ht="6.75" customHeight="1" x14ac:dyDescent="0.25">
      <c r="B36" s="168"/>
      <c r="C36" s="168"/>
      <c r="D36" s="168"/>
      <c r="E36" s="168"/>
      <c r="F36" s="168"/>
      <c r="G36" s="168"/>
      <c r="H36" s="162"/>
      <c r="I36" s="92"/>
      <c r="J36" s="92"/>
      <c r="K36" s="92"/>
      <c r="L36" s="11"/>
      <c r="M36" s="11"/>
      <c r="T36" s="162"/>
    </row>
    <row r="37" spans="2:20" ht="15" x14ac:dyDescent="0.25">
      <c r="B37" s="168"/>
      <c r="C37" s="168"/>
      <c r="D37" s="168"/>
      <c r="E37" s="168"/>
      <c r="F37" s="168"/>
      <c r="G37" s="168"/>
      <c r="H37" s="8"/>
      <c r="L37" s="11"/>
      <c r="M37" s="11"/>
      <c r="T37" s="162"/>
    </row>
    <row r="38" spans="2:20" ht="6.75" customHeight="1" x14ac:dyDescent="0.2"/>
  </sheetData>
  <mergeCells count="36">
    <mergeCell ref="B36:G36"/>
    <mergeCell ref="B37:G37"/>
    <mergeCell ref="B28:C28"/>
    <mergeCell ref="D30:E30"/>
    <mergeCell ref="B31:C31"/>
    <mergeCell ref="D32:I32"/>
    <mergeCell ref="D33:I33"/>
    <mergeCell ref="D34:G34"/>
    <mergeCell ref="P16:P17"/>
    <mergeCell ref="Q16:Q17"/>
    <mergeCell ref="R16:R17"/>
    <mergeCell ref="V26:AA26"/>
    <mergeCell ref="D27:E27"/>
    <mergeCell ref="X27:AA27"/>
    <mergeCell ref="F16:F17"/>
    <mergeCell ref="G16:G17"/>
    <mergeCell ref="H16:L16"/>
    <mergeCell ref="M16:M17"/>
    <mergeCell ref="N16:N17"/>
    <mergeCell ref="O16:O17"/>
    <mergeCell ref="A11:D11"/>
    <mergeCell ref="F11:G11"/>
    <mergeCell ref="A12:D12"/>
    <mergeCell ref="A13:D13"/>
    <mergeCell ref="A14:D14"/>
    <mergeCell ref="A16:A17"/>
    <mergeCell ref="B16:B17"/>
    <mergeCell ref="C16:C17"/>
    <mergeCell ref="D16:D17"/>
    <mergeCell ref="E16:E17"/>
    <mergeCell ref="A1:R1"/>
    <mergeCell ref="A2:R2"/>
    <mergeCell ref="A3:R3"/>
    <mergeCell ref="D4:N4"/>
    <mergeCell ref="F9:G9"/>
    <mergeCell ref="F10:G10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юн. 05-06</vt:lpstr>
      <vt:lpstr>дев 05-06 </vt:lpstr>
      <vt:lpstr>юн 99-00</vt:lpstr>
      <vt:lpstr>юн 01-02</vt:lpstr>
      <vt:lpstr>дев 99-00,01-02</vt:lpstr>
      <vt:lpstr>юн 03-04 (2)</vt:lpstr>
      <vt:lpstr>дев, 03-04</vt:lpstr>
      <vt:lpstr>слабовид.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X554L-2</cp:lastModifiedBy>
  <cp:lastPrinted>2018-03-17T05:36:45Z</cp:lastPrinted>
  <dcterms:created xsi:type="dcterms:W3CDTF">1996-10-08T23:32:33Z</dcterms:created>
  <dcterms:modified xsi:type="dcterms:W3CDTF">2018-03-17T05:41:27Z</dcterms:modified>
</cp:coreProperties>
</file>