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Итог_ИндГонкаПРСЕВ_19.03.15" sheetId="4" r:id="rId1"/>
  </sheets>
  <calcPr calcId="145621"/>
</workbook>
</file>

<file path=xl/calcChain.xml><?xml version="1.0" encoding="utf-8"?>
<calcChain xmlns="http://schemas.openxmlformats.org/spreadsheetml/2006/main">
  <c r="U163" i="4" l="1"/>
  <c r="C163" i="4"/>
  <c r="U162" i="4"/>
  <c r="C162" i="4"/>
  <c r="U161" i="4"/>
  <c r="C161" i="4"/>
  <c r="U160" i="4"/>
  <c r="C160" i="4"/>
  <c r="U159" i="4"/>
  <c r="Q159" i="4"/>
  <c r="L159" i="4"/>
  <c r="R159" i="4" s="1"/>
  <c r="C159" i="4"/>
  <c r="U158" i="4"/>
  <c r="Q158" i="4"/>
  <c r="L158" i="4"/>
  <c r="R158" i="4" s="1"/>
  <c r="C158" i="4"/>
  <c r="U157" i="4"/>
  <c r="Q157" i="4"/>
  <c r="L157" i="4"/>
  <c r="R157" i="4" s="1"/>
  <c r="C157" i="4"/>
  <c r="U156" i="4"/>
  <c r="Q156" i="4"/>
  <c r="L156" i="4"/>
  <c r="R156" i="4" s="1"/>
  <c r="C156" i="4"/>
  <c r="U155" i="4"/>
  <c r="Q155" i="4"/>
  <c r="L155" i="4"/>
  <c r="R155" i="4" s="1"/>
  <c r="C155" i="4"/>
  <c r="U154" i="4"/>
  <c r="Q154" i="4"/>
  <c r="L154" i="4"/>
  <c r="R154" i="4" s="1"/>
  <c r="C154" i="4"/>
  <c r="U153" i="4"/>
  <c r="Q153" i="4"/>
  <c r="L153" i="4"/>
  <c r="R153" i="4" s="1"/>
  <c r="C153" i="4"/>
  <c r="U152" i="4"/>
  <c r="Q152" i="4"/>
  <c r="L152" i="4"/>
  <c r="R152" i="4" s="1"/>
  <c r="C152" i="4"/>
  <c r="U151" i="4"/>
  <c r="Q151" i="4"/>
  <c r="L151" i="4"/>
  <c r="R151" i="4" s="1"/>
  <c r="C151" i="4"/>
  <c r="U150" i="4"/>
  <c r="Q150" i="4"/>
  <c r="L150" i="4"/>
  <c r="R150" i="4" s="1"/>
  <c r="C150" i="4"/>
  <c r="U149" i="4"/>
  <c r="Q149" i="4"/>
  <c r="L149" i="4"/>
  <c r="R149" i="4" s="1"/>
  <c r="C149" i="4"/>
  <c r="U148" i="4"/>
  <c r="Q148" i="4"/>
  <c r="L148" i="4"/>
  <c r="R148" i="4" s="1"/>
  <c r="C148" i="4"/>
  <c r="U147" i="4"/>
  <c r="Q147" i="4"/>
  <c r="L147" i="4"/>
  <c r="R147" i="4" s="1"/>
  <c r="C147" i="4"/>
  <c r="U146" i="4"/>
  <c r="Q146" i="4"/>
  <c r="L146" i="4"/>
  <c r="R146" i="4" s="1"/>
  <c r="C146" i="4"/>
  <c r="U145" i="4"/>
  <c r="Q145" i="4"/>
  <c r="L145" i="4"/>
  <c r="R145" i="4" s="1"/>
  <c r="C145" i="4"/>
  <c r="U144" i="4"/>
  <c r="Q144" i="4"/>
  <c r="L144" i="4"/>
  <c r="R144" i="4" s="1"/>
  <c r="S144" i="4" s="1"/>
  <c r="C144" i="4"/>
  <c r="U141" i="4"/>
  <c r="C141" i="4"/>
  <c r="U140" i="4"/>
  <c r="C140" i="4"/>
  <c r="U139" i="4"/>
  <c r="Q139" i="4"/>
  <c r="L139" i="4"/>
  <c r="R139" i="4" s="1"/>
  <c r="C139" i="4"/>
  <c r="U138" i="4"/>
  <c r="Q138" i="4"/>
  <c r="L138" i="4"/>
  <c r="R138" i="4" s="1"/>
  <c r="C138" i="4"/>
  <c r="U137" i="4"/>
  <c r="Q137" i="4"/>
  <c r="L137" i="4"/>
  <c r="R137" i="4" s="1"/>
  <c r="C137" i="4"/>
  <c r="U136" i="4"/>
  <c r="Q136" i="4"/>
  <c r="L136" i="4"/>
  <c r="R136" i="4" s="1"/>
  <c r="C136" i="4"/>
  <c r="U135" i="4"/>
  <c r="Q135" i="4"/>
  <c r="L135" i="4"/>
  <c r="R135" i="4" s="1"/>
  <c r="C135" i="4"/>
  <c r="U134" i="4"/>
  <c r="Q134" i="4"/>
  <c r="L134" i="4"/>
  <c r="R134" i="4" s="1"/>
  <c r="C134" i="4"/>
  <c r="U133" i="4"/>
  <c r="Q133" i="4"/>
  <c r="L133" i="4"/>
  <c r="R133" i="4" s="1"/>
  <c r="C133" i="4"/>
  <c r="U130" i="4"/>
  <c r="Q130" i="4"/>
  <c r="L130" i="4"/>
  <c r="R130" i="4" s="1"/>
  <c r="C130" i="4"/>
  <c r="U129" i="4"/>
  <c r="Q129" i="4"/>
  <c r="L129" i="4"/>
  <c r="R129" i="4" s="1"/>
  <c r="C129" i="4"/>
  <c r="U128" i="4"/>
  <c r="Q128" i="4"/>
  <c r="L128" i="4"/>
  <c r="R128" i="4" s="1"/>
  <c r="C128" i="4"/>
  <c r="U127" i="4"/>
  <c r="Q127" i="4"/>
  <c r="L127" i="4"/>
  <c r="R127" i="4" s="1"/>
  <c r="C127" i="4"/>
  <c r="U126" i="4"/>
  <c r="Q126" i="4"/>
  <c r="L126" i="4"/>
  <c r="R126" i="4" s="1"/>
  <c r="C126" i="4"/>
  <c r="U125" i="4"/>
  <c r="Q125" i="4"/>
  <c r="L125" i="4"/>
  <c r="R125" i="4" s="1"/>
  <c r="C125" i="4"/>
  <c r="C122" i="4"/>
  <c r="Q121" i="4"/>
  <c r="U121" i="4" s="1"/>
  <c r="L121" i="4"/>
  <c r="C121" i="4"/>
  <c r="Q120" i="4"/>
  <c r="U120" i="4" s="1"/>
  <c r="L120" i="4"/>
  <c r="C120" i="4"/>
  <c r="Q119" i="4"/>
  <c r="U119" i="4" s="1"/>
  <c r="L119" i="4"/>
  <c r="C119" i="4"/>
  <c r="Q118" i="4"/>
  <c r="U118" i="4" s="1"/>
  <c r="L118" i="4"/>
  <c r="C118" i="4"/>
  <c r="Q117" i="4"/>
  <c r="U117" i="4" s="1"/>
  <c r="L117" i="4"/>
  <c r="C117" i="4"/>
  <c r="Q116" i="4"/>
  <c r="U116" i="4" s="1"/>
  <c r="L116" i="4"/>
  <c r="C116" i="4"/>
  <c r="Q115" i="4"/>
  <c r="U115" i="4" s="1"/>
  <c r="L115" i="4"/>
  <c r="C115" i="4"/>
  <c r="Q114" i="4"/>
  <c r="U114" i="4" s="1"/>
  <c r="L114" i="4"/>
  <c r="C114" i="4"/>
  <c r="Q113" i="4"/>
  <c r="U113" i="4" s="1"/>
  <c r="L113" i="4"/>
  <c r="C113" i="4"/>
  <c r="Q112" i="4"/>
  <c r="U112" i="4" s="1"/>
  <c r="L112" i="4"/>
  <c r="C112" i="4"/>
  <c r="Q111" i="4"/>
  <c r="U111" i="4" s="1"/>
  <c r="L111" i="4"/>
  <c r="C111" i="4"/>
  <c r="Q110" i="4"/>
  <c r="U110" i="4" s="1"/>
  <c r="L110" i="4"/>
  <c r="C110" i="4"/>
  <c r="Q109" i="4"/>
  <c r="U109" i="4" s="1"/>
  <c r="L109" i="4"/>
  <c r="C109" i="4"/>
  <c r="Q108" i="4"/>
  <c r="U108" i="4" s="1"/>
  <c r="L108" i="4"/>
  <c r="C108" i="4"/>
  <c r="Q107" i="4"/>
  <c r="U107" i="4" s="1"/>
  <c r="L107" i="4"/>
  <c r="C107" i="4"/>
  <c r="Q106" i="4"/>
  <c r="U106" i="4" s="1"/>
  <c r="L106" i="4"/>
  <c r="C106" i="4"/>
  <c r="Q105" i="4"/>
  <c r="U105" i="4" s="1"/>
  <c r="L105" i="4"/>
  <c r="C105" i="4"/>
  <c r="Q104" i="4"/>
  <c r="U104" i="4" s="1"/>
  <c r="L104" i="4"/>
  <c r="C104" i="4"/>
  <c r="Q103" i="4"/>
  <c r="U103" i="4" s="1"/>
  <c r="L103" i="4"/>
  <c r="C103" i="4"/>
  <c r="Q102" i="4"/>
  <c r="U102" i="4" s="1"/>
  <c r="L102" i="4"/>
  <c r="C102" i="4"/>
  <c r="Q101" i="4"/>
  <c r="U101" i="4" s="1"/>
  <c r="L101" i="4"/>
  <c r="C101" i="4"/>
  <c r="Q100" i="4"/>
  <c r="U100" i="4" s="1"/>
  <c r="L100" i="4"/>
  <c r="C100" i="4"/>
  <c r="Q99" i="4"/>
  <c r="U99" i="4" s="1"/>
  <c r="L99" i="4"/>
  <c r="C99" i="4"/>
  <c r="Q98" i="4"/>
  <c r="U98" i="4" s="1"/>
  <c r="L98" i="4"/>
  <c r="C98" i="4"/>
  <c r="Q97" i="4"/>
  <c r="U97" i="4" s="1"/>
  <c r="L97" i="4"/>
  <c r="C97" i="4"/>
  <c r="Q96" i="4"/>
  <c r="U96" i="4" s="1"/>
  <c r="L96" i="4"/>
  <c r="C96" i="4"/>
  <c r="Q95" i="4"/>
  <c r="U95" i="4" s="1"/>
  <c r="L95" i="4"/>
  <c r="C95" i="4"/>
  <c r="Q94" i="4"/>
  <c r="U94" i="4" s="1"/>
  <c r="L94" i="4"/>
  <c r="C94" i="4"/>
  <c r="Q91" i="4"/>
  <c r="U91" i="4" s="1"/>
  <c r="L91" i="4"/>
  <c r="R91" i="4" s="1"/>
  <c r="C91" i="4"/>
  <c r="Q90" i="4"/>
  <c r="U90" i="4" s="1"/>
  <c r="L90" i="4"/>
  <c r="C90" i="4"/>
  <c r="Q89" i="4"/>
  <c r="U89" i="4" s="1"/>
  <c r="L89" i="4"/>
  <c r="R89" i="4" s="1"/>
  <c r="C89" i="4"/>
  <c r="Q88" i="4"/>
  <c r="U88" i="4" s="1"/>
  <c r="L88" i="4"/>
  <c r="C88" i="4"/>
  <c r="Q87" i="4"/>
  <c r="U87" i="4" s="1"/>
  <c r="L87" i="4"/>
  <c r="R87" i="4" s="1"/>
  <c r="C87" i="4"/>
  <c r="Q86" i="4"/>
  <c r="U86" i="4" s="1"/>
  <c r="L86" i="4"/>
  <c r="C86" i="4"/>
  <c r="Q85" i="4"/>
  <c r="U85" i="4" s="1"/>
  <c r="L85" i="4"/>
  <c r="R85" i="4" s="1"/>
  <c r="C85" i="4"/>
  <c r="Q84" i="4"/>
  <c r="U84" i="4" s="1"/>
  <c r="L84" i="4"/>
  <c r="C84" i="4"/>
  <c r="Q83" i="4"/>
  <c r="U83" i="4" s="1"/>
  <c r="L83" i="4"/>
  <c r="R83" i="4" s="1"/>
  <c r="C83" i="4"/>
  <c r="Q82" i="4"/>
  <c r="U82" i="4" s="1"/>
  <c r="L82" i="4"/>
  <c r="C82" i="4"/>
  <c r="Q81" i="4"/>
  <c r="U81" i="4" s="1"/>
  <c r="L81" i="4"/>
  <c r="R81" i="4" s="1"/>
  <c r="C81" i="4"/>
  <c r="Q80" i="4"/>
  <c r="U80" i="4" s="1"/>
  <c r="L80" i="4"/>
  <c r="C80" i="4"/>
  <c r="Q79" i="4"/>
  <c r="U79" i="4" s="1"/>
  <c r="L79" i="4"/>
  <c r="R79" i="4" s="1"/>
  <c r="S79" i="4" s="1"/>
  <c r="C79" i="4"/>
  <c r="C76" i="4"/>
  <c r="C75" i="4"/>
  <c r="C74" i="4"/>
  <c r="C73" i="4"/>
  <c r="Q72" i="4"/>
  <c r="C72" i="4"/>
  <c r="Q71" i="4"/>
  <c r="C71" i="4"/>
  <c r="Q70" i="4"/>
  <c r="U70" i="4" s="1"/>
  <c r="L70" i="4"/>
  <c r="C70" i="4"/>
  <c r="Q69" i="4"/>
  <c r="U69" i="4" s="1"/>
  <c r="L69" i="4"/>
  <c r="R69" i="4" s="1"/>
  <c r="C69" i="4"/>
  <c r="Q68" i="4"/>
  <c r="U68" i="4" s="1"/>
  <c r="L68" i="4"/>
  <c r="C68" i="4"/>
  <c r="Q67" i="4"/>
  <c r="U67" i="4" s="1"/>
  <c r="L67" i="4"/>
  <c r="R67" i="4" s="1"/>
  <c r="C67" i="4"/>
  <c r="Q66" i="4"/>
  <c r="U66" i="4" s="1"/>
  <c r="L66" i="4"/>
  <c r="C66" i="4"/>
  <c r="Q65" i="4"/>
  <c r="U65" i="4" s="1"/>
  <c r="L65" i="4"/>
  <c r="R65" i="4" s="1"/>
  <c r="C65" i="4"/>
  <c r="Q64" i="4"/>
  <c r="U64" i="4" s="1"/>
  <c r="L64" i="4"/>
  <c r="C64" i="4"/>
  <c r="Q63" i="4"/>
  <c r="U63" i="4" s="1"/>
  <c r="L63" i="4"/>
  <c r="R63" i="4" s="1"/>
  <c r="C63" i="4"/>
  <c r="Q62" i="4"/>
  <c r="U62" i="4" s="1"/>
  <c r="L62" i="4"/>
  <c r="C62" i="4"/>
  <c r="Q61" i="4"/>
  <c r="U61" i="4" s="1"/>
  <c r="L61" i="4"/>
  <c r="R61" i="4" s="1"/>
  <c r="C61" i="4"/>
  <c r="Q60" i="4"/>
  <c r="U60" i="4" s="1"/>
  <c r="L60" i="4"/>
  <c r="C60" i="4"/>
  <c r="Q59" i="4"/>
  <c r="U59" i="4" s="1"/>
  <c r="L59" i="4"/>
  <c r="R59" i="4" s="1"/>
  <c r="C59" i="4"/>
  <c r="Q58" i="4"/>
  <c r="U58" i="4" s="1"/>
  <c r="L58" i="4"/>
  <c r="C58" i="4"/>
  <c r="Q57" i="4"/>
  <c r="U57" i="4" s="1"/>
  <c r="L57" i="4"/>
  <c r="R57" i="4" s="1"/>
  <c r="C57" i="4"/>
  <c r="Q56" i="4"/>
  <c r="U56" i="4" s="1"/>
  <c r="L56" i="4"/>
  <c r="C56" i="4"/>
  <c r="Q55" i="4"/>
  <c r="U55" i="4" s="1"/>
  <c r="L55" i="4"/>
  <c r="R55" i="4" s="1"/>
  <c r="C55" i="4"/>
  <c r="Q54" i="4"/>
  <c r="U54" i="4" s="1"/>
  <c r="L54" i="4"/>
  <c r="C54" i="4"/>
  <c r="Q53" i="4"/>
  <c r="U53" i="4" s="1"/>
  <c r="L53" i="4"/>
  <c r="R53" i="4" s="1"/>
  <c r="C53" i="4"/>
  <c r="Q52" i="4"/>
  <c r="U52" i="4" s="1"/>
  <c r="L52" i="4"/>
  <c r="C52" i="4"/>
  <c r="Q51" i="4"/>
  <c r="U51" i="4" s="1"/>
  <c r="L51" i="4"/>
  <c r="R51" i="4" s="1"/>
  <c r="C51" i="4"/>
  <c r="Q50" i="4"/>
  <c r="U50" i="4" s="1"/>
  <c r="L50" i="4"/>
  <c r="C50" i="4"/>
  <c r="Q49" i="4"/>
  <c r="U49" i="4" s="1"/>
  <c r="L49" i="4"/>
  <c r="R49" i="4" s="1"/>
  <c r="C49" i="4"/>
  <c r="Q48" i="4"/>
  <c r="U48" i="4" s="1"/>
  <c r="L48" i="4"/>
  <c r="C48" i="4"/>
  <c r="Q47" i="4"/>
  <c r="U47" i="4" s="1"/>
  <c r="L47" i="4"/>
  <c r="R47" i="4" s="1"/>
  <c r="S47" i="4" s="1"/>
  <c r="C47" i="4"/>
  <c r="C44" i="4"/>
  <c r="C43" i="4"/>
  <c r="C42" i="4"/>
  <c r="C41" i="4"/>
  <c r="Q40" i="4"/>
  <c r="U40" i="4" s="1"/>
  <c r="L40" i="4"/>
  <c r="C40" i="4"/>
  <c r="Q39" i="4"/>
  <c r="U39" i="4" s="1"/>
  <c r="L39" i="4"/>
  <c r="R39" i="4" s="1"/>
  <c r="C39" i="4"/>
  <c r="Q38" i="4"/>
  <c r="U38" i="4" s="1"/>
  <c r="L38" i="4"/>
  <c r="C38" i="4"/>
  <c r="Q37" i="4"/>
  <c r="U37" i="4" s="1"/>
  <c r="L37" i="4"/>
  <c r="C37" i="4"/>
  <c r="Q36" i="4"/>
  <c r="U36" i="4" s="1"/>
  <c r="L36" i="4"/>
  <c r="C36" i="4"/>
  <c r="Q35" i="4"/>
  <c r="U35" i="4" s="1"/>
  <c r="L35" i="4"/>
  <c r="C35" i="4"/>
  <c r="Q34" i="4"/>
  <c r="U34" i="4" s="1"/>
  <c r="L34" i="4"/>
  <c r="C34" i="4"/>
  <c r="Q33" i="4"/>
  <c r="U33" i="4" s="1"/>
  <c r="L33" i="4"/>
  <c r="C33" i="4"/>
  <c r="Q32" i="4"/>
  <c r="U32" i="4" s="1"/>
  <c r="L32" i="4"/>
  <c r="C32" i="4"/>
  <c r="Q31" i="4"/>
  <c r="U31" i="4" s="1"/>
  <c r="L31" i="4"/>
  <c r="C31" i="4"/>
  <c r="Q30" i="4"/>
  <c r="U30" i="4" s="1"/>
  <c r="L30" i="4"/>
  <c r="C30" i="4"/>
  <c r="Q29" i="4"/>
  <c r="U29" i="4" s="1"/>
  <c r="L29" i="4"/>
  <c r="C29" i="4"/>
  <c r="S51" i="4" l="1"/>
  <c r="S55" i="4"/>
  <c r="S59" i="4"/>
  <c r="S63" i="4"/>
  <c r="S67" i="4"/>
  <c r="S83" i="4"/>
  <c r="S85" i="4"/>
  <c r="R29" i="4"/>
  <c r="S29" i="4" s="1"/>
  <c r="R30" i="4"/>
  <c r="R31" i="4"/>
  <c r="S31" i="4" s="1"/>
  <c r="R32" i="4"/>
  <c r="R33" i="4"/>
  <c r="S33" i="4" s="1"/>
  <c r="R34" i="4"/>
  <c r="R35" i="4"/>
  <c r="S35" i="4" s="1"/>
  <c r="R36" i="4"/>
  <c r="R37" i="4"/>
  <c r="S37" i="4" s="1"/>
  <c r="R38" i="4"/>
  <c r="R40" i="4"/>
  <c r="S40" i="4" s="1"/>
  <c r="R48" i="4"/>
  <c r="S48" i="4" s="1"/>
  <c r="R50" i="4"/>
  <c r="S50" i="4" s="1"/>
  <c r="R52" i="4"/>
  <c r="S52" i="4" s="1"/>
  <c r="R54" i="4"/>
  <c r="S54" i="4" s="1"/>
  <c r="R56" i="4"/>
  <c r="S56" i="4" s="1"/>
  <c r="R58" i="4"/>
  <c r="S58" i="4" s="1"/>
  <c r="R60" i="4"/>
  <c r="S60" i="4" s="1"/>
  <c r="R62" i="4"/>
  <c r="S62" i="4" s="1"/>
  <c r="R64" i="4"/>
  <c r="S64" i="4" s="1"/>
  <c r="R66" i="4"/>
  <c r="S66" i="4" s="1"/>
  <c r="R68" i="4"/>
  <c r="S68" i="4" s="1"/>
  <c r="R70" i="4"/>
  <c r="S70" i="4" s="1"/>
  <c r="R80" i="4"/>
  <c r="S80" i="4" s="1"/>
  <c r="R82" i="4"/>
  <c r="S82" i="4" s="1"/>
  <c r="R84" i="4"/>
  <c r="S84" i="4" s="1"/>
  <c r="R86" i="4"/>
  <c r="S86" i="4" s="1"/>
  <c r="R88" i="4"/>
  <c r="S88" i="4" s="1"/>
  <c r="R90" i="4"/>
  <c r="S90" i="4" s="1"/>
  <c r="S49" i="4"/>
  <c r="S53" i="4"/>
  <c r="S57" i="4"/>
  <c r="S61" i="4"/>
  <c r="S65" i="4"/>
  <c r="S69" i="4"/>
  <c r="S81" i="4"/>
  <c r="S87" i="4"/>
  <c r="S89" i="4"/>
  <c r="S91" i="4"/>
  <c r="S145" i="4"/>
  <c r="S146" i="4"/>
  <c r="S147" i="4"/>
  <c r="S148" i="4"/>
  <c r="S149" i="4"/>
  <c r="S150" i="4"/>
  <c r="S151" i="4"/>
  <c r="S152" i="4"/>
  <c r="R94" i="4"/>
  <c r="S94" i="4" s="1"/>
  <c r="R95" i="4"/>
  <c r="R96" i="4"/>
  <c r="S96" i="4" s="1"/>
  <c r="R97" i="4"/>
  <c r="R98" i="4"/>
  <c r="S98" i="4" s="1"/>
  <c r="R99" i="4"/>
  <c r="R100" i="4"/>
  <c r="S100" i="4" s="1"/>
  <c r="R101" i="4"/>
  <c r="R102" i="4"/>
  <c r="S102" i="4" s="1"/>
  <c r="R103" i="4"/>
  <c r="R104" i="4"/>
  <c r="S104" i="4" s="1"/>
  <c r="R105" i="4"/>
  <c r="R106" i="4"/>
  <c r="S106" i="4" s="1"/>
  <c r="R107" i="4"/>
  <c r="R108" i="4"/>
  <c r="S108" i="4" s="1"/>
  <c r="R109" i="4"/>
  <c r="R110" i="4"/>
  <c r="S110" i="4" s="1"/>
  <c r="R111" i="4"/>
  <c r="R112" i="4"/>
  <c r="S112" i="4" s="1"/>
  <c r="R113" i="4"/>
  <c r="R114" i="4"/>
  <c r="S114" i="4" s="1"/>
  <c r="R115" i="4"/>
  <c r="R116" i="4"/>
  <c r="S116" i="4" s="1"/>
  <c r="R117" i="4"/>
  <c r="R118" i="4"/>
  <c r="S118" i="4" s="1"/>
  <c r="R119" i="4"/>
  <c r="R120" i="4"/>
  <c r="S120" i="4" s="1"/>
  <c r="R121" i="4"/>
  <c r="S153" i="4"/>
  <c r="S154" i="4"/>
  <c r="S155" i="4"/>
  <c r="S156" i="4"/>
  <c r="S157" i="4"/>
  <c r="S158" i="4"/>
  <c r="S159" i="4"/>
  <c r="S121" i="4" l="1"/>
  <c r="S119" i="4"/>
  <c r="S117" i="4"/>
  <c r="S115" i="4"/>
  <c r="S113" i="4"/>
  <c r="S111" i="4"/>
  <c r="S109" i="4"/>
  <c r="S107" i="4"/>
  <c r="S105" i="4"/>
  <c r="S103" i="4"/>
  <c r="S101" i="4"/>
  <c r="S99" i="4"/>
  <c r="S97" i="4"/>
  <c r="S95" i="4"/>
  <c r="S139" i="4"/>
  <c r="S137" i="4"/>
  <c r="S135" i="4"/>
  <c r="S133" i="4"/>
  <c r="S129" i="4"/>
  <c r="S127" i="4"/>
  <c r="S125" i="4"/>
  <c r="S38" i="4"/>
  <c r="S36" i="4"/>
  <c r="S34" i="4"/>
  <c r="S32" i="4"/>
  <c r="S30" i="4"/>
  <c r="S138" i="4"/>
  <c r="S136" i="4"/>
  <c r="S134" i="4"/>
  <c r="S130" i="4"/>
  <c r="S128" i="4"/>
  <c r="S126" i="4"/>
  <c r="S39" i="4"/>
</calcChain>
</file>

<file path=xl/sharedStrings.xml><?xml version="1.0" encoding="utf-8"?>
<sst xmlns="http://schemas.openxmlformats.org/spreadsheetml/2006/main" count="540" uniqueCount="257">
  <si>
    <t>МИНИСТЕРСТВО СПОРТА РОССИЙСКОЙ ФЕДЕРАЦИИ</t>
  </si>
  <si>
    <t>СОЮЗ БИАТЛОНИСТОВ РОССИИ</t>
  </si>
  <si>
    <t>Комитет по физической культуре и спорту Мурманской области</t>
  </si>
  <si>
    <t>Федерация биатлона Мурманской области</t>
  </si>
  <si>
    <t>ВСЕРОССИЙСКИЕ СОРЕВНОВАНИЯ</t>
  </si>
  <si>
    <t>81-Й ТРАДИЦИОННЫЙ ПРАЗДНИК СЕВЕРА</t>
  </si>
  <si>
    <t xml:space="preserve">по биатлону </t>
  </si>
  <si>
    <t>17-24 марта 2015 года</t>
  </si>
  <si>
    <t xml:space="preserve">ИНДИВИДУАЛЬНАЯ ГОНКА </t>
  </si>
  <si>
    <t>г.Мурманск</t>
  </si>
  <si>
    <t>Спортивный комплекс "Долина Уюта"</t>
  </si>
  <si>
    <t>19 марта 2015 года</t>
  </si>
  <si>
    <t>Начало соревнований: 11:00:00</t>
  </si>
  <si>
    <t>Окончание соревнований: 14:47:00</t>
  </si>
  <si>
    <t>ИТОГОВЫЕ РЕЗУЛЬТАТЫ</t>
  </si>
  <si>
    <t>Жюри</t>
  </si>
  <si>
    <t>Описание трассы</t>
  </si>
  <si>
    <t xml:space="preserve">Технический делегат : Дунаев К.С.-ВК, Московская                                                           Главный судья  Ветчинов И.И.-ВК, Мурманск                                                                                              Члены жюри:        </t>
  </si>
  <si>
    <t>Длина трассы:                                                                                                                                                                                                                              1,5км х 5 = 7,5км, синяя; 2км х 5 = 10км,красная; 2,5км х 5 = 12,5км,зеленая; 3км х 5 = 15км, желтая; 4км х 5 = 20км, коричневая</t>
  </si>
  <si>
    <t>Лебедев В.Н.-ВК, Мурманск;</t>
  </si>
  <si>
    <t>Максимальный подъем (МС): 50 м</t>
  </si>
  <si>
    <t>Лалым Н.С.-ВК,МК,С.-Петербург; Усов В.Л.-Саратовская</t>
  </si>
  <si>
    <t>Перепад высот (HD): 80 м</t>
  </si>
  <si>
    <t xml:space="preserve">Леухин М.П.-Вологда; Скосырева О.А.-Ленинградская </t>
  </si>
  <si>
    <t>Общая высота подъемов (ТС): 270м/370м</t>
  </si>
  <si>
    <t>Место</t>
  </si>
  <si>
    <t>№ участника</t>
  </si>
  <si>
    <t>Группа</t>
  </si>
  <si>
    <t>Фамилия, Имя</t>
  </si>
  <si>
    <t>Год рожд.</t>
  </si>
  <si>
    <t>Разряд</t>
  </si>
  <si>
    <t>Субъект</t>
  </si>
  <si>
    <t>Город, организация</t>
  </si>
  <si>
    <t>Время старта</t>
  </si>
  <si>
    <t>финиша</t>
  </si>
  <si>
    <t>Время</t>
  </si>
  <si>
    <t xml:space="preserve">        Штраф</t>
  </si>
  <si>
    <t>Результат</t>
  </si>
  <si>
    <t>Отставание</t>
  </si>
  <si>
    <t>Вып.</t>
  </si>
  <si>
    <t>штраф</t>
  </si>
  <si>
    <t>гонки</t>
  </si>
  <si>
    <t>Л</t>
  </si>
  <si>
    <t>С</t>
  </si>
  <si>
    <t>сумма</t>
  </si>
  <si>
    <t>от лидера</t>
  </si>
  <si>
    <t>раз-д</t>
  </si>
  <si>
    <t>время</t>
  </si>
  <si>
    <t>Девушки средние 1998-1999г.р.</t>
  </si>
  <si>
    <t>Дистанция 7,5км</t>
  </si>
  <si>
    <t>Белобокова Наталья</t>
  </si>
  <si>
    <t>Республика Карелия</t>
  </si>
  <si>
    <t>Петрозаводск, РСДЮСШОР</t>
  </si>
  <si>
    <t>Белобокова Светлана</t>
  </si>
  <si>
    <t>КМС</t>
  </si>
  <si>
    <t>Маклакова Елизавета</t>
  </si>
  <si>
    <t>Мурманская</t>
  </si>
  <si>
    <t>Мурманск,СДЮСШОР по ЗВС</t>
  </si>
  <si>
    <t>Шевелева Светлана</t>
  </si>
  <si>
    <t>Вологодская</t>
  </si>
  <si>
    <t>ДЮСШ ЗВС,ЦСП ССКО</t>
  </si>
  <si>
    <t>Ищенко Екатерина</t>
  </si>
  <si>
    <t>Кляровская Анна</t>
  </si>
  <si>
    <t>Мурманск, СДЮСШОР №3</t>
  </si>
  <si>
    <t>Мацкевич Дарья</t>
  </si>
  <si>
    <t>Прошина Евгения</t>
  </si>
  <si>
    <t>Бойкова Яна</t>
  </si>
  <si>
    <t>Яковченко Мария</t>
  </si>
  <si>
    <t>Кузнецова Александра</t>
  </si>
  <si>
    <t>Шелкович Юлия</t>
  </si>
  <si>
    <t>Республика Беларусь</t>
  </si>
  <si>
    <t>ПГОСШ УОР</t>
  </si>
  <si>
    <t>Барковская Анастасия</t>
  </si>
  <si>
    <t>Печенкина Ольга</t>
  </si>
  <si>
    <t>Жураускайте Лидия</t>
  </si>
  <si>
    <t>Скшипик Эвелина</t>
  </si>
  <si>
    <t>Мурманск, СДЮСШОР по ЗВС</t>
  </si>
  <si>
    <t>Юноши средние 1998-1999 г.р.</t>
  </si>
  <si>
    <t>Дистанция 10км</t>
  </si>
  <si>
    <t>Попов Александр</t>
  </si>
  <si>
    <t>Иванов Александр</t>
  </si>
  <si>
    <t>Козлович Максим</t>
  </si>
  <si>
    <t>Дзейтов Тимур</t>
  </si>
  <si>
    <t>Реут Андрей</t>
  </si>
  <si>
    <t>Петухов Никита</t>
  </si>
  <si>
    <t>Кошкин Егор</t>
  </si>
  <si>
    <t>Дрюма Александр</t>
  </si>
  <si>
    <t>Жук Владислав</t>
  </si>
  <si>
    <t>Чураков Виталий</t>
  </si>
  <si>
    <t>Федоров Арсений</t>
  </si>
  <si>
    <t>Зубарев Константин</t>
  </si>
  <si>
    <t>Семенков Дмитрий</t>
  </si>
  <si>
    <t>Коренчук Виталий</t>
  </si>
  <si>
    <t>Агафонов Максим</t>
  </si>
  <si>
    <t>Петрозаводск, РА, ЦСП,СКА</t>
  </si>
  <si>
    <t>Логунов Антон</t>
  </si>
  <si>
    <t>С.-Петербург</t>
  </si>
  <si>
    <t>ШВСМ СКК "Малахит"</t>
  </si>
  <si>
    <t>Бурдаков Егор</t>
  </si>
  <si>
    <t>Богданов Андрей</t>
  </si>
  <si>
    <t>Костомукша, ДЮСШ-1</t>
  </si>
  <si>
    <t>Кучеренко Александр</t>
  </si>
  <si>
    <t>Киров Роман</t>
  </si>
  <si>
    <t>Играев Александр</t>
  </si>
  <si>
    <t>Титов Илья</t>
  </si>
  <si>
    <t>Яшинькин Илья</t>
  </si>
  <si>
    <t>Кондаков Максим</t>
  </si>
  <si>
    <t>Мурманск,СДЮСШОР по ЗВС,МИК-6</t>
  </si>
  <si>
    <t>Скшипик Владимир</t>
  </si>
  <si>
    <t xml:space="preserve">          </t>
  </si>
  <si>
    <t>Головач Алексей</t>
  </si>
  <si>
    <t>Кузнецов Павел</t>
  </si>
  <si>
    <t>Ленинградская</t>
  </si>
  <si>
    <t>ЦОП по ЗВС, ЦСКА</t>
  </si>
  <si>
    <t>Медянец Даниил</t>
  </si>
  <si>
    <t>Синицын Андрей</t>
  </si>
  <si>
    <t>Никульшин Андрей</t>
  </si>
  <si>
    <t>Девушки старшие 1996-1997 г.р.</t>
  </si>
  <si>
    <t>Пяткина Дарья</t>
  </si>
  <si>
    <t>Московская</t>
  </si>
  <si>
    <t>Москва,СК по биатлону "Тушино"</t>
  </si>
  <si>
    <t>Абрамова Екатерина</t>
  </si>
  <si>
    <t>Мурманск, СДЮСШОР по ЗВС,ЦСП</t>
  </si>
  <si>
    <t>Комар Виолетта</t>
  </si>
  <si>
    <t>Денежкина Айдан</t>
  </si>
  <si>
    <t>Мурманск, СДЮСШОР №3, ЦСП</t>
  </si>
  <si>
    <t>Доронина Елизавета</t>
  </si>
  <si>
    <t>Кингисепп, ДЮСШ №3,Калининский</t>
  </si>
  <si>
    <t>Демидович Анастасия</t>
  </si>
  <si>
    <t>Денежкина Диана</t>
  </si>
  <si>
    <t>Мельникова Алена</t>
  </si>
  <si>
    <t>Саюшкина Диана</t>
  </si>
  <si>
    <t>Саратовская</t>
  </si>
  <si>
    <t>СДЮСШОР №3</t>
  </si>
  <si>
    <t>Толочко Екатерина</t>
  </si>
  <si>
    <t>Парфенова Ирина</t>
  </si>
  <si>
    <t>Коппалина Элина</t>
  </si>
  <si>
    <t>Петрозаводск, ПГУ, СКА</t>
  </si>
  <si>
    <t>Чумакова Виктория</t>
  </si>
  <si>
    <t>Юноши старшие 1996-1997 г.р.</t>
  </si>
  <si>
    <t>Дистанция 12,5км</t>
  </si>
  <si>
    <t>Смольский Антон</t>
  </si>
  <si>
    <t>РЦОП "Раубичи"</t>
  </si>
  <si>
    <t>Поплавский Павел</t>
  </si>
  <si>
    <t>Радюк Вадим</t>
  </si>
  <si>
    <t>Дундуков Николай</t>
  </si>
  <si>
    <t>Карпюк Игорь</t>
  </si>
  <si>
    <t>Попов Владислав</t>
  </si>
  <si>
    <t>Мурманск,СДЮСШОР по ЗВС,ЦСП</t>
  </si>
  <si>
    <t>Богданов Илья</t>
  </si>
  <si>
    <t>Шинкевич Роман</t>
  </si>
  <si>
    <t>Вовк Артем</t>
  </si>
  <si>
    <t>Боран Марат</t>
  </si>
  <si>
    <t>Сидоров Евгений</t>
  </si>
  <si>
    <t>Новоселов Владислав</t>
  </si>
  <si>
    <t>ШВСМ, ВИФК</t>
  </si>
  <si>
    <t>Карчевский Константин</t>
  </si>
  <si>
    <t>Усов Михаил</t>
  </si>
  <si>
    <t>Краснодарский, Саратовская</t>
  </si>
  <si>
    <t>ЦСП по ЗВС,СДЮСШОР №3</t>
  </si>
  <si>
    <t>Кузнецов Данил</t>
  </si>
  <si>
    <t>Гайзуллин Динар</t>
  </si>
  <si>
    <t>Байлуков Дмитрий</t>
  </si>
  <si>
    <t>Смирнов Михаил</t>
  </si>
  <si>
    <t>ДЮСШ №3</t>
  </si>
  <si>
    <t>Кудрявцев Антон</t>
  </si>
  <si>
    <t>Петрозаводск,ЦСП, РА</t>
  </si>
  <si>
    <t>Егоров Михаил</t>
  </si>
  <si>
    <t>Вишневский Иван</t>
  </si>
  <si>
    <t>Игнатенко Артем</t>
  </si>
  <si>
    <t>Артемов Александр</t>
  </si>
  <si>
    <t>Гребенников Алексей</t>
  </si>
  <si>
    <t>Пиньевской Кирилл</t>
  </si>
  <si>
    <t>Бондаренко Константин</t>
  </si>
  <si>
    <t>Фирсов Игорь</t>
  </si>
  <si>
    <t>Лазарев Артем</t>
  </si>
  <si>
    <t>Иванов Роман</t>
  </si>
  <si>
    <t>Саратовкая</t>
  </si>
  <si>
    <t>Женщины 1993 г.р. и старше</t>
  </si>
  <si>
    <t>Дистанция 15км</t>
  </si>
  <si>
    <t>Марковская Светлана</t>
  </si>
  <si>
    <t>МС</t>
  </si>
  <si>
    <t>Халиуллина Татьяна</t>
  </si>
  <si>
    <t>Пяткина Мария</t>
  </si>
  <si>
    <t>Раменское, МГАФК</t>
  </si>
  <si>
    <t>Кузьмина Людмила</t>
  </si>
  <si>
    <t>Мурманск,СДЮСШОР №3</t>
  </si>
  <si>
    <t>Бакшаева Валерия</t>
  </si>
  <si>
    <t>Мурманск,СДЮСШОР №3, ЦСП</t>
  </si>
  <si>
    <t>Савина Майя</t>
  </si>
  <si>
    <t>Юниоры 1994-1995 г.р.</t>
  </si>
  <si>
    <t>Малуха Роман</t>
  </si>
  <si>
    <t>Липай Евгений</t>
  </si>
  <si>
    <t>Литвинский Олег</t>
  </si>
  <si>
    <t>Лихограев Евгений</t>
  </si>
  <si>
    <t>Усов Андрей</t>
  </si>
  <si>
    <t>Лихограев Денис</t>
  </si>
  <si>
    <t>Молчанов Дмитрий</t>
  </si>
  <si>
    <t>Мурманск,СДЮСШОР по ЗВС,МГТУ</t>
  </si>
  <si>
    <t>Фоменко Владислав</t>
  </si>
  <si>
    <t>Молчанов Владимир</t>
  </si>
  <si>
    <t>Мужчины 1993 г.р. и старше</t>
  </si>
  <si>
    <t>Дистанция 20 км</t>
  </si>
  <si>
    <t>Грязев Артем</t>
  </si>
  <si>
    <t>Мурманск,СДЮСШОР по ЗВС, ЦСП</t>
  </si>
  <si>
    <t>Карякин Сергей</t>
  </si>
  <si>
    <t>Мурманск,СДЮСШОР по ЗВС, Д, ЦСП</t>
  </si>
  <si>
    <t>Дмитриев Дмитрий</t>
  </si>
  <si>
    <t>Влесков Евгений</t>
  </si>
  <si>
    <t>Соловьев Василий</t>
  </si>
  <si>
    <t>ХМАО-ЮГРА</t>
  </si>
  <si>
    <t>Ханты-Мансийск, ЦСП СКЮ РА</t>
  </si>
  <si>
    <t>Зятьков Ян</t>
  </si>
  <si>
    <t>Коновалов Дмитрий</t>
  </si>
  <si>
    <t>Агафонов Александр</t>
  </si>
  <si>
    <t>Нечаев Иван</t>
  </si>
  <si>
    <t>Мурманск</t>
  </si>
  <si>
    <t>РА</t>
  </si>
  <si>
    <t>Зорин Дмитрий</t>
  </si>
  <si>
    <t>ФБМО, Д</t>
  </si>
  <si>
    <t>Петрушин Александр</t>
  </si>
  <si>
    <t>Соболев Михаил</t>
  </si>
  <si>
    <t>ФБМО</t>
  </si>
  <si>
    <t>Мартыненко Евгений</t>
  </si>
  <si>
    <t>Динамо</t>
  </si>
  <si>
    <t>Стародубцев Алексей</t>
  </si>
  <si>
    <t>Морозов Даниил</t>
  </si>
  <si>
    <t>Федорцов Кирилл</t>
  </si>
  <si>
    <t>Гульянц Иван</t>
  </si>
  <si>
    <t>Нилов Игорь</t>
  </si>
  <si>
    <t>Локтионов Анатолий</t>
  </si>
  <si>
    <t>Мурманск,СДЮСШОР по ЗВС, ЦСП,Д</t>
  </si>
  <si>
    <t>Можин Роман</t>
  </si>
  <si>
    <t>Статистика</t>
  </si>
  <si>
    <t>Заявлено</t>
  </si>
  <si>
    <t>Финишировало</t>
  </si>
  <si>
    <t>Не стартовало</t>
  </si>
  <si>
    <t>Не финишировало</t>
  </si>
  <si>
    <t>Дисквалифицировано</t>
  </si>
  <si>
    <t>№23-п.5.6.h</t>
  </si>
  <si>
    <t>Погодные условия</t>
  </si>
  <si>
    <t>Погода</t>
  </si>
  <si>
    <t>Температура воздуха</t>
  </si>
  <si>
    <t>Температура снега</t>
  </si>
  <si>
    <t>Влажность</t>
  </si>
  <si>
    <t>Ветер</t>
  </si>
  <si>
    <t>На старте</t>
  </si>
  <si>
    <t>пасмурно</t>
  </si>
  <si>
    <t>Юго-Западный, 3</t>
  </si>
  <si>
    <t>На финише</t>
  </si>
  <si>
    <t>Решение жюри</t>
  </si>
  <si>
    <t>Технический делегат</t>
  </si>
  <si>
    <t xml:space="preserve">Судья Всероссийской категории Дунаев К.С., Московская  </t>
  </si>
  <si>
    <t>Главный судья</t>
  </si>
  <si>
    <t>Главный секретарь</t>
  </si>
  <si>
    <t>Судья Всероссийской категории Ветчинов Игорь (г.Мурманск)</t>
  </si>
  <si>
    <t>Судья Всероссийской категории Ветчинова Вера (г.Мурманск)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</si>
</sst>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.0"/>
    <numFmt numFmtId="165" formatCode="h:mm:ss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6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</font>
    <font>
      <sz val="11"/>
      <name val="Tahoma"/>
      <family val="2"/>
      <charset val="204"/>
    </font>
    <font>
      <sz val="9"/>
      <name val="Arial"/>
      <family val="2"/>
      <charset val="204"/>
    </font>
    <font>
      <sz val="12"/>
      <name val="Arial Cyr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2"/>
      <color indexed="14"/>
      <name val="Calibri"/>
      <family val="2"/>
      <charset val="204"/>
    </font>
    <font>
      <b/>
      <sz val="12"/>
      <color indexed="52"/>
      <name val="Calibri"/>
      <family val="2"/>
      <charset val="204"/>
    </font>
    <font>
      <b/>
      <sz val="12"/>
      <color indexed="9"/>
      <name val="Calibri"/>
      <family val="2"/>
      <charset val="204"/>
    </font>
    <font>
      <i/>
      <sz val="12"/>
      <color indexed="23"/>
      <name val="Calibri"/>
      <family val="2"/>
      <charset val="204"/>
    </font>
    <font>
      <sz val="12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color indexed="62"/>
      <name val="Calibri"/>
      <family val="2"/>
      <charset val="204"/>
    </font>
    <font>
      <sz val="12"/>
      <color indexed="52"/>
      <name val="Calibri"/>
      <family val="2"/>
      <charset val="204"/>
    </font>
    <font>
      <sz val="12"/>
      <color indexed="60"/>
      <name val="Calibri"/>
      <family val="2"/>
      <charset val="204"/>
    </font>
    <font>
      <b/>
      <sz val="12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3" borderId="0" applyNumberFormat="0" applyBorder="0" applyAlignment="0" applyProtection="0"/>
    <xf numFmtId="0" fontId="40" fillId="6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1" borderId="0" applyNumberFormat="0" applyBorder="0" applyAlignment="0" applyProtection="0"/>
    <xf numFmtId="0" fontId="42" fillId="17" borderId="0" applyNumberFormat="0" applyBorder="0" applyAlignment="0" applyProtection="0"/>
    <xf numFmtId="0" fontId="43" fillId="12" borderId="15" applyNumberFormat="0" applyAlignment="0" applyProtection="0"/>
    <xf numFmtId="0" fontId="44" fillId="18" borderId="1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50" fillId="4" borderId="15" applyNumberFormat="0" applyAlignment="0" applyProtection="0"/>
    <xf numFmtId="0" fontId="51" fillId="0" borderId="20" applyNumberFormat="0" applyFill="0" applyAlignment="0" applyProtection="0"/>
    <xf numFmtId="0" fontId="52" fillId="20" borderId="0" applyNumberFormat="0" applyBorder="0" applyAlignment="0" applyProtection="0"/>
    <xf numFmtId="0" fontId="6" fillId="21" borderId="21" applyNumberFormat="0" applyFont="0" applyAlignment="0" applyProtection="0"/>
    <xf numFmtId="0" fontId="53" fillId="12" borderId="22" applyNumberFormat="0" applyAlignment="0" applyProtection="0"/>
    <xf numFmtId="0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</cellStyleXfs>
  <cellXfs count="21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2" applyFont="1" applyAlignment="1">
      <alignment horizontal="center" vertical="justify"/>
    </xf>
    <xf numFmtId="0" fontId="1" fillId="0" borderId="0" xfId="2"/>
    <xf numFmtId="0" fontId="5" fillId="0" borderId="0" xfId="3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Font="1"/>
    <xf numFmtId="0" fontId="9" fillId="0" borderId="0" xfId="1" applyFont="1"/>
    <xf numFmtId="0" fontId="2" fillId="0" borderId="0" xfId="1" applyFill="1"/>
    <xf numFmtId="0" fontId="10" fillId="0" borderId="0" xfId="1" applyFont="1" applyAlignment="1"/>
    <xf numFmtId="0" fontId="11" fillId="0" borderId="0" xfId="1" applyFont="1" applyAlignment="1"/>
    <xf numFmtId="0" fontId="10" fillId="0" borderId="0" xfId="1" applyFont="1" applyFill="1" applyAlignment="1"/>
    <xf numFmtId="0" fontId="10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/>
    <xf numFmtId="0" fontId="12" fillId="2" borderId="1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" fillId="0" borderId="2" xfId="2" applyBorder="1"/>
    <xf numFmtId="0" fontId="13" fillId="0" borderId="4" xfId="4" applyFont="1" applyBorder="1" applyAlignment="1">
      <alignment horizontal="left" vertical="distributed"/>
    </xf>
    <xf numFmtId="0" fontId="13" fillId="0" borderId="5" xfId="4" applyFont="1" applyBorder="1" applyAlignment="1">
      <alignment horizontal="left" vertical="distributed"/>
    </xf>
    <xf numFmtId="0" fontId="1" fillId="0" borderId="5" xfId="2" applyBorder="1"/>
    <xf numFmtId="0" fontId="1" fillId="0" borderId="6" xfId="2" applyBorder="1"/>
    <xf numFmtId="0" fontId="14" fillId="0" borderId="4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0" borderId="7" xfId="4" applyFont="1" applyBorder="1" applyAlignment="1">
      <alignment horizontal="center" vertical="center"/>
    </xf>
    <xf numFmtId="0" fontId="1" fillId="0" borderId="0" xfId="2"/>
    <xf numFmtId="0" fontId="15" fillId="0" borderId="9" xfId="4" applyFont="1" applyBorder="1"/>
    <xf numFmtId="0" fontId="16" fillId="0" borderId="10" xfId="4" applyFont="1" applyBorder="1"/>
    <xf numFmtId="0" fontId="15" fillId="0" borderId="10" xfId="4" applyFont="1" applyBorder="1"/>
    <xf numFmtId="0" fontId="15" fillId="0" borderId="11" xfId="4" applyFont="1" applyBorder="1"/>
    <xf numFmtId="0" fontId="13" fillId="0" borderId="9" xfId="4" applyFont="1" applyBorder="1" applyAlignment="1">
      <alignment horizontal="center" vertical="center"/>
    </xf>
    <xf numFmtId="0" fontId="1" fillId="0" borderId="10" xfId="2" applyBorder="1"/>
    <xf numFmtId="0" fontId="17" fillId="0" borderId="0" xfId="5" applyFont="1" applyBorder="1" applyAlignment="1">
      <alignment horizontal="left"/>
    </xf>
    <xf numFmtId="0" fontId="18" fillId="0" borderId="12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20" fillId="0" borderId="12" xfId="1" applyFont="1" applyBorder="1" applyAlignment="1">
      <alignment vertical="center"/>
    </xf>
    <xf numFmtId="0" fontId="18" fillId="0" borderId="12" xfId="1" applyFont="1" applyBorder="1" applyAlignment="1">
      <alignment horizontal="center" vertical="center"/>
    </xf>
    <xf numFmtId="164" fontId="19" fillId="0" borderId="12" xfId="1" applyNumberFormat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8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0" fillId="0" borderId="13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164" fontId="19" fillId="0" borderId="13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Font="1" applyBorder="1" applyAlignment="1">
      <alignment vertical="center"/>
    </xf>
    <xf numFmtId="0" fontId="21" fillId="0" borderId="0" xfId="1" applyFont="1"/>
    <xf numFmtId="0" fontId="19" fillId="0" borderId="0" xfId="1" applyFont="1"/>
    <xf numFmtId="0" fontId="21" fillId="0" borderId="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2" fillId="0" borderId="14" xfId="1" applyFont="1" applyBorder="1" applyAlignment="1">
      <alignment horizontal="center"/>
    </xf>
    <xf numFmtId="0" fontId="19" fillId="0" borderId="14" xfId="1" applyFont="1" applyBorder="1"/>
    <xf numFmtId="0" fontId="23" fillId="0" borderId="14" xfId="1" applyFont="1" applyBorder="1" applyAlignment="1">
      <alignment horizontal="center"/>
    </xf>
    <xf numFmtId="0" fontId="4" fillId="0" borderId="14" xfId="5" applyFont="1" applyBorder="1" applyAlignment="1">
      <alignment horizontal="left"/>
    </xf>
    <xf numFmtId="0" fontId="2" fillId="0" borderId="14" xfId="5" applyFont="1" applyBorder="1" applyAlignment="1">
      <alignment horizontal="center"/>
    </xf>
    <xf numFmtId="0" fontId="18" fillId="0" borderId="14" xfId="1" applyFont="1" applyBorder="1" applyAlignment="1">
      <alignment horizontal="left"/>
    </xf>
    <xf numFmtId="0" fontId="20" fillId="0" borderId="14" xfId="1" applyFont="1" applyBorder="1" applyAlignment="1">
      <alignment horizontal="left"/>
    </xf>
    <xf numFmtId="47" fontId="1" fillId="0" borderId="14" xfId="2" applyNumberFormat="1" applyBorder="1"/>
    <xf numFmtId="165" fontId="24" fillId="0" borderId="14" xfId="1" applyNumberFormat="1" applyFont="1" applyBorder="1" applyAlignment="1">
      <alignment horizontal="center"/>
    </xf>
    <xf numFmtId="1" fontId="25" fillId="0" borderId="3" xfId="1" applyNumberFormat="1" applyFont="1" applyBorder="1" applyAlignment="1">
      <alignment horizontal="center"/>
    </xf>
    <xf numFmtId="1" fontId="25" fillId="0" borderId="14" xfId="1" applyNumberFormat="1" applyFont="1" applyBorder="1" applyAlignment="1">
      <alignment horizontal="center"/>
    </xf>
    <xf numFmtId="1" fontId="25" fillId="0" borderId="14" xfId="1" applyNumberFormat="1" applyFont="1" applyFill="1" applyBorder="1" applyAlignment="1">
      <alignment horizontal="center"/>
    </xf>
    <xf numFmtId="1" fontId="24" fillId="0" borderId="14" xfId="1" applyNumberFormat="1" applyFont="1" applyBorder="1" applyAlignment="1">
      <alignment horizontal="center"/>
    </xf>
    <xf numFmtId="47" fontId="19" fillId="0" borderId="14" xfId="1" applyNumberFormat="1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46" fontId="27" fillId="0" borderId="14" xfId="6" applyNumberFormat="1" applyFont="1" applyBorder="1"/>
    <xf numFmtId="0" fontId="26" fillId="0" borderId="13" xfId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8" fillId="0" borderId="14" xfId="5" applyFont="1" applyBorder="1" applyAlignment="1">
      <alignment horizontal="center"/>
    </xf>
    <xf numFmtId="0" fontId="4" fillId="0" borderId="14" xfId="5" applyFont="1" applyBorder="1"/>
    <xf numFmtId="0" fontId="4" fillId="0" borderId="14" xfId="5" applyFont="1" applyBorder="1" applyAlignment="1">
      <alignment horizontal="center"/>
    </xf>
    <xf numFmtId="0" fontId="20" fillId="0" borderId="14" xfId="1" applyFont="1" applyBorder="1"/>
    <xf numFmtId="0" fontId="23" fillId="0" borderId="13" xfId="1" applyFont="1" applyBorder="1" applyAlignment="1">
      <alignment horizontal="center"/>
    </xf>
    <xf numFmtId="0" fontId="1" fillId="0" borderId="14" xfId="2" applyBorder="1"/>
    <xf numFmtId="0" fontId="29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19" fillId="0" borderId="0" xfId="1" applyFont="1" applyBorder="1"/>
    <xf numFmtId="0" fontId="23" fillId="0" borderId="0" xfId="1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0" fontId="2" fillId="0" borderId="0" xfId="5" applyFont="1" applyBorder="1" applyAlignment="1">
      <alignment horizontal="center"/>
    </xf>
    <xf numFmtId="0" fontId="23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164" fontId="19" fillId="0" borderId="0" xfId="1" applyNumberFormat="1" applyFont="1" applyBorder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1" fontId="25" fillId="0" borderId="0" xfId="1" applyNumberFormat="1" applyFont="1" applyFill="1" applyBorder="1" applyAlignment="1">
      <alignment horizontal="center"/>
    </xf>
    <xf numFmtId="1" fontId="24" fillId="0" borderId="0" xfId="1" applyNumberFormat="1" applyFont="1" applyBorder="1" applyAlignment="1">
      <alignment horizontal="center"/>
    </xf>
    <xf numFmtId="47" fontId="19" fillId="0" borderId="0" xfId="1" applyNumberFormat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46" fontId="27" fillId="0" borderId="0" xfId="6" applyNumberFormat="1" applyFont="1" applyBorder="1"/>
    <xf numFmtId="0" fontId="30" fillId="0" borderId="0" xfId="1" applyFont="1" applyBorder="1"/>
    <xf numFmtId="0" fontId="31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164" fontId="31" fillId="0" borderId="0" xfId="1" applyNumberFormat="1" applyFont="1" applyBorder="1" applyAlignment="1">
      <alignment horizontal="center"/>
    </xf>
    <xf numFmtId="0" fontId="32" fillId="0" borderId="0" xfId="1" applyFont="1" applyBorder="1"/>
    <xf numFmtId="0" fontId="31" fillId="0" borderId="0" xfId="1" applyFont="1" applyBorder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32" fillId="0" borderId="0" xfId="1" applyFont="1" applyBorder="1" applyAlignment="1">
      <alignment horizontal="center"/>
    </xf>
    <xf numFmtId="0" fontId="31" fillId="0" borderId="0" xfId="1" applyFont="1" applyBorder="1"/>
    <xf numFmtId="0" fontId="24" fillId="0" borderId="13" xfId="1" applyFont="1" applyBorder="1" applyAlignment="1">
      <alignment horizontal="center"/>
    </xf>
    <xf numFmtId="0" fontId="4" fillId="0" borderId="14" xfId="5" applyFont="1" applyFill="1" applyBorder="1" applyAlignment="1">
      <alignment horizontal="left"/>
    </xf>
    <xf numFmtId="0" fontId="28" fillId="0" borderId="14" xfId="5" applyFont="1" applyFill="1" applyBorder="1" applyAlignment="1">
      <alignment horizontal="center"/>
    </xf>
    <xf numFmtId="0" fontId="28" fillId="0" borderId="0" xfId="5" applyFont="1" applyBorder="1" applyAlignment="1">
      <alignment horizontal="center"/>
    </xf>
    <xf numFmtId="0" fontId="18" fillId="0" borderId="0" xfId="1" applyFont="1" applyBorder="1" applyAlignment="1">
      <alignment horizontal="left"/>
    </xf>
    <xf numFmtId="0" fontId="26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1" fillId="0" borderId="0" xfId="1" applyFont="1" applyBorder="1" applyAlignment="1">
      <alignment horizontal="left"/>
    </xf>
    <xf numFmtId="0" fontId="2" fillId="0" borderId="0" xfId="1" applyBorder="1"/>
    <xf numFmtId="0" fontId="18" fillId="0" borderId="0" xfId="1" applyFont="1" applyBorder="1" applyAlignment="1">
      <alignment horizontal="center"/>
    </xf>
    <xf numFmtId="0" fontId="19" fillId="0" borderId="0" xfId="1" quotePrefix="1" applyFont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33" fillId="0" borderId="14" xfId="1" applyFont="1" applyBorder="1" applyAlignment="1">
      <alignment horizontal="center"/>
    </xf>
    <xf numFmtId="0" fontId="20" fillId="0" borderId="0" xfId="1" applyFont="1"/>
    <xf numFmtId="0" fontId="30" fillId="0" borderId="0" xfId="1" applyFont="1"/>
    <xf numFmtId="0" fontId="30" fillId="0" borderId="0" xfId="1" applyFont="1" applyAlignment="1">
      <alignment horizontal="right"/>
    </xf>
    <xf numFmtId="0" fontId="34" fillId="0" borderId="0" xfId="1" applyFont="1"/>
    <xf numFmtId="0" fontId="31" fillId="0" borderId="0" xfId="1" applyFont="1"/>
    <xf numFmtId="0" fontId="2" fillId="0" borderId="14" xfId="1" applyBorder="1"/>
    <xf numFmtId="0" fontId="2" fillId="0" borderId="14" xfId="1" applyBorder="1" applyAlignment="1">
      <alignment horizontal="center"/>
    </xf>
    <xf numFmtId="0" fontId="20" fillId="0" borderId="14" xfId="1" applyFont="1" applyBorder="1" applyAlignment="1">
      <alignment horizontal="left" wrapText="1"/>
    </xf>
    <xf numFmtId="0" fontId="2" fillId="0" borderId="13" xfId="1" applyBorder="1" applyAlignment="1">
      <alignment horizontal="center"/>
    </xf>
    <xf numFmtId="0" fontId="2" fillId="0" borderId="13" xfId="1" applyBorder="1"/>
    <xf numFmtId="0" fontId="24" fillId="0" borderId="12" xfId="1" applyFont="1" applyBorder="1" applyAlignment="1">
      <alignment horizontal="center"/>
    </xf>
    <xf numFmtId="0" fontId="4" fillId="0" borderId="12" xfId="5" applyFont="1" applyBorder="1" applyAlignment="1">
      <alignment horizontal="left"/>
    </xf>
    <xf numFmtId="0" fontId="28" fillId="0" borderId="12" xfId="5" applyFont="1" applyBorder="1" applyAlignment="1">
      <alignment horizontal="center"/>
    </xf>
    <xf numFmtId="0" fontId="18" fillId="0" borderId="12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" fillId="0" borderId="12" xfId="1" applyBorder="1"/>
    <xf numFmtId="0" fontId="4" fillId="0" borderId="12" xfId="5" applyFont="1" applyFill="1" applyBorder="1" applyAlignment="1">
      <alignment horizontal="left"/>
    </xf>
    <xf numFmtId="0" fontId="28" fillId="0" borderId="12" xfId="5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28" fillId="0" borderId="0" xfId="5" applyFont="1" applyFill="1" applyBorder="1" applyAlignment="1">
      <alignment horizontal="center"/>
    </xf>
    <xf numFmtId="46" fontId="19" fillId="0" borderId="0" xfId="1" applyNumberFormat="1" applyFont="1" applyBorder="1" applyAlignment="1">
      <alignment horizontal="center"/>
    </xf>
    <xf numFmtId="0" fontId="32" fillId="0" borderId="0" xfId="1" applyFont="1"/>
    <xf numFmtId="0" fontId="23" fillId="0" borderId="14" xfId="5" applyFont="1" applyBorder="1" applyAlignment="1">
      <alignment horizontal="center"/>
    </xf>
    <xf numFmtId="0" fontId="18" fillId="0" borderId="14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0" fillId="0" borderId="12" xfId="1" applyFont="1" applyBorder="1" applyAlignment="1">
      <alignment horizontal="left" wrapText="1"/>
    </xf>
    <xf numFmtId="0" fontId="35" fillId="0" borderId="13" xfId="1" applyFont="1" applyBorder="1" applyAlignment="1">
      <alignment horizontal="center"/>
    </xf>
    <xf numFmtId="47" fontId="24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6" fillId="0" borderId="0" xfId="1" applyFont="1" applyBorder="1"/>
    <xf numFmtId="0" fontId="36" fillId="0" borderId="0" xfId="1" applyFont="1" applyBorder="1" applyAlignment="1">
      <alignment horizontal="center"/>
    </xf>
    <xf numFmtId="0" fontId="37" fillId="0" borderId="0" xfId="5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1" fontId="24" fillId="0" borderId="0" xfId="1" applyNumberFormat="1" applyFont="1" applyFill="1" applyBorder="1" applyAlignment="1">
      <alignment horizontal="center"/>
    </xf>
    <xf numFmtId="46" fontId="38" fillId="0" borderId="0" xfId="1" applyNumberFormat="1" applyFont="1" applyBorder="1"/>
    <xf numFmtId="0" fontId="2" fillId="2" borderId="14" xfId="1" applyFont="1" applyFill="1" applyBorder="1" applyAlignment="1">
      <alignment horizontal="center"/>
    </xf>
    <xf numFmtId="46" fontId="39" fillId="0" borderId="0" xfId="1" applyNumberFormat="1" applyFont="1" applyBorder="1"/>
    <xf numFmtId="0" fontId="24" fillId="0" borderId="0" xfId="1" applyFont="1"/>
    <xf numFmtId="0" fontId="20" fillId="2" borderId="14" xfId="1" applyFont="1" applyFill="1" applyBorder="1" applyAlignment="1">
      <alignment horizontal="center"/>
    </xf>
    <xf numFmtId="0" fontId="18" fillId="2" borderId="14" xfId="1" applyFont="1" applyFill="1" applyBorder="1" applyAlignment="1">
      <alignment horizontal="center"/>
    </xf>
    <xf numFmtId="0" fontId="19" fillId="2" borderId="14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18" fillId="2" borderId="1" xfId="5" applyFont="1" applyFill="1" applyBorder="1" applyAlignment="1">
      <alignment horizontal="center"/>
    </xf>
    <xf numFmtId="0" fontId="18" fillId="2" borderId="2" xfId="5" applyFont="1" applyFill="1" applyBorder="1" applyAlignment="1">
      <alignment horizontal="center"/>
    </xf>
    <xf numFmtId="0" fontId="18" fillId="2" borderId="3" xfId="5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4" fillId="0" borderId="14" xfId="1" applyFont="1" applyBorder="1"/>
    <xf numFmtId="0" fontId="2" fillId="0" borderId="14" xfId="5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1" fontId="24" fillId="0" borderId="2" xfId="1" applyNumberFormat="1" applyFont="1" applyFill="1" applyBorder="1" applyAlignment="1">
      <alignment horizontal="center"/>
    </xf>
    <xf numFmtId="1" fontId="24" fillId="0" borderId="3" xfId="1" applyNumberFormat="1" applyFont="1" applyFill="1" applyBorder="1" applyAlignment="1">
      <alignment horizontal="center"/>
    </xf>
    <xf numFmtId="0" fontId="24" fillId="0" borderId="0" xfId="1" applyFont="1" applyBorder="1"/>
    <xf numFmtId="0" fontId="4" fillId="0" borderId="0" xfId="5" applyFont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0" fontId="19" fillId="2" borderId="0" xfId="1" applyFont="1" applyFill="1" applyBorder="1"/>
    <xf numFmtId="0" fontId="19" fillId="2" borderId="0" xfId="1" applyFont="1" applyFill="1" applyBorder="1" applyAlignment="1">
      <alignment horizontal="center"/>
    </xf>
    <xf numFmtId="0" fontId="18" fillId="2" borderId="14" xfId="5" applyFont="1" applyFill="1" applyBorder="1" applyAlignment="1">
      <alignment horizontal="center"/>
    </xf>
    <xf numFmtId="0" fontId="20" fillId="2" borderId="1" xfId="5" applyFont="1" applyFill="1" applyBorder="1" applyAlignment="1">
      <alignment horizontal="center"/>
    </xf>
    <xf numFmtId="0" fontId="20" fillId="2" borderId="2" xfId="5" applyFont="1" applyFill="1" applyBorder="1" applyAlignment="1">
      <alignment horizontal="center"/>
    </xf>
    <xf numFmtId="0" fontId="20" fillId="2" borderId="3" xfId="5" applyFont="1" applyFill="1" applyBorder="1" applyAlignment="1">
      <alignment horizontal="center"/>
    </xf>
    <xf numFmtId="1" fontId="19" fillId="2" borderId="14" xfId="1" applyNumberFormat="1" applyFont="1" applyFill="1" applyBorder="1" applyAlignment="1">
      <alignment horizontal="center"/>
    </xf>
    <xf numFmtId="0" fontId="2" fillId="0" borderId="14" xfId="1" applyFont="1" applyBorder="1" applyAlignment="1">
      <alignment horizontal="left" wrapText="1"/>
    </xf>
    <xf numFmtId="9" fontId="2" fillId="0" borderId="14" xfId="1" applyNumberFormat="1" applyFont="1" applyBorder="1" applyAlignment="1">
      <alignment horizontal="center"/>
    </xf>
    <xf numFmtId="1" fontId="24" fillId="0" borderId="14" xfId="1" applyNumberFormat="1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9" fillId="0" borderId="0" xfId="1" applyFont="1" applyFill="1"/>
  </cellXfs>
  <cellStyles count="50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te" xfId="44"/>
    <cellStyle name="Output" xfId="45"/>
    <cellStyle name="Title" xfId="46"/>
    <cellStyle name="Total" xfId="47"/>
    <cellStyle name="Warning Text" xfId="48"/>
    <cellStyle name="Обычный" xfId="0" builtinId="0"/>
    <cellStyle name="Обычный 2" xfId="1"/>
    <cellStyle name="Обычный 3" xfId="2"/>
    <cellStyle name="Обычный 3 2" xfId="5"/>
    <cellStyle name="Обычный 4" xfId="49"/>
    <cellStyle name="Обычный_blank-protokola" xfId="4"/>
    <cellStyle name="Обычный_Лист в Всерос.Приз В.Кириенко по биатлону Инд" xfId="6"/>
    <cellStyle name="Обычный_Старт юноши 05.02.2013г.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http://cs310621.vk.me/v310621970/185a/cYi_l9C2xQ8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0</xdr:row>
      <xdr:rowOff>9525</xdr:rowOff>
    </xdr:from>
    <xdr:to>
      <xdr:col>5</xdr:col>
      <xdr:colOff>285750</xdr:colOff>
      <xdr:row>4</xdr:row>
      <xdr:rowOff>123825</xdr:rowOff>
    </xdr:to>
    <xdr:pic>
      <xdr:nvPicPr>
        <xdr:cNvPr id="2" name="Рисунок 1" descr="sbr_logo_rus_abb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9525"/>
          <a:ext cx="552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0</xdr:row>
      <xdr:rowOff>15687</xdr:rowOff>
    </xdr:from>
    <xdr:to>
      <xdr:col>8</xdr:col>
      <xdr:colOff>1412255</xdr:colOff>
      <xdr:row>4</xdr:row>
      <xdr:rowOff>161925</xdr:rowOff>
    </xdr:to>
    <xdr:pic>
      <xdr:nvPicPr>
        <xdr:cNvPr id="3" name="Picture 6" descr="1316966504_komite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 contrast="6000"/>
        </a:blip>
        <a:srcRect/>
        <a:stretch>
          <a:fillRect/>
        </a:stretch>
      </xdr:blipFill>
      <xdr:spPr bwMode="auto">
        <a:xfrm>
          <a:off x="3810000" y="15687"/>
          <a:ext cx="1231280" cy="90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133350</xdr:colOff>
      <xdr:row>0</xdr:row>
      <xdr:rowOff>123825</xdr:rowOff>
    </xdr:from>
    <xdr:to>
      <xdr:col>18</xdr:col>
      <xdr:colOff>619125</xdr:colOff>
      <xdr:row>3</xdr:row>
      <xdr:rowOff>161925</xdr:rowOff>
    </xdr:to>
    <xdr:pic>
      <xdr:nvPicPr>
        <xdr:cNvPr id="4" name="Рисунок 3" descr="http://murmansport.ru/img/newsimages/1_9ca2423a633c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23825"/>
          <a:ext cx="13430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123826</xdr:colOff>
      <xdr:row>0</xdr:row>
      <xdr:rowOff>0</xdr:rowOff>
    </xdr:from>
    <xdr:to>
      <xdr:col>7</xdr:col>
      <xdr:colOff>829248</xdr:colOff>
      <xdr:row>4</xdr:row>
      <xdr:rowOff>114300</xdr:rowOff>
    </xdr:to>
    <xdr:pic>
      <xdr:nvPicPr>
        <xdr:cNvPr id="5" name="Рисунок 4" descr="http://www.goldenkorona.ru/pic/gerb-Murmanskoi-oblasti-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0"/>
          <a:ext cx="705422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828673</xdr:colOff>
      <xdr:row>5</xdr:row>
      <xdr:rowOff>19050</xdr:rowOff>
    </xdr:to>
    <xdr:pic>
      <xdr:nvPicPr>
        <xdr:cNvPr id="6" name="Рисунок 5" descr="http://murmansport.ru/img/bn/3d477d0d50d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3349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200025</xdr:colOff>
      <xdr:row>0</xdr:row>
      <xdr:rowOff>104775</xdr:rowOff>
    </xdr:from>
    <xdr:to>
      <xdr:col>14</xdr:col>
      <xdr:colOff>64994</xdr:colOff>
      <xdr:row>3</xdr:row>
      <xdr:rowOff>161925</xdr:rowOff>
    </xdr:to>
    <xdr:pic>
      <xdr:nvPicPr>
        <xdr:cNvPr id="7" name="Рисунок 6" descr="http://cs310621.vk.me/v310621970/185a/cYi_l9C2xQ8.jpg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4775"/>
          <a:ext cx="998444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387"/>
  <sheetViews>
    <sheetView tabSelected="1" view="pageBreakPreview" zoomScaleNormal="100" zoomScaleSheetLayoutView="100" workbookViewId="0">
      <selection activeCell="F130" sqref="F130"/>
    </sheetView>
  </sheetViews>
  <sheetFormatPr defaultRowHeight="15" x14ac:dyDescent="0.2"/>
  <cols>
    <col min="1" max="1" width="3.5703125" style="2" customWidth="1"/>
    <col min="2" max="2" width="4" style="9" customWidth="1"/>
    <col min="3" max="3" width="10" style="2" hidden="1" customWidth="1"/>
    <col min="4" max="4" width="6.85546875" style="2" hidden="1" customWidth="1"/>
    <col min="5" max="5" width="20.7109375" style="2" customWidth="1"/>
    <col min="6" max="6" width="5.140625" style="2" customWidth="1"/>
    <col min="7" max="7" width="4.5703125" style="2" customWidth="1"/>
    <col min="8" max="8" width="16.42578125" style="2" customWidth="1"/>
    <col min="9" max="9" width="26.42578125" style="2" customWidth="1"/>
    <col min="10" max="11" width="8.7109375" style="2" hidden="1" customWidth="1"/>
    <col min="12" max="12" width="8.7109375" style="2" customWidth="1"/>
    <col min="13" max="15" width="4.140625" style="2" customWidth="1"/>
    <col min="16" max="16" width="4.140625" style="10" customWidth="1"/>
    <col min="17" max="17" width="4.140625" style="2" customWidth="1"/>
    <col min="18" max="18" width="8.7109375" style="2" customWidth="1"/>
    <col min="19" max="19" width="9.5703125" style="2" customWidth="1"/>
    <col min="20" max="20" width="5.5703125" style="2" hidden="1" customWidth="1"/>
    <col min="21" max="21" width="8.7109375" style="2" hidden="1" customWidth="1"/>
    <col min="22" max="22" width="8.42578125" style="2" customWidth="1"/>
    <col min="23" max="26" width="9.140625" style="2" customWidth="1"/>
    <col min="27" max="254" width="9.140625" style="2"/>
    <col min="255" max="255" width="6.140625" style="2" customWidth="1"/>
    <col min="256" max="256" width="4.42578125" style="2" customWidth="1"/>
    <col min="257" max="258" width="0" style="2" hidden="1" customWidth="1"/>
    <col min="259" max="259" width="20.42578125" style="2" customWidth="1"/>
    <col min="260" max="260" width="6.28515625" style="2" customWidth="1"/>
    <col min="261" max="261" width="6.7109375" style="2" customWidth="1"/>
    <col min="262" max="262" width="18" style="2" customWidth="1"/>
    <col min="263" max="263" width="26.140625" style="2" customWidth="1"/>
    <col min="264" max="265" width="0" style="2" hidden="1" customWidth="1"/>
    <col min="266" max="266" width="10.7109375" style="2" customWidth="1"/>
    <col min="267" max="270" width="4.5703125" style="2" customWidth="1"/>
    <col min="271" max="271" width="5.5703125" style="2" customWidth="1"/>
    <col min="272" max="272" width="11" style="2" customWidth="1"/>
    <col min="273" max="273" width="9.28515625" style="2" customWidth="1"/>
    <col min="274" max="274" width="6.42578125" style="2" customWidth="1"/>
    <col min="275" max="275" width="5.7109375" style="2" customWidth="1"/>
    <col min="276" max="276" width="0" style="2" hidden="1" customWidth="1"/>
    <col min="277" max="278" width="8.42578125" style="2" customWidth="1"/>
    <col min="279" max="510" width="9.140625" style="2"/>
    <col min="511" max="511" width="6.140625" style="2" customWidth="1"/>
    <col min="512" max="512" width="4.42578125" style="2" customWidth="1"/>
    <col min="513" max="514" width="0" style="2" hidden="1" customWidth="1"/>
    <col min="515" max="515" width="20.42578125" style="2" customWidth="1"/>
    <col min="516" max="516" width="6.28515625" style="2" customWidth="1"/>
    <col min="517" max="517" width="6.7109375" style="2" customWidth="1"/>
    <col min="518" max="518" width="18" style="2" customWidth="1"/>
    <col min="519" max="519" width="26.140625" style="2" customWidth="1"/>
    <col min="520" max="521" width="0" style="2" hidden="1" customWidth="1"/>
    <col min="522" max="522" width="10.7109375" style="2" customWidth="1"/>
    <col min="523" max="526" width="4.5703125" style="2" customWidth="1"/>
    <col min="527" max="527" width="5.5703125" style="2" customWidth="1"/>
    <col min="528" max="528" width="11" style="2" customWidth="1"/>
    <col min="529" max="529" width="9.28515625" style="2" customWidth="1"/>
    <col min="530" max="530" width="6.42578125" style="2" customWidth="1"/>
    <col min="531" max="531" width="5.7109375" style="2" customWidth="1"/>
    <col min="532" max="532" width="0" style="2" hidden="1" customWidth="1"/>
    <col min="533" max="534" width="8.42578125" style="2" customWidth="1"/>
    <col min="535" max="766" width="9.140625" style="2"/>
    <col min="767" max="767" width="6.140625" style="2" customWidth="1"/>
    <col min="768" max="768" width="4.42578125" style="2" customWidth="1"/>
    <col min="769" max="770" width="0" style="2" hidden="1" customWidth="1"/>
    <col min="771" max="771" width="20.42578125" style="2" customWidth="1"/>
    <col min="772" max="772" width="6.28515625" style="2" customWidth="1"/>
    <col min="773" max="773" width="6.7109375" style="2" customWidth="1"/>
    <col min="774" max="774" width="18" style="2" customWidth="1"/>
    <col min="775" max="775" width="26.140625" style="2" customWidth="1"/>
    <col min="776" max="777" width="0" style="2" hidden="1" customWidth="1"/>
    <col min="778" max="778" width="10.7109375" style="2" customWidth="1"/>
    <col min="779" max="782" width="4.5703125" style="2" customWidth="1"/>
    <col min="783" max="783" width="5.5703125" style="2" customWidth="1"/>
    <col min="784" max="784" width="11" style="2" customWidth="1"/>
    <col min="785" max="785" width="9.28515625" style="2" customWidth="1"/>
    <col min="786" max="786" width="6.42578125" style="2" customWidth="1"/>
    <col min="787" max="787" width="5.7109375" style="2" customWidth="1"/>
    <col min="788" max="788" width="0" style="2" hidden="1" customWidth="1"/>
    <col min="789" max="790" width="8.42578125" style="2" customWidth="1"/>
    <col min="791" max="1022" width="9.140625" style="2"/>
    <col min="1023" max="1023" width="6.140625" style="2" customWidth="1"/>
    <col min="1024" max="1024" width="4.42578125" style="2" customWidth="1"/>
    <col min="1025" max="1026" width="0" style="2" hidden="1" customWidth="1"/>
    <col min="1027" max="1027" width="20.42578125" style="2" customWidth="1"/>
    <col min="1028" max="1028" width="6.28515625" style="2" customWidth="1"/>
    <col min="1029" max="1029" width="6.7109375" style="2" customWidth="1"/>
    <col min="1030" max="1030" width="18" style="2" customWidth="1"/>
    <col min="1031" max="1031" width="26.140625" style="2" customWidth="1"/>
    <col min="1032" max="1033" width="0" style="2" hidden="1" customWidth="1"/>
    <col min="1034" max="1034" width="10.7109375" style="2" customWidth="1"/>
    <col min="1035" max="1038" width="4.5703125" style="2" customWidth="1"/>
    <col min="1039" max="1039" width="5.5703125" style="2" customWidth="1"/>
    <col min="1040" max="1040" width="11" style="2" customWidth="1"/>
    <col min="1041" max="1041" width="9.28515625" style="2" customWidth="1"/>
    <col min="1042" max="1042" width="6.42578125" style="2" customWidth="1"/>
    <col min="1043" max="1043" width="5.7109375" style="2" customWidth="1"/>
    <col min="1044" max="1044" width="0" style="2" hidden="1" customWidth="1"/>
    <col min="1045" max="1046" width="8.42578125" style="2" customWidth="1"/>
    <col min="1047" max="1278" width="9.140625" style="2"/>
    <col min="1279" max="1279" width="6.140625" style="2" customWidth="1"/>
    <col min="1280" max="1280" width="4.42578125" style="2" customWidth="1"/>
    <col min="1281" max="1282" width="0" style="2" hidden="1" customWidth="1"/>
    <col min="1283" max="1283" width="20.42578125" style="2" customWidth="1"/>
    <col min="1284" max="1284" width="6.28515625" style="2" customWidth="1"/>
    <col min="1285" max="1285" width="6.7109375" style="2" customWidth="1"/>
    <col min="1286" max="1286" width="18" style="2" customWidth="1"/>
    <col min="1287" max="1287" width="26.140625" style="2" customWidth="1"/>
    <col min="1288" max="1289" width="0" style="2" hidden="1" customWidth="1"/>
    <col min="1290" max="1290" width="10.7109375" style="2" customWidth="1"/>
    <col min="1291" max="1294" width="4.5703125" style="2" customWidth="1"/>
    <col min="1295" max="1295" width="5.5703125" style="2" customWidth="1"/>
    <col min="1296" max="1296" width="11" style="2" customWidth="1"/>
    <col min="1297" max="1297" width="9.28515625" style="2" customWidth="1"/>
    <col min="1298" max="1298" width="6.42578125" style="2" customWidth="1"/>
    <col min="1299" max="1299" width="5.7109375" style="2" customWidth="1"/>
    <col min="1300" max="1300" width="0" style="2" hidden="1" customWidth="1"/>
    <col min="1301" max="1302" width="8.42578125" style="2" customWidth="1"/>
    <col min="1303" max="1534" width="9.140625" style="2"/>
    <col min="1535" max="1535" width="6.140625" style="2" customWidth="1"/>
    <col min="1536" max="1536" width="4.42578125" style="2" customWidth="1"/>
    <col min="1537" max="1538" width="0" style="2" hidden="1" customWidth="1"/>
    <col min="1539" max="1539" width="20.42578125" style="2" customWidth="1"/>
    <col min="1540" max="1540" width="6.28515625" style="2" customWidth="1"/>
    <col min="1541" max="1541" width="6.7109375" style="2" customWidth="1"/>
    <col min="1542" max="1542" width="18" style="2" customWidth="1"/>
    <col min="1543" max="1543" width="26.140625" style="2" customWidth="1"/>
    <col min="1544" max="1545" width="0" style="2" hidden="1" customWidth="1"/>
    <col min="1546" max="1546" width="10.7109375" style="2" customWidth="1"/>
    <col min="1547" max="1550" width="4.5703125" style="2" customWidth="1"/>
    <col min="1551" max="1551" width="5.5703125" style="2" customWidth="1"/>
    <col min="1552" max="1552" width="11" style="2" customWidth="1"/>
    <col min="1553" max="1553" width="9.28515625" style="2" customWidth="1"/>
    <col min="1554" max="1554" width="6.42578125" style="2" customWidth="1"/>
    <col min="1555" max="1555" width="5.7109375" style="2" customWidth="1"/>
    <col min="1556" max="1556" width="0" style="2" hidden="1" customWidth="1"/>
    <col min="1557" max="1558" width="8.42578125" style="2" customWidth="1"/>
    <col min="1559" max="1790" width="9.140625" style="2"/>
    <col min="1791" max="1791" width="6.140625" style="2" customWidth="1"/>
    <col min="1792" max="1792" width="4.42578125" style="2" customWidth="1"/>
    <col min="1793" max="1794" width="0" style="2" hidden="1" customWidth="1"/>
    <col min="1795" max="1795" width="20.42578125" style="2" customWidth="1"/>
    <col min="1796" max="1796" width="6.28515625" style="2" customWidth="1"/>
    <col min="1797" max="1797" width="6.7109375" style="2" customWidth="1"/>
    <col min="1798" max="1798" width="18" style="2" customWidth="1"/>
    <col min="1799" max="1799" width="26.140625" style="2" customWidth="1"/>
    <col min="1800" max="1801" width="0" style="2" hidden="1" customWidth="1"/>
    <col min="1802" max="1802" width="10.7109375" style="2" customWidth="1"/>
    <col min="1803" max="1806" width="4.5703125" style="2" customWidth="1"/>
    <col min="1807" max="1807" width="5.5703125" style="2" customWidth="1"/>
    <col min="1808" max="1808" width="11" style="2" customWidth="1"/>
    <col min="1809" max="1809" width="9.28515625" style="2" customWidth="1"/>
    <col min="1810" max="1810" width="6.42578125" style="2" customWidth="1"/>
    <col min="1811" max="1811" width="5.7109375" style="2" customWidth="1"/>
    <col min="1812" max="1812" width="0" style="2" hidden="1" customWidth="1"/>
    <col min="1813" max="1814" width="8.42578125" style="2" customWidth="1"/>
    <col min="1815" max="2046" width="9.140625" style="2"/>
    <col min="2047" max="2047" width="6.140625" style="2" customWidth="1"/>
    <col min="2048" max="2048" width="4.42578125" style="2" customWidth="1"/>
    <col min="2049" max="2050" width="0" style="2" hidden="1" customWidth="1"/>
    <col min="2051" max="2051" width="20.42578125" style="2" customWidth="1"/>
    <col min="2052" max="2052" width="6.28515625" style="2" customWidth="1"/>
    <col min="2053" max="2053" width="6.7109375" style="2" customWidth="1"/>
    <col min="2054" max="2054" width="18" style="2" customWidth="1"/>
    <col min="2055" max="2055" width="26.140625" style="2" customWidth="1"/>
    <col min="2056" max="2057" width="0" style="2" hidden="1" customWidth="1"/>
    <col min="2058" max="2058" width="10.7109375" style="2" customWidth="1"/>
    <col min="2059" max="2062" width="4.5703125" style="2" customWidth="1"/>
    <col min="2063" max="2063" width="5.5703125" style="2" customWidth="1"/>
    <col min="2064" max="2064" width="11" style="2" customWidth="1"/>
    <col min="2065" max="2065" width="9.28515625" style="2" customWidth="1"/>
    <col min="2066" max="2066" width="6.42578125" style="2" customWidth="1"/>
    <col min="2067" max="2067" width="5.7109375" style="2" customWidth="1"/>
    <col min="2068" max="2068" width="0" style="2" hidden="1" customWidth="1"/>
    <col min="2069" max="2070" width="8.42578125" style="2" customWidth="1"/>
    <col min="2071" max="2302" width="9.140625" style="2"/>
    <col min="2303" max="2303" width="6.140625" style="2" customWidth="1"/>
    <col min="2304" max="2304" width="4.42578125" style="2" customWidth="1"/>
    <col min="2305" max="2306" width="0" style="2" hidden="1" customWidth="1"/>
    <col min="2307" max="2307" width="20.42578125" style="2" customWidth="1"/>
    <col min="2308" max="2308" width="6.28515625" style="2" customWidth="1"/>
    <col min="2309" max="2309" width="6.7109375" style="2" customWidth="1"/>
    <col min="2310" max="2310" width="18" style="2" customWidth="1"/>
    <col min="2311" max="2311" width="26.140625" style="2" customWidth="1"/>
    <col min="2312" max="2313" width="0" style="2" hidden="1" customWidth="1"/>
    <col min="2314" max="2314" width="10.7109375" style="2" customWidth="1"/>
    <col min="2315" max="2318" width="4.5703125" style="2" customWidth="1"/>
    <col min="2319" max="2319" width="5.5703125" style="2" customWidth="1"/>
    <col min="2320" max="2320" width="11" style="2" customWidth="1"/>
    <col min="2321" max="2321" width="9.28515625" style="2" customWidth="1"/>
    <col min="2322" max="2322" width="6.42578125" style="2" customWidth="1"/>
    <col min="2323" max="2323" width="5.7109375" style="2" customWidth="1"/>
    <col min="2324" max="2324" width="0" style="2" hidden="1" customWidth="1"/>
    <col min="2325" max="2326" width="8.42578125" style="2" customWidth="1"/>
    <col min="2327" max="2558" width="9.140625" style="2"/>
    <col min="2559" max="2559" width="6.140625" style="2" customWidth="1"/>
    <col min="2560" max="2560" width="4.42578125" style="2" customWidth="1"/>
    <col min="2561" max="2562" width="0" style="2" hidden="1" customWidth="1"/>
    <col min="2563" max="2563" width="20.42578125" style="2" customWidth="1"/>
    <col min="2564" max="2564" width="6.28515625" style="2" customWidth="1"/>
    <col min="2565" max="2565" width="6.7109375" style="2" customWidth="1"/>
    <col min="2566" max="2566" width="18" style="2" customWidth="1"/>
    <col min="2567" max="2567" width="26.140625" style="2" customWidth="1"/>
    <col min="2568" max="2569" width="0" style="2" hidden="1" customWidth="1"/>
    <col min="2570" max="2570" width="10.7109375" style="2" customWidth="1"/>
    <col min="2571" max="2574" width="4.5703125" style="2" customWidth="1"/>
    <col min="2575" max="2575" width="5.5703125" style="2" customWidth="1"/>
    <col min="2576" max="2576" width="11" style="2" customWidth="1"/>
    <col min="2577" max="2577" width="9.28515625" style="2" customWidth="1"/>
    <col min="2578" max="2578" width="6.42578125" style="2" customWidth="1"/>
    <col min="2579" max="2579" width="5.7109375" style="2" customWidth="1"/>
    <col min="2580" max="2580" width="0" style="2" hidden="1" customWidth="1"/>
    <col min="2581" max="2582" width="8.42578125" style="2" customWidth="1"/>
    <col min="2583" max="2814" width="9.140625" style="2"/>
    <col min="2815" max="2815" width="6.140625" style="2" customWidth="1"/>
    <col min="2816" max="2816" width="4.42578125" style="2" customWidth="1"/>
    <col min="2817" max="2818" width="0" style="2" hidden="1" customWidth="1"/>
    <col min="2819" max="2819" width="20.42578125" style="2" customWidth="1"/>
    <col min="2820" max="2820" width="6.28515625" style="2" customWidth="1"/>
    <col min="2821" max="2821" width="6.7109375" style="2" customWidth="1"/>
    <col min="2822" max="2822" width="18" style="2" customWidth="1"/>
    <col min="2823" max="2823" width="26.140625" style="2" customWidth="1"/>
    <col min="2824" max="2825" width="0" style="2" hidden="1" customWidth="1"/>
    <col min="2826" max="2826" width="10.7109375" style="2" customWidth="1"/>
    <col min="2827" max="2830" width="4.5703125" style="2" customWidth="1"/>
    <col min="2831" max="2831" width="5.5703125" style="2" customWidth="1"/>
    <col min="2832" max="2832" width="11" style="2" customWidth="1"/>
    <col min="2833" max="2833" width="9.28515625" style="2" customWidth="1"/>
    <col min="2834" max="2834" width="6.42578125" style="2" customWidth="1"/>
    <col min="2835" max="2835" width="5.7109375" style="2" customWidth="1"/>
    <col min="2836" max="2836" width="0" style="2" hidden="1" customWidth="1"/>
    <col min="2837" max="2838" width="8.42578125" style="2" customWidth="1"/>
    <col min="2839" max="3070" width="9.140625" style="2"/>
    <col min="3071" max="3071" width="6.140625" style="2" customWidth="1"/>
    <col min="3072" max="3072" width="4.42578125" style="2" customWidth="1"/>
    <col min="3073" max="3074" width="0" style="2" hidden="1" customWidth="1"/>
    <col min="3075" max="3075" width="20.42578125" style="2" customWidth="1"/>
    <col min="3076" max="3076" width="6.28515625" style="2" customWidth="1"/>
    <col min="3077" max="3077" width="6.7109375" style="2" customWidth="1"/>
    <col min="3078" max="3078" width="18" style="2" customWidth="1"/>
    <col min="3079" max="3079" width="26.140625" style="2" customWidth="1"/>
    <col min="3080" max="3081" width="0" style="2" hidden="1" customWidth="1"/>
    <col min="3082" max="3082" width="10.7109375" style="2" customWidth="1"/>
    <col min="3083" max="3086" width="4.5703125" style="2" customWidth="1"/>
    <col min="3087" max="3087" width="5.5703125" style="2" customWidth="1"/>
    <col min="3088" max="3088" width="11" style="2" customWidth="1"/>
    <col min="3089" max="3089" width="9.28515625" style="2" customWidth="1"/>
    <col min="3090" max="3090" width="6.42578125" style="2" customWidth="1"/>
    <col min="3091" max="3091" width="5.7109375" style="2" customWidth="1"/>
    <col min="3092" max="3092" width="0" style="2" hidden="1" customWidth="1"/>
    <col min="3093" max="3094" width="8.42578125" style="2" customWidth="1"/>
    <col min="3095" max="3326" width="9.140625" style="2"/>
    <col min="3327" max="3327" width="6.140625" style="2" customWidth="1"/>
    <col min="3328" max="3328" width="4.42578125" style="2" customWidth="1"/>
    <col min="3329" max="3330" width="0" style="2" hidden="1" customWidth="1"/>
    <col min="3331" max="3331" width="20.42578125" style="2" customWidth="1"/>
    <col min="3332" max="3332" width="6.28515625" style="2" customWidth="1"/>
    <col min="3333" max="3333" width="6.7109375" style="2" customWidth="1"/>
    <col min="3334" max="3334" width="18" style="2" customWidth="1"/>
    <col min="3335" max="3335" width="26.140625" style="2" customWidth="1"/>
    <col min="3336" max="3337" width="0" style="2" hidden="1" customWidth="1"/>
    <col min="3338" max="3338" width="10.7109375" style="2" customWidth="1"/>
    <col min="3339" max="3342" width="4.5703125" style="2" customWidth="1"/>
    <col min="3343" max="3343" width="5.5703125" style="2" customWidth="1"/>
    <col min="3344" max="3344" width="11" style="2" customWidth="1"/>
    <col min="3345" max="3345" width="9.28515625" style="2" customWidth="1"/>
    <col min="3346" max="3346" width="6.42578125" style="2" customWidth="1"/>
    <col min="3347" max="3347" width="5.7109375" style="2" customWidth="1"/>
    <col min="3348" max="3348" width="0" style="2" hidden="1" customWidth="1"/>
    <col min="3349" max="3350" width="8.42578125" style="2" customWidth="1"/>
    <col min="3351" max="3582" width="9.140625" style="2"/>
    <col min="3583" max="3583" width="6.140625" style="2" customWidth="1"/>
    <col min="3584" max="3584" width="4.42578125" style="2" customWidth="1"/>
    <col min="3585" max="3586" width="0" style="2" hidden="1" customWidth="1"/>
    <col min="3587" max="3587" width="20.42578125" style="2" customWidth="1"/>
    <col min="3588" max="3588" width="6.28515625" style="2" customWidth="1"/>
    <col min="3589" max="3589" width="6.7109375" style="2" customWidth="1"/>
    <col min="3590" max="3590" width="18" style="2" customWidth="1"/>
    <col min="3591" max="3591" width="26.140625" style="2" customWidth="1"/>
    <col min="3592" max="3593" width="0" style="2" hidden="1" customWidth="1"/>
    <col min="3594" max="3594" width="10.7109375" style="2" customWidth="1"/>
    <col min="3595" max="3598" width="4.5703125" style="2" customWidth="1"/>
    <col min="3599" max="3599" width="5.5703125" style="2" customWidth="1"/>
    <col min="3600" max="3600" width="11" style="2" customWidth="1"/>
    <col min="3601" max="3601" width="9.28515625" style="2" customWidth="1"/>
    <col min="3602" max="3602" width="6.42578125" style="2" customWidth="1"/>
    <col min="3603" max="3603" width="5.7109375" style="2" customWidth="1"/>
    <col min="3604" max="3604" width="0" style="2" hidden="1" customWidth="1"/>
    <col min="3605" max="3606" width="8.42578125" style="2" customWidth="1"/>
    <col min="3607" max="3838" width="9.140625" style="2"/>
    <col min="3839" max="3839" width="6.140625" style="2" customWidth="1"/>
    <col min="3840" max="3840" width="4.42578125" style="2" customWidth="1"/>
    <col min="3841" max="3842" width="0" style="2" hidden="1" customWidth="1"/>
    <col min="3843" max="3843" width="20.42578125" style="2" customWidth="1"/>
    <col min="3844" max="3844" width="6.28515625" style="2" customWidth="1"/>
    <col min="3845" max="3845" width="6.7109375" style="2" customWidth="1"/>
    <col min="3846" max="3846" width="18" style="2" customWidth="1"/>
    <col min="3847" max="3847" width="26.140625" style="2" customWidth="1"/>
    <col min="3848" max="3849" width="0" style="2" hidden="1" customWidth="1"/>
    <col min="3850" max="3850" width="10.7109375" style="2" customWidth="1"/>
    <col min="3851" max="3854" width="4.5703125" style="2" customWidth="1"/>
    <col min="3855" max="3855" width="5.5703125" style="2" customWidth="1"/>
    <col min="3856" max="3856" width="11" style="2" customWidth="1"/>
    <col min="3857" max="3857" width="9.28515625" style="2" customWidth="1"/>
    <col min="3858" max="3858" width="6.42578125" style="2" customWidth="1"/>
    <col min="3859" max="3859" width="5.7109375" style="2" customWidth="1"/>
    <col min="3860" max="3860" width="0" style="2" hidden="1" customWidth="1"/>
    <col min="3861" max="3862" width="8.42578125" style="2" customWidth="1"/>
    <col min="3863" max="4094" width="9.140625" style="2"/>
    <col min="4095" max="4095" width="6.140625" style="2" customWidth="1"/>
    <col min="4096" max="4096" width="4.42578125" style="2" customWidth="1"/>
    <col min="4097" max="4098" width="0" style="2" hidden="1" customWidth="1"/>
    <col min="4099" max="4099" width="20.42578125" style="2" customWidth="1"/>
    <col min="4100" max="4100" width="6.28515625" style="2" customWidth="1"/>
    <col min="4101" max="4101" width="6.7109375" style="2" customWidth="1"/>
    <col min="4102" max="4102" width="18" style="2" customWidth="1"/>
    <col min="4103" max="4103" width="26.140625" style="2" customWidth="1"/>
    <col min="4104" max="4105" width="0" style="2" hidden="1" customWidth="1"/>
    <col min="4106" max="4106" width="10.7109375" style="2" customWidth="1"/>
    <col min="4107" max="4110" width="4.5703125" style="2" customWidth="1"/>
    <col min="4111" max="4111" width="5.5703125" style="2" customWidth="1"/>
    <col min="4112" max="4112" width="11" style="2" customWidth="1"/>
    <col min="4113" max="4113" width="9.28515625" style="2" customWidth="1"/>
    <col min="4114" max="4114" width="6.42578125" style="2" customWidth="1"/>
    <col min="4115" max="4115" width="5.7109375" style="2" customWidth="1"/>
    <col min="4116" max="4116" width="0" style="2" hidden="1" customWidth="1"/>
    <col min="4117" max="4118" width="8.42578125" style="2" customWidth="1"/>
    <col min="4119" max="4350" width="9.140625" style="2"/>
    <col min="4351" max="4351" width="6.140625" style="2" customWidth="1"/>
    <col min="4352" max="4352" width="4.42578125" style="2" customWidth="1"/>
    <col min="4353" max="4354" width="0" style="2" hidden="1" customWidth="1"/>
    <col min="4355" max="4355" width="20.42578125" style="2" customWidth="1"/>
    <col min="4356" max="4356" width="6.28515625" style="2" customWidth="1"/>
    <col min="4357" max="4357" width="6.7109375" style="2" customWidth="1"/>
    <col min="4358" max="4358" width="18" style="2" customWidth="1"/>
    <col min="4359" max="4359" width="26.140625" style="2" customWidth="1"/>
    <col min="4360" max="4361" width="0" style="2" hidden="1" customWidth="1"/>
    <col min="4362" max="4362" width="10.7109375" style="2" customWidth="1"/>
    <col min="4363" max="4366" width="4.5703125" style="2" customWidth="1"/>
    <col min="4367" max="4367" width="5.5703125" style="2" customWidth="1"/>
    <col min="4368" max="4368" width="11" style="2" customWidth="1"/>
    <col min="4369" max="4369" width="9.28515625" style="2" customWidth="1"/>
    <col min="4370" max="4370" width="6.42578125" style="2" customWidth="1"/>
    <col min="4371" max="4371" width="5.7109375" style="2" customWidth="1"/>
    <col min="4372" max="4372" width="0" style="2" hidden="1" customWidth="1"/>
    <col min="4373" max="4374" width="8.42578125" style="2" customWidth="1"/>
    <col min="4375" max="4606" width="9.140625" style="2"/>
    <col min="4607" max="4607" width="6.140625" style="2" customWidth="1"/>
    <col min="4608" max="4608" width="4.42578125" style="2" customWidth="1"/>
    <col min="4609" max="4610" width="0" style="2" hidden="1" customWidth="1"/>
    <col min="4611" max="4611" width="20.42578125" style="2" customWidth="1"/>
    <col min="4612" max="4612" width="6.28515625" style="2" customWidth="1"/>
    <col min="4613" max="4613" width="6.7109375" style="2" customWidth="1"/>
    <col min="4614" max="4614" width="18" style="2" customWidth="1"/>
    <col min="4615" max="4615" width="26.140625" style="2" customWidth="1"/>
    <col min="4616" max="4617" width="0" style="2" hidden="1" customWidth="1"/>
    <col min="4618" max="4618" width="10.7109375" style="2" customWidth="1"/>
    <col min="4619" max="4622" width="4.5703125" style="2" customWidth="1"/>
    <col min="4623" max="4623" width="5.5703125" style="2" customWidth="1"/>
    <col min="4624" max="4624" width="11" style="2" customWidth="1"/>
    <col min="4625" max="4625" width="9.28515625" style="2" customWidth="1"/>
    <col min="4626" max="4626" width="6.42578125" style="2" customWidth="1"/>
    <col min="4627" max="4627" width="5.7109375" style="2" customWidth="1"/>
    <col min="4628" max="4628" width="0" style="2" hidden="1" customWidth="1"/>
    <col min="4629" max="4630" width="8.42578125" style="2" customWidth="1"/>
    <col min="4631" max="4862" width="9.140625" style="2"/>
    <col min="4863" max="4863" width="6.140625" style="2" customWidth="1"/>
    <col min="4864" max="4864" width="4.42578125" style="2" customWidth="1"/>
    <col min="4865" max="4866" width="0" style="2" hidden="1" customWidth="1"/>
    <col min="4867" max="4867" width="20.42578125" style="2" customWidth="1"/>
    <col min="4868" max="4868" width="6.28515625" style="2" customWidth="1"/>
    <col min="4869" max="4869" width="6.7109375" style="2" customWidth="1"/>
    <col min="4870" max="4870" width="18" style="2" customWidth="1"/>
    <col min="4871" max="4871" width="26.140625" style="2" customWidth="1"/>
    <col min="4872" max="4873" width="0" style="2" hidden="1" customWidth="1"/>
    <col min="4874" max="4874" width="10.7109375" style="2" customWidth="1"/>
    <col min="4875" max="4878" width="4.5703125" style="2" customWidth="1"/>
    <col min="4879" max="4879" width="5.5703125" style="2" customWidth="1"/>
    <col min="4880" max="4880" width="11" style="2" customWidth="1"/>
    <col min="4881" max="4881" width="9.28515625" style="2" customWidth="1"/>
    <col min="4882" max="4882" width="6.42578125" style="2" customWidth="1"/>
    <col min="4883" max="4883" width="5.7109375" style="2" customWidth="1"/>
    <col min="4884" max="4884" width="0" style="2" hidden="1" customWidth="1"/>
    <col min="4885" max="4886" width="8.42578125" style="2" customWidth="1"/>
    <col min="4887" max="5118" width="9.140625" style="2"/>
    <col min="5119" max="5119" width="6.140625" style="2" customWidth="1"/>
    <col min="5120" max="5120" width="4.42578125" style="2" customWidth="1"/>
    <col min="5121" max="5122" width="0" style="2" hidden="1" customWidth="1"/>
    <col min="5123" max="5123" width="20.42578125" style="2" customWidth="1"/>
    <col min="5124" max="5124" width="6.28515625" style="2" customWidth="1"/>
    <col min="5125" max="5125" width="6.7109375" style="2" customWidth="1"/>
    <col min="5126" max="5126" width="18" style="2" customWidth="1"/>
    <col min="5127" max="5127" width="26.140625" style="2" customWidth="1"/>
    <col min="5128" max="5129" width="0" style="2" hidden="1" customWidth="1"/>
    <col min="5130" max="5130" width="10.7109375" style="2" customWidth="1"/>
    <col min="5131" max="5134" width="4.5703125" style="2" customWidth="1"/>
    <col min="5135" max="5135" width="5.5703125" style="2" customWidth="1"/>
    <col min="5136" max="5136" width="11" style="2" customWidth="1"/>
    <col min="5137" max="5137" width="9.28515625" style="2" customWidth="1"/>
    <col min="5138" max="5138" width="6.42578125" style="2" customWidth="1"/>
    <col min="5139" max="5139" width="5.7109375" style="2" customWidth="1"/>
    <col min="5140" max="5140" width="0" style="2" hidden="1" customWidth="1"/>
    <col min="5141" max="5142" width="8.42578125" style="2" customWidth="1"/>
    <col min="5143" max="5374" width="9.140625" style="2"/>
    <col min="5375" max="5375" width="6.140625" style="2" customWidth="1"/>
    <col min="5376" max="5376" width="4.42578125" style="2" customWidth="1"/>
    <col min="5377" max="5378" width="0" style="2" hidden="1" customWidth="1"/>
    <col min="5379" max="5379" width="20.42578125" style="2" customWidth="1"/>
    <col min="5380" max="5380" width="6.28515625" style="2" customWidth="1"/>
    <col min="5381" max="5381" width="6.7109375" style="2" customWidth="1"/>
    <col min="5382" max="5382" width="18" style="2" customWidth="1"/>
    <col min="5383" max="5383" width="26.140625" style="2" customWidth="1"/>
    <col min="5384" max="5385" width="0" style="2" hidden="1" customWidth="1"/>
    <col min="5386" max="5386" width="10.7109375" style="2" customWidth="1"/>
    <col min="5387" max="5390" width="4.5703125" style="2" customWidth="1"/>
    <col min="5391" max="5391" width="5.5703125" style="2" customWidth="1"/>
    <col min="5392" max="5392" width="11" style="2" customWidth="1"/>
    <col min="5393" max="5393" width="9.28515625" style="2" customWidth="1"/>
    <col min="5394" max="5394" width="6.42578125" style="2" customWidth="1"/>
    <col min="5395" max="5395" width="5.7109375" style="2" customWidth="1"/>
    <col min="5396" max="5396" width="0" style="2" hidden="1" customWidth="1"/>
    <col min="5397" max="5398" width="8.42578125" style="2" customWidth="1"/>
    <col min="5399" max="5630" width="9.140625" style="2"/>
    <col min="5631" max="5631" width="6.140625" style="2" customWidth="1"/>
    <col min="5632" max="5632" width="4.42578125" style="2" customWidth="1"/>
    <col min="5633" max="5634" width="0" style="2" hidden="1" customWidth="1"/>
    <col min="5635" max="5635" width="20.42578125" style="2" customWidth="1"/>
    <col min="5636" max="5636" width="6.28515625" style="2" customWidth="1"/>
    <col min="5637" max="5637" width="6.7109375" style="2" customWidth="1"/>
    <col min="5638" max="5638" width="18" style="2" customWidth="1"/>
    <col min="5639" max="5639" width="26.140625" style="2" customWidth="1"/>
    <col min="5640" max="5641" width="0" style="2" hidden="1" customWidth="1"/>
    <col min="5642" max="5642" width="10.7109375" style="2" customWidth="1"/>
    <col min="5643" max="5646" width="4.5703125" style="2" customWidth="1"/>
    <col min="5647" max="5647" width="5.5703125" style="2" customWidth="1"/>
    <col min="5648" max="5648" width="11" style="2" customWidth="1"/>
    <col min="5649" max="5649" width="9.28515625" style="2" customWidth="1"/>
    <col min="5650" max="5650" width="6.42578125" style="2" customWidth="1"/>
    <col min="5651" max="5651" width="5.7109375" style="2" customWidth="1"/>
    <col min="5652" max="5652" width="0" style="2" hidden="1" customWidth="1"/>
    <col min="5653" max="5654" width="8.42578125" style="2" customWidth="1"/>
    <col min="5655" max="5886" width="9.140625" style="2"/>
    <col min="5887" max="5887" width="6.140625" style="2" customWidth="1"/>
    <col min="5888" max="5888" width="4.42578125" style="2" customWidth="1"/>
    <col min="5889" max="5890" width="0" style="2" hidden="1" customWidth="1"/>
    <col min="5891" max="5891" width="20.42578125" style="2" customWidth="1"/>
    <col min="5892" max="5892" width="6.28515625" style="2" customWidth="1"/>
    <col min="5893" max="5893" width="6.7109375" style="2" customWidth="1"/>
    <col min="5894" max="5894" width="18" style="2" customWidth="1"/>
    <col min="5895" max="5895" width="26.140625" style="2" customWidth="1"/>
    <col min="5896" max="5897" width="0" style="2" hidden="1" customWidth="1"/>
    <col min="5898" max="5898" width="10.7109375" style="2" customWidth="1"/>
    <col min="5899" max="5902" width="4.5703125" style="2" customWidth="1"/>
    <col min="5903" max="5903" width="5.5703125" style="2" customWidth="1"/>
    <col min="5904" max="5904" width="11" style="2" customWidth="1"/>
    <col min="5905" max="5905" width="9.28515625" style="2" customWidth="1"/>
    <col min="5906" max="5906" width="6.42578125" style="2" customWidth="1"/>
    <col min="5907" max="5907" width="5.7109375" style="2" customWidth="1"/>
    <col min="5908" max="5908" width="0" style="2" hidden="1" customWidth="1"/>
    <col min="5909" max="5910" width="8.42578125" style="2" customWidth="1"/>
    <col min="5911" max="6142" width="9.140625" style="2"/>
    <col min="6143" max="6143" width="6.140625" style="2" customWidth="1"/>
    <col min="6144" max="6144" width="4.42578125" style="2" customWidth="1"/>
    <col min="6145" max="6146" width="0" style="2" hidden="1" customWidth="1"/>
    <col min="6147" max="6147" width="20.42578125" style="2" customWidth="1"/>
    <col min="6148" max="6148" width="6.28515625" style="2" customWidth="1"/>
    <col min="6149" max="6149" width="6.7109375" style="2" customWidth="1"/>
    <col min="6150" max="6150" width="18" style="2" customWidth="1"/>
    <col min="6151" max="6151" width="26.140625" style="2" customWidth="1"/>
    <col min="6152" max="6153" width="0" style="2" hidden="1" customWidth="1"/>
    <col min="6154" max="6154" width="10.7109375" style="2" customWidth="1"/>
    <col min="6155" max="6158" width="4.5703125" style="2" customWidth="1"/>
    <col min="6159" max="6159" width="5.5703125" style="2" customWidth="1"/>
    <col min="6160" max="6160" width="11" style="2" customWidth="1"/>
    <col min="6161" max="6161" width="9.28515625" style="2" customWidth="1"/>
    <col min="6162" max="6162" width="6.42578125" style="2" customWidth="1"/>
    <col min="6163" max="6163" width="5.7109375" style="2" customWidth="1"/>
    <col min="6164" max="6164" width="0" style="2" hidden="1" customWidth="1"/>
    <col min="6165" max="6166" width="8.42578125" style="2" customWidth="1"/>
    <col min="6167" max="6398" width="9.140625" style="2"/>
    <col min="6399" max="6399" width="6.140625" style="2" customWidth="1"/>
    <col min="6400" max="6400" width="4.42578125" style="2" customWidth="1"/>
    <col min="6401" max="6402" width="0" style="2" hidden="1" customWidth="1"/>
    <col min="6403" max="6403" width="20.42578125" style="2" customWidth="1"/>
    <col min="6404" max="6404" width="6.28515625" style="2" customWidth="1"/>
    <col min="6405" max="6405" width="6.7109375" style="2" customWidth="1"/>
    <col min="6406" max="6406" width="18" style="2" customWidth="1"/>
    <col min="6407" max="6407" width="26.140625" style="2" customWidth="1"/>
    <col min="6408" max="6409" width="0" style="2" hidden="1" customWidth="1"/>
    <col min="6410" max="6410" width="10.7109375" style="2" customWidth="1"/>
    <col min="6411" max="6414" width="4.5703125" style="2" customWidth="1"/>
    <col min="6415" max="6415" width="5.5703125" style="2" customWidth="1"/>
    <col min="6416" max="6416" width="11" style="2" customWidth="1"/>
    <col min="6417" max="6417" width="9.28515625" style="2" customWidth="1"/>
    <col min="6418" max="6418" width="6.42578125" style="2" customWidth="1"/>
    <col min="6419" max="6419" width="5.7109375" style="2" customWidth="1"/>
    <col min="6420" max="6420" width="0" style="2" hidden="1" customWidth="1"/>
    <col min="6421" max="6422" width="8.42578125" style="2" customWidth="1"/>
    <col min="6423" max="6654" width="9.140625" style="2"/>
    <col min="6655" max="6655" width="6.140625" style="2" customWidth="1"/>
    <col min="6656" max="6656" width="4.42578125" style="2" customWidth="1"/>
    <col min="6657" max="6658" width="0" style="2" hidden="1" customWidth="1"/>
    <col min="6659" max="6659" width="20.42578125" style="2" customWidth="1"/>
    <col min="6660" max="6660" width="6.28515625" style="2" customWidth="1"/>
    <col min="6661" max="6661" width="6.7109375" style="2" customWidth="1"/>
    <col min="6662" max="6662" width="18" style="2" customWidth="1"/>
    <col min="6663" max="6663" width="26.140625" style="2" customWidth="1"/>
    <col min="6664" max="6665" width="0" style="2" hidden="1" customWidth="1"/>
    <col min="6666" max="6666" width="10.7109375" style="2" customWidth="1"/>
    <col min="6667" max="6670" width="4.5703125" style="2" customWidth="1"/>
    <col min="6671" max="6671" width="5.5703125" style="2" customWidth="1"/>
    <col min="6672" max="6672" width="11" style="2" customWidth="1"/>
    <col min="6673" max="6673" width="9.28515625" style="2" customWidth="1"/>
    <col min="6674" max="6674" width="6.42578125" style="2" customWidth="1"/>
    <col min="6675" max="6675" width="5.7109375" style="2" customWidth="1"/>
    <col min="6676" max="6676" width="0" style="2" hidden="1" customWidth="1"/>
    <col min="6677" max="6678" width="8.42578125" style="2" customWidth="1"/>
    <col min="6679" max="6910" width="9.140625" style="2"/>
    <col min="6911" max="6911" width="6.140625" style="2" customWidth="1"/>
    <col min="6912" max="6912" width="4.42578125" style="2" customWidth="1"/>
    <col min="6913" max="6914" width="0" style="2" hidden="1" customWidth="1"/>
    <col min="6915" max="6915" width="20.42578125" style="2" customWidth="1"/>
    <col min="6916" max="6916" width="6.28515625" style="2" customWidth="1"/>
    <col min="6917" max="6917" width="6.7109375" style="2" customWidth="1"/>
    <col min="6918" max="6918" width="18" style="2" customWidth="1"/>
    <col min="6919" max="6919" width="26.140625" style="2" customWidth="1"/>
    <col min="6920" max="6921" width="0" style="2" hidden="1" customWidth="1"/>
    <col min="6922" max="6922" width="10.7109375" style="2" customWidth="1"/>
    <col min="6923" max="6926" width="4.5703125" style="2" customWidth="1"/>
    <col min="6927" max="6927" width="5.5703125" style="2" customWidth="1"/>
    <col min="6928" max="6928" width="11" style="2" customWidth="1"/>
    <col min="6929" max="6929" width="9.28515625" style="2" customWidth="1"/>
    <col min="6930" max="6930" width="6.42578125" style="2" customWidth="1"/>
    <col min="6931" max="6931" width="5.7109375" style="2" customWidth="1"/>
    <col min="6932" max="6932" width="0" style="2" hidden="1" customWidth="1"/>
    <col min="6933" max="6934" width="8.42578125" style="2" customWidth="1"/>
    <col min="6935" max="7166" width="9.140625" style="2"/>
    <col min="7167" max="7167" width="6.140625" style="2" customWidth="1"/>
    <col min="7168" max="7168" width="4.42578125" style="2" customWidth="1"/>
    <col min="7169" max="7170" width="0" style="2" hidden="1" customWidth="1"/>
    <col min="7171" max="7171" width="20.42578125" style="2" customWidth="1"/>
    <col min="7172" max="7172" width="6.28515625" style="2" customWidth="1"/>
    <col min="7173" max="7173" width="6.7109375" style="2" customWidth="1"/>
    <col min="7174" max="7174" width="18" style="2" customWidth="1"/>
    <col min="7175" max="7175" width="26.140625" style="2" customWidth="1"/>
    <col min="7176" max="7177" width="0" style="2" hidden="1" customWidth="1"/>
    <col min="7178" max="7178" width="10.7109375" style="2" customWidth="1"/>
    <col min="7179" max="7182" width="4.5703125" style="2" customWidth="1"/>
    <col min="7183" max="7183" width="5.5703125" style="2" customWidth="1"/>
    <col min="7184" max="7184" width="11" style="2" customWidth="1"/>
    <col min="7185" max="7185" width="9.28515625" style="2" customWidth="1"/>
    <col min="7186" max="7186" width="6.42578125" style="2" customWidth="1"/>
    <col min="7187" max="7187" width="5.7109375" style="2" customWidth="1"/>
    <col min="7188" max="7188" width="0" style="2" hidden="1" customWidth="1"/>
    <col min="7189" max="7190" width="8.42578125" style="2" customWidth="1"/>
    <col min="7191" max="7422" width="9.140625" style="2"/>
    <col min="7423" max="7423" width="6.140625" style="2" customWidth="1"/>
    <col min="7424" max="7424" width="4.42578125" style="2" customWidth="1"/>
    <col min="7425" max="7426" width="0" style="2" hidden="1" customWidth="1"/>
    <col min="7427" max="7427" width="20.42578125" style="2" customWidth="1"/>
    <col min="7428" max="7428" width="6.28515625" style="2" customWidth="1"/>
    <col min="7429" max="7429" width="6.7109375" style="2" customWidth="1"/>
    <col min="7430" max="7430" width="18" style="2" customWidth="1"/>
    <col min="7431" max="7431" width="26.140625" style="2" customWidth="1"/>
    <col min="7432" max="7433" width="0" style="2" hidden="1" customWidth="1"/>
    <col min="7434" max="7434" width="10.7109375" style="2" customWidth="1"/>
    <col min="7435" max="7438" width="4.5703125" style="2" customWidth="1"/>
    <col min="7439" max="7439" width="5.5703125" style="2" customWidth="1"/>
    <col min="7440" max="7440" width="11" style="2" customWidth="1"/>
    <col min="7441" max="7441" width="9.28515625" style="2" customWidth="1"/>
    <col min="7442" max="7442" width="6.42578125" style="2" customWidth="1"/>
    <col min="7443" max="7443" width="5.7109375" style="2" customWidth="1"/>
    <col min="7444" max="7444" width="0" style="2" hidden="1" customWidth="1"/>
    <col min="7445" max="7446" width="8.42578125" style="2" customWidth="1"/>
    <col min="7447" max="7678" width="9.140625" style="2"/>
    <col min="7679" max="7679" width="6.140625" style="2" customWidth="1"/>
    <col min="7680" max="7680" width="4.42578125" style="2" customWidth="1"/>
    <col min="7681" max="7682" width="0" style="2" hidden="1" customWidth="1"/>
    <col min="7683" max="7683" width="20.42578125" style="2" customWidth="1"/>
    <col min="7684" max="7684" width="6.28515625" style="2" customWidth="1"/>
    <col min="7685" max="7685" width="6.7109375" style="2" customWidth="1"/>
    <col min="7686" max="7686" width="18" style="2" customWidth="1"/>
    <col min="7687" max="7687" width="26.140625" style="2" customWidth="1"/>
    <col min="7688" max="7689" width="0" style="2" hidden="1" customWidth="1"/>
    <col min="7690" max="7690" width="10.7109375" style="2" customWidth="1"/>
    <col min="7691" max="7694" width="4.5703125" style="2" customWidth="1"/>
    <col min="7695" max="7695" width="5.5703125" style="2" customWidth="1"/>
    <col min="7696" max="7696" width="11" style="2" customWidth="1"/>
    <col min="7697" max="7697" width="9.28515625" style="2" customWidth="1"/>
    <col min="7698" max="7698" width="6.42578125" style="2" customWidth="1"/>
    <col min="7699" max="7699" width="5.7109375" style="2" customWidth="1"/>
    <col min="7700" max="7700" width="0" style="2" hidden="1" customWidth="1"/>
    <col min="7701" max="7702" width="8.42578125" style="2" customWidth="1"/>
    <col min="7703" max="7934" width="9.140625" style="2"/>
    <col min="7935" max="7935" width="6.140625" style="2" customWidth="1"/>
    <col min="7936" max="7936" width="4.42578125" style="2" customWidth="1"/>
    <col min="7937" max="7938" width="0" style="2" hidden="1" customWidth="1"/>
    <col min="7939" max="7939" width="20.42578125" style="2" customWidth="1"/>
    <col min="7940" max="7940" width="6.28515625" style="2" customWidth="1"/>
    <col min="7941" max="7941" width="6.7109375" style="2" customWidth="1"/>
    <col min="7942" max="7942" width="18" style="2" customWidth="1"/>
    <col min="7943" max="7943" width="26.140625" style="2" customWidth="1"/>
    <col min="7944" max="7945" width="0" style="2" hidden="1" customWidth="1"/>
    <col min="7946" max="7946" width="10.7109375" style="2" customWidth="1"/>
    <col min="7947" max="7950" width="4.5703125" style="2" customWidth="1"/>
    <col min="7951" max="7951" width="5.5703125" style="2" customWidth="1"/>
    <col min="7952" max="7952" width="11" style="2" customWidth="1"/>
    <col min="7953" max="7953" width="9.28515625" style="2" customWidth="1"/>
    <col min="7954" max="7954" width="6.42578125" style="2" customWidth="1"/>
    <col min="7955" max="7955" width="5.7109375" style="2" customWidth="1"/>
    <col min="7956" max="7956" width="0" style="2" hidden="1" customWidth="1"/>
    <col min="7957" max="7958" width="8.42578125" style="2" customWidth="1"/>
    <col min="7959" max="8190" width="9.140625" style="2"/>
    <col min="8191" max="8191" width="6.140625" style="2" customWidth="1"/>
    <col min="8192" max="8192" width="4.42578125" style="2" customWidth="1"/>
    <col min="8193" max="8194" width="0" style="2" hidden="1" customWidth="1"/>
    <col min="8195" max="8195" width="20.42578125" style="2" customWidth="1"/>
    <col min="8196" max="8196" width="6.28515625" style="2" customWidth="1"/>
    <col min="8197" max="8197" width="6.7109375" style="2" customWidth="1"/>
    <col min="8198" max="8198" width="18" style="2" customWidth="1"/>
    <col min="8199" max="8199" width="26.140625" style="2" customWidth="1"/>
    <col min="8200" max="8201" width="0" style="2" hidden="1" customWidth="1"/>
    <col min="8202" max="8202" width="10.7109375" style="2" customWidth="1"/>
    <col min="8203" max="8206" width="4.5703125" style="2" customWidth="1"/>
    <col min="8207" max="8207" width="5.5703125" style="2" customWidth="1"/>
    <col min="8208" max="8208" width="11" style="2" customWidth="1"/>
    <col min="8209" max="8209" width="9.28515625" style="2" customWidth="1"/>
    <col min="8210" max="8210" width="6.42578125" style="2" customWidth="1"/>
    <col min="8211" max="8211" width="5.7109375" style="2" customWidth="1"/>
    <col min="8212" max="8212" width="0" style="2" hidden="1" customWidth="1"/>
    <col min="8213" max="8214" width="8.42578125" style="2" customWidth="1"/>
    <col min="8215" max="8446" width="9.140625" style="2"/>
    <col min="8447" max="8447" width="6.140625" style="2" customWidth="1"/>
    <col min="8448" max="8448" width="4.42578125" style="2" customWidth="1"/>
    <col min="8449" max="8450" width="0" style="2" hidden="1" customWidth="1"/>
    <col min="8451" max="8451" width="20.42578125" style="2" customWidth="1"/>
    <col min="8452" max="8452" width="6.28515625" style="2" customWidth="1"/>
    <col min="8453" max="8453" width="6.7109375" style="2" customWidth="1"/>
    <col min="8454" max="8454" width="18" style="2" customWidth="1"/>
    <col min="8455" max="8455" width="26.140625" style="2" customWidth="1"/>
    <col min="8456" max="8457" width="0" style="2" hidden="1" customWidth="1"/>
    <col min="8458" max="8458" width="10.7109375" style="2" customWidth="1"/>
    <col min="8459" max="8462" width="4.5703125" style="2" customWidth="1"/>
    <col min="8463" max="8463" width="5.5703125" style="2" customWidth="1"/>
    <col min="8464" max="8464" width="11" style="2" customWidth="1"/>
    <col min="8465" max="8465" width="9.28515625" style="2" customWidth="1"/>
    <col min="8466" max="8466" width="6.42578125" style="2" customWidth="1"/>
    <col min="8467" max="8467" width="5.7109375" style="2" customWidth="1"/>
    <col min="8468" max="8468" width="0" style="2" hidden="1" customWidth="1"/>
    <col min="8469" max="8470" width="8.42578125" style="2" customWidth="1"/>
    <col min="8471" max="8702" width="9.140625" style="2"/>
    <col min="8703" max="8703" width="6.140625" style="2" customWidth="1"/>
    <col min="8704" max="8704" width="4.42578125" style="2" customWidth="1"/>
    <col min="8705" max="8706" width="0" style="2" hidden="1" customWidth="1"/>
    <col min="8707" max="8707" width="20.42578125" style="2" customWidth="1"/>
    <col min="8708" max="8708" width="6.28515625" style="2" customWidth="1"/>
    <col min="8709" max="8709" width="6.7109375" style="2" customWidth="1"/>
    <col min="8710" max="8710" width="18" style="2" customWidth="1"/>
    <col min="8711" max="8711" width="26.140625" style="2" customWidth="1"/>
    <col min="8712" max="8713" width="0" style="2" hidden="1" customWidth="1"/>
    <col min="8714" max="8714" width="10.7109375" style="2" customWidth="1"/>
    <col min="8715" max="8718" width="4.5703125" style="2" customWidth="1"/>
    <col min="8719" max="8719" width="5.5703125" style="2" customWidth="1"/>
    <col min="8720" max="8720" width="11" style="2" customWidth="1"/>
    <col min="8721" max="8721" width="9.28515625" style="2" customWidth="1"/>
    <col min="8722" max="8722" width="6.42578125" style="2" customWidth="1"/>
    <col min="8723" max="8723" width="5.7109375" style="2" customWidth="1"/>
    <col min="8724" max="8724" width="0" style="2" hidden="1" customWidth="1"/>
    <col min="8725" max="8726" width="8.42578125" style="2" customWidth="1"/>
    <col min="8727" max="8958" width="9.140625" style="2"/>
    <col min="8959" max="8959" width="6.140625" style="2" customWidth="1"/>
    <col min="8960" max="8960" width="4.42578125" style="2" customWidth="1"/>
    <col min="8961" max="8962" width="0" style="2" hidden="1" customWidth="1"/>
    <col min="8963" max="8963" width="20.42578125" style="2" customWidth="1"/>
    <col min="8964" max="8964" width="6.28515625" style="2" customWidth="1"/>
    <col min="8965" max="8965" width="6.7109375" style="2" customWidth="1"/>
    <col min="8966" max="8966" width="18" style="2" customWidth="1"/>
    <col min="8967" max="8967" width="26.140625" style="2" customWidth="1"/>
    <col min="8968" max="8969" width="0" style="2" hidden="1" customWidth="1"/>
    <col min="8970" max="8970" width="10.7109375" style="2" customWidth="1"/>
    <col min="8971" max="8974" width="4.5703125" style="2" customWidth="1"/>
    <col min="8975" max="8975" width="5.5703125" style="2" customWidth="1"/>
    <col min="8976" max="8976" width="11" style="2" customWidth="1"/>
    <col min="8977" max="8977" width="9.28515625" style="2" customWidth="1"/>
    <col min="8978" max="8978" width="6.42578125" style="2" customWidth="1"/>
    <col min="8979" max="8979" width="5.7109375" style="2" customWidth="1"/>
    <col min="8980" max="8980" width="0" style="2" hidden="1" customWidth="1"/>
    <col min="8981" max="8982" width="8.42578125" style="2" customWidth="1"/>
    <col min="8983" max="9214" width="9.140625" style="2"/>
    <col min="9215" max="9215" width="6.140625" style="2" customWidth="1"/>
    <col min="9216" max="9216" width="4.42578125" style="2" customWidth="1"/>
    <col min="9217" max="9218" width="0" style="2" hidden="1" customWidth="1"/>
    <col min="9219" max="9219" width="20.42578125" style="2" customWidth="1"/>
    <col min="9220" max="9220" width="6.28515625" style="2" customWidth="1"/>
    <col min="9221" max="9221" width="6.7109375" style="2" customWidth="1"/>
    <col min="9222" max="9222" width="18" style="2" customWidth="1"/>
    <col min="9223" max="9223" width="26.140625" style="2" customWidth="1"/>
    <col min="9224" max="9225" width="0" style="2" hidden="1" customWidth="1"/>
    <col min="9226" max="9226" width="10.7109375" style="2" customWidth="1"/>
    <col min="9227" max="9230" width="4.5703125" style="2" customWidth="1"/>
    <col min="9231" max="9231" width="5.5703125" style="2" customWidth="1"/>
    <col min="9232" max="9232" width="11" style="2" customWidth="1"/>
    <col min="9233" max="9233" width="9.28515625" style="2" customWidth="1"/>
    <col min="9234" max="9234" width="6.42578125" style="2" customWidth="1"/>
    <col min="9235" max="9235" width="5.7109375" style="2" customWidth="1"/>
    <col min="9236" max="9236" width="0" style="2" hidden="1" customWidth="1"/>
    <col min="9237" max="9238" width="8.42578125" style="2" customWidth="1"/>
    <col min="9239" max="9470" width="9.140625" style="2"/>
    <col min="9471" max="9471" width="6.140625" style="2" customWidth="1"/>
    <col min="9472" max="9472" width="4.42578125" style="2" customWidth="1"/>
    <col min="9473" max="9474" width="0" style="2" hidden="1" customWidth="1"/>
    <col min="9475" max="9475" width="20.42578125" style="2" customWidth="1"/>
    <col min="9476" max="9476" width="6.28515625" style="2" customWidth="1"/>
    <col min="9477" max="9477" width="6.7109375" style="2" customWidth="1"/>
    <col min="9478" max="9478" width="18" style="2" customWidth="1"/>
    <col min="9479" max="9479" width="26.140625" style="2" customWidth="1"/>
    <col min="9480" max="9481" width="0" style="2" hidden="1" customWidth="1"/>
    <col min="9482" max="9482" width="10.7109375" style="2" customWidth="1"/>
    <col min="9483" max="9486" width="4.5703125" style="2" customWidth="1"/>
    <col min="9487" max="9487" width="5.5703125" style="2" customWidth="1"/>
    <col min="9488" max="9488" width="11" style="2" customWidth="1"/>
    <col min="9489" max="9489" width="9.28515625" style="2" customWidth="1"/>
    <col min="9490" max="9490" width="6.42578125" style="2" customWidth="1"/>
    <col min="9491" max="9491" width="5.7109375" style="2" customWidth="1"/>
    <col min="9492" max="9492" width="0" style="2" hidden="1" customWidth="1"/>
    <col min="9493" max="9494" width="8.42578125" style="2" customWidth="1"/>
    <col min="9495" max="9726" width="9.140625" style="2"/>
    <col min="9727" max="9727" width="6.140625" style="2" customWidth="1"/>
    <col min="9728" max="9728" width="4.42578125" style="2" customWidth="1"/>
    <col min="9729" max="9730" width="0" style="2" hidden="1" customWidth="1"/>
    <col min="9731" max="9731" width="20.42578125" style="2" customWidth="1"/>
    <col min="9732" max="9732" width="6.28515625" style="2" customWidth="1"/>
    <col min="9733" max="9733" width="6.7109375" style="2" customWidth="1"/>
    <col min="9734" max="9734" width="18" style="2" customWidth="1"/>
    <col min="9735" max="9735" width="26.140625" style="2" customWidth="1"/>
    <col min="9736" max="9737" width="0" style="2" hidden="1" customWidth="1"/>
    <col min="9738" max="9738" width="10.7109375" style="2" customWidth="1"/>
    <col min="9739" max="9742" width="4.5703125" style="2" customWidth="1"/>
    <col min="9743" max="9743" width="5.5703125" style="2" customWidth="1"/>
    <col min="9744" max="9744" width="11" style="2" customWidth="1"/>
    <col min="9745" max="9745" width="9.28515625" style="2" customWidth="1"/>
    <col min="9746" max="9746" width="6.42578125" style="2" customWidth="1"/>
    <col min="9747" max="9747" width="5.7109375" style="2" customWidth="1"/>
    <col min="9748" max="9748" width="0" style="2" hidden="1" customWidth="1"/>
    <col min="9749" max="9750" width="8.42578125" style="2" customWidth="1"/>
    <col min="9751" max="9982" width="9.140625" style="2"/>
    <col min="9983" max="9983" width="6.140625" style="2" customWidth="1"/>
    <col min="9984" max="9984" width="4.42578125" style="2" customWidth="1"/>
    <col min="9985" max="9986" width="0" style="2" hidden="1" customWidth="1"/>
    <col min="9987" max="9987" width="20.42578125" style="2" customWidth="1"/>
    <col min="9988" max="9988" width="6.28515625" style="2" customWidth="1"/>
    <col min="9989" max="9989" width="6.7109375" style="2" customWidth="1"/>
    <col min="9990" max="9990" width="18" style="2" customWidth="1"/>
    <col min="9991" max="9991" width="26.140625" style="2" customWidth="1"/>
    <col min="9992" max="9993" width="0" style="2" hidden="1" customWidth="1"/>
    <col min="9994" max="9994" width="10.7109375" style="2" customWidth="1"/>
    <col min="9995" max="9998" width="4.5703125" style="2" customWidth="1"/>
    <col min="9999" max="9999" width="5.5703125" style="2" customWidth="1"/>
    <col min="10000" max="10000" width="11" style="2" customWidth="1"/>
    <col min="10001" max="10001" width="9.28515625" style="2" customWidth="1"/>
    <col min="10002" max="10002" width="6.42578125" style="2" customWidth="1"/>
    <col min="10003" max="10003" width="5.7109375" style="2" customWidth="1"/>
    <col min="10004" max="10004" width="0" style="2" hidden="1" customWidth="1"/>
    <col min="10005" max="10006" width="8.42578125" style="2" customWidth="1"/>
    <col min="10007" max="10238" width="9.140625" style="2"/>
    <col min="10239" max="10239" width="6.140625" style="2" customWidth="1"/>
    <col min="10240" max="10240" width="4.42578125" style="2" customWidth="1"/>
    <col min="10241" max="10242" width="0" style="2" hidden="1" customWidth="1"/>
    <col min="10243" max="10243" width="20.42578125" style="2" customWidth="1"/>
    <col min="10244" max="10244" width="6.28515625" style="2" customWidth="1"/>
    <col min="10245" max="10245" width="6.7109375" style="2" customWidth="1"/>
    <col min="10246" max="10246" width="18" style="2" customWidth="1"/>
    <col min="10247" max="10247" width="26.140625" style="2" customWidth="1"/>
    <col min="10248" max="10249" width="0" style="2" hidden="1" customWidth="1"/>
    <col min="10250" max="10250" width="10.7109375" style="2" customWidth="1"/>
    <col min="10251" max="10254" width="4.5703125" style="2" customWidth="1"/>
    <col min="10255" max="10255" width="5.5703125" style="2" customWidth="1"/>
    <col min="10256" max="10256" width="11" style="2" customWidth="1"/>
    <col min="10257" max="10257" width="9.28515625" style="2" customWidth="1"/>
    <col min="10258" max="10258" width="6.42578125" style="2" customWidth="1"/>
    <col min="10259" max="10259" width="5.7109375" style="2" customWidth="1"/>
    <col min="10260" max="10260" width="0" style="2" hidden="1" customWidth="1"/>
    <col min="10261" max="10262" width="8.42578125" style="2" customWidth="1"/>
    <col min="10263" max="10494" width="9.140625" style="2"/>
    <col min="10495" max="10495" width="6.140625" style="2" customWidth="1"/>
    <col min="10496" max="10496" width="4.42578125" style="2" customWidth="1"/>
    <col min="10497" max="10498" width="0" style="2" hidden="1" customWidth="1"/>
    <col min="10499" max="10499" width="20.42578125" style="2" customWidth="1"/>
    <col min="10500" max="10500" width="6.28515625" style="2" customWidth="1"/>
    <col min="10501" max="10501" width="6.7109375" style="2" customWidth="1"/>
    <col min="10502" max="10502" width="18" style="2" customWidth="1"/>
    <col min="10503" max="10503" width="26.140625" style="2" customWidth="1"/>
    <col min="10504" max="10505" width="0" style="2" hidden="1" customWidth="1"/>
    <col min="10506" max="10506" width="10.7109375" style="2" customWidth="1"/>
    <col min="10507" max="10510" width="4.5703125" style="2" customWidth="1"/>
    <col min="10511" max="10511" width="5.5703125" style="2" customWidth="1"/>
    <col min="10512" max="10512" width="11" style="2" customWidth="1"/>
    <col min="10513" max="10513" width="9.28515625" style="2" customWidth="1"/>
    <col min="10514" max="10514" width="6.42578125" style="2" customWidth="1"/>
    <col min="10515" max="10515" width="5.7109375" style="2" customWidth="1"/>
    <col min="10516" max="10516" width="0" style="2" hidden="1" customWidth="1"/>
    <col min="10517" max="10518" width="8.42578125" style="2" customWidth="1"/>
    <col min="10519" max="10750" width="9.140625" style="2"/>
    <col min="10751" max="10751" width="6.140625" style="2" customWidth="1"/>
    <col min="10752" max="10752" width="4.42578125" style="2" customWidth="1"/>
    <col min="10753" max="10754" width="0" style="2" hidden="1" customWidth="1"/>
    <col min="10755" max="10755" width="20.42578125" style="2" customWidth="1"/>
    <col min="10756" max="10756" width="6.28515625" style="2" customWidth="1"/>
    <col min="10757" max="10757" width="6.7109375" style="2" customWidth="1"/>
    <col min="10758" max="10758" width="18" style="2" customWidth="1"/>
    <col min="10759" max="10759" width="26.140625" style="2" customWidth="1"/>
    <col min="10760" max="10761" width="0" style="2" hidden="1" customWidth="1"/>
    <col min="10762" max="10762" width="10.7109375" style="2" customWidth="1"/>
    <col min="10763" max="10766" width="4.5703125" style="2" customWidth="1"/>
    <col min="10767" max="10767" width="5.5703125" style="2" customWidth="1"/>
    <col min="10768" max="10768" width="11" style="2" customWidth="1"/>
    <col min="10769" max="10769" width="9.28515625" style="2" customWidth="1"/>
    <col min="10770" max="10770" width="6.42578125" style="2" customWidth="1"/>
    <col min="10771" max="10771" width="5.7109375" style="2" customWidth="1"/>
    <col min="10772" max="10772" width="0" style="2" hidden="1" customWidth="1"/>
    <col min="10773" max="10774" width="8.42578125" style="2" customWidth="1"/>
    <col min="10775" max="11006" width="9.140625" style="2"/>
    <col min="11007" max="11007" width="6.140625" style="2" customWidth="1"/>
    <col min="11008" max="11008" width="4.42578125" style="2" customWidth="1"/>
    <col min="11009" max="11010" width="0" style="2" hidden="1" customWidth="1"/>
    <col min="11011" max="11011" width="20.42578125" style="2" customWidth="1"/>
    <col min="11012" max="11012" width="6.28515625" style="2" customWidth="1"/>
    <col min="11013" max="11013" width="6.7109375" style="2" customWidth="1"/>
    <col min="11014" max="11014" width="18" style="2" customWidth="1"/>
    <col min="11015" max="11015" width="26.140625" style="2" customWidth="1"/>
    <col min="11016" max="11017" width="0" style="2" hidden="1" customWidth="1"/>
    <col min="11018" max="11018" width="10.7109375" style="2" customWidth="1"/>
    <col min="11019" max="11022" width="4.5703125" style="2" customWidth="1"/>
    <col min="11023" max="11023" width="5.5703125" style="2" customWidth="1"/>
    <col min="11024" max="11024" width="11" style="2" customWidth="1"/>
    <col min="11025" max="11025" width="9.28515625" style="2" customWidth="1"/>
    <col min="11026" max="11026" width="6.42578125" style="2" customWidth="1"/>
    <col min="11027" max="11027" width="5.7109375" style="2" customWidth="1"/>
    <col min="11028" max="11028" width="0" style="2" hidden="1" customWidth="1"/>
    <col min="11029" max="11030" width="8.42578125" style="2" customWidth="1"/>
    <col min="11031" max="11262" width="9.140625" style="2"/>
    <col min="11263" max="11263" width="6.140625" style="2" customWidth="1"/>
    <col min="11264" max="11264" width="4.42578125" style="2" customWidth="1"/>
    <col min="11265" max="11266" width="0" style="2" hidden="1" customWidth="1"/>
    <col min="11267" max="11267" width="20.42578125" style="2" customWidth="1"/>
    <col min="11268" max="11268" width="6.28515625" style="2" customWidth="1"/>
    <col min="11269" max="11269" width="6.7109375" style="2" customWidth="1"/>
    <col min="11270" max="11270" width="18" style="2" customWidth="1"/>
    <col min="11271" max="11271" width="26.140625" style="2" customWidth="1"/>
    <col min="11272" max="11273" width="0" style="2" hidden="1" customWidth="1"/>
    <col min="11274" max="11274" width="10.7109375" style="2" customWidth="1"/>
    <col min="11275" max="11278" width="4.5703125" style="2" customWidth="1"/>
    <col min="11279" max="11279" width="5.5703125" style="2" customWidth="1"/>
    <col min="11280" max="11280" width="11" style="2" customWidth="1"/>
    <col min="11281" max="11281" width="9.28515625" style="2" customWidth="1"/>
    <col min="11282" max="11282" width="6.42578125" style="2" customWidth="1"/>
    <col min="11283" max="11283" width="5.7109375" style="2" customWidth="1"/>
    <col min="11284" max="11284" width="0" style="2" hidden="1" customWidth="1"/>
    <col min="11285" max="11286" width="8.42578125" style="2" customWidth="1"/>
    <col min="11287" max="11518" width="9.140625" style="2"/>
    <col min="11519" max="11519" width="6.140625" style="2" customWidth="1"/>
    <col min="11520" max="11520" width="4.42578125" style="2" customWidth="1"/>
    <col min="11521" max="11522" width="0" style="2" hidden="1" customWidth="1"/>
    <col min="11523" max="11523" width="20.42578125" style="2" customWidth="1"/>
    <col min="11524" max="11524" width="6.28515625" style="2" customWidth="1"/>
    <col min="11525" max="11525" width="6.7109375" style="2" customWidth="1"/>
    <col min="11526" max="11526" width="18" style="2" customWidth="1"/>
    <col min="11527" max="11527" width="26.140625" style="2" customWidth="1"/>
    <col min="11528" max="11529" width="0" style="2" hidden="1" customWidth="1"/>
    <col min="11530" max="11530" width="10.7109375" style="2" customWidth="1"/>
    <col min="11531" max="11534" width="4.5703125" style="2" customWidth="1"/>
    <col min="11535" max="11535" width="5.5703125" style="2" customWidth="1"/>
    <col min="11536" max="11536" width="11" style="2" customWidth="1"/>
    <col min="11537" max="11537" width="9.28515625" style="2" customWidth="1"/>
    <col min="11538" max="11538" width="6.42578125" style="2" customWidth="1"/>
    <col min="11539" max="11539" width="5.7109375" style="2" customWidth="1"/>
    <col min="11540" max="11540" width="0" style="2" hidden="1" customWidth="1"/>
    <col min="11541" max="11542" width="8.42578125" style="2" customWidth="1"/>
    <col min="11543" max="11774" width="9.140625" style="2"/>
    <col min="11775" max="11775" width="6.140625" style="2" customWidth="1"/>
    <col min="11776" max="11776" width="4.42578125" style="2" customWidth="1"/>
    <col min="11777" max="11778" width="0" style="2" hidden="1" customWidth="1"/>
    <col min="11779" max="11779" width="20.42578125" style="2" customWidth="1"/>
    <col min="11780" max="11780" width="6.28515625" style="2" customWidth="1"/>
    <col min="11781" max="11781" width="6.7109375" style="2" customWidth="1"/>
    <col min="11782" max="11782" width="18" style="2" customWidth="1"/>
    <col min="11783" max="11783" width="26.140625" style="2" customWidth="1"/>
    <col min="11784" max="11785" width="0" style="2" hidden="1" customWidth="1"/>
    <col min="11786" max="11786" width="10.7109375" style="2" customWidth="1"/>
    <col min="11787" max="11790" width="4.5703125" style="2" customWidth="1"/>
    <col min="11791" max="11791" width="5.5703125" style="2" customWidth="1"/>
    <col min="11792" max="11792" width="11" style="2" customWidth="1"/>
    <col min="11793" max="11793" width="9.28515625" style="2" customWidth="1"/>
    <col min="11794" max="11794" width="6.42578125" style="2" customWidth="1"/>
    <col min="11795" max="11795" width="5.7109375" style="2" customWidth="1"/>
    <col min="11796" max="11796" width="0" style="2" hidden="1" customWidth="1"/>
    <col min="11797" max="11798" width="8.42578125" style="2" customWidth="1"/>
    <col min="11799" max="12030" width="9.140625" style="2"/>
    <col min="12031" max="12031" width="6.140625" style="2" customWidth="1"/>
    <col min="12032" max="12032" width="4.42578125" style="2" customWidth="1"/>
    <col min="12033" max="12034" width="0" style="2" hidden="1" customWidth="1"/>
    <col min="12035" max="12035" width="20.42578125" style="2" customWidth="1"/>
    <col min="12036" max="12036" width="6.28515625" style="2" customWidth="1"/>
    <col min="12037" max="12037" width="6.7109375" style="2" customWidth="1"/>
    <col min="12038" max="12038" width="18" style="2" customWidth="1"/>
    <col min="12039" max="12039" width="26.140625" style="2" customWidth="1"/>
    <col min="12040" max="12041" width="0" style="2" hidden="1" customWidth="1"/>
    <col min="12042" max="12042" width="10.7109375" style="2" customWidth="1"/>
    <col min="12043" max="12046" width="4.5703125" style="2" customWidth="1"/>
    <col min="12047" max="12047" width="5.5703125" style="2" customWidth="1"/>
    <col min="12048" max="12048" width="11" style="2" customWidth="1"/>
    <col min="12049" max="12049" width="9.28515625" style="2" customWidth="1"/>
    <col min="12050" max="12050" width="6.42578125" style="2" customWidth="1"/>
    <col min="12051" max="12051" width="5.7109375" style="2" customWidth="1"/>
    <col min="12052" max="12052" width="0" style="2" hidden="1" customWidth="1"/>
    <col min="12053" max="12054" width="8.42578125" style="2" customWidth="1"/>
    <col min="12055" max="12286" width="9.140625" style="2"/>
    <col min="12287" max="12287" width="6.140625" style="2" customWidth="1"/>
    <col min="12288" max="12288" width="4.42578125" style="2" customWidth="1"/>
    <col min="12289" max="12290" width="0" style="2" hidden="1" customWidth="1"/>
    <col min="12291" max="12291" width="20.42578125" style="2" customWidth="1"/>
    <col min="12292" max="12292" width="6.28515625" style="2" customWidth="1"/>
    <col min="12293" max="12293" width="6.7109375" style="2" customWidth="1"/>
    <col min="12294" max="12294" width="18" style="2" customWidth="1"/>
    <col min="12295" max="12295" width="26.140625" style="2" customWidth="1"/>
    <col min="12296" max="12297" width="0" style="2" hidden="1" customWidth="1"/>
    <col min="12298" max="12298" width="10.7109375" style="2" customWidth="1"/>
    <col min="12299" max="12302" width="4.5703125" style="2" customWidth="1"/>
    <col min="12303" max="12303" width="5.5703125" style="2" customWidth="1"/>
    <col min="12304" max="12304" width="11" style="2" customWidth="1"/>
    <col min="12305" max="12305" width="9.28515625" style="2" customWidth="1"/>
    <col min="12306" max="12306" width="6.42578125" style="2" customWidth="1"/>
    <col min="12307" max="12307" width="5.7109375" style="2" customWidth="1"/>
    <col min="12308" max="12308" width="0" style="2" hidden="1" customWidth="1"/>
    <col min="12309" max="12310" width="8.42578125" style="2" customWidth="1"/>
    <col min="12311" max="12542" width="9.140625" style="2"/>
    <col min="12543" max="12543" width="6.140625" style="2" customWidth="1"/>
    <col min="12544" max="12544" width="4.42578125" style="2" customWidth="1"/>
    <col min="12545" max="12546" width="0" style="2" hidden="1" customWidth="1"/>
    <col min="12547" max="12547" width="20.42578125" style="2" customWidth="1"/>
    <col min="12548" max="12548" width="6.28515625" style="2" customWidth="1"/>
    <col min="12549" max="12549" width="6.7109375" style="2" customWidth="1"/>
    <col min="12550" max="12550" width="18" style="2" customWidth="1"/>
    <col min="12551" max="12551" width="26.140625" style="2" customWidth="1"/>
    <col min="12552" max="12553" width="0" style="2" hidden="1" customWidth="1"/>
    <col min="12554" max="12554" width="10.7109375" style="2" customWidth="1"/>
    <col min="12555" max="12558" width="4.5703125" style="2" customWidth="1"/>
    <col min="12559" max="12559" width="5.5703125" style="2" customWidth="1"/>
    <col min="12560" max="12560" width="11" style="2" customWidth="1"/>
    <col min="12561" max="12561" width="9.28515625" style="2" customWidth="1"/>
    <col min="12562" max="12562" width="6.42578125" style="2" customWidth="1"/>
    <col min="12563" max="12563" width="5.7109375" style="2" customWidth="1"/>
    <col min="12564" max="12564" width="0" style="2" hidden="1" customWidth="1"/>
    <col min="12565" max="12566" width="8.42578125" style="2" customWidth="1"/>
    <col min="12567" max="12798" width="9.140625" style="2"/>
    <col min="12799" max="12799" width="6.140625" style="2" customWidth="1"/>
    <col min="12800" max="12800" width="4.42578125" style="2" customWidth="1"/>
    <col min="12801" max="12802" width="0" style="2" hidden="1" customWidth="1"/>
    <col min="12803" max="12803" width="20.42578125" style="2" customWidth="1"/>
    <col min="12804" max="12804" width="6.28515625" style="2" customWidth="1"/>
    <col min="12805" max="12805" width="6.7109375" style="2" customWidth="1"/>
    <col min="12806" max="12806" width="18" style="2" customWidth="1"/>
    <col min="12807" max="12807" width="26.140625" style="2" customWidth="1"/>
    <col min="12808" max="12809" width="0" style="2" hidden="1" customWidth="1"/>
    <col min="12810" max="12810" width="10.7109375" style="2" customWidth="1"/>
    <col min="12811" max="12814" width="4.5703125" style="2" customWidth="1"/>
    <col min="12815" max="12815" width="5.5703125" style="2" customWidth="1"/>
    <col min="12816" max="12816" width="11" style="2" customWidth="1"/>
    <col min="12817" max="12817" width="9.28515625" style="2" customWidth="1"/>
    <col min="12818" max="12818" width="6.42578125" style="2" customWidth="1"/>
    <col min="12819" max="12819" width="5.7109375" style="2" customWidth="1"/>
    <col min="12820" max="12820" width="0" style="2" hidden="1" customWidth="1"/>
    <col min="12821" max="12822" width="8.42578125" style="2" customWidth="1"/>
    <col min="12823" max="13054" width="9.140625" style="2"/>
    <col min="13055" max="13055" width="6.140625" style="2" customWidth="1"/>
    <col min="13056" max="13056" width="4.42578125" style="2" customWidth="1"/>
    <col min="13057" max="13058" width="0" style="2" hidden="1" customWidth="1"/>
    <col min="13059" max="13059" width="20.42578125" style="2" customWidth="1"/>
    <col min="13060" max="13060" width="6.28515625" style="2" customWidth="1"/>
    <col min="13061" max="13061" width="6.7109375" style="2" customWidth="1"/>
    <col min="13062" max="13062" width="18" style="2" customWidth="1"/>
    <col min="13063" max="13063" width="26.140625" style="2" customWidth="1"/>
    <col min="13064" max="13065" width="0" style="2" hidden="1" customWidth="1"/>
    <col min="13066" max="13066" width="10.7109375" style="2" customWidth="1"/>
    <col min="13067" max="13070" width="4.5703125" style="2" customWidth="1"/>
    <col min="13071" max="13071" width="5.5703125" style="2" customWidth="1"/>
    <col min="13072" max="13072" width="11" style="2" customWidth="1"/>
    <col min="13073" max="13073" width="9.28515625" style="2" customWidth="1"/>
    <col min="13074" max="13074" width="6.42578125" style="2" customWidth="1"/>
    <col min="13075" max="13075" width="5.7109375" style="2" customWidth="1"/>
    <col min="13076" max="13076" width="0" style="2" hidden="1" customWidth="1"/>
    <col min="13077" max="13078" width="8.42578125" style="2" customWidth="1"/>
    <col min="13079" max="13310" width="9.140625" style="2"/>
    <col min="13311" max="13311" width="6.140625" style="2" customWidth="1"/>
    <col min="13312" max="13312" width="4.42578125" style="2" customWidth="1"/>
    <col min="13313" max="13314" width="0" style="2" hidden="1" customWidth="1"/>
    <col min="13315" max="13315" width="20.42578125" style="2" customWidth="1"/>
    <col min="13316" max="13316" width="6.28515625" style="2" customWidth="1"/>
    <col min="13317" max="13317" width="6.7109375" style="2" customWidth="1"/>
    <col min="13318" max="13318" width="18" style="2" customWidth="1"/>
    <col min="13319" max="13319" width="26.140625" style="2" customWidth="1"/>
    <col min="13320" max="13321" width="0" style="2" hidden="1" customWidth="1"/>
    <col min="13322" max="13322" width="10.7109375" style="2" customWidth="1"/>
    <col min="13323" max="13326" width="4.5703125" style="2" customWidth="1"/>
    <col min="13327" max="13327" width="5.5703125" style="2" customWidth="1"/>
    <col min="13328" max="13328" width="11" style="2" customWidth="1"/>
    <col min="13329" max="13329" width="9.28515625" style="2" customWidth="1"/>
    <col min="13330" max="13330" width="6.42578125" style="2" customWidth="1"/>
    <col min="13331" max="13331" width="5.7109375" style="2" customWidth="1"/>
    <col min="13332" max="13332" width="0" style="2" hidden="1" customWidth="1"/>
    <col min="13333" max="13334" width="8.42578125" style="2" customWidth="1"/>
    <col min="13335" max="13566" width="9.140625" style="2"/>
    <col min="13567" max="13567" width="6.140625" style="2" customWidth="1"/>
    <col min="13568" max="13568" width="4.42578125" style="2" customWidth="1"/>
    <col min="13569" max="13570" width="0" style="2" hidden="1" customWidth="1"/>
    <col min="13571" max="13571" width="20.42578125" style="2" customWidth="1"/>
    <col min="13572" max="13572" width="6.28515625" style="2" customWidth="1"/>
    <col min="13573" max="13573" width="6.7109375" style="2" customWidth="1"/>
    <col min="13574" max="13574" width="18" style="2" customWidth="1"/>
    <col min="13575" max="13575" width="26.140625" style="2" customWidth="1"/>
    <col min="13576" max="13577" width="0" style="2" hidden="1" customWidth="1"/>
    <col min="13578" max="13578" width="10.7109375" style="2" customWidth="1"/>
    <col min="13579" max="13582" width="4.5703125" style="2" customWidth="1"/>
    <col min="13583" max="13583" width="5.5703125" style="2" customWidth="1"/>
    <col min="13584" max="13584" width="11" style="2" customWidth="1"/>
    <col min="13585" max="13585" width="9.28515625" style="2" customWidth="1"/>
    <col min="13586" max="13586" width="6.42578125" style="2" customWidth="1"/>
    <col min="13587" max="13587" width="5.7109375" style="2" customWidth="1"/>
    <col min="13588" max="13588" width="0" style="2" hidden="1" customWidth="1"/>
    <col min="13589" max="13590" width="8.42578125" style="2" customWidth="1"/>
    <col min="13591" max="13822" width="9.140625" style="2"/>
    <col min="13823" max="13823" width="6.140625" style="2" customWidth="1"/>
    <col min="13824" max="13824" width="4.42578125" style="2" customWidth="1"/>
    <col min="13825" max="13826" width="0" style="2" hidden="1" customWidth="1"/>
    <col min="13827" max="13827" width="20.42578125" style="2" customWidth="1"/>
    <col min="13828" max="13828" width="6.28515625" style="2" customWidth="1"/>
    <col min="13829" max="13829" width="6.7109375" style="2" customWidth="1"/>
    <col min="13830" max="13830" width="18" style="2" customWidth="1"/>
    <col min="13831" max="13831" width="26.140625" style="2" customWidth="1"/>
    <col min="13832" max="13833" width="0" style="2" hidden="1" customWidth="1"/>
    <col min="13834" max="13834" width="10.7109375" style="2" customWidth="1"/>
    <col min="13835" max="13838" width="4.5703125" style="2" customWidth="1"/>
    <col min="13839" max="13839" width="5.5703125" style="2" customWidth="1"/>
    <col min="13840" max="13840" width="11" style="2" customWidth="1"/>
    <col min="13841" max="13841" width="9.28515625" style="2" customWidth="1"/>
    <col min="13842" max="13842" width="6.42578125" style="2" customWidth="1"/>
    <col min="13843" max="13843" width="5.7109375" style="2" customWidth="1"/>
    <col min="13844" max="13844" width="0" style="2" hidden="1" customWidth="1"/>
    <col min="13845" max="13846" width="8.42578125" style="2" customWidth="1"/>
    <col min="13847" max="14078" width="9.140625" style="2"/>
    <col min="14079" max="14079" width="6.140625" style="2" customWidth="1"/>
    <col min="14080" max="14080" width="4.42578125" style="2" customWidth="1"/>
    <col min="14081" max="14082" width="0" style="2" hidden="1" customWidth="1"/>
    <col min="14083" max="14083" width="20.42578125" style="2" customWidth="1"/>
    <col min="14084" max="14084" width="6.28515625" style="2" customWidth="1"/>
    <col min="14085" max="14085" width="6.7109375" style="2" customWidth="1"/>
    <col min="14086" max="14086" width="18" style="2" customWidth="1"/>
    <col min="14087" max="14087" width="26.140625" style="2" customWidth="1"/>
    <col min="14088" max="14089" width="0" style="2" hidden="1" customWidth="1"/>
    <col min="14090" max="14090" width="10.7109375" style="2" customWidth="1"/>
    <col min="14091" max="14094" width="4.5703125" style="2" customWidth="1"/>
    <col min="14095" max="14095" width="5.5703125" style="2" customWidth="1"/>
    <col min="14096" max="14096" width="11" style="2" customWidth="1"/>
    <col min="14097" max="14097" width="9.28515625" style="2" customWidth="1"/>
    <col min="14098" max="14098" width="6.42578125" style="2" customWidth="1"/>
    <col min="14099" max="14099" width="5.7109375" style="2" customWidth="1"/>
    <col min="14100" max="14100" width="0" style="2" hidden="1" customWidth="1"/>
    <col min="14101" max="14102" width="8.42578125" style="2" customWidth="1"/>
    <col min="14103" max="14334" width="9.140625" style="2"/>
    <col min="14335" max="14335" width="6.140625" style="2" customWidth="1"/>
    <col min="14336" max="14336" width="4.42578125" style="2" customWidth="1"/>
    <col min="14337" max="14338" width="0" style="2" hidden="1" customWidth="1"/>
    <col min="14339" max="14339" width="20.42578125" style="2" customWidth="1"/>
    <col min="14340" max="14340" width="6.28515625" style="2" customWidth="1"/>
    <col min="14341" max="14341" width="6.7109375" style="2" customWidth="1"/>
    <col min="14342" max="14342" width="18" style="2" customWidth="1"/>
    <col min="14343" max="14343" width="26.140625" style="2" customWidth="1"/>
    <col min="14344" max="14345" width="0" style="2" hidden="1" customWidth="1"/>
    <col min="14346" max="14346" width="10.7109375" style="2" customWidth="1"/>
    <col min="14347" max="14350" width="4.5703125" style="2" customWidth="1"/>
    <col min="14351" max="14351" width="5.5703125" style="2" customWidth="1"/>
    <col min="14352" max="14352" width="11" style="2" customWidth="1"/>
    <col min="14353" max="14353" width="9.28515625" style="2" customWidth="1"/>
    <col min="14354" max="14354" width="6.42578125" style="2" customWidth="1"/>
    <col min="14355" max="14355" width="5.7109375" style="2" customWidth="1"/>
    <col min="14356" max="14356" width="0" style="2" hidden="1" customWidth="1"/>
    <col min="14357" max="14358" width="8.42578125" style="2" customWidth="1"/>
    <col min="14359" max="14590" width="9.140625" style="2"/>
    <col min="14591" max="14591" width="6.140625" style="2" customWidth="1"/>
    <col min="14592" max="14592" width="4.42578125" style="2" customWidth="1"/>
    <col min="14593" max="14594" width="0" style="2" hidden="1" customWidth="1"/>
    <col min="14595" max="14595" width="20.42578125" style="2" customWidth="1"/>
    <col min="14596" max="14596" width="6.28515625" style="2" customWidth="1"/>
    <col min="14597" max="14597" width="6.7109375" style="2" customWidth="1"/>
    <col min="14598" max="14598" width="18" style="2" customWidth="1"/>
    <col min="14599" max="14599" width="26.140625" style="2" customWidth="1"/>
    <col min="14600" max="14601" width="0" style="2" hidden="1" customWidth="1"/>
    <col min="14602" max="14602" width="10.7109375" style="2" customWidth="1"/>
    <col min="14603" max="14606" width="4.5703125" style="2" customWidth="1"/>
    <col min="14607" max="14607" width="5.5703125" style="2" customWidth="1"/>
    <col min="14608" max="14608" width="11" style="2" customWidth="1"/>
    <col min="14609" max="14609" width="9.28515625" style="2" customWidth="1"/>
    <col min="14610" max="14610" width="6.42578125" style="2" customWidth="1"/>
    <col min="14611" max="14611" width="5.7109375" style="2" customWidth="1"/>
    <col min="14612" max="14612" width="0" style="2" hidden="1" customWidth="1"/>
    <col min="14613" max="14614" width="8.42578125" style="2" customWidth="1"/>
    <col min="14615" max="14846" width="9.140625" style="2"/>
    <col min="14847" max="14847" width="6.140625" style="2" customWidth="1"/>
    <col min="14848" max="14848" width="4.42578125" style="2" customWidth="1"/>
    <col min="14849" max="14850" width="0" style="2" hidden="1" customWidth="1"/>
    <col min="14851" max="14851" width="20.42578125" style="2" customWidth="1"/>
    <col min="14852" max="14852" width="6.28515625" style="2" customWidth="1"/>
    <col min="14853" max="14853" width="6.7109375" style="2" customWidth="1"/>
    <col min="14854" max="14854" width="18" style="2" customWidth="1"/>
    <col min="14855" max="14855" width="26.140625" style="2" customWidth="1"/>
    <col min="14856" max="14857" width="0" style="2" hidden="1" customWidth="1"/>
    <col min="14858" max="14858" width="10.7109375" style="2" customWidth="1"/>
    <col min="14859" max="14862" width="4.5703125" style="2" customWidth="1"/>
    <col min="14863" max="14863" width="5.5703125" style="2" customWidth="1"/>
    <col min="14864" max="14864" width="11" style="2" customWidth="1"/>
    <col min="14865" max="14865" width="9.28515625" style="2" customWidth="1"/>
    <col min="14866" max="14866" width="6.42578125" style="2" customWidth="1"/>
    <col min="14867" max="14867" width="5.7109375" style="2" customWidth="1"/>
    <col min="14868" max="14868" width="0" style="2" hidden="1" customWidth="1"/>
    <col min="14869" max="14870" width="8.42578125" style="2" customWidth="1"/>
    <col min="14871" max="15102" width="9.140625" style="2"/>
    <col min="15103" max="15103" width="6.140625" style="2" customWidth="1"/>
    <col min="15104" max="15104" width="4.42578125" style="2" customWidth="1"/>
    <col min="15105" max="15106" width="0" style="2" hidden="1" customWidth="1"/>
    <col min="15107" max="15107" width="20.42578125" style="2" customWidth="1"/>
    <col min="15108" max="15108" width="6.28515625" style="2" customWidth="1"/>
    <col min="15109" max="15109" width="6.7109375" style="2" customWidth="1"/>
    <col min="15110" max="15110" width="18" style="2" customWidth="1"/>
    <col min="15111" max="15111" width="26.140625" style="2" customWidth="1"/>
    <col min="15112" max="15113" width="0" style="2" hidden="1" customWidth="1"/>
    <col min="15114" max="15114" width="10.7109375" style="2" customWidth="1"/>
    <col min="15115" max="15118" width="4.5703125" style="2" customWidth="1"/>
    <col min="15119" max="15119" width="5.5703125" style="2" customWidth="1"/>
    <col min="15120" max="15120" width="11" style="2" customWidth="1"/>
    <col min="15121" max="15121" width="9.28515625" style="2" customWidth="1"/>
    <col min="15122" max="15122" width="6.42578125" style="2" customWidth="1"/>
    <col min="15123" max="15123" width="5.7109375" style="2" customWidth="1"/>
    <col min="15124" max="15124" width="0" style="2" hidden="1" customWidth="1"/>
    <col min="15125" max="15126" width="8.42578125" style="2" customWidth="1"/>
    <col min="15127" max="15358" width="9.140625" style="2"/>
    <col min="15359" max="15359" width="6.140625" style="2" customWidth="1"/>
    <col min="15360" max="15360" width="4.42578125" style="2" customWidth="1"/>
    <col min="15361" max="15362" width="0" style="2" hidden="1" customWidth="1"/>
    <col min="15363" max="15363" width="20.42578125" style="2" customWidth="1"/>
    <col min="15364" max="15364" width="6.28515625" style="2" customWidth="1"/>
    <col min="15365" max="15365" width="6.7109375" style="2" customWidth="1"/>
    <col min="15366" max="15366" width="18" style="2" customWidth="1"/>
    <col min="15367" max="15367" width="26.140625" style="2" customWidth="1"/>
    <col min="15368" max="15369" width="0" style="2" hidden="1" customWidth="1"/>
    <col min="15370" max="15370" width="10.7109375" style="2" customWidth="1"/>
    <col min="15371" max="15374" width="4.5703125" style="2" customWidth="1"/>
    <col min="15375" max="15375" width="5.5703125" style="2" customWidth="1"/>
    <col min="15376" max="15376" width="11" style="2" customWidth="1"/>
    <col min="15377" max="15377" width="9.28515625" style="2" customWidth="1"/>
    <col min="15378" max="15378" width="6.42578125" style="2" customWidth="1"/>
    <col min="15379" max="15379" width="5.7109375" style="2" customWidth="1"/>
    <col min="15380" max="15380" width="0" style="2" hidden="1" customWidth="1"/>
    <col min="15381" max="15382" width="8.42578125" style="2" customWidth="1"/>
    <col min="15383" max="15614" width="9.140625" style="2"/>
    <col min="15615" max="15615" width="6.140625" style="2" customWidth="1"/>
    <col min="15616" max="15616" width="4.42578125" style="2" customWidth="1"/>
    <col min="15617" max="15618" width="0" style="2" hidden="1" customWidth="1"/>
    <col min="15619" max="15619" width="20.42578125" style="2" customWidth="1"/>
    <col min="15620" max="15620" width="6.28515625" style="2" customWidth="1"/>
    <col min="15621" max="15621" width="6.7109375" style="2" customWidth="1"/>
    <col min="15622" max="15622" width="18" style="2" customWidth="1"/>
    <col min="15623" max="15623" width="26.140625" style="2" customWidth="1"/>
    <col min="15624" max="15625" width="0" style="2" hidden="1" customWidth="1"/>
    <col min="15626" max="15626" width="10.7109375" style="2" customWidth="1"/>
    <col min="15627" max="15630" width="4.5703125" style="2" customWidth="1"/>
    <col min="15631" max="15631" width="5.5703125" style="2" customWidth="1"/>
    <col min="15632" max="15632" width="11" style="2" customWidth="1"/>
    <col min="15633" max="15633" width="9.28515625" style="2" customWidth="1"/>
    <col min="15634" max="15634" width="6.42578125" style="2" customWidth="1"/>
    <col min="15635" max="15635" width="5.7109375" style="2" customWidth="1"/>
    <col min="15636" max="15636" width="0" style="2" hidden="1" customWidth="1"/>
    <col min="15637" max="15638" width="8.42578125" style="2" customWidth="1"/>
    <col min="15639" max="15870" width="9.140625" style="2"/>
    <col min="15871" max="15871" width="6.140625" style="2" customWidth="1"/>
    <col min="15872" max="15872" width="4.42578125" style="2" customWidth="1"/>
    <col min="15873" max="15874" width="0" style="2" hidden="1" customWidth="1"/>
    <col min="15875" max="15875" width="20.42578125" style="2" customWidth="1"/>
    <col min="15876" max="15876" width="6.28515625" style="2" customWidth="1"/>
    <col min="15877" max="15877" width="6.7109375" style="2" customWidth="1"/>
    <col min="15878" max="15878" width="18" style="2" customWidth="1"/>
    <col min="15879" max="15879" width="26.140625" style="2" customWidth="1"/>
    <col min="15880" max="15881" width="0" style="2" hidden="1" customWidth="1"/>
    <col min="15882" max="15882" width="10.7109375" style="2" customWidth="1"/>
    <col min="15883" max="15886" width="4.5703125" style="2" customWidth="1"/>
    <col min="15887" max="15887" width="5.5703125" style="2" customWidth="1"/>
    <col min="15888" max="15888" width="11" style="2" customWidth="1"/>
    <col min="15889" max="15889" width="9.28515625" style="2" customWidth="1"/>
    <col min="15890" max="15890" width="6.42578125" style="2" customWidth="1"/>
    <col min="15891" max="15891" width="5.7109375" style="2" customWidth="1"/>
    <col min="15892" max="15892" width="0" style="2" hidden="1" customWidth="1"/>
    <col min="15893" max="15894" width="8.42578125" style="2" customWidth="1"/>
    <col min="15895" max="16126" width="9.140625" style="2"/>
    <col min="16127" max="16127" width="6.140625" style="2" customWidth="1"/>
    <col min="16128" max="16128" width="4.42578125" style="2" customWidth="1"/>
    <col min="16129" max="16130" width="0" style="2" hidden="1" customWidth="1"/>
    <col min="16131" max="16131" width="20.42578125" style="2" customWidth="1"/>
    <col min="16132" max="16132" width="6.28515625" style="2" customWidth="1"/>
    <col min="16133" max="16133" width="6.7109375" style="2" customWidth="1"/>
    <col min="16134" max="16134" width="18" style="2" customWidth="1"/>
    <col min="16135" max="16135" width="26.140625" style="2" customWidth="1"/>
    <col min="16136" max="16137" width="0" style="2" hidden="1" customWidth="1"/>
    <col min="16138" max="16138" width="10.7109375" style="2" customWidth="1"/>
    <col min="16139" max="16142" width="4.5703125" style="2" customWidth="1"/>
    <col min="16143" max="16143" width="5.5703125" style="2" customWidth="1"/>
    <col min="16144" max="16144" width="11" style="2" customWidth="1"/>
    <col min="16145" max="16145" width="9.28515625" style="2" customWidth="1"/>
    <col min="16146" max="16146" width="6.42578125" style="2" customWidth="1"/>
    <col min="16147" max="16147" width="5.7109375" style="2" customWidth="1"/>
    <col min="16148" max="16148" width="0" style="2" hidden="1" customWidth="1"/>
    <col min="16149" max="16150" width="8.42578125" style="2" customWidth="1"/>
    <col min="16151" max="16384" width="9.140625" style="2"/>
  </cols>
  <sheetData>
    <row r="6" spans="1:20" ht="18" customHeight="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4" customFormat="1" ht="18" customHeight="1" x14ac:dyDescent="0.2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20.25" x14ac:dyDescent="0.3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s="4" customFormat="1" ht="18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4" customFormat="1" ht="10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20.25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s="4" customFormat="1" ht="20.25" x14ac:dyDescent="0.3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s="8" customFormat="1" ht="18.75" customHeight="1" x14ac:dyDescent="0.35">
      <c r="A13" s="7" t="s">
        <v>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8" customFormat="1" ht="19.5" customHeight="1" x14ac:dyDescent="0.35">
      <c r="A14" s="7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3.5" customHeight="1" x14ac:dyDescent="0.2"/>
    <row r="16" spans="1:20" s="15" customFormat="1" ht="18" x14ac:dyDescent="0.25">
      <c r="A16" s="11" t="s">
        <v>8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  <c r="Q16" s="11"/>
      <c r="R16" s="11"/>
      <c r="S16" s="14" t="s">
        <v>9</v>
      </c>
    </row>
    <row r="17" spans="1:98" s="15" customFormat="1" ht="18" x14ac:dyDescent="0.25">
      <c r="A17" s="16" t="s">
        <v>10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7" t="s">
        <v>11</v>
      </c>
    </row>
    <row r="18" spans="1:98" ht="18" x14ac:dyDescent="0.25">
      <c r="A18" s="16" t="s">
        <v>12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9"/>
      <c r="R18" s="21"/>
      <c r="S18" s="17" t="s">
        <v>13</v>
      </c>
    </row>
    <row r="19" spans="1:98" s="15" customFormat="1" ht="15.75" customHeight="1" x14ac:dyDescent="0.25">
      <c r="A19" s="11" t="s">
        <v>14</v>
      </c>
      <c r="B19" s="12"/>
      <c r="C19" s="11"/>
      <c r="D19" s="11"/>
      <c r="E19" s="11"/>
      <c r="F19" s="11"/>
      <c r="G19" s="11"/>
      <c r="I19" s="11"/>
      <c r="J19" s="11"/>
      <c r="K19" s="11"/>
      <c r="L19" s="11"/>
      <c r="M19" s="11"/>
      <c r="N19" s="11"/>
      <c r="O19" s="11"/>
      <c r="P19" s="13"/>
      <c r="Q19" s="11"/>
      <c r="R19" s="11"/>
    </row>
    <row r="20" spans="1:98" s="8" customFormat="1" x14ac:dyDescent="0.25">
      <c r="A20" s="22" t="s">
        <v>15</v>
      </c>
      <c r="B20" s="23"/>
      <c r="C20" s="23"/>
      <c r="D20" s="23"/>
      <c r="E20" s="23"/>
      <c r="F20" s="23"/>
      <c r="G20" s="23"/>
      <c r="H20" s="24"/>
      <c r="I20" s="22" t="s">
        <v>16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98" s="8" customFormat="1" ht="45" customHeight="1" x14ac:dyDescent="0.25">
      <c r="A21" s="26" t="s">
        <v>17</v>
      </c>
      <c r="B21" s="27"/>
      <c r="C21" s="28"/>
      <c r="D21" s="28"/>
      <c r="E21" s="28"/>
      <c r="F21" s="28"/>
      <c r="G21" s="28"/>
      <c r="H21" s="29"/>
      <c r="I21" s="30" t="s">
        <v>18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98" s="8" customFormat="1" ht="15.75" customHeight="1" x14ac:dyDescent="0.25">
      <c r="A22" s="31" t="s">
        <v>19</v>
      </c>
      <c r="B22" s="32"/>
      <c r="C22" s="32"/>
      <c r="D22" s="32"/>
      <c r="E22" s="32"/>
      <c r="F22" s="32"/>
      <c r="G22" s="32"/>
      <c r="H22" s="33"/>
      <c r="I22" s="34" t="s">
        <v>20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98" s="8" customFormat="1" ht="15.75" customHeight="1" x14ac:dyDescent="0.25">
      <c r="A23" s="31" t="s">
        <v>21</v>
      </c>
      <c r="B23" s="32"/>
      <c r="C23" s="32"/>
      <c r="D23" s="32"/>
      <c r="E23" s="32"/>
      <c r="F23" s="32"/>
      <c r="G23" s="32"/>
      <c r="H23" s="33"/>
      <c r="I23" s="34" t="s">
        <v>22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98" s="8" customFormat="1" ht="15.75" customHeight="1" x14ac:dyDescent="0.25">
      <c r="A24" s="36" t="s">
        <v>23</v>
      </c>
      <c r="B24" s="37"/>
      <c r="C24" s="38"/>
      <c r="D24" s="38"/>
      <c r="E24" s="38"/>
      <c r="F24" s="38"/>
      <c r="G24" s="38"/>
      <c r="H24" s="39"/>
      <c r="I24" s="40" t="s">
        <v>24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98" ht="9.75" customHeight="1" x14ac:dyDescent="0.3">
      <c r="E25" s="42"/>
    </row>
    <row r="26" spans="1:98" s="55" customFormat="1" ht="13.5" customHeight="1" x14ac:dyDescent="0.25">
      <c r="A26" s="43" t="s">
        <v>25</v>
      </c>
      <c r="B26" s="44" t="s">
        <v>26</v>
      </c>
      <c r="C26" s="45"/>
      <c r="D26" s="46" t="s">
        <v>27</v>
      </c>
      <c r="E26" s="47" t="s">
        <v>28</v>
      </c>
      <c r="F26" s="44" t="s">
        <v>29</v>
      </c>
      <c r="G26" s="48" t="s">
        <v>30</v>
      </c>
      <c r="H26" s="48" t="s">
        <v>31</v>
      </c>
      <c r="I26" s="48" t="s">
        <v>32</v>
      </c>
      <c r="J26" s="44" t="s">
        <v>33</v>
      </c>
      <c r="K26" s="48" t="s">
        <v>34</v>
      </c>
      <c r="L26" s="49" t="s">
        <v>35</v>
      </c>
      <c r="M26" s="50" t="s">
        <v>36</v>
      </c>
      <c r="N26" s="51"/>
      <c r="O26" s="51"/>
      <c r="P26" s="51"/>
      <c r="Q26" s="52"/>
      <c r="R26" s="48" t="s">
        <v>37</v>
      </c>
      <c r="S26" s="49" t="s">
        <v>38</v>
      </c>
      <c r="T26" s="49" t="s">
        <v>39</v>
      </c>
      <c r="U26" s="53" t="s">
        <v>40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 s="55" customFormat="1" ht="33" customHeight="1" x14ac:dyDescent="0.25">
      <c r="A27" s="56"/>
      <c r="B27" s="57"/>
      <c r="C27" s="58"/>
      <c r="D27" s="59"/>
      <c r="E27" s="60"/>
      <c r="F27" s="57"/>
      <c r="G27" s="61"/>
      <c r="H27" s="61"/>
      <c r="I27" s="61"/>
      <c r="J27" s="57"/>
      <c r="K27" s="61"/>
      <c r="L27" s="62" t="s">
        <v>41</v>
      </c>
      <c r="M27" s="63" t="s">
        <v>42</v>
      </c>
      <c r="N27" s="62" t="s">
        <v>43</v>
      </c>
      <c r="O27" s="62" t="s">
        <v>42</v>
      </c>
      <c r="P27" s="64" t="s">
        <v>43</v>
      </c>
      <c r="Q27" s="62" t="s">
        <v>44</v>
      </c>
      <c r="R27" s="61"/>
      <c r="S27" s="62" t="s">
        <v>45</v>
      </c>
      <c r="T27" s="62" t="s">
        <v>46</v>
      </c>
      <c r="U27" s="65" t="s">
        <v>47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</row>
    <row r="28" spans="1:98" ht="21.75" customHeight="1" x14ac:dyDescent="0.2">
      <c r="A28" s="66" t="s">
        <v>48</v>
      </c>
      <c r="B28" s="67"/>
      <c r="C28" s="67"/>
      <c r="D28" s="67"/>
      <c r="E28" s="67"/>
      <c r="F28" s="67"/>
      <c r="G28" s="67"/>
      <c r="H28" s="68" t="s">
        <v>49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</row>
    <row r="29" spans="1:98" ht="16.5" customHeight="1" x14ac:dyDescent="0.25">
      <c r="A29" s="69">
        <v>1</v>
      </c>
      <c r="B29" s="70">
        <v>6</v>
      </c>
      <c r="C29" s="71">
        <f t="shared" ref="C29:C44" ca="1" si="0">RAND()</f>
        <v>1.7845737422363617E-2</v>
      </c>
      <c r="D29" s="72"/>
      <c r="E29" s="73" t="s">
        <v>50</v>
      </c>
      <c r="F29" s="74">
        <v>1998</v>
      </c>
      <c r="G29" s="74">
        <v>1</v>
      </c>
      <c r="H29" s="75" t="s">
        <v>51</v>
      </c>
      <c r="I29" s="76" t="s">
        <v>52</v>
      </c>
      <c r="J29" s="77">
        <v>2.0879629629629629E-3</v>
      </c>
      <c r="K29" s="77">
        <v>2.3166666666666665E-2</v>
      </c>
      <c r="L29" s="78">
        <f t="shared" ref="L29:L40" si="1">K29-J29</f>
        <v>2.1078703703703704E-2</v>
      </c>
      <c r="M29" s="79">
        <v>1</v>
      </c>
      <c r="N29" s="80">
        <v>1</v>
      </c>
      <c r="O29" s="80">
        <v>3</v>
      </c>
      <c r="P29" s="81">
        <v>0</v>
      </c>
      <c r="Q29" s="82">
        <f t="shared" ref="Q29:Q40" si="2">M29+N29+O29+P29</f>
        <v>5</v>
      </c>
      <c r="R29" s="78">
        <f t="shared" ref="R29:R40" si="3">L29+U29</f>
        <v>2.3682870370370371E-2</v>
      </c>
      <c r="S29" s="83">
        <f t="shared" ref="S29:S40" si="4">R29-$R$29</f>
        <v>0</v>
      </c>
      <c r="T29" s="84"/>
      <c r="U29" s="85">
        <f t="shared" ref="U29:U40" si="5">Q29*"0:00:45"</f>
        <v>2.6041666666666665E-3</v>
      </c>
      <c r="Y29" s="67"/>
      <c r="Z29" s="67"/>
      <c r="AA29" s="67"/>
      <c r="AB29" s="67"/>
      <c r="AC29" s="67"/>
      <c r="AD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</row>
    <row r="30" spans="1:98" ht="16.5" customHeight="1" x14ac:dyDescent="0.25">
      <c r="A30" s="86">
        <v>2</v>
      </c>
      <c r="B30" s="70">
        <v>11</v>
      </c>
      <c r="C30" s="71">
        <f t="shared" ca="1" si="0"/>
        <v>0.32844621610690961</v>
      </c>
      <c r="D30" s="72"/>
      <c r="E30" s="73" t="s">
        <v>53</v>
      </c>
      <c r="F30" s="74">
        <v>1998</v>
      </c>
      <c r="G30" s="74" t="s">
        <v>54</v>
      </c>
      <c r="H30" s="75" t="s">
        <v>51</v>
      </c>
      <c r="I30" s="76" t="s">
        <v>52</v>
      </c>
      <c r="J30" s="77">
        <v>3.8194444444444443E-3</v>
      </c>
      <c r="K30" s="77">
        <v>2.5482638888888891E-2</v>
      </c>
      <c r="L30" s="78">
        <f t="shared" si="1"/>
        <v>2.1663194444444447E-2</v>
      </c>
      <c r="M30" s="79">
        <v>3</v>
      </c>
      <c r="N30" s="80">
        <v>0</v>
      </c>
      <c r="O30" s="80">
        <v>1</v>
      </c>
      <c r="P30" s="81">
        <v>0</v>
      </c>
      <c r="Q30" s="82">
        <f t="shared" si="2"/>
        <v>4</v>
      </c>
      <c r="R30" s="78">
        <f t="shared" si="3"/>
        <v>2.374652777777778E-2</v>
      </c>
      <c r="S30" s="83">
        <f t="shared" si="4"/>
        <v>6.3657407407408106E-5</v>
      </c>
      <c r="T30" s="84"/>
      <c r="U30" s="85">
        <f t="shared" si="5"/>
        <v>2.0833333333333333E-3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</row>
    <row r="31" spans="1:98" ht="16.5" customHeight="1" x14ac:dyDescent="0.25">
      <c r="A31" s="69">
        <v>3</v>
      </c>
      <c r="B31" s="70">
        <v>3</v>
      </c>
      <c r="C31" s="71">
        <f t="shared" ca="1" si="0"/>
        <v>0.91000792462454261</v>
      </c>
      <c r="D31" s="72"/>
      <c r="E31" s="73" t="s">
        <v>55</v>
      </c>
      <c r="F31" s="74">
        <v>1999</v>
      </c>
      <c r="G31" s="74">
        <v>3</v>
      </c>
      <c r="H31" s="75" t="s">
        <v>56</v>
      </c>
      <c r="I31" s="76" t="s">
        <v>57</v>
      </c>
      <c r="J31" s="77">
        <v>1.0474537037037037E-3</v>
      </c>
      <c r="K31" s="77">
        <v>2.3396990740740743E-2</v>
      </c>
      <c r="L31" s="78">
        <f t="shared" si="1"/>
        <v>2.2349537037037039E-2</v>
      </c>
      <c r="M31" s="79">
        <v>1</v>
      </c>
      <c r="N31" s="80">
        <v>3</v>
      </c>
      <c r="O31" s="80">
        <v>0</v>
      </c>
      <c r="P31" s="81">
        <v>2</v>
      </c>
      <c r="Q31" s="82">
        <f t="shared" si="2"/>
        <v>6</v>
      </c>
      <c r="R31" s="78">
        <f t="shared" si="3"/>
        <v>2.5474537037037039E-2</v>
      </c>
      <c r="S31" s="83">
        <f t="shared" si="4"/>
        <v>1.7916666666666671E-3</v>
      </c>
      <c r="T31" s="84"/>
      <c r="U31" s="85">
        <f t="shared" si="5"/>
        <v>3.1250000000000002E-3</v>
      </c>
      <c r="W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</row>
    <row r="32" spans="1:98" ht="16.5" customHeight="1" x14ac:dyDescent="0.25">
      <c r="A32" s="86">
        <v>4</v>
      </c>
      <c r="B32" s="70">
        <v>7</v>
      </c>
      <c r="C32" s="71">
        <f t="shared" ca="1" si="0"/>
        <v>0.11925406690832119</v>
      </c>
      <c r="D32" s="72"/>
      <c r="E32" s="73" t="s">
        <v>58</v>
      </c>
      <c r="F32" s="74">
        <v>1998</v>
      </c>
      <c r="G32" s="74" t="s">
        <v>54</v>
      </c>
      <c r="H32" s="75" t="s">
        <v>59</v>
      </c>
      <c r="I32" s="76" t="s">
        <v>60</v>
      </c>
      <c r="J32" s="77">
        <v>2.4409722222222224E-3</v>
      </c>
      <c r="K32" s="77">
        <v>2.4440972222222222E-2</v>
      </c>
      <c r="L32" s="78">
        <f t="shared" si="1"/>
        <v>2.1999999999999999E-2</v>
      </c>
      <c r="M32" s="79">
        <v>2</v>
      </c>
      <c r="N32" s="80">
        <v>1</v>
      </c>
      <c r="O32" s="80">
        <v>2</v>
      </c>
      <c r="P32" s="81">
        <v>2</v>
      </c>
      <c r="Q32" s="82">
        <f t="shared" si="2"/>
        <v>7</v>
      </c>
      <c r="R32" s="78">
        <f t="shared" si="3"/>
        <v>2.5645833333333333E-2</v>
      </c>
      <c r="S32" s="83">
        <f t="shared" si="4"/>
        <v>1.9629629629629615E-3</v>
      </c>
      <c r="T32" s="84"/>
      <c r="U32" s="85">
        <f t="shared" si="5"/>
        <v>3.6458333333333334E-3</v>
      </c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</row>
    <row r="33" spans="1:93" ht="16.5" customHeight="1" x14ac:dyDescent="0.25">
      <c r="A33" s="69">
        <v>5</v>
      </c>
      <c r="B33" s="70">
        <v>1</v>
      </c>
      <c r="C33" s="71">
        <f t="shared" ca="1" si="0"/>
        <v>0.45204803744425726</v>
      </c>
      <c r="D33" s="72"/>
      <c r="E33" s="73" t="s">
        <v>61</v>
      </c>
      <c r="F33" s="74">
        <v>1999</v>
      </c>
      <c r="G33" s="74">
        <v>1</v>
      </c>
      <c r="H33" s="75" t="s">
        <v>56</v>
      </c>
      <c r="I33" s="76" t="s">
        <v>57</v>
      </c>
      <c r="J33" s="77">
        <v>3.5185185185185184E-4</v>
      </c>
      <c r="K33" s="77">
        <v>2.3633101851851853E-2</v>
      </c>
      <c r="L33" s="78">
        <f t="shared" si="1"/>
        <v>2.328125E-2</v>
      </c>
      <c r="M33" s="79">
        <v>2</v>
      </c>
      <c r="N33" s="80">
        <v>3</v>
      </c>
      <c r="O33" s="80">
        <v>2</v>
      </c>
      <c r="P33" s="81">
        <v>1</v>
      </c>
      <c r="Q33" s="82">
        <f t="shared" si="2"/>
        <v>8</v>
      </c>
      <c r="R33" s="78">
        <f t="shared" si="3"/>
        <v>2.7447916666666666E-2</v>
      </c>
      <c r="S33" s="83">
        <f t="shared" si="4"/>
        <v>3.7650462962962941E-3</v>
      </c>
      <c r="T33" s="84"/>
      <c r="U33" s="85">
        <f t="shared" si="5"/>
        <v>4.1666666666666666E-3</v>
      </c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</row>
    <row r="34" spans="1:93" ht="16.5" customHeight="1" x14ac:dyDescent="0.25">
      <c r="A34" s="86">
        <v>6</v>
      </c>
      <c r="B34" s="70">
        <v>2</v>
      </c>
      <c r="C34" s="71">
        <f t="shared" ca="1" si="0"/>
        <v>0.39842434582186825</v>
      </c>
      <c r="D34" s="87"/>
      <c r="E34" s="73" t="s">
        <v>62</v>
      </c>
      <c r="F34" s="74">
        <v>1999</v>
      </c>
      <c r="G34" s="74">
        <v>3</v>
      </c>
      <c r="H34" s="75" t="s">
        <v>56</v>
      </c>
      <c r="I34" s="76" t="s">
        <v>63</v>
      </c>
      <c r="J34" s="77">
        <v>7.0949074074074068E-4</v>
      </c>
      <c r="K34" s="77">
        <v>2.4071759259259261E-2</v>
      </c>
      <c r="L34" s="78">
        <f t="shared" si="1"/>
        <v>2.3362268518518522E-2</v>
      </c>
      <c r="M34" s="79">
        <v>2</v>
      </c>
      <c r="N34" s="80">
        <v>1</v>
      </c>
      <c r="O34" s="80">
        <v>1</v>
      </c>
      <c r="P34" s="81">
        <v>4</v>
      </c>
      <c r="Q34" s="82">
        <f t="shared" si="2"/>
        <v>8</v>
      </c>
      <c r="R34" s="78">
        <f t="shared" si="3"/>
        <v>2.7528935185185188E-2</v>
      </c>
      <c r="S34" s="83">
        <f t="shared" si="4"/>
        <v>3.846064814814816E-3</v>
      </c>
      <c r="T34" s="84"/>
      <c r="U34" s="85">
        <f t="shared" si="5"/>
        <v>4.1666666666666666E-3</v>
      </c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</row>
    <row r="35" spans="1:93" ht="16.5" customHeight="1" x14ac:dyDescent="0.25">
      <c r="A35" s="69">
        <v>7</v>
      </c>
      <c r="B35" s="70">
        <v>16</v>
      </c>
      <c r="C35" s="71">
        <f t="shared" ca="1" si="0"/>
        <v>0.69512300609183197</v>
      </c>
      <c r="D35" s="72"/>
      <c r="E35" s="73" t="s">
        <v>64</v>
      </c>
      <c r="F35" s="74">
        <v>1999</v>
      </c>
      <c r="G35" s="74">
        <v>2</v>
      </c>
      <c r="H35" s="75" t="s">
        <v>56</v>
      </c>
      <c r="I35" s="76" t="s">
        <v>57</v>
      </c>
      <c r="J35" s="77">
        <v>5.5659722222222222E-3</v>
      </c>
      <c r="K35" s="77">
        <v>2.8931712962962961E-2</v>
      </c>
      <c r="L35" s="78">
        <f t="shared" si="1"/>
        <v>2.3365740740740739E-2</v>
      </c>
      <c r="M35" s="79">
        <v>2</v>
      </c>
      <c r="N35" s="80">
        <v>1</v>
      </c>
      <c r="O35" s="80">
        <v>1</v>
      </c>
      <c r="P35" s="81">
        <v>4</v>
      </c>
      <c r="Q35" s="82">
        <f t="shared" si="2"/>
        <v>8</v>
      </c>
      <c r="R35" s="78">
        <f t="shared" si="3"/>
        <v>2.7532407407407405E-2</v>
      </c>
      <c r="S35" s="83">
        <f t="shared" si="4"/>
        <v>3.8495370370370333E-3</v>
      </c>
      <c r="T35" s="84"/>
      <c r="U35" s="85">
        <f t="shared" si="5"/>
        <v>4.1666666666666666E-3</v>
      </c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</row>
    <row r="36" spans="1:93" ht="16.5" customHeight="1" x14ac:dyDescent="0.25">
      <c r="A36" s="86">
        <v>8</v>
      </c>
      <c r="B36" s="70">
        <v>4</v>
      </c>
      <c r="C36" s="71">
        <f t="shared" ca="1" si="0"/>
        <v>0.14661151690128271</v>
      </c>
      <c r="D36" s="72"/>
      <c r="E36" s="73" t="s">
        <v>65</v>
      </c>
      <c r="F36" s="88">
        <v>1998</v>
      </c>
      <c r="G36" s="88">
        <v>1</v>
      </c>
      <c r="H36" s="75" t="s">
        <v>56</v>
      </c>
      <c r="I36" s="76" t="s">
        <v>63</v>
      </c>
      <c r="J36" s="77">
        <v>1.3993055555555555E-3</v>
      </c>
      <c r="K36" s="77">
        <v>2.2424768518518517E-2</v>
      </c>
      <c r="L36" s="78">
        <f t="shared" si="1"/>
        <v>2.1025462962962961E-2</v>
      </c>
      <c r="M36" s="79">
        <v>4</v>
      </c>
      <c r="N36" s="80">
        <v>3</v>
      </c>
      <c r="O36" s="80">
        <v>4</v>
      </c>
      <c r="P36" s="81">
        <v>2</v>
      </c>
      <c r="Q36" s="82">
        <f t="shared" si="2"/>
        <v>13</v>
      </c>
      <c r="R36" s="78">
        <f t="shared" si="3"/>
        <v>2.7796296296296295E-2</v>
      </c>
      <c r="S36" s="83">
        <f t="shared" si="4"/>
        <v>4.1134259259259232E-3</v>
      </c>
      <c r="T36" s="84"/>
      <c r="U36" s="85">
        <f t="shared" si="5"/>
        <v>6.7708333333333336E-3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</row>
    <row r="37" spans="1:93" ht="16.5" customHeight="1" x14ac:dyDescent="0.25">
      <c r="A37" s="69">
        <v>9</v>
      </c>
      <c r="B37" s="70">
        <v>5</v>
      </c>
      <c r="C37" s="71">
        <f t="shared" ca="1" si="0"/>
        <v>0.48797039832394395</v>
      </c>
      <c r="D37" s="72"/>
      <c r="E37" s="73" t="s">
        <v>66</v>
      </c>
      <c r="F37" s="74">
        <v>1999</v>
      </c>
      <c r="G37" s="74">
        <v>1</v>
      </c>
      <c r="H37" s="75" t="s">
        <v>59</v>
      </c>
      <c r="I37" s="76" t="s">
        <v>60</v>
      </c>
      <c r="J37" s="77">
        <v>1.7523148148148148E-3</v>
      </c>
      <c r="K37" s="77">
        <v>2.3622685185185188E-2</v>
      </c>
      <c r="L37" s="78">
        <f t="shared" si="1"/>
        <v>2.1870370370370373E-2</v>
      </c>
      <c r="M37" s="79">
        <v>4</v>
      </c>
      <c r="N37" s="80">
        <v>3</v>
      </c>
      <c r="O37" s="80">
        <v>2</v>
      </c>
      <c r="P37" s="81">
        <v>3</v>
      </c>
      <c r="Q37" s="82">
        <f t="shared" si="2"/>
        <v>12</v>
      </c>
      <c r="R37" s="78">
        <f t="shared" si="3"/>
        <v>2.8120370370370372E-2</v>
      </c>
      <c r="S37" s="83">
        <f t="shared" si="4"/>
        <v>4.4375000000000005E-3</v>
      </c>
      <c r="T37" s="84"/>
      <c r="U37" s="85">
        <f t="shared" si="5"/>
        <v>6.2500000000000003E-3</v>
      </c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</row>
    <row r="38" spans="1:93" ht="16.5" customHeight="1" x14ac:dyDescent="0.25">
      <c r="A38" s="86">
        <v>10</v>
      </c>
      <c r="B38" s="70">
        <v>13</v>
      </c>
      <c r="C38" s="71">
        <f t="shared" ca="1" si="0"/>
        <v>0.29728037026919196</v>
      </c>
      <c r="D38" s="72"/>
      <c r="E38" s="73" t="s">
        <v>67</v>
      </c>
      <c r="F38" s="74">
        <v>1999</v>
      </c>
      <c r="G38" s="74">
        <v>1</v>
      </c>
      <c r="H38" s="75" t="s">
        <v>56</v>
      </c>
      <c r="I38" s="76" t="s">
        <v>63</v>
      </c>
      <c r="J38" s="77">
        <v>4.5196759259259261E-3</v>
      </c>
      <c r="K38" s="77">
        <v>2.5593749999999998E-2</v>
      </c>
      <c r="L38" s="78">
        <f t="shared" si="1"/>
        <v>2.1074074074074071E-2</v>
      </c>
      <c r="M38" s="79">
        <v>2</v>
      </c>
      <c r="N38" s="80">
        <v>4</v>
      </c>
      <c r="O38" s="80">
        <v>4</v>
      </c>
      <c r="P38" s="81">
        <v>4</v>
      </c>
      <c r="Q38" s="82">
        <f t="shared" si="2"/>
        <v>14</v>
      </c>
      <c r="R38" s="78">
        <f t="shared" si="3"/>
        <v>2.836574074074074E-2</v>
      </c>
      <c r="S38" s="83">
        <f t="shared" si="4"/>
        <v>4.6828703703703685E-3</v>
      </c>
      <c r="T38" s="84"/>
      <c r="U38" s="85">
        <f t="shared" si="5"/>
        <v>7.2916666666666668E-3</v>
      </c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</row>
    <row r="39" spans="1:93" ht="16.5" customHeight="1" x14ac:dyDescent="0.25">
      <c r="A39" s="69">
        <v>11</v>
      </c>
      <c r="B39" s="70">
        <v>10</v>
      </c>
      <c r="C39" s="71">
        <f t="shared" ca="1" si="0"/>
        <v>0.9408141885074901</v>
      </c>
      <c r="D39" s="72"/>
      <c r="E39" s="89" t="s">
        <v>68</v>
      </c>
      <c r="F39" s="90">
        <v>1998</v>
      </c>
      <c r="G39" s="90">
        <v>1</v>
      </c>
      <c r="H39" s="75" t="s">
        <v>59</v>
      </c>
      <c r="I39" s="76" t="s">
        <v>60</v>
      </c>
      <c r="J39" s="77">
        <v>3.4780092592592592E-3</v>
      </c>
      <c r="K39" s="77">
        <v>2.6400462962962962E-2</v>
      </c>
      <c r="L39" s="78">
        <f t="shared" si="1"/>
        <v>2.2922453703703702E-2</v>
      </c>
      <c r="M39" s="79">
        <v>3</v>
      </c>
      <c r="N39" s="80">
        <v>2</v>
      </c>
      <c r="O39" s="80">
        <v>2</v>
      </c>
      <c r="P39" s="81">
        <v>4</v>
      </c>
      <c r="Q39" s="82">
        <f t="shared" si="2"/>
        <v>11</v>
      </c>
      <c r="R39" s="78">
        <f t="shared" si="3"/>
        <v>2.8651620370370369E-2</v>
      </c>
      <c r="S39" s="83">
        <f t="shared" si="4"/>
        <v>4.9687499999999975E-3</v>
      </c>
      <c r="T39" s="84"/>
      <c r="U39" s="85">
        <f t="shared" si="5"/>
        <v>5.7291666666666663E-3</v>
      </c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</row>
    <row r="40" spans="1:93" ht="16.5" customHeight="1" x14ac:dyDescent="0.25">
      <c r="A40" s="86">
        <v>12</v>
      </c>
      <c r="B40" s="70">
        <v>15</v>
      </c>
      <c r="C40" s="71">
        <f t="shared" ca="1" si="0"/>
        <v>0.21333064651769695</v>
      </c>
      <c r="D40" s="72"/>
      <c r="E40" s="73" t="s">
        <v>69</v>
      </c>
      <c r="F40" s="74">
        <v>1999</v>
      </c>
      <c r="G40" s="74">
        <v>1</v>
      </c>
      <c r="H40" s="75" t="s">
        <v>70</v>
      </c>
      <c r="I40" s="91" t="s">
        <v>71</v>
      </c>
      <c r="J40" s="77">
        <v>5.2060185185185187E-3</v>
      </c>
      <c r="K40" s="77">
        <v>2.8653935185185182E-2</v>
      </c>
      <c r="L40" s="78">
        <f t="shared" si="1"/>
        <v>2.3447916666666662E-2</v>
      </c>
      <c r="M40" s="79">
        <v>2</v>
      </c>
      <c r="N40" s="80">
        <v>5</v>
      </c>
      <c r="O40" s="80">
        <v>2</v>
      </c>
      <c r="P40" s="81">
        <v>4</v>
      </c>
      <c r="Q40" s="82">
        <f t="shared" si="2"/>
        <v>13</v>
      </c>
      <c r="R40" s="78">
        <f t="shared" si="3"/>
        <v>3.0218749999999996E-2</v>
      </c>
      <c r="S40" s="83">
        <f t="shared" si="4"/>
        <v>6.5358796296296241E-3</v>
      </c>
      <c r="T40" s="84"/>
      <c r="U40" s="85">
        <f t="shared" si="5"/>
        <v>6.7708333333333336E-3</v>
      </c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</row>
    <row r="41" spans="1:93" ht="16.5" customHeight="1" x14ac:dyDescent="0.25">
      <c r="A41" s="69"/>
      <c r="B41" s="70">
        <v>8</v>
      </c>
      <c r="C41" s="71">
        <f t="shared" ca="1" si="0"/>
        <v>0.44369974107874655</v>
      </c>
      <c r="D41" s="92"/>
      <c r="E41" s="73" t="s">
        <v>72</v>
      </c>
      <c r="F41" s="88">
        <v>1998</v>
      </c>
      <c r="G41" s="88" t="s">
        <v>54</v>
      </c>
      <c r="H41" s="75" t="s">
        <v>56</v>
      </c>
      <c r="I41" s="76" t="s">
        <v>63</v>
      </c>
      <c r="J41" s="77">
        <v>2.7777777777777779E-3</v>
      </c>
      <c r="K41" s="93"/>
      <c r="L41" s="78"/>
      <c r="M41" s="79"/>
      <c r="N41" s="80"/>
      <c r="O41" s="80"/>
      <c r="P41" s="81"/>
      <c r="Q41" s="82"/>
      <c r="R41" s="78"/>
      <c r="S41" s="83"/>
      <c r="T41" s="84"/>
      <c r="U41" s="85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</row>
    <row r="42" spans="1:93" ht="16.5" customHeight="1" x14ac:dyDescent="0.25">
      <c r="A42" s="86"/>
      <c r="B42" s="70">
        <v>9</v>
      </c>
      <c r="C42" s="71">
        <f t="shared" ca="1" si="0"/>
        <v>0.13514090403393608</v>
      </c>
      <c r="D42" s="72"/>
      <c r="E42" s="73" t="s">
        <v>73</v>
      </c>
      <c r="F42" s="74">
        <v>1998</v>
      </c>
      <c r="G42" s="74">
        <v>2</v>
      </c>
      <c r="H42" s="75" t="s">
        <v>56</v>
      </c>
      <c r="I42" s="76" t="s">
        <v>57</v>
      </c>
      <c r="J42" s="77">
        <v>3.1249999999999997E-3</v>
      </c>
      <c r="K42" s="93"/>
      <c r="L42" s="78"/>
      <c r="M42" s="79"/>
      <c r="N42" s="80"/>
      <c r="O42" s="80"/>
      <c r="P42" s="81"/>
      <c r="Q42" s="82"/>
      <c r="R42" s="78"/>
      <c r="S42" s="83"/>
      <c r="T42" s="84"/>
      <c r="U42" s="85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</row>
    <row r="43" spans="1:93" ht="16.5" customHeight="1" x14ac:dyDescent="0.25">
      <c r="A43" s="69"/>
      <c r="B43" s="70">
        <v>12</v>
      </c>
      <c r="C43" s="71">
        <f t="shared" ca="1" si="0"/>
        <v>0.89339235065389777</v>
      </c>
      <c r="D43" s="72"/>
      <c r="E43" s="73" t="s">
        <v>74</v>
      </c>
      <c r="F43" s="74">
        <v>1999</v>
      </c>
      <c r="G43" s="74">
        <v>2</v>
      </c>
      <c r="H43" s="75" t="s">
        <v>56</v>
      </c>
      <c r="I43" s="76" t="s">
        <v>63</v>
      </c>
      <c r="J43" s="77">
        <v>4.1666666666666666E-3</v>
      </c>
      <c r="K43" s="93"/>
      <c r="L43" s="78"/>
      <c r="M43" s="79"/>
      <c r="N43" s="80"/>
      <c r="O43" s="80"/>
      <c r="P43" s="81"/>
      <c r="Q43" s="82"/>
      <c r="R43" s="78"/>
      <c r="S43" s="83"/>
      <c r="T43" s="84"/>
      <c r="U43" s="85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</row>
    <row r="44" spans="1:93" ht="16.5" customHeight="1" x14ac:dyDescent="0.25">
      <c r="A44" s="86"/>
      <c r="B44" s="70">
        <v>14</v>
      </c>
      <c r="C44" s="71">
        <f t="shared" ca="1" si="0"/>
        <v>0.44623547689447418</v>
      </c>
      <c r="D44" s="72"/>
      <c r="E44" s="73" t="s">
        <v>75</v>
      </c>
      <c r="F44" s="74">
        <v>1999</v>
      </c>
      <c r="G44" s="74">
        <v>2</v>
      </c>
      <c r="H44" s="75" t="s">
        <v>56</v>
      </c>
      <c r="I44" s="76" t="s">
        <v>76</v>
      </c>
      <c r="J44" s="77">
        <v>4.8611111111111112E-3</v>
      </c>
      <c r="K44" s="93"/>
      <c r="L44" s="78"/>
      <c r="M44" s="79"/>
      <c r="N44" s="80"/>
      <c r="O44" s="80"/>
      <c r="P44" s="81"/>
      <c r="Q44" s="82"/>
      <c r="R44" s="78"/>
      <c r="S44" s="83"/>
      <c r="T44" s="84"/>
      <c r="U44" s="85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</row>
    <row r="45" spans="1:93" ht="15" hidden="1" customHeight="1" x14ac:dyDescent="0.25">
      <c r="A45" s="94"/>
      <c r="B45" s="95"/>
      <c r="C45" s="96"/>
      <c r="D45" s="97"/>
      <c r="E45" s="98"/>
      <c r="F45" s="99"/>
      <c r="G45" s="99"/>
      <c r="H45" s="100"/>
      <c r="I45" s="101"/>
      <c r="K45" s="102"/>
      <c r="L45" s="103"/>
      <c r="M45" s="104"/>
      <c r="N45" s="104"/>
      <c r="O45" s="104"/>
      <c r="P45" s="105"/>
      <c r="Q45" s="106"/>
      <c r="R45" s="103"/>
      <c r="S45" s="107"/>
      <c r="T45" s="108"/>
      <c r="U45" s="109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</row>
    <row r="46" spans="1:93" s="110" customFormat="1" ht="18.75" customHeight="1" x14ac:dyDescent="0.2">
      <c r="A46" s="110" t="s">
        <v>77</v>
      </c>
      <c r="B46" s="111"/>
      <c r="D46" s="112"/>
      <c r="E46" s="113"/>
      <c r="F46" s="111"/>
      <c r="G46" s="111"/>
      <c r="H46" s="68" t="s">
        <v>78</v>
      </c>
      <c r="I46" s="114"/>
      <c r="K46" s="111"/>
      <c r="L46" s="115"/>
      <c r="M46" s="111"/>
      <c r="N46" s="111"/>
      <c r="O46" s="111"/>
      <c r="P46" s="116"/>
      <c r="Q46" s="111"/>
      <c r="R46" s="111"/>
      <c r="S46" s="117"/>
      <c r="T46" s="111"/>
      <c r="U46" s="118"/>
      <c r="V46" s="118"/>
      <c r="W46" s="118"/>
      <c r="X46" s="118"/>
      <c r="Y46" s="67"/>
      <c r="Z46" s="67"/>
      <c r="AA46" s="67"/>
      <c r="AB46" s="67"/>
      <c r="AC46" s="67"/>
      <c r="AD46" s="67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</row>
    <row r="47" spans="1:93" ht="16.5" customHeight="1" x14ac:dyDescent="0.25">
      <c r="A47" s="69">
        <v>1</v>
      </c>
      <c r="B47" s="70">
        <v>31</v>
      </c>
      <c r="C47" s="71">
        <f t="shared" ref="C47:C76" ca="1" si="6">RAND()</f>
        <v>0.7074044915871277</v>
      </c>
      <c r="D47" s="87"/>
      <c r="E47" s="73" t="s">
        <v>79</v>
      </c>
      <c r="F47" s="88">
        <v>1998</v>
      </c>
      <c r="G47" s="88" t="s">
        <v>54</v>
      </c>
      <c r="H47" s="75" t="s">
        <v>56</v>
      </c>
      <c r="I47" s="76" t="s">
        <v>57</v>
      </c>
      <c r="J47" s="77">
        <v>1.0774305555555556E-2</v>
      </c>
      <c r="K47" s="77">
        <v>3.2357638888888887E-2</v>
      </c>
      <c r="L47" s="78">
        <f t="shared" ref="L47:L70" si="7">K47-J47</f>
        <v>2.1583333333333329E-2</v>
      </c>
      <c r="M47" s="79">
        <v>2</v>
      </c>
      <c r="N47" s="80">
        <v>1</v>
      </c>
      <c r="O47" s="80">
        <v>1</v>
      </c>
      <c r="P47" s="81">
        <v>0</v>
      </c>
      <c r="Q47" s="82">
        <f t="shared" ref="Q47:Q72" si="8">M47+N47+O47+P47</f>
        <v>4</v>
      </c>
      <c r="R47" s="78">
        <f t="shared" ref="R47:R70" si="9">L47+U47</f>
        <v>2.3666666666666662E-2</v>
      </c>
      <c r="S47" s="83">
        <f t="shared" ref="S47:S70" si="10">R47-$R$47</f>
        <v>0</v>
      </c>
      <c r="T47" s="84"/>
      <c r="U47" s="85">
        <f t="shared" ref="U47:U70" si="11">Q47*"0:00:45"</f>
        <v>2.0833333333333333E-3</v>
      </c>
      <c r="Y47" s="67"/>
      <c r="Z47" s="67"/>
      <c r="AA47" s="67"/>
      <c r="AB47" s="67"/>
      <c r="AC47" s="67"/>
      <c r="AD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</row>
    <row r="48" spans="1:93" ht="16.5" customHeight="1" x14ac:dyDescent="0.25">
      <c r="A48" s="84">
        <v>2</v>
      </c>
      <c r="B48" s="70">
        <v>39</v>
      </c>
      <c r="C48" s="71">
        <f t="shared" ca="1" si="6"/>
        <v>0.58416830541047082</v>
      </c>
      <c r="D48" s="87"/>
      <c r="E48" s="73" t="s">
        <v>80</v>
      </c>
      <c r="F48" s="88">
        <v>1999</v>
      </c>
      <c r="G48" s="88">
        <v>1</v>
      </c>
      <c r="H48" s="75" t="s">
        <v>51</v>
      </c>
      <c r="I48" s="76" t="s">
        <v>52</v>
      </c>
      <c r="J48" s="77">
        <v>1.354513888888889E-2</v>
      </c>
      <c r="K48" s="77">
        <v>3.6239583333333332E-2</v>
      </c>
      <c r="L48" s="78">
        <f t="shared" si="7"/>
        <v>2.2694444444444441E-2</v>
      </c>
      <c r="M48" s="79">
        <v>1</v>
      </c>
      <c r="N48" s="80">
        <v>2</v>
      </c>
      <c r="O48" s="80">
        <v>0</v>
      </c>
      <c r="P48" s="81">
        <v>0</v>
      </c>
      <c r="Q48" s="82">
        <f t="shared" si="8"/>
        <v>3</v>
      </c>
      <c r="R48" s="78">
        <f t="shared" si="9"/>
        <v>2.4256944444444442E-2</v>
      </c>
      <c r="S48" s="83">
        <f t="shared" si="10"/>
        <v>5.9027777777777984E-4</v>
      </c>
      <c r="T48" s="84"/>
      <c r="U48" s="85">
        <f t="shared" si="11"/>
        <v>1.5625000000000001E-3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</row>
    <row r="49" spans="1:83" ht="16.5" customHeight="1" x14ac:dyDescent="0.25">
      <c r="A49" s="69">
        <v>3</v>
      </c>
      <c r="B49" s="70">
        <v>46</v>
      </c>
      <c r="C49" s="71">
        <f t="shared" ca="1" si="6"/>
        <v>0.25190971269130347</v>
      </c>
      <c r="D49" s="87"/>
      <c r="E49" s="73" t="s">
        <v>81</v>
      </c>
      <c r="F49" s="88">
        <v>1998</v>
      </c>
      <c r="G49" s="88">
        <v>1</v>
      </c>
      <c r="H49" s="75" t="s">
        <v>70</v>
      </c>
      <c r="I49" s="91" t="s">
        <v>71</v>
      </c>
      <c r="J49" s="77">
        <v>1.5980324074074074E-2</v>
      </c>
      <c r="K49" s="77">
        <v>3.85625E-2</v>
      </c>
      <c r="L49" s="78">
        <f t="shared" si="7"/>
        <v>2.2582175925925926E-2</v>
      </c>
      <c r="M49" s="79">
        <v>1</v>
      </c>
      <c r="N49" s="80">
        <v>2</v>
      </c>
      <c r="O49" s="80">
        <v>0</v>
      </c>
      <c r="P49" s="81">
        <v>1</v>
      </c>
      <c r="Q49" s="82">
        <f t="shared" si="8"/>
        <v>4</v>
      </c>
      <c r="R49" s="78">
        <f t="shared" si="9"/>
        <v>2.4665509259259259E-2</v>
      </c>
      <c r="S49" s="83">
        <f t="shared" si="10"/>
        <v>9.9884259259259631E-4</v>
      </c>
      <c r="T49" s="84"/>
      <c r="U49" s="85">
        <f t="shared" si="11"/>
        <v>2.0833333333333333E-3</v>
      </c>
      <c r="W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</row>
    <row r="50" spans="1:83" ht="16.5" customHeight="1" x14ac:dyDescent="0.25">
      <c r="A50" s="84">
        <v>4</v>
      </c>
      <c r="B50" s="70">
        <v>43</v>
      </c>
      <c r="C50" s="71">
        <f t="shared" ca="1" si="6"/>
        <v>0.64876995941678128</v>
      </c>
      <c r="D50" s="87"/>
      <c r="E50" s="73" t="s">
        <v>82</v>
      </c>
      <c r="F50" s="88">
        <v>1999</v>
      </c>
      <c r="G50" s="88">
        <v>2</v>
      </c>
      <c r="H50" s="75" t="s">
        <v>56</v>
      </c>
      <c r="I50" s="76" t="s">
        <v>57</v>
      </c>
      <c r="J50" s="77">
        <v>1.4938657407407407E-2</v>
      </c>
      <c r="K50" s="77">
        <v>3.6854166666666667E-2</v>
      </c>
      <c r="L50" s="78">
        <f t="shared" si="7"/>
        <v>2.191550925925926E-2</v>
      </c>
      <c r="M50" s="79">
        <v>2</v>
      </c>
      <c r="N50" s="80">
        <v>3</v>
      </c>
      <c r="O50" s="80">
        <v>0</v>
      </c>
      <c r="P50" s="81">
        <v>1</v>
      </c>
      <c r="Q50" s="82">
        <f t="shared" si="8"/>
        <v>6</v>
      </c>
      <c r="R50" s="78">
        <f t="shared" si="9"/>
        <v>2.5040509259259259E-2</v>
      </c>
      <c r="S50" s="83">
        <f t="shared" si="10"/>
        <v>1.3738425925925966E-3</v>
      </c>
      <c r="T50" s="84"/>
      <c r="U50" s="85">
        <f t="shared" si="11"/>
        <v>3.1250000000000002E-3</v>
      </c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</row>
    <row r="51" spans="1:83" ht="16.5" customHeight="1" x14ac:dyDescent="0.25">
      <c r="A51" s="69">
        <v>5</v>
      </c>
      <c r="B51" s="70">
        <v>37</v>
      </c>
      <c r="C51" s="71">
        <f t="shared" ca="1" si="6"/>
        <v>0.62290430982345157</v>
      </c>
      <c r="D51" s="87"/>
      <c r="E51" s="73" t="s">
        <v>83</v>
      </c>
      <c r="F51" s="88">
        <v>1999</v>
      </c>
      <c r="G51" s="88">
        <v>1</v>
      </c>
      <c r="H51" s="75" t="s">
        <v>56</v>
      </c>
      <c r="I51" s="76" t="s">
        <v>57</v>
      </c>
      <c r="J51" s="77">
        <v>1.2856481481481481E-2</v>
      </c>
      <c r="K51" s="77">
        <v>3.5973379629629633E-2</v>
      </c>
      <c r="L51" s="78">
        <f t="shared" si="7"/>
        <v>2.311689814814815E-2</v>
      </c>
      <c r="M51" s="79">
        <v>0</v>
      </c>
      <c r="N51" s="80">
        <v>3</v>
      </c>
      <c r="O51" s="80">
        <v>1</v>
      </c>
      <c r="P51" s="81">
        <v>1</v>
      </c>
      <c r="Q51" s="82">
        <f t="shared" si="8"/>
        <v>5</v>
      </c>
      <c r="R51" s="78">
        <f t="shared" si="9"/>
        <v>2.5721064814814818E-2</v>
      </c>
      <c r="S51" s="83">
        <f t="shared" si="10"/>
        <v>2.0543981481481559E-3</v>
      </c>
      <c r="T51" s="84"/>
      <c r="U51" s="85">
        <f t="shared" si="11"/>
        <v>2.6041666666666665E-3</v>
      </c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</row>
    <row r="52" spans="1:83" ht="16.5" customHeight="1" x14ac:dyDescent="0.25">
      <c r="A52" s="84">
        <v>6</v>
      </c>
      <c r="B52" s="70">
        <v>24</v>
      </c>
      <c r="C52" s="71">
        <f t="shared" ca="1" si="6"/>
        <v>0.28576389841552807</v>
      </c>
      <c r="D52" s="119"/>
      <c r="E52" s="73" t="s">
        <v>84</v>
      </c>
      <c r="F52" s="88">
        <v>1998</v>
      </c>
      <c r="G52" s="88" t="s">
        <v>54</v>
      </c>
      <c r="H52" s="75" t="s">
        <v>59</v>
      </c>
      <c r="I52" s="76" t="s">
        <v>60</v>
      </c>
      <c r="J52" s="77">
        <v>8.3402777777777781E-3</v>
      </c>
      <c r="K52" s="77">
        <v>3.1252314814814809E-2</v>
      </c>
      <c r="L52" s="78">
        <f t="shared" si="7"/>
        <v>2.2912037037037029E-2</v>
      </c>
      <c r="M52" s="79">
        <v>1</v>
      </c>
      <c r="N52" s="80">
        <v>3</v>
      </c>
      <c r="O52" s="80">
        <v>1</v>
      </c>
      <c r="P52" s="81">
        <v>1</v>
      </c>
      <c r="Q52" s="82">
        <f t="shared" si="8"/>
        <v>6</v>
      </c>
      <c r="R52" s="78">
        <f t="shared" si="9"/>
        <v>2.6037037037037029E-2</v>
      </c>
      <c r="S52" s="83">
        <f t="shared" si="10"/>
        <v>2.3703703703703664E-3</v>
      </c>
      <c r="T52" s="84"/>
      <c r="U52" s="85">
        <f t="shared" si="11"/>
        <v>3.1250000000000002E-3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</row>
    <row r="53" spans="1:83" ht="16.5" customHeight="1" x14ac:dyDescent="0.25">
      <c r="A53" s="69">
        <v>7</v>
      </c>
      <c r="B53" s="70">
        <v>29</v>
      </c>
      <c r="C53" s="71">
        <f t="shared" ca="1" si="6"/>
        <v>0.58111730648000437</v>
      </c>
      <c r="D53" s="119"/>
      <c r="E53" s="73" t="s">
        <v>85</v>
      </c>
      <c r="F53" s="88">
        <v>1998</v>
      </c>
      <c r="G53" s="88" t="s">
        <v>54</v>
      </c>
      <c r="H53" s="75" t="s">
        <v>56</v>
      </c>
      <c r="I53" s="76" t="s">
        <v>57</v>
      </c>
      <c r="J53" s="77">
        <v>1.0072916666666668E-2</v>
      </c>
      <c r="K53" s="77">
        <v>3.2986111111111112E-2</v>
      </c>
      <c r="L53" s="78">
        <f t="shared" si="7"/>
        <v>2.2913194444444444E-2</v>
      </c>
      <c r="M53" s="79">
        <v>2</v>
      </c>
      <c r="N53" s="80">
        <v>1</v>
      </c>
      <c r="O53" s="80">
        <v>1</v>
      </c>
      <c r="P53" s="81">
        <v>2</v>
      </c>
      <c r="Q53" s="82">
        <f t="shared" si="8"/>
        <v>6</v>
      </c>
      <c r="R53" s="78">
        <f t="shared" si="9"/>
        <v>2.6038194444444444E-2</v>
      </c>
      <c r="S53" s="83">
        <f t="shared" si="10"/>
        <v>2.3715277777777814E-3</v>
      </c>
      <c r="T53" s="84"/>
      <c r="U53" s="85">
        <f t="shared" si="11"/>
        <v>3.1250000000000002E-3</v>
      </c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</row>
    <row r="54" spans="1:83" ht="16.5" customHeight="1" x14ac:dyDescent="0.25">
      <c r="A54" s="84">
        <v>8</v>
      </c>
      <c r="B54" s="70">
        <v>26</v>
      </c>
      <c r="C54" s="71">
        <f t="shared" ca="1" si="6"/>
        <v>0.96054622181463511</v>
      </c>
      <c r="D54" s="119"/>
      <c r="E54" s="73" t="s">
        <v>86</v>
      </c>
      <c r="F54" s="88">
        <v>1998</v>
      </c>
      <c r="G54" s="88" t="s">
        <v>54</v>
      </c>
      <c r="H54" s="75" t="s">
        <v>59</v>
      </c>
      <c r="I54" s="76" t="s">
        <v>60</v>
      </c>
      <c r="J54" s="77">
        <v>9.0324074074074074E-3</v>
      </c>
      <c r="K54" s="77">
        <v>2.9511574074074075E-2</v>
      </c>
      <c r="L54" s="78">
        <f t="shared" si="7"/>
        <v>2.0479166666666666E-2</v>
      </c>
      <c r="M54" s="79">
        <v>1</v>
      </c>
      <c r="N54" s="80">
        <v>3</v>
      </c>
      <c r="O54" s="80">
        <v>3</v>
      </c>
      <c r="P54" s="81">
        <v>4</v>
      </c>
      <c r="Q54" s="82">
        <f t="shared" si="8"/>
        <v>11</v>
      </c>
      <c r="R54" s="78">
        <f t="shared" si="9"/>
        <v>2.6208333333333333E-2</v>
      </c>
      <c r="S54" s="83">
        <f t="shared" si="10"/>
        <v>2.5416666666666712E-3</v>
      </c>
      <c r="T54" s="84"/>
      <c r="U54" s="85">
        <f t="shared" si="11"/>
        <v>5.7291666666666663E-3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</row>
    <row r="55" spans="1:83" ht="16.5" customHeight="1" x14ac:dyDescent="0.25">
      <c r="A55" s="69">
        <v>9</v>
      </c>
      <c r="B55" s="70">
        <v>27</v>
      </c>
      <c r="C55" s="71">
        <f t="shared" ca="1" si="6"/>
        <v>0.95299446853428027</v>
      </c>
      <c r="D55" s="119"/>
      <c r="E55" s="73" t="s">
        <v>87</v>
      </c>
      <c r="F55" s="88">
        <v>1998</v>
      </c>
      <c r="G55" s="88">
        <v>1</v>
      </c>
      <c r="H55" s="75" t="s">
        <v>70</v>
      </c>
      <c r="I55" s="91" t="s">
        <v>71</v>
      </c>
      <c r="J55" s="77">
        <v>9.3842592592592606E-3</v>
      </c>
      <c r="K55" s="77">
        <v>3.1581018518518515E-2</v>
      </c>
      <c r="L55" s="78">
        <f t="shared" si="7"/>
        <v>2.2196759259259256E-2</v>
      </c>
      <c r="M55" s="79">
        <v>1</v>
      </c>
      <c r="N55" s="80">
        <v>3</v>
      </c>
      <c r="O55" s="80">
        <v>2</v>
      </c>
      <c r="P55" s="81">
        <v>2</v>
      </c>
      <c r="Q55" s="82">
        <f t="shared" si="8"/>
        <v>8</v>
      </c>
      <c r="R55" s="78">
        <f t="shared" si="9"/>
        <v>2.6363425925925922E-2</v>
      </c>
      <c r="S55" s="83">
        <f t="shared" si="10"/>
        <v>2.6967592592592599E-3</v>
      </c>
      <c r="T55" s="84"/>
      <c r="U55" s="85">
        <f t="shared" si="11"/>
        <v>4.1666666666666666E-3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</row>
    <row r="56" spans="1:83" ht="16.5" customHeight="1" x14ac:dyDescent="0.25">
      <c r="A56" s="84">
        <v>10</v>
      </c>
      <c r="B56" s="70">
        <v>50</v>
      </c>
      <c r="C56" s="71">
        <f t="shared" ca="1" si="6"/>
        <v>0.59770052868570356</v>
      </c>
      <c r="D56" s="119"/>
      <c r="E56" s="73" t="s">
        <v>88</v>
      </c>
      <c r="F56" s="88">
        <v>1999</v>
      </c>
      <c r="G56" s="88">
        <v>1</v>
      </c>
      <c r="H56" s="75" t="s">
        <v>56</v>
      </c>
      <c r="I56" s="76" t="s">
        <v>63</v>
      </c>
      <c r="J56" s="77">
        <v>1.7371527777777777E-2</v>
      </c>
      <c r="K56" s="77">
        <v>3.9003472222222217E-2</v>
      </c>
      <c r="L56" s="78">
        <f t="shared" si="7"/>
        <v>2.163194444444444E-2</v>
      </c>
      <c r="M56" s="79">
        <v>5</v>
      </c>
      <c r="N56" s="80">
        <v>1</v>
      </c>
      <c r="O56" s="80">
        <v>2</v>
      </c>
      <c r="P56" s="81">
        <v>2</v>
      </c>
      <c r="Q56" s="82">
        <f t="shared" si="8"/>
        <v>10</v>
      </c>
      <c r="R56" s="78">
        <f t="shared" si="9"/>
        <v>2.6840277777777772E-2</v>
      </c>
      <c r="S56" s="83">
        <f t="shared" si="10"/>
        <v>3.1736111111111097E-3</v>
      </c>
      <c r="T56" s="84"/>
      <c r="U56" s="85">
        <f t="shared" si="11"/>
        <v>5.208333333333333E-3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</row>
    <row r="57" spans="1:83" ht="16.5" customHeight="1" x14ac:dyDescent="0.25">
      <c r="A57" s="69">
        <v>11</v>
      </c>
      <c r="B57" s="70">
        <v>45</v>
      </c>
      <c r="C57" s="71">
        <f t="shared" ca="1" si="6"/>
        <v>0.17805494340174655</v>
      </c>
      <c r="D57" s="119"/>
      <c r="E57" s="73" t="s">
        <v>89</v>
      </c>
      <c r="F57" s="88">
        <v>1998</v>
      </c>
      <c r="G57" s="88" t="s">
        <v>54</v>
      </c>
      <c r="H57" s="75" t="s">
        <v>59</v>
      </c>
      <c r="I57" s="76" t="s">
        <v>60</v>
      </c>
      <c r="J57" s="77">
        <v>1.5631944444444445E-2</v>
      </c>
      <c r="K57" s="77">
        <v>3.765162037037037E-2</v>
      </c>
      <c r="L57" s="78">
        <f t="shared" si="7"/>
        <v>2.2019675925925925E-2</v>
      </c>
      <c r="M57" s="79">
        <v>3</v>
      </c>
      <c r="N57" s="80">
        <v>3</v>
      </c>
      <c r="O57" s="80">
        <v>3</v>
      </c>
      <c r="P57" s="81">
        <v>2</v>
      </c>
      <c r="Q57" s="82">
        <f t="shared" si="8"/>
        <v>11</v>
      </c>
      <c r="R57" s="78">
        <f t="shared" si="9"/>
        <v>2.7748842592592592E-2</v>
      </c>
      <c r="S57" s="83">
        <f t="shared" si="10"/>
        <v>4.0821759259259301E-3</v>
      </c>
      <c r="T57" s="84"/>
      <c r="U57" s="85">
        <f t="shared" si="11"/>
        <v>5.7291666666666663E-3</v>
      </c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</row>
    <row r="58" spans="1:83" ht="16.5" customHeight="1" x14ac:dyDescent="0.25">
      <c r="A58" s="84">
        <v>12</v>
      </c>
      <c r="B58" s="70">
        <v>22</v>
      </c>
      <c r="C58" s="71">
        <f t="shared" ca="1" si="6"/>
        <v>0.14674350098968858</v>
      </c>
      <c r="D58" s="119"/>
      <c r="E58" s="73" t="s">
        <v>90</v>
      </c>
      <c r="F58" s="88">
        <v>1999</v>
      </c>
      <c r="G58" s="88">
        <v>1</v>
      </c>
      <c r="H58" s="75" t="s">
        <v>59</v>
      </c>
      <c r="I58" s="76" t="s">
        <v>60</v>
      </c>
      <c r="J58" s="77">
        <v>7.6388888888888886E-3</v>
      </c>
      <c r="K58" s="77">
        <v>3.0731481481481481E-2</v>
      </c>
      <c r="L58" s="78">
        <f t="shared" si="7"/>
        <v>2.3092592592592592E-2</v>
      </c>
      <c r="M58" s="79">
        <v>1</v>
      </c>
      <c r="N58" s="80">
        <v>3</v>
      </c>
      <c r="O58" s="80">
        <v>2</v>
      </c>
      <c r="P58" s="81">
        <v>4</v>
      </c>
      <c r="Q58" s="82">
        <f t="shared" si="8"/>
        <v>10</v>
      </c>
      <c r="R58" s="78">
        <f t="shared" si="9"/>
        <v>2.8300925925925924E-2</v>
      </c>
      <c r="S58" s="83">
        <f t="shared" si="10"/>
        <v>4.6342592592592616E-3</v>
      </c>
      <c r="T58" s="84"/>
      <c r="U58" s="85">
        <f t="shared" si="11"/>
        <v>5.208333333333333E-3</v>
      </c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</row>
    <row r="59" spans="1:83" ht="16.5" customHeight="1" x14ac:dyDescent="0.25">
      <c r="A59" s="69">
        <v>13</v>
      </c>
      <c r="B59" s="70">
        <v>49</v>
      </c>
      <c r="C59" s="71">
        <f t="shared" ca="1" si="6"/>
        <v>6.2044386648112071E-2</v>
      </c>
      <c r="D59" s="119"/>
      <c r="E59" s="73" t="s">
        <v>91</v>
      </c>
      <c r="F59" s="88">
        <v>1998</v>
      </c>
      <c r="G59" s="88">
        <v>1</v>
      </c>
      <c r="H59" s="75" t="s">
        <v>56</v>
      </c>
      <c r="I59" s="76" t="s">
        <v>63</v>
      </c>
      <c r="J59" s="77">
        <v>1.701851851851852E-2</v>
      </c>
      <c r="K59" s="77">
        <v>3.9688657407407409E-2</v>
      </c>
      <c r="L59" s="78">
        <f t="shared" si="7"/>
        <v>2.2670138888888889E-2</v>
      </c>
      <c r="M59" s="79">
        <v>2</v>
      </c>
      <c r="N59" s="80">
        <v>4</v>
      </c>
      <c r="O59" s="80">
        <v>3</v>
      </c>
      <c r="P59" s="81">
        <v>2</v>
      </c>
      <c r="Q59" s="82">
        <f t="shared" si="8"/>
        <v>11</v>
      </c>
      <c r="R59" s="78">
        <f t="shared" si="9"/>
        <v>2.8399305555555556E-2</v>
      </c>
      <c r="S59" s="83">
        <f t="shared" si="10"/>
        <v>4.7326388888888939E-3</v>
      </c>
      <c r="T59" s="84"/>
      <c r="U59" s="85">
        <f t="shared" si="11"/>
        <v>5.7291666666666663E-3</v>
      </c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</row>
    <row r="60" spans="1:83" ht="15.75" customHeight="1" x14ac:dyDescent="0.25">
      <c r="A60" s="84">
        <v>14</v>
      </c>
      <c r="B60" s="70">
        <v>30</v>
      </c>
      <c r="C60" s="71">
        <f t="shared" ca="1" si="6"/>
        <v>0.54218359084119572</v>
      </c>
      <c r="D60" s="119"/>
      <c r="E60" s="73" t="s">
        <v>92</v>
      </c>
      <c r="F60" s="88">
        <v>1998</v>
      </c>
      <c r="G60" s="88">
        <v>2</v>
      </c>
      <c r="H60" s="75" t="s">
        <v>56</v>
      </c>
      <c r="I60" s="76" t="s">
        <v>63</v>
      </c>
      <c r="J60" s="77">
        <v>1.0427083333333335E-2</v>
      </c>
      <c r="K60" s="77">
        <v>3.3435185185185186E-2</v>
      </c>
      <c r="L60" s="78">
        <f t="shared" si="7"/>
        <v>2.3008101851851849E-2</v>
      </c>
      <c r="M60" s="79">
        <v>2</v>
      </c>
      <c r="N60" s="80">
        <v>3</v>
      </c>
      <c r="O60" s="80">
        <v>1</v>
      </c>
      <c r="P60" s="81">
        <v>5</v>
      </c>
      <c r="Q60" s="82">
        <f t="shared" si="8"/>
        <v>11</v>
      </c>
      <c r="R60" s="78">
        <f t="shared" si="9"/>
        <v>2.8737268518518516E-2</v>
      </c>
      <c r="S60" s="83">
        <f t="shared" si="10"/>
        <v>5.0706018518518539E-3</v>
      </c>
      <c r="T60" s="84"/>
      <c r="U60" s="85">
        <f t="shared" si="11"/>
        <v>5.7291666666666663E-3</v>
      </c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</row>
    <row r="61" spans="1:83" ht="15.75" customHeight="1" x14ac:dyDescent="0.25">
      <c r="A61" s="69">
        <v>15</v>
      </c>
      <c r="B61" s="70">
        <v>36</v>
      </c>
      <c r="C61" s="71">
        <f t="shared" ca="1" si="6"/>
        <v>0.67416159201101422</v>
      </c>
      <c r="D61" s="119"/>
      <c r="E61" s="73" t="s">
        <v>93</v>
      </c>
      <c r="F61" s="88">
        <v>1998</v>
      </c>
      <c r="G61" s="88">
        <v>1</v>
      </c>
      <c r="H61" s="75" t="s">
        <v>51</v>
      </c>
      <c r="I61" s="76" t="s">
        <v>94</v>
      </c>
      <c r="J61" s="77">
        <v>1.2511574074074073E-2</v>
      </c>
      <c r="K61" s="77">
        <v>3.4135416666666668E-2</v>
      </c>
      <c r="L61" s="78">
        <f t="shared" si="7"/>
        <v>2.1623842592592597E-2</v>
      </c>
      <c r="M61" s="79">
        <v>3</v>
      </c>
      <c r="N61" s="80">
        <v>3</v>
      </c>
      <c r="O61" s="80">
        <v>4</v>
      </c>
      <c r="P61" s="81">
        <v>4</v>
      </c>
      <c r="Q61" s="82">
        <f t="shared" si="8"/>
        <v>14</v>
      </c>
      <c r="R61" s="78">
        <f t="shared" si="9"/>
        <v>2.8915509259259266E-2</v>
      </c>
      <c r="S61" s="83">
        <f t="shared" si="10"/>
        <v>5.2488425925926036E-3</v>
      </c>
      <c r="T61" s="84"/>
      <c r="U61" s="85">
        <f t="shared" si="11"/>
        <v>7.2916666666666668E-3</v>
      </c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</row>
    <row r="62" spans="1:83" ht="15.75" customHeight="1" x14ac:dyDescent="0.25">
      <c r="A62" s="84">
        <v>16</v>
      </c>
      <c r="B62" s="70">
        <v>42</v>
      </c>
      <c r="C62" s="71">
        <f t="shared" ca="1" si="6"/>
        <v>0.90428864753717131</v>
      </c>
      <c r="D62" s="119"/>
      <c r="E62" s="120" t="s">
        <v>95</v>
      </c>
      <c r="F62" s="121">
        <v>1998</v>
      </c>
      <c r="G62" s="88">
        <v>1</v>
      </c>
      <c r="H62" s="75" t="s">
        <v>96</v>
      </c>
      <c r="I62" s="76" t="s">
        <v>97</v>
      </c>
      <c r="J62" s="77">
        <v>1.458912037037037E-2</v>
      </c>
      <c r="K62" s="77">
        <v>3.6269675925925927E-2</v>
      </c>
      <c r="L62" s="78">
        <f t="shared" si="7"/>
        <v>2.1680555555555557E-2</v>
      </c>
      <c r="M62" s="79">
        <v>3</v>
      </c>
      <c r="N62" s="80">
        <v>4</v>
      </c>
      <c r="O62" s="80">
        <v>4</v>
      </c>
      <c r="P62" s="81">
        <v>3</v>
      </c>
      <c r="Q62" s="82">
        <f t="shared" si="8"/>
        <v>14</v>
      </c>
      <c r="R62" s="78">
        <f t="shared" si="9"/>
        <v>2.8972222222222226E-2</v>
      </c>
      <c r="S62" s="83">
        <f t="shared" si="10"/>
        <v>5.3055555555555634E-3</v>
      </c>
      <c r="T62" s="84"/>
      <c r="U62" s="85">
        <f t="shared" si="11"/>
        <v>7.2916666666666668E-3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</row>
    <row r="63" spans="1:83" ht="15.75" customHeight="1" x14ac:dyDescent="0.25">
      <c r="A63" s="69">
        <v>17</v>
      </c>
      <c r="B63" s="70">
        <v>33</v>
      </c>
      <c r="C63" s="71">
        <f t="shared" ca="1" si="6"/>
        <v>0.48007975082863519</v>
      </c>
      <c r="D63" s="119"/>
      <c r="E63" s="73" t="s">
        <v>98</v>
      </c>
      <c r="F63" s="88">
        <v>1998</v>
      </c>
      <c r="G63" s="88">
        <v>2</v>
      </c>
      <c r="H63" s="75" t="s">
        <v>56</v>
      </c>
      <c r="I63" s="76" t="s">
        <v>63</v>
      </c>
      <c r="J63" s="77">
        <v>1.1465277777777777E-2</v>
      </c>
      <c r="K63" s="77">
        <v>3.5278935185185191E-2</v>
      </c>
      <c r="L63" s="78">
        <f t="shared" si="7"/>
        <v>2.3813657407407415E-2</v>
      </c>
      <c r="M63" s="79">
        <v>3</v>
      </c>
      <c r="N63" s="80">
        <v>2</v>
      </c>
      <c r="O63" s="80">
        <v>2</v>
      </c>
      <c r="P63" s="81">
        <v>4</v>
      </c>
      <c r="Q63" s="82">
        <f t="shared" si="8"/>
        <v>11</v>
      </c>
      <c r="R63" s="78">
        <f t="shared" si="9"/>
        <v>2.9542824074074082E-2</v>
      </c>
      <c r="S63" s="83">
        <f t="shared" si="10"/>
        <v>5.8761574074074202E-3</v>
      </c>
      <c r="T63" s="84"/>
      <c r="U63" s="85">
        <f t="shared" si="11"/>
        <v>5.7291666666666663E-3</v>
      </c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</row>
    <row r="64" spans="1:83" ht="15.75" customHeight="1" x14ac:dyDescent="0.25">
      <c r="A64" s="84">
        <v>18</v>
      </c>
      <c r="B64" s="70">
        <v>48</v>
      </c>
      <c r="C64" s="71">
        <f t="shared" ca="1" si="6"/>
        <v>0.29097832986459893</v>
      </c>
      <c r="D64" s="119"/>
      <c r="E64" s="120" t="s">
        <v>99</v>
      </c>
      <c r="F64" s="121">
        <v>1999</v>
      </c>
      <c r="G64" s="88">
        <v>1</v>
      </c>
      <c r="H64" s="75" t="s">
        <v>51</v>
      </c>
      <c r="I64" s="76" t="s">
        <v>100</v>
      </c>
      <c r="J64" s="77">
        <v>1.667824074074074E-2</v>
      </c>
      <c r="K64" s="77">
        <v>3.9895833333333332E-2</v>
      </c>
      <c r="L64" s="78">
        <f t="shared" si="7"/>
        <v>2.3217592592592592E-2</v>
      </c>
      <c r="M64" s="79">
        <v>5</v>
      </c>
      <c r="N64" s="80">
        <v>1</v>
      </c>
      <c r="O64" s="80">
        <v>4</v>
      </c>
      <c r="P64" s="81">
        <v>4</v>
      </c>
      <c r="Q64" s="82">
        <f t="shared" si="8"/>
        <v>14</v>
      </c>
      <c r="R64" s="78">
        <f t="shared" si="9"/>
        <v>3.0509259259259257E-2</v>
      </c>
      <c r="S64" s="83">
        <f t="shared" si="10"/>
        <v>6.8425925925925946E-3</v>
      </c>
      <c r="T64" s="84"/>
      <c r="U64" s="85">
        <f t="shared" si="11"/>
        <v>7.2916666666666668E-3</v>
      </c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</row>
    <row r="65" spans="1:98" ht="15.75" customHeight="1" x14ac:dyDescent="0.25">
      <c r="A65" s="69">
        <v>19</v>
      </c>
      <c r="B65" s="70">
        <v>41</v>
      </c>
      <c r="C65" s="71">
        <f t="shared" ca="1" si="6"/>
        <v>0.54148293121835422</v>
      </c>
      <c r="D65" s="119"/>
      <c r="E65" s="73" t="s">
        <v>101</v>
      </c>
      <c r="F65" s="88">
        <v>1998</v>
      </c>
      <c r="G65" s="88">
        <v>2</v>
      </c>
      <c r="H65" s="75" t="s">
        <v>56</v>
      </c>
      <c r="I65" s="76" t="s">
        <v>63</v>
      </c>
      <c r="J65" s="77">
        <v>1.4247685185185184E-2</v>
      </c>
      <c r="K65" s="77">
        <v>3.7390046296296296E-2</v>
      </c>
      <c r="L65" s="78">
        <f t="shared" si="7"/>
        <v>2.3142361111111114E-2</v>
      </c>
      <c r="M65" s="79">
        <v>5</v>
      </c>
      <c r="N65" s="80">
        <v>4</v>
      </c>
      <c r="O65" s="80">
        <v>3</v>
      </c>
      <c r="P65" s="81">
        <v>3</v>
      </c>
      <c r="Q65" s="82">
        <f t="shared" si="8"/>
        <v>15</v>
      </c>
      <c r="R65" s="78">
        <f t="shared" si="9"/>
        <v>3.0954861111111114E-2</v>
      </c>
      <c r="S65" s="83">
        <f t="shared" si="10"/>
        <v>7.2881944444444513E-3</v>
      </c>
      <c r="T65" s="84"/>
      <c r="U65" s="85">
        <f t="shared" si="11"/>
        <v>7.8125E-3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</row>
    <row r="66" spans="1:98" ht="15.75" customHeight="1" x14ac:dyDescent="0.25">
      <c r="A66" s="84">
        <v>20</v>
      </c>
      <c r="B66" s="70">
        <v>44</v>
      </c>
      <c r="C66" s="71">
        <f t="shared" ca="1" si="6"/>
        <v>0.1154684241720666</v>
      </c>
      <c r="D66" s="119"/>
      <c r="E66" s="73" t="s">
        <v>102</v>
      </c>
      <c r="F66" s="88">
        <v>1999</v>
      </c>
      <c r="G66" s="88">
        <v>2</v>
      </c>
      <c r="H66" s="75" t="s">
        <v>56</v>
      </c>
      <c r="I66" s="76" t="s">
        <v>63</v>
      </c>
      <c r="J66" s="77">
        <v>1.5293981481481483E-2</v>
      </c>
      <c r="K66" s="77">
        <v>3.844328703703704E-2</v>
      </c>
      <c r="L66" s="78">
        <f t="shared" si="7"/>
        <v>2.3149305555555555E-2</v>
      </c>
      <c r="M66" s="79">
        <v>3</v>
      </c>
      <c r="N66" s="80">
        <v>3</v>
      </c>
      <c r="O66" s="80">
        <v>4</v>
      </c>
      <c r="P66" s="81">
        <v>5</v>
      </c>
      <c r="Q66" s="82">
        <f t="shared" si="8"/>
        <v>15</v>
      </c>
      <c r="R66" s="78">
        <f t="shared" si="9"/>
        <v>3.0961805555555555E-2</v>
      </c>
      <c r="S66" s="83">
        <f t="shared" si="10"/>
        <v>7.2951388888888927E-3</v>
      </c>
      <c r="T66" s="84"/>
      <c r="U66" s="85">
        <f t="shared" si="11"/>
        <v>7.8125E-3</v>
      </c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</row>
    <row r="67" spans="1:98" ht="15.75" customHeight="1" x14ac:dyDescent="0.25">
      <c r="A67" s="69">
        <v>21</v>
      </c>
      <c r="B67" s="70">
        <v>28</v>
      </c>
      <c r="C67" s="71">
        <f t="shared" ca="1" si="6"/>
        <v>0.50010425784213119</v>
      </c>
      <c r="D67" s="119"/>
      <c r="E67" s="73" t="s">
        <v>103</v>
      </c>
      <c r="F67" s="88">
        <v>1998</v>
      </c>
      <c r="G67" s="88">
        <v>2</v>
      </c>
      <c r="H67" s="75" t="s">
        <v>56</v>
      </c>
      <c r="I67" s="76" t="s">
        <v>57</v>
      </c>
      <c r="J67" s="77">
        <v>9.7337962962962977E-3</v>
      </c>
      <c r="K67" s="77">
        <v>3.6650462962962961E-2</v>
      </c>
      <c r="L67" s="78">
        <f t="shared" si="7"/>
        <v>2.6916666666666665E-2</v>
      </c>
      <c r="M67" s="79">
        <v>3</v>
      </c>
      <c r="N67" s="80">
        <v>1</v>
      </c>
      <c r="O67" s="80">
        <v>2</v>
      </c>
      <c r="P67" s="81">
        <v>3</v>
      </c>
      <c r="Q67" s="82">
        <f t="shared" si="8"/>
        <v>9</v>
      </c>
      <c r="R67" s="78">
        <f t="shared" si="9"/>
        <v>3.1604166666666662E-2</v>
      </c>
      <c r="S67" s="83">
        <f t="shared" si="10"/>
        <v>7.9375000000000001E-3</v>
      </c>
      <c r="T67" s="84"/>
      <c r="U67" s="85">
        <f t="shared" si="11"/>
        <v>4.6874999999999998E-3</v>
      </c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</row>
    <row r="68" spans="1:98" ht="15.75" customHeight="1" x14ac:dyDescent="0.25">
      <c r="A68" s="84">
        <v>22</v>
      </c>
      <c r="B68" s="70">
        <v>40</v>
      </c>
      <c r="C68" s="71">
        <f t="shared" ca="1" si="6"/>
        <v>0.68152529256077488</v>
      </c>
      <c r="D68" s="87"/>
      <c r="E68" s="73" t="s">
        <v>104</v>
      </c>
      <c r="F68" s="88">
        <v>1999</v>
      </c>
      <c r="G68" s="88">
        <v>1</v>
      </c>
      <c r="H68" s="75" t="s">
        <v>56</v>
      </c>
      <c r="I68" s="76" t="s">
        <v>57</v>
      </c>
      <c r="J68" s="77">
        <v>1.3901620370370371E-2</v>
      </c>
      <c r="K68" s="77">
        <v>4.1386574074074069E-2</v>
      </c>
      <c r="L68" s="78">
        <f t="shared" si="7"/>
        <v>2.7484953703703699E-2</v>
      </c>
      <c r="M68" s="79">
        <v>4</v>
      </c>
      <c r="N68" s="80">
        <v>4</v>
      </c>
      <c r="O68" s="80">
        <v>2</v>
      </c>
      <c r="P68" s="81">
        <v>1</v>
      </c>
      <c r="Q68" s="82">
        <f t="shared" si="8"/>
        <v>11</v>
      </c>
      <c r="R68" s="78">
        <f t="shared" si="9"/>
        <v>3.3214120370370366E-2</v>
      </c>
      <c r="S68" s="83">
        <f t="shared" si="10"/>
        <v>9.5474537037037038E-3</v>
      </c>
      <c r="T68" s="84"/>
      <c r="U68" s="85">
        <f t="shared" si="11"/>
        <v>5.7291666666666663E-3</v>
      </c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</row>
    <row r="69" spans="1:98" ht="15.75" customHeight="1" x14ac:dyDescent="0.25">
      <c r="A69" s="69">
        <v>23</v>
      </c>
      <c r="B69" s="70">
        <v>25</v>
      </c>
      <c r="C69" s="71">
        <f t="shared" ca="1" si="6"/>
        <v>0.90113263996339543</v>
      </c>
      <c r="D69" s="87"/>
      <c r="E69" s="73" t="s">
        <v>105</v>
      </c>
      <c r="F69" s="88">
        <v>1999</v>
      </c>
      <c r="G69" s="88">
        <v>3</v>
      </c>
      <c r="H69" s="75" t="s">
        <v>56</v>
      </c>
      <c r="I69" s="76" t="s">
        <v>57</v>
      </c>
      <c r="J69" s="77">
        <v>8.6921296296296312E-3</v>
      </c>
      <c r="K69" s="77">
        <v>3.5685185185185181E-2</v>
      </c>
      <c r="L69" s="78">
        <f t="shared" si="7"/>
        <v>2.6993055555555548E-2</v>
      </c>
      <c r="M69" s="79">
        <v>2</v>
      </c>
      <c r="N69" s="80">
        <v>3</v>
      </c>
      <c r="O69" s="80">
        <v>3</v>
      </c>
      <c r="P69" s="81">
        <v>4</v>
      </c>
      <c r="Q69" s="82">
        <f t="shared" si="8"/>
        <v>12</v>
      </c>
      <c r="R69" s="78">
        <f t="shared" si="9"/>
        <v>3.3243055555555547E-2</v>
      </c>
      <c r="S69" s="83">
        <f t="shared" si="10"/>
        <v>9.5763888888888843E-3</v>
      </c>
      <c r="T69" s="84"/>
      <c r="U69" s="85">
        <f t="shared" si="11"/>
        <v>6.2500000000000003E-3</v>
      </c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</row>
    <row r="70" spans="1:98" ht="15.75" customHeight="1" x14ac:dyDescent="0.25">
      <c r="A70" s="84">
        <v>24</v>
      </c>
      <c r="B70" s="70">
        <v>32</v>
      </c>
      <c r="C70" s="71">
        <f t="shared" ca="1" si="6"/>
        <v>0.45964479096132238</v>
      </c>
      <c r="D70" s="87"/>
      <c r="E70" s="73" t="s">
        <v>106</v>
      </c>
      <c r="F70" s="88">
        <v>1999</v>
      </c>
      <c r="G70" s="88">
        <v>1</v>
      </c>
      <c r="H70" s="75" t="s">
        <v>56</v>
      </c>
      <c r="I70" s="76" t="s">
        <v>107</v>
      </c>
      <c r="J70" s="77">
        <v>1.1119212962962963E-2</v>
      </c>
      <c r="K70" s="77">
        <v>3.6663194444444443E-2</v>
      </c>
      <c r="L70" s="78">
        <f t="shared" si="7"/>
        <v>2.554398148148148E-2</v>
      </c>
      <c r="M70" s="79">
        <v>4</v>
      </c>
      <c r="N70" s="80">
        <v>5</v>
      </c>
      <c r="O70" s="80">
        <v>4</v>
      </c>
      <c r="P70" s="81">
        <v>3</v>
      </c>
      <c r="Q70" s="82">
        <f t="shared" si="8"/>
        <v>16</v>
      </c>
      <c r="R70" s="78">
        <f t="shared" si="9"/>
        <v>3.3877314814814811E-2</v>
      </c>
      <c r="S70" s="83">
        <f t="shared" si="10"/>
        <v>1.0210648148148149E-2</v>
      </c>
      <c r="T70" s="84"/>
      <c r="U70" s="85">
        <f t="shared" si="11"/>
        <v>8.3333333333333332E-3</v>
      </c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</row>
    <row r="71" spans="1:98" ht="15.75" customHeight="1" x14ac:dyDescent="0.25">
      <c r="A71" s="84"/>
      <c r="B71" s="70">
        <v>21</v>
      </c>
      <c r="C71" s="71">
        <f t="shared" ca="1" si="6"/>
        <v>0.54371262276437859</v>
      </c>
      <c r="D71" s="87"/>
      <c r="E71" s="73" t="s">
        <v>108</v>
      </c>
      <c r="F71" s="88">
        <v>1998</v>
      </c>
      <c r="G71" s="88">
        <v>1</v>
      </c>
      <c r="H71" s="75" t="s">
        <v>56</v>
      </c>
      <c r="I71" s="76" t="s">
        <v>57</v>
      </c>
      <c r="J71" s="77">
        <v>7.309027777777778E-3</v>
      </c>
      <c r="K71" s="93" t="s">
        <v>109</v>
      </c>
      <c r="L71" s="78"/>
      <c r="M71" s="79">
        <v>2</v>
      </c>
      <c r="N71" s="80"/>
      <c r="O71" s="80"/>
      <c r="P71" s="81"/>
      <c r="Q71" s="82">
        <f t="shared" si="8"/>
        <v>2</v>
      </c>
      <c r="R71" s="78"/>
      <c r="S71" s="83"/>
      <c r="T71" s="84"/>
      <c r="U71" s="85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</row>
    <row r="72" spans="1:98" ht="15.75" customHeight="1" x14ac:dyDescent="0.25">
      <c r="A72" s="69"/>
      <c r="B72" s="70">
        <v>35</v>
      </c>
      <c r="C72" s="71">
        <f t="shared" ca="1" si="6"/>
        <v>0.13154396134850965</v>
      </c>
      <c r="D72" s="87"/>
      <c r="E72" s="73" t="s">
        <v>110</v>
      </c>
      <c r="F72" s="88">
        <v>1999</v>
      </c>
      <c r="G72" s="88">
        <v>1</v>
      </c>
      <c r="H72" s="75" t="s">
        <v>56</v>
      </c>
      <c r="I72" s="76" t="s">
        <v>57</v>
      </c>
      <c r="J72" s="77">
        <v>1.2160879629629631E-2</v>
      </c>
      <c r="K72" s="93" t="s">
        <v>109</v>
      </c>
      <c r="L72" s="78"/>
      <c r="M72" s="79">
        <v>2</v>
      </c>
      <c r="N72" s="80"/>
      <c r="O72" s="80"/>
      <c r="P72" s="81"/>
      <c r="Q72" s="82">
        <f t="shared" si="8"/>
        <v>2</v>
      </c>
      <c r="R72" s="78"/>
      <c r="S72" s="83"/>
      <c r="T72" s="84"/>
      <c r="U72" s="85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</row>
    <row r="73" spans="1:98" ht="15.75" customHeight="1" x14ac:dyDescent="0.25">
      <c r="A73" s="84"/>
      <c r="B73" s="70">
        <v>23</v>
      </c>
      <c r="C73" s="71">
        <f t="shared" ca="1" si="6"/>
        <v>0.61296173430499901</v>
      </c>
      <c r="D73" s="119"/>
      <c r="E73" s="73" t="s">
        <v>111</v>
      </c>
      <c r="F73" s="88">
        <v>1999</v>
      </c>
      <c r="G73" s="88">
        <v>2</v>
      </c>
      <c r="H73" s="75" t="s">
        <v>112</v>
      </c>
      <c r="I73" s="76" t="s">
        <v>113</v>
      </c>
      <c r="J73" s="77">
        <v>7.9942129629629634E-3</v>
      </c>
      <c r="K73" s="77">
        <v>3.0796296296296294E-2</v>
      </c>
      <c r="L73" s="78"/>
      <c r="M73" s="79"/>
      <c r="N73" s="80"/>
      <c r="O73" s="80"/>
      <c r="P73" s="81"/>
      <c r="Q73" s="82"/>
      <c r="R73" s="78"/>
      <c r="S73" s="83"/>
      <c r="T73" s="84"/>
      <c r="U73" s="85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</row>
    <row r="74" spans="1:98" ht="15.75" customHeight="1" x14ac:dyDescent="0.25">
      <c r="A74" s="84"/>
      <c r="B74" s="70">
        <v>34</v>
      </c>
      <c r="C74" s="71">
        <f t="shared" ca="1" si="6"/>
        <v>0.59891512040095063</v>
      </c>
      <c r="D74" s="87"/>
      <c r="E74" s="73" t="s">
        <v>114</v>
      </c>
      <c r="F74" s="88">
        <v>1998</v>
      </c>
      <c r="G74" s="88">
        <v>1</v>
      </c>
      <c r="H74" s="75" t="s">
        <v>56</v>
      </c>
      <c r="I74" s="76" t="s">
        <v>57</v>
      </c>
      <c r="J74" s="77">
        <v>1.1805555555555555E-2</v>
      </c>
      <c r="K74" s="93" t="s">
        <v>109</v>
      </c>
      <c r="L74" s="78"/>
      <c r="M74" s="79"/>
      <c r="N74" s="80"/>
      <c r="O74" s="80"/>
      <c r="P74" s="81"/>
      <c r="Q74" s="82"/>
      <c r="R74" s="78"/>
      <c r="S74" s="83"/>
      <c r="T74" s="84"/>
      <c r="U74" s="85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</row>
    <row r="75" spans="1:98" ht="17.25" customHeight="1" x14ac:dyDescent="0.25">
      <c r="A75" s="69"/>
      <c r="B75" s="70">
        <v>38</v>
      </c>
      <c r="C75" s="71">
        <f t="shared" ca="1" si="6"/>
        <v>0.22842994571315001</v>
      </c>
      <c r="D75" s="87"/>
      <c r="E75" s="73" t="s">
        <v>115</v>
      </c>
      <c r="F75" s="88">
        <v>1999</v>
      </c>
      <c r="G75" s="88">
        <v>1</v>
      </c>
      <c r="H75" s="75" t="s">
        <v>56</v>
      </c>
      <c r="I75" s="76" t="s">
        <v>63</v>
      </c>
      <c r="J75" s="77">
        <v>1.3194444444444444E-2</v>
      </c>
      <c r="K75" s="93" t="s">
        <v>109</v>
      </c>
      <c r="L75" s="78"/>
      <c r="M75" s="79"/>
      <c r="N75" s="80"/>
      <c r="O75" s="80"/>
      <c r="P75" s="81"/>
      <c r="Q75" s="82"/>
      <c r="R75" s="78"/>
      <c r="S75" s="83"/>
      <c r="T75" s="84"/>
      <c r="U75" s="85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</row>
    <row r="76" spans="1:98" ht="15" customHeight="1" x14ac:dyDescent="0.25">
      <c r="A76" s="84"/>
      <c r="B76" s="70">
        <v>47</v>
      </c>
      <c r="C76" s="71">
        <f t="shared" ca="1" si="6"/>
        <v>0.1630122703072362</v>
      </c>
      <c r="D76" s="87"/>
      <c r="E76" s="73" t="s">
        <v>116</v>
      </c>
      <c r="F76" s="88">
        <v>1999</v>
      </c>
      <c r="G76" s="88">
        <v>3</v>
      </c>
      <c r="H76" s="75" t="s">
        <v>56</v>
      </c>
      <c r="I76" s="76" t="s">
        <v>57</v>
      </c>
      <c r="J76" s="77">
        <v>1.6319444444444445E-2</v>
      </c>
      <c r="K76" s="93" t="s">
        <v>109</v>
      </c>
      <c r="L76" s="78"/>
      <c r="M76" s="79"/>
      <c r="N76" s="80"/>
      <c r="O76" s="80"/>
      <c r="P76" s="81"/>
      <c r="Q76" s="82"/>
      <c r="R76" s="78"/>
      <c r="S76" s="83"/>
      <c r="T76" s="84"/>
      <c r="U76" s="85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</row>
    <row r="77" spans="1:98" ht="15" hidden="1" customHeight="1" x14ac:dyDescent="0.25">
      <c r="A77" s="94"/>
      <c r="B77" s="95"/>
      <c r="C77" s="96"/>
      <c r="D77" s="108"/>
      <c r="E77" s="98"/>
      <c r="F77" s="122"/>
      <c r="G77" s="122"/>
      <c r="H77" s="123"/>
      <c r="I77" s="101"/>
      <c r="K77" s="102"/>
      <c r="L77" s="103"/>
      <c r="M77" s="104"/>
      <c r="N77" s="104"/>
      <c r="O77" s="104"/>
      <c r="P77" s="105"/>
      <c r="Q77" s="106"/>
      <c r="R77" s="103"/>
      <c r="S77" s="107"/>
      <c r="T77" s="124"/>
      <c r="U77" s="125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</row>
    <row r="78" spans="1:98" s="127" customFormat="1" ht="19.5" customHeight="1" x14ac:dyDescent="0.2">
      <c r="A78" s="126" t="s">
        <v>117</v>
      </c>
      <c r="B78" s="125"/>
      <c r="D78" s="128"/>
      <c r="E78" s="102"/>
      <c r="F78" s="125"/>
      <c r="G78" s="125"/>
      <c r="H78" s="68" t="s">
        <v>78</v>
      </c>
      <c r="I78" s="125"/>
      <c r="J78" s="129"/>
      <c r="K78" s="129"/>
      <c r="L78" s="130"/>
      <c r="M78" s="125"/>
      <c r="N78" s="125"/>
      <c r="O78" s="125"/>
      <c r="P78" s="125"/>
      <c r="Q78" s="125"/>
      <c r="R78" s="125"/>
      <c r="S78" s="125"/>
      <c r="T78" s="125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</row>
    <row r="79" spans="1:98" ht="18" customHeight="1" x14ac:dyDescent="0.25">
      <c r="A79" s="84">
        <v>1</v>
      </c>
      <c r="B79" s="131">
        <v>55</v>
      </c>
      <c r="C79" s="71">
        <f t="shared" ref="C79:C91" ca="1" si="12">RAND()</f>
        <v>0.35560414645832816</v>
      </c>
      <c r="D79" s="72"/>
      <c r="E79" s="73" t="s">
        <v>118</v>
      </c>
      <c r="F79" s="74">
        <v>1996</v>
      </c>
      <c r="G79" s="74" t="s">
        <v>54</v>
      </c>
      <c r="H79" s="75" t="s">
        <v>119</v>
      </c>
      <c r="I79" s="76" t="s">
        <v>120</v>
      </c>
      <c r="J79" s="77">
        <v>1.9109953703703705E-2</v>
      </c>
      <c r="K79" s="77">
        <v>4.2408564814814816E-2</v>
      </c>
      <c r="L79" s="78">
        <f t="shared" ref="L79:L91" si="13">K79-J79</f>
        <v>2.329861111111111E-2</v>
      </c>
      <c r="M79" s="79">
        <v>1</v>
      </c>
      <c r="N79" s="80">
        <v>0</v>
      </c>
      <c r="O79" s="80">
        <v>2</v>
      </c>
      <c r="P79" s="81">
        <v>1</v>
      </c>
      <c r="Q79" s="82">
        <f t="shared" ref="Q79:Q91" si="14">M79+N79+O79+P79</f>
        <v>4</v>
      </c>
      <c r="R79" s="78">
        <f t="shared" ref="R79:R91" si="15">L79+U79</f>
        <v>2.5381944444444443E-2</v>
      </c>
      <c r="S79" s="83">
        <f t="shared" ref="S79:S91" si="16">R79-$R$79</f>
        <v>0</v>
      </c>
      <c r="T79" s="84"/>
      <c r="U79" s="85">
        <f t="shared" ref="U79:U91" si="17">Q79*"0:00:45"</f>
        <v>2.0833333333333333E-3</v>
      </c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</row>
    <row r="80" spans="1:98" ht="18" customHeight="1" x14ac:dyDescent="0.25">
      <c r="A80" s="84">
        <v>2</v>
      </c>
      <c r="B80" s="131">
        <v>53</v>
      </c>
      <c r="C80" s="71">
        <f t="shared" ca="1" si="12"/>
        <v>0.11609654946913106</v>
      </c>
      <c r="D80" s="92"/>
      <c r="E80" s="73" t="s">
        <v>121</v>
      </c>
      <c r="F80" s="74">
        <v>1996</v>
      </c>
      <c r="G80" s="74" t="s">
        <v>54</v>
      </c>
      <c r="H80" s="76" t="s">
        <v>56</v>
      </c>
      <c r="I80" s="76" t="s">
        <v>122</v>
      </c>
      <c r="J80" s="77">
        <v>1.8414351851851852E-2</v>
      </c>
      <c r="K80" s="77">
        <v>4.2325231481481485E-2</v>
      </c>
      <c r="L80" s="78">
        <f t="shared" si="13"/>
        <v>2.3910879629629633E-2</v>
      </c>
      <c r="M80" s="79">
        <v>1</v>
      </c>
      <c r="N80" s="80">
        <v>2</v>
      </c>
      <c r="O80" s="80">
        <v>0</v>
      </c>
      <c r="P80" s="81">
        <v>3</v>
      </c>
      <c r="Q80" s="82">
        <f t="shared" si="14"/>
        <v>6</v>
      </c>
      <c r="R80" s="78">
        <f t="shared" si="15"/>
        <v>2.7035879629629632E-2</v>
      </c>
      <c r="S80" s="83">
        <f t="shared" si="16"/>
        <v>1.6539351851851888E-3</v>
      </c>
      <c r="T80" s="84"/>
      <c r="U80" s="85">
        <f t="shared" si="17"/>
        <v>3.1250000000000002E-3</v>
      </c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</row>
    <row r="81" spans="1:82" ht="18" customHeight="1" x14ac:dyDescent="0.25">
      <c r="A81" s="84">
        <v>3</v>
      </c>
      <c r="B81" s="131">
        <v>56</v>
      </c>
      <c r="C81" s="71">
        <f t="shared" ca="1" si="12"/>
        <v>0.60096343435113941</v>
      </c>
      <c r="D81" s="119"/>
      <c r="E81" s="73" t="s">
        <v>123</v>
      </c>
      <c r="F81" s="74">
        <v>1997</v>
      </c>
      <c r="G81" s="74" t="s">
        <v>54</v>
      </c>
      <c r="H81" s="75" t="s">
        <v>70</v>
      </c>
      <c r="I81" s="91" t="s">
        <v>71</v>
      </c>
      <c r="J81" s="77">
        <v>1.9454861111111114E-2</v>
      </c>
      <c r="K81" s="77">
        <v>4.399074074074074E-2</v>
      </c>
      <c r="L81" s="78">
        <f t="shared" si="13"/>
        <v>2.4535879629629626E-2</v>
      </c>
      <c r="M81" s="79">
        <v>1</v>
      </c>
      <c r="N81" s="80">
        <v>0</v>
      </c>
      <c r="O81" s="80">
        <v>1</v>
      </c>
      <c r="P81" s="81">
        <v>3</v>
      </c>
      <c r="Q81" s="82">
        <f t="shared" si="14"/>
        <v>5</v>
      </c>
      <c r="R81" s="78">
        <f t="shared" si="15"/>
        <v>2.7140046296296294E-2</v>
      </c>
      <c r="S81" s="83">
        <f t="shared" si="16"/>
        <v>1.758101851851851E-3</v>
      </c>
      <c r="T81" s="84"/>
      <c r="U81" s="85">
        <f t="shared" si="17"/>
        <v>2.6041666666666665E-3</v>
      </c>
      <c r="V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</row>
    <row r="82" spans="1:82" ht="18" customHeight="1" x14ac:dyDescent="0.25">
      <c r="A82" s="84">
        <v>4</v>
      </c>
      <c r="B82" s="131">
        <v>54</v>
      </c>
      <c r="C82" s="71">
        <f t="shared" ca="1" si="12"/>
        <v>7.4336480155790974E-2</v>
      </c>
      <c r="D82" s="87"/>
      <c r="E82" s="73" t="s">
        <v>124</v>
      </c>
      <c r="F82" s="88">
        <v>1996</v>
      </c>
      <c r="G82" s="88" t="s">
        <v>54</v>
      </c>
      <c r="H82" s="75" t="s">
        <v>56</v>
      </c>
      <c r="I82" s="76" t="s">
        <v>125</v>
      </c>
      <c r="J82" s="77">
        <v>1.8761574074074073E-2</v>
      </c>
      <c r="K82" s="77">
        <v>4.3486111111111114E-2</v>
      </c>
      <c r="L82" s="78">
        <f t="shared" si="13"/>
        <v>2.4724537037037041E-2</v>
      </c>
      <c r="M82" s="79">
        <v>0</v>
      </c>
      <c r="N82" s="80">
        <v>2</v>
      </c>
      <c r="O82" s="80">
        <v>1</v>
      </c>
      <c r="P82" s="81">
        <v>2</v>
      </c>
      <c r="Q82" s="82">
        <f t="shared" si="14"/>
        <v>5</v>
      </c>
      <c r="R82" s="78">
        <f t="shared" si="15"/>
        <v>2.7328703703703709E-2</v>
      </c>
      <c r="S82" s="83">
        <f t="shared" si="16"/>
        <v>1.9467592592592661E-3</v>
      </c>
      <c r="T82" s="84"/>
      <c r="U82" s="85">
        <f t="shared" si="17"/>
        <v>2.6041666666666665E-3</v>
      </c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</row>
    <row r="83" spans="1:82" ht="18" customHeight="1" x14ac:dyDescent="0.25">
      <c r="A83" s="84">
        <v>5</v>
      </c>
      <c r="B83" s="131">
        <v>51</v>
      </c>
      <c r="C83" s="71">
        <f t="shared" ca="1" si="12"/>
        <v>0.26734322399618971</v>
      </c>
      <c r="D83" s="72"/>
      <c r="E83" s="73" t="s">
        <v>126</v>
      </c>
      <c r="F83" s="74">
        <v>1996</v>
      </c>
      <c r="G83" s="74">
        <v>1</v>
      </c>
      <c r="H83" s="75" t="s">
        <v>112</v>
      </c>
      <c r="I83" s="91" t="s">
        <v>127</v>
      </c>
      <c r="J83" s="77">
        <v>1.7722222222222223E-2</v>
      </c>
      <c r="K83" s="77">
        <v>4.2989583333333331E-2</v>
      </c>
      <c r="L83" s="78">
        <f t="shared" si="13"/>
        <v>2.5267361111111108E-2</v>
      </c>
      <c r="M83" s="79">
        <v>2</v>
      </c>
      <c r="N83" s="80">
        <v>0</v>
      </c>
      <c r="O83" s="80">
        <v>0</v>
      </c>
      <c r="P83" s="81">
        <v>2</v>
      </c>
      <c r="Q83" s="82">
        <f t="shared" si="14"/>
        <v>4</v>
      </c>
      <c r="R83" s="78">
        <f t="shared" si="15"/>
        <v>2.7350694444444441E-2</v>
      </c>
      <c r="S83" s="83">
        <f t="shared" si="16"/>
        <v>1.9687499999999983E-3</v>
      </c>
      <c r="T83" s="84"/>
      <c r="U83" s="85">
        <f t="shared" si="17"/>
        <v>2.0833333333333333E-3</v>
      </c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</row>
    <row r="84" spans="1:82" ht="18" customHeight="1" x14ac:dyDescent="0.25">
      <c r="A84" s="84">
        <v>6</v>
      </c>
      <c r="B84" s="131">
        <v>63</v>
      </c>
      <c r="C84" s="71">
        <f t="shared" ca="1" si="12"/>
        <v>0.31324906637417393</v>
      </c>
      <c r="D84" s="87"/>
      <c r="E84" s="73" t="s">
        <v>128</v>
      </c>
      <c r="F84" s="74">
        <v>1997</v>
      </c>
      <c r="G84" s="74" t="s">
        <v>54</v>
      </c>
      <c r="H84" s="75" t="s">
        <v>70</v>
      </c>
      <c r="I84" s="91" t="s">
        <v>71</v>
      </c>
      <c r="J84" s="77">
        <v>2.1880787037037039E-2</v>
      </c>
      <c r="K84" s="77">
        <v>4.7563657407407402E-2</v>
      </c>
      <c r="L84" s="78">
        <f t="shared" si="13"/>
        <v>2.5682870370370363E-2</v>
      </c>
      <c r="M84" s="79">
        <v>1</v>
      </c>
      <c r="N84" s="80">
        <v>1</v>
      </c>
      <c r="O84" s="80">
        <v>1</v>
      </c>
      <c r="P84" s="81">
        <v>1</v>
      </c>
      <c r="Q84" s="82">
        <f t="shared" si="14"/>
        <v>4</v>
      </c>
      <c r="R84" s="78">
        <f t="shared" si="15"/>
        <v>2.7766203703703696E-2</v>
      </c>
      <c r="S84" s="83">
        <f t="shared" si="16"/>
        <v>2.3842592592592526E-3</v>
      </c>
      <c r="T84" s="84"/>
      <c r="U84" s="85">
        <f t="shared" si="17"/>
        <v>2.0833333333333333E-3</v>
      </c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</row>
    <row r="85" spans="1:82" ht="18" customHeight="1" x14ac:dyDescent="0.25">
      <c r="A85" s="84">
        <v>7</v>
      </c>
      <c r="B85" s="131">
        <v>57</v>
      </c>
      <c r="C85" s="71">
        <f t="shared" ca="1" si="12"/>
        <v>0.93570553303517734</v>
      </c>
      <c r="D85" s="87"/>
      <c r="E85" s="73" t="s">
        <v>129</v>
      </c>
      <c r="F85" s="88">
        <v>1996</v>
      </c>
      <c r="G85" s="88" t="s">
        <v>54</v>
      </c>
      <c r="H85" s="75" t="s">
        <v>56</v>
      </c>
      <c r="I85" s="76" t="s">
        <v>125</v>
      </c>
      <c r="J85" s="77">
        <v>1.9791666666666666E-2</v>
      </c>
      <c r="K85" s="77">
        <v>4.4500000000000005E-2</v>
      </c>
      <c r="L85" s="78">
        <f t="shared" si="13"/>
        <v>2.4708333333333339E-2</v>
      </c>
      <c r="M85" s="79">
        <v>1</v>
      </c>
      <c r="N85" s="80">
        <v>2</v>
      </c>
      <c r="O85" s="80">
        <v>1</v>
      </c>
      <c r="P85" s="81">
        <v>3</v>
      </c>
      <c r="Q85" s="82">
        <f t="shared" si="14"/>
        <v>7</v>
      </c>
      <c r="R85" s="78">
        <f t="shared" si="15"/>
        <v>2.8354166666666673E-2</v>
      </c>
      <c r="S85" s="83">
        <f t="shared" si="16"/>
        <v>2.9722222222222303E-3</v>
      </c>
      <c r="T85" s="84"/>
      <c r="U85" s="85">
        <f t="shared" si="17"/>
        <v>3.6458333333333334E-3</v>
      </c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</row>
    <row r="86" spans="1:82" ht="18" customHeight="1" x14ac:dyDescent="0.25">
      <c r="A86" s="84">
        <v>8</v>
      </c>
      <c r="B86" s="131">
        <v>59</v>
      </c>
      <c r="C86" s="71">
        <f t="shared" ca="1" si="12"/>
        <v>0.66423835616502425</v>
      </c>
      <c r="D86" s="87"/>
      <c r="E86" s="73" t="s">
        <v>130</v>
      </c>
      <c r="F86" s="88">
        <v>1996</v>
      </c>
      <c r="G86" s="88" t="s">
        <v>54</v>
      </c>
      <c r="H86" s="75" t="s">
        <v>56</v>
      </c>
      <c r="I86" s="76" t="s">
        <v>125</v>
      </c>
      <c r="J86" s="77">
        <v>2.0493055555555556E-2</v>
      </c>
      <c r="K86" s="77">
        <v>4.4421296296296292E-2</v>
      </c>
      <c r="L86" s="78">
        <f t="shared" si="13"/>
        <v>2.3928240740740736E-2</v>
      </c>
      <c r="M86" s="79">
        <v>3</v>
      </c>
      <c r="N86" s="80">
        <v>2</v>
      </c>
      <c r="O86" s="80">
        <v>0</v>
      </c>
      <c r="P86" s="81">
        <v>4</v>
      </c>
      <c r="Q86" s="82">
        <f t="shared" si="14"/>
        <v>9</v>
      </c>
      <c r="R86" s="78">
        <f t="shared" si="15"/>
        <v>2.8615740740740737E-2</v>
      </c>
      <c r="S86" s="83">
        <f t="shared" si="16"/>
        <v>3.2337962962962936E-3</v>
      </c>
      <c r="T86" s="84"/>
      <c r="U86" s="85">
        <f t="shared" si="17"/>
        <v>4.6874999999999998E-3</v>
      </c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</row>
    <row r="87" spans="1:82" ht="18" customHeight="1" x14ac:dyDescent="0.25">
      <c r="A87" s="84">
        <v>9</v>
      </c>
      <c r="B87" s="131">
        <v>60</v>
      </c>
      <c r="C87" s="71">
        <f t="shared" ca="1" si="12"/>
        <v>0.37309622062489267</v>
      </c>
      <c r="D87" s="72"/>
      <c r="E87" s="73" t="s">
        <v>131</v>
      </c>
      <c r="F87" s="74">
        <v>1997</v>
      </c>
      <c r="G87" s="74" t="s">
        <v>54</v>
      </c>
      <c r="H87" s="75" t="s">
        <v>132</v>
      </c>
      <c r="I87" s="76" t="s">
        <v>133</v>
      </c>
      <c r="J87" s="77">
        <v>2.0839120370370372E-2</v>
      </c>
      <c r="K87" s="77">
        <v>4.4084490740740744E-2</v>
      </c>
      <c r="L87" s="78">
        <f t="shared" si="13"/>
        <v>2.3245370370370371E-2</v>
      </c>
      <c r="M87" s="79">
        <v>2</v>
      </c>
      <c r="N87" s="80">
        <v>3</v>
      </c>
      <c r="O87" s="80">
        <v>2</v>
      </c>
      <c r="P87" s="81">
        <v>5</v>
      </c>
      <c r="Q87" s="82">
        <f t="shared" si="14"/>
        <v>12</v>
      </c>
      <c r="R87" s="78">
        <f t="shared" si="15"/>
        <v>2.9495370370370373E-2</v>
      </c>
      <c r="S87" s="83">
        <f t="shared" si="16"/>
        <v>4.1134259259259301E-3</v>
      </c>
      <c r="T87" s="84"/>
      <c r="U87" s="85">
        <f t="shared" si="17"/>
        <v>6.2500000000000003E-3</v>
      </c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</row>
    <row r="88" spans="1:82" ht="18" customHeight="1" x14ac:dyDescent="0.25">
      <c r="A88" s="84">
        <v>10</v>
      </c>
      <c r="B88" s="131">
        <v>52</v>
      </c>
      <c r="C88" s="71">
        <f t="shared" ca="1" si="12"/>
        <v>0.714974015313105</v>
      </c>
      <c r="D88" s="87"/>
      <c r="E88" s="73" t="s">
        <v>134</v>
      </c>
      <c r="F88" s="74">
        <v>1997</v>
      </c>
      <c r="G88" s="74" t="s">
        <v>54</v>
      </c>
      <c r="H88" s="75" t="s">
        <v>70</v>
      </c>
      <c r="I88" s="91" t="s">
        <v>71</v>
      </c>
      <c r="J88" s="77">
        <v>1.8069444444444444E-2</v>
      </c>
      <c r="K88" s="77">
        <v>4.526851851851852E-2</v>
      </c>
      <c r="L88" s="78">
        <f t="shared" si="13"/>
        <v>2.7199074074074077E-2</v>
      </c>
      <c r="M88" s="79">
        <v>1</v>
      </c>
      <c r="N88" s="80">
        <v>2</v>
      </c>
      <c r="O88" s="80">
        <v>0</v>
      </c>
      <c r="P88" s="81">
        <v>3</v>
      </c>
      <c r="Q88" s="82">
        <f t="shared" si="14"/>
        <v>6</v>
      </c>
      <c r="R88" s="78">
        <f t="shared" si="15"/>
        <v>3.0324074074074076E-2</v>
      </c>
      <c r="S88" s="83">
        <f t="shared" si="16"/>
        <v>4.9421296296296331E-3</v>
      </c>
      <c r="T88" s="84"/>
      <c r="U88" s="85">
        <f t="shared" si="17"/>
        <v>3.1250000000000002E-3</v>
      </c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</row>
    <row r="89" spans="1:82" ht="18" customHeight="1" x14ac:dyDescent="0.25">
      <c r="A89" s="84">
        <v>11</v>
      </c>
      <c r="B89" s="131">
        <v>61</v>
      </c>
      <c r="C89" s="71">
        <f t="shared" ca="1" si="12"/>
        <v>0.75345374798434051</v>
      </c>
      <c r="D89" s="72"/>
      <c r="E89" s="73" t="s">
        <v>135</v>
      </c>
      <c r="F89" s="74">
        <v>1996</v>
      </c>
      <c r="G89" s="74" t="s">
        <v>54</v>
      </c>
      <c r="H89" s="75" t="s">
        <v>96</v>
      </c>
      <c r="I89" s="76" t="s">
        <v>97</v>
      </c>
      <c r="J89" s="77">
        <v>2.1190972222222226E-2</v>
      </c>
      <c r="K89" s="77">
        <v>4.8137731481481483E-2</v>
      </c>
      <c r="L89" s="78">
        <f t="shared" si="13"/>
        <v>2.6946759259259257E-2</v>
      </c>
      <c r="M89" s="79">
        <v>2</v>
      </c>
      <c r="N89" s="80">
        <v>2</v>
      </c>
      <c r="O89" s="80">
        <v>2</v>
      </c>
      <c r="P89" s="81">
        <v>2</v>
      </c>
      <c r="Q89" s="82">
        <f t="shared" si="14"/>
        <v>8</v>
      </c>
      <c r="R89" s="78">
        <f t="shared" si="15"/>
        <v>3.1113425925925923E-2</v>
      </c>
      <c r="S89" s="83">
        <f t="shared" si="16"/>
        <v>5.7314814814814798E-3</v>
      </c>
      <c r="T89" s="84"/>
      <c r="U89" s="85">
        <f t="shared" si="17"/>
        <v>4.1666666666666666E-3</v>
      </c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</row>
    <row r="90" spans="1:82" ht="18" customHeight="1" x14ac:dyDescent="0.25">
      <c r="A90" s="84">
        <v>12</v>
      </c>
      <c r="B90" s="131">
        <v>62</v>
      </c>
      <c r="C90" s="71">
        <f t="shared" ca="1" si="12"/>
        <v>0.79437250938915527</v>
      </c>
      <c r="D90" s="87"/>
      <c r="E90" s="73" t="s">
        <v>136</v>
      </c>
      <c r="F90" s="74">
        <v>1997</v>
      </c>
      <c r="G90" s="74">
        <v>1</v>
      </c>
      <c r="H90" s="76" t="s">
        <v>51</v>
      </c>
      <c r="I90" s="76" t="s">
        <v>137</v>
      </c>
      <c r="J90" s="77">
        <v>2.1538194444444447E-2</v>
      </c>
      <c r="K90" s="77">
        <v>4.6740740740740742E-2</v>
      </c>
      <c r="L90" s="78">
        <f t="shared" si="13"/>
        <v>2.5202546296296296E-2</v>
      </c>
      <c r="M90" s="79">
        <v>4</v>
      </c>
      <c r="N90" s="80">
        <v>3</v>
      </c>
      <c r="O90" s="80">
        <v>2</v>
      </c>
      <c r="P90" s="81">
        <v>3</v>
      </c>
      <c r="Q90" s="82">
        <f t="shared" si="14"/>
        <v>12</v>
      </c>
      <c r="R90" s="78">
        <f t="shared" si="15"/>
        <v>3.1452546296296298E-2</v>
      </c>
      <c r="S90" s="83">
        <f t="shared" si="16"/>
        <v>6.0706018518518548E-3</v>
      </c>
      <c r="T90" s="84"/>
      <c r="U90" s="85">
        <f t="shared" si="17"/>
        <v>6.2500000000000003E-3</v>
      </c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</row>
    <row r="91" spans="1:82" ht="18" customHeight="1" x14ac:dyDescent="0.25">
      <c r="A91" s="84">
        <v>13</v>
      </c>
      <c r="B91" s="131">
        <v>58</v>
      </c>
      <c r="C91" s="71">
        <f t="shared" ca="1" si="12"/>
        <v>0.59658480994563545</v>
      </c>
      <c r="D91" s="87"/>
      <c r="E91" s="73" t="s">
        <v>138</v>
      </c>
      <c r="F91" s="74">
        <v>1997</v>
      </c>
      <c r="G91" s="74" t="s">
        <v>54</v>
      </c>
      <c r="H91" s="76" t="s">
        <v>56</v>
      </c>
      <c r="I91" s="76" t="s">
        <v>122</v>
      </c>
      <c r="J91" s="77">
        <v>2.013888888888889E-2</v>
      </c>
      <c r="K91" s="77">
        <v>4.7298611111111111E-2</v>
      </c>
      <c r="L91" s="78">
        <f t="shared" si="13"/>
        <v>2.7159722222222221E-2</v>
      </c>
      <c r="M91" s="79">
        <v>2</v>
      </c>
      <c r="N91" s="80">
        <v>4</v>
      </c>
      <c r="O91" s="80">
        <v>1</v>
      </c>
      <c r="P91" s="81">
        <v>4</v>
      </c>
      <c r="Q91" s="82">
        <f t="shared" si="14"/>
        <v>11</v>
      </c>
      <c r="R91" s="78">
        <f t="shared" si="15"/>
        <v>3.2888888888888884E-2</v>
      </c>
      <c r="S91" s="83">
        <f t="shared" si="16"/>
        <v>7.5069444444444411E-3</v>
      </c>
      <c r="T91" s="84"/>
      <c r="U91" s="85">
        <f t="shared" si="17"/>
        <v>5.7291666666666663E-3</v>
      </c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</row>
    <row r="92" spans="1:82" ht="10.5" hidden="1" customHeight="1" x14ac:dyDescent="0.2">
      <c r="B92" s="2"/>
      <c r="I92" s="132"/>
      <c r="P92" s="2"/>
      <c r="S92" s="132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</row>
    <row r="93" spans="1:82" s="133" customFormat="1" ht="21.75" customHeight="1" x14ac:dyDescent="0.2">
      <c r="A93" s="133" t="s">
        <v>139</v>
      </c>
      <c r="E93" s="134"/>
      <c r="H93" s="68" t="s">
        <v>140</v>
      </c>
      <c r="I93" s="135"/>
      <c r="S93" s="135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</row>
    <row r="94" spans="1:82" ht="18.75" customHeight="1" x14ac:dyDescent="0.25">
      <c r="A94" s="69">
        <v>1</v>
      </c>
      <c r="B94" s="70">
        <v>98</v>
      </c>
      <c r="C94" s="71">
        <f t="shared" ref="C94:C122" ca="1" si="18">RAND()</f>
        <v>0.64453066178725915</v>
      </c>
      <c r="D94" s="87"/>
      <c r="E94" s="120" t="s">
        <v>141</v>
      </c>
      <c r="F94" s="121">
        <v>1996</v>
      </c>
      <c r="G94" s="88" t="s">
        <v>54</v>
      </c>
      <c r="H94" s="75" t="s">
        <v>70</v>
      </c>
      <c r="I94" s="91" t="s">
        <v>142</v>
      </c>
      <c r="J94" s="77">
        <v>3.4026620370370374E-2</v>
      </c>
      <c r="K94" s="77">
        <v>5.6488425925925928E-2</v>
      </c>
      <c r="L94" s="78">
        <f t="shared" ref="L94:L121" si="19">K94-J94</f>
        <v>2.2461805555555554E-2</v>
      </c>
      <c r="M94" s="79">
        <v>1</v>
      </c>
      <c r="N94" s="80">
        <v>1</v>
      </c>
      <c r="O94" s="80">
        <v>0</v>
      </c>
      <c r="P94" s="81">
        <v>1</v>
      </c>
      <c r="Q94" s="82">
        <f t="shared" ref="Q94:Q121" si="20">M94+N94+O94+P94</f>
        <v>3</v>
      </c>
      <c r="R94" s="78">
        <f t="shared" ref="R94:R121" si="21">L94+U94</f>
        <v>2.4024305555555556E-2</v>
      </c>
      <c r="S94" s="83">
        <f t="shared" ref="S94:S121" si="22">R94-$R$94</f>
        <v>0</v>
      </c>
      <c r="T94" s="84"/>
      <c r="U94" s="85">
        <f t="shared" ref="U94:U121" si="23">Q94*"0:00:45"</f>
        <v>1.5625000000000001E-3</v>
      </c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</row>
    <row r="95" spans="1:82" ht="18.75" customHeight="1" x14ac:dyDescent="0.25">
      <c r="A95" s="69">
        <v>2</v>
      </c>
      <c r="B95" s="70">
        <v>72</v>
      </c>
      <c r="C95" s="71">
        <f t="shared" ca="1" si="18"/>
        <v>0.13171720287443844</v>
      </c>
      <c r="D95" s="87"/>
      <c r="E95" s="120" t="s">
        <v>143</v>
      </c>
      <c r="F95" s="121">
        <v>1996</v>
      </c>
      <c r="G95" s="88" t="s">
        <v>54</v>
      </c>
      <c r="H95" s="75" t="s">
        <v>70</v>
      </c>
      <c r="I95" s="91" t="s">
        <v>142</v>
      </c>
      <c r="J95" s="77">
        <v>2.500462962962963E-2</v>
      </c>
      <c r="K95" s="77">
        <v>4.7503472222222225E-2</v>
      </c>
      <c r="L95" s="78">
        <f t="shared" si="19"/>
        <v>2.2498842592592595E-2</v>
      </c>
      <c r="M95" s="79">
        <v>0</v>
      </c>
      <c r="N95" s="80">
        <v>0</v>
      </c>
      <c r="O95" s="80">
        <v>1</v>
      </c>
      <c r="P95" s="81">
        <v>2</v>
      </c>
      <c r="Q95" s="82">
        <f t="shared" si="20"/>
        <v>3</v>
      </c>
      <c r="R95" s="78">
        <f t="shared" si="21"/>
        <v>2.4061342592592596E-2</v>
      </c>
      <c r="S95" s="83">
        <f t="shared" si="22"/>
        <v>3.7037037037040282E-5</v>
      </c>
      <c r="T95" s="84"/>
      <c r="U95" s="85">
        <f t="shared" si="23"/>
        <v>1.5625000000000001E-3</v>
      </c>
      <c r="V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</row>
    <row r="96" spans="1:82" ht="18.75" customHeight="1" x14ac:dyDescent="0.25">
      <c r="A96" s="69">
        <v>3</v>
      </c>
      <c r="B96" s="70">
        <v>84</v>
      </c>
      <c r="C96" s="71">
        <f t="shared" ca="1" si="18"/>
        <v>0.63671267222946992</v>
      </c>
      <c r="D96" s="87"/>
      <c r="E96" s="120" t="s">
        <v>144</v>
      </c>
      <c r="F96" s="121">
        <v>1996</v>
      </c>
      <c r="G96" s="88" t="s">
        <v>54</v>
      </c>
      <c r="H96" s="75" t="s">
        <v>70</v>
      </c>
      <c r="I96" s="91" t="s">
        <v>142</v>
      </c>
      <c r="J96" s="77">
        <v>2.916898148148148E-2</v>
      </c>
      <c r="K96" s="77">
        <v>5.2474537037037035E-2</v>
      </c>
      <c r="L96" s="78">
        <f t="shared" si="19"/>
        <v>2.3305555555555555E-2</v>
      </c>
      <c r="M96" s="79">
        <v>2</v>
      </c>
      <c r="N96" s="80">
        <v>0</v>
      </c>
      <c r="O96" s="80">
        <v>0</v>
      </c>
      <c r="P96" s="81">
        <v>0</v>
      </c>
      <c r="Q96" s="82">
        <f t="shared" si="20"/>
        <v>2</v>
      </c>
      <c r="R96" s="78">
        <f t="shared" si="21"/>
        <v>2.4347222222222221E-2</v>
      </c>
      <c r="S96" s="83">
        <f t="shared" si="22"/>
        <v>3.229166666666658E-4</v>
      </c>
      <c r="T96" s="84"/>
      <c r="U96" s="85">
        <f t="shared" si="23"/>
        <v>1.0416666666666667E-3</v>
      </c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</row>
    <row r="97" spans="1:82" ht="18.75" customHeight="1" x14ac:dyDescent="0.25">
      <c r="A97" s="69">
        <v>4</v>
      </c>
      <c r="B97" s="70">
        <v>76</v>
      </c>
      <c r="C97" s="71">
        <f t="shared" ca="1" si="18"/>
        <v>0.65836879677180415</v>
      </c>
      <c r="D97" s="87"/>
      <c r="E97" s="73" t="s">
        <v>145</v>
      </c>
      <c r="F97" s="88">
        <v>1996</v>
      </c>
      <c r="G97" s="88" t="s">
        <v>54</v>
      </c>
      <c r="H97" s="75" t="s">
        <v>51</v>
      </c>
      <c r="I97" s="76" t="s">
        <v>52</v>
      </c>
      <c r="J97" s="77">
        <v>2.6391203703703705E-2</v>
      </c>
      <c r="K97" s="77">
        <v>4.9939814814814819E-2</v>
      </c>
      <c r="L97" s="78">
        <f t="shared" si="19"/>
        <v>2.3548611111111114E-2</v>
      </c>
      <c r="M97" s="79">
        <v>1</v>
      </c>
      <c r="N97" s="80">
        <v>1</v>
      </c>
      <c r="O97" s="80">
        <v>0</v>
      </c>
      <c r="P97" s="81">
        <v>1</v>
      </c>
      <c r="Q97" s="82">
        <f t="shared" si="20"/>
        <v>3</v>
      </c>
      <c r="R97" s="78">
        <f t="shared" si="21"/>
        <v>2.5111111111111115E-2</v>
      </c>
      <c r="S97" s="83">
        <f t="shared" si="22"/>
        <v>1.0868055555555596E-3</v>
      </c>
      <c r="T97" s="84"/>
      <c r="U97" s="85">
        <f t="shared" si="23"/>
        <v>1.5625000000000001E-3</v>
      </c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</row>
    <row r="98" spans="1:82" ht="18.75" customHeight="1" x14ac:dyDescent="0.25">
      <c r="A98" s="69">
        <v>5</v>
      </c>
      <c r="B98" s="70">
        <v>90</v>
      </c>
      <c r="C98" s="71">
        <f t="shared" ca="1" si="18"/>
        <v>0.63089706439003213</v>
      </c>
      <c r="D98" s="87"/>
      <c r="E98" s="120" t="s">
        <v>146</v>
      </c>
      <c r="F98" s="121">
        <v>1996</v>
      </c>
      <c r="G98" s="88" t="s">
        <v>54</v>
      </c>
      <c r="H98" s="75" t="s">
        <v>70</v>
      </c>
      <c r="I98" s="91" t="s">
        <v>142</v>
      </c>
      <c r="J98" s="77">
        <v>3.1247685185185187E-2</v>
      </c>
      <c r="K98" s="77">
        <v>5.4811342592592592E-2</v>
      </c>
      <c r="L98" s="78">
        <f t="shared" si="19"/>
        <v>2.3563657407407405E-2</v>
      </c>
      <c r="M98" s="79">
        <v>1</v>
      </c>
      <c r="N98" s="80">
        <v>0</v>
      </c>
      <c r="O98" s="80">
        <v>1</v>
      </c>
      <c r="P98" s="81">
        <v>2</v>
      </c>
      <c r="Q98" s="82">
        <f t="shared" si="20"/>
        <v>4</v>
      </c>
      <c r="R98" s="78">
        <f t="shared" si="21"/>
        <v>2.5646990740740738E-2</v>
      </c>
      <c r="S98" s="83">
        <f t="shared" si="22"/>
        <v>1.6226851851851819E-3</v>
      </c>
      <c r="T98" s="84"/>
      <c r="U98" s="85">
        <f t="shared" si="23"/>
        <v>2.0833333333333333E-3</v>
      </c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</row>
    <row r="99" spans="1:82" ht="18.75" customHeight="1" x14ac:dyDescent="0.25">
      <c r="A99" s="69">
        <v>6</v>
      </c>
      <c r="B99" s="70">
        <v>85</v>
      </c>
      <c r="C99" s="71">
        <f t="shared" ca="1" si="18"/>
        <v>0.35464974773711788</v>
      </c>
      <c r="D99" s="119"/>
      <c r="E99" s="73" t="s">
        <v>147</v>
      </c>
      <c r="F99" s="88">
        <v>1996</v>
      </c>
      <c r="G99" s="88" t="s">
        <v>54</v>
      </c>
      <c r="H99" s="75" t="s">
        <v>56</v>
      </c>
      <c r="I99" s="76" t="s">
        <v>148</v>
      </c>
      <c r="J99" s="77">
        <v>2.9525462962962962E-2</v>
      </c>
      <c r="K99" s="77">
        <v>5.3609953703703701E-2</v>
      </c>
      <c r="L99" s="78">
        <f t="shared" si="19"/>
        <v>2.408449074074074E-2</v>
      </c>
      <c r="M99" s="79">
        <v>0</v>
      </c>
      <c r="N99" s="80">
        <v>2</v>
      </c>
      <c r="O99" s="80">
        <v>0</v>
      </c>
      <c r="P99" s="81">
        <v>2</v>
      </c>
      <c r="Q99" s="82">
        <f t="shared" si="20"/>
        <v>4</v>
      </c>
      <c r="R99" s="78">
        <f t="shared" si="21"/>
        <v>2.6167824074074073E-2</v>
      </c>
      <c r="S99" s="83">
        <f t="shared" si="22"/>
        <v>2.1435185185185168E-3</v>
      </c>
      <c r="T99" s="84"/>
      <c r="U99" s="85">
        <f t="shared" si="23"/>
        <v>2.0833333333333333E-3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</row>
    <row r="100" spans="1:82" ht="18.75" customHeight="1" x14ac:dyDescent="0.25">
      <c r="A100" s="69">
        <v>7</v>
      </c>
      <c r="B100" s="70">
        <v>71</v>
      </c>
      <c r="C100" s="71">
        <f t="shared" ca="1" si="18"/>
        <v>0.59104326858952116</v>
      </c>
      <c r="D100" s="119"/>
      <c r="E100" s="137" t="s">
        <v>149</v>
      </c>
      <c r="F100" s="138">
        <v>1997</v>
      </c>
      <c r="G100" s="137" t="s">
        <v>54</v>
      </c>
      <c r="H100" s="75" t="s">
        <v>112</v>
      </c>
      <c r="I100" s="91" t="s">
        <v>127</v>
      </c>
      <c r="J100" s="77">
        <v>2.4657407407407409E-2</v>
      </c>
      <c r="K100" s="77">
        <v>4.8284722222222222E-2</v>
      </c>
      <c r="L100" s="78">
        <f t="shared" si="19"/>
        <v>2.3627314814814813E-2</v>
      </c>
      <c r="M100" s="79">
        <v>1</v>
      </c>
      <c r="N100" s="80">
        <v>1</v>
      </c>
      <c r="O100" s="80">
        <v>2</v>
      </c>
      <c r="P100" s="81">
        <v>1</v>
      </c>
      <c r="Q100" s="82">
        <f t="shared" si="20"/>
        <v>5</v>
      </c>
      <c r="R100" s="78">
        <f t="shared" si="21"/>
        <v>2.6231481481481481E-2</v>
      </c>
      <c r="S100" s="83">
        <f t="shared" si="22"/>
        <v>2.2071759259259249E-3</v>
      </c>
      <c r="T100" s="84"/>
      <c r="U100" s="85">
        <f t="shared" si="23"/>
        <v>2.6041666666666665E-3</v>
      </c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</row>
    <row r="101" spans="1:82" ht="18.75" customHeight="1" x14ac:dyDescent="0.25">
      <c r="A101" s="69">
        <v>8</v>
      </c>
      <c r="B101" s="70">
        <v>77</v>
      </c>
      <c r="C101" s="71">
        <f t="shared" ca="1" si="18"/>
        <v>0.66645060096357178</v>
      </c>
      <c r="D101" s="119"/>
      <c r="E101" s="120" t="s">
        <v>150</v>
      </c>
      <c r="F101" s="121">
        <v>1996</v>
      </c>
      <c r="G101" s="88" t="s">
        <v>54</v>
      </c>
      <c r="H101" s="75" t="s">
        <v>70</v>
      </c>
      <c r="I101" s="91" t="s">
        <v>142</v>
      </c>
      <c r="J101" s="77">
        <v>2.6736111111111113E-2</v>
      </c>
      <c r="K101" s="77">
        <v>4.9366898148148153E-2</v>
      </c>
      <c r="L101" s="78">
        <f t="shared" si="19"/>
        <v>2.263078703703704E-2</v>
      </c>
      <c r="M101" s="79">
        <v>2</v>
      </c>
      <c r="N101" s="80">
        <v>3</v>
      </c>
      <c r="O101" s="80">
        <v>1</v>
      </c>
      <c r="P101" s="81">
        <v>1</v>
      </c>
      <c r="Q101" s="82">
        <f t="shared" si="20"/>
        <v>7</v>
      </c>
      <c r="R101" s="78">
        <f t="shared" si="21"/>
        <v>2.6276620370370374E-2</v>
      </c>
      <c r="S101" s="83">
        <f t="shared" si="22"/>
        <v>2.2523148148148181E-3</v>
      </c>
      <c r="T101" s="84"/>
      <c r="U101" s="85">
        <f t="shared" si="23"/>
        <v>3.6458333333333334E-3</v>
      </c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</row>
    <row r="102" spans="1:82" ht="18.75" customHeight="1" x14ac:dyDescent="0.25">
      <c r="A102" s="69">
        <v>9</v>
      </c>
      <c r="B102" s="70">
        <v>96</v>
      </c>
      <c r="C102" s="71">
        <f t="shared" ca="1" si="18"/>
        <v>0.87433559160205354</v>
      </c>
      <c r="D102" s="119"/>
      <c r="E102" s="73" t="s">
        <v>151</v>
      </c>
      <c r="F102" s="88">
        <v>1996</v>
      </c>
      <c r="G102" s="88">
        <v>1</v>
      </c>
      <c r="H102" s="75" t="s">
        <v>56</v>
      </c>
      <c r="I102" s="76" t="s">
        <v>148</v>
      </c>
      <c r="J102" s="77">
        <v>3.3337962962962965E-2</v>
      </c>
      <c r="K102" s="77">
        <v>5.6523148148148149E-2</v>
      </c>
      <c r="L102" s="78">
        <f t="shared" si="19"/>
        <v>2.3185185185185184E-2</v>
      </c>
      <c r="M102" s="79">
        <v>1</v>
      </c>
      <c r="N102" s="80">
        <v>2</v>
      </c>
      <c r="O102" s="80">
        <v>2</v>
      </c>
      <c r="P102" s="81">
        <v>1</v>
      </c>
      <c r="Q102" s="82">
        <f t="shared" si="20"/>
        <v>6</v>
      </c>
      <c r="R102" s="78">
        <f t="shared" si="21"/>
        <v>2.6310185185185183E-2</v>
      </c>
      <c r="S102" s="83">
        <f t="shared" si="22"/>
        <v>2.2858796296296273E-3</v>
      </c>
      <c r="T102" s="84"/>
      <c r="U102" s="85">
        <f t="shared" si="23"/>
        <v>3.1250000000000002E-3</v>
      </c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</row>
    <row r="103" spans="1:82" ht="18.75" customHeight="1" x14ac:dyDescent="0.25">
      <c r="A103" s="69">
        <v>10</v>
      </c>
      <c r="B103" s="70">
        <v>86</v>
      </c>
      <c r="C103" s="71">
        <f t="shared" ca="1" si="18"/>
        <v>0.99206723906548733</v>
      </c>
      <c r="D103" s="119"/>
      <c r="E103" s="120" t="s">
        <v>152</v>
      </c>
      <c r="F103" s="121">
        <v>1997</v>
      </c>
      <c r="G103" s="88" t="s">
        <v>54</v>
      </c>
      <c r="H103" s="75" t="s">
        <v>70</v>
      </c>
      <c r="I103" s="91" t="s">
        <v>71</v>
      </c>
      <c r="J103" s="77">
        <v>2.9875000000000002E-2</v>
      </c>
      <c r="K103" s="77">
        <v>5.3805555555555551E-2</v>
      </c>
      <c r="L103" s="78">
        <f t="shared" si="19"/>
        <v>2.3930555555555549E-2</v>
      </c>
      <c r="M103" s="79">
        <v>1</v>
      </c>
      <c r="N103" s="80">
        <v>2</v>
      </c>
      <c r="O103" s="80">
        <v>0</v>
      </c>
      <c r="P103" s="81">
        <v>2</v>
      </c>
      <c r="Q103" s="82">
        <f t="shared" si="20"/>
        <v>5</v>
      </c>
      <c r="R103" s="78">
        <f t="shared" si="21"/>
        <v>2.6534722222222216E-2</v>
      </c>
      <c r="S103" s="83">
        <f t="shared" si="22"/>
        <v>2.5104166666666608E-3</v>
      </c>
      <c r="T103" s="84"/>
      <c r="U103" s="85">
        <f t="shared" si="23"/>
        <v>2.6041666666666665E-3</v>
      </c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</row>
    <row r="104" spans="1:82" ht="18.75" customHeight="1" x14ac:dyDescent="0.25">
      <c r="A104" s="69">
        <v>11</v>
      </c>
      <c r="B104" s="70">
        <v>95</v>
      </c>
      <c r="C104" s="71">
        <f t="shared" ca="1" si="18"/>
        <v>0.4673458340200406</v>
      </c>
      <c r="D104" s="119"/>
      <c r="E104" s="73" t="s">
        <v>153</v>
      </c>
      <c r="F104" s="88">
        <v>1997</v>
      </c>
      <c r="G104" s="88" t="s">
        <v>54</v>
      </c>
      <c r="H104" s="75" t="s">
        <v>112</v>
      </c>
      <c r="I104" s="76" t="s">
        <v>113</v>
      </c>
      <c r="J104" s="77">
        <v>3.2993055555555553E-2</v>
      </c>
      <c r="K104" s="77">
        <v>5.5997685185185185E-2</v>
      </c>
      <c r="L104" s="78">
        <f t="shared" si="19"/>
        <v>2.3004629629629632E-2</v>
      </c>
      <c r="M104" s="79">
        <v>1</v>
      </c>
      <c r="N104" s="80">
        <v>3</v>
      </c>
      <c r="O104" s="80">
        <v>2</v>
      </c>
      <c r="P104" s="81">
        <v>2</v>
      </c>
      <c r="Q104" s="82">
        <f t="shared" si="20"/>
        <v>8</v>
      </c>
      <c r="R104" s="78">
        <f t="shared" si="21"/>
        <v>2.7171296296296298E-2</v>
      </c>
      <c r="S104" s="83">
        <f t="shared" si="22"/>
        <v>3.1469907407407419E-3</v>
      </c>
      <c r="T104" s="84"/>
      <c r="U104" s="85">
        <f t="shared" si="23"/>
        <v>4.1666666666666666E-3</v>
      </c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</row>
    <row r="105" spans="1:82" ht="18.75" customHeight="1" x14ac:dyDescent="0.25">
      <c r="A105" s="69">
        <v>12</v>
      </c>
      <c r="B105" s="70">
        <v>97</v>
      </c>
      <c r="C105" s="71">
        <f t="shared" ca="1" si="18"/>
        <v>0.16581037443971114</v>
      </c>
      <c r="D105" s="119"/>
      <c r="E105" s="120" t="s">
        <v>154</v>
      </c>
      <c r="F105" s="121">
        <v>1996</v>
      </c>
      <c r="G105" s="88" t="s">
        <v>54</v>
      </c>
      <c r="H105" s="75" t="s">
        <v>96</v>
      </c>
      <c r="I105" s="139" t="s">
        <v>155</v>
      </c>
      <c r="J105" s="77">
        <v>3.3680555555555554E-2</v>
      </c>
      <c r="K105" s="77">
        <v>5.6791666666666664E-2</v>
      </c>
      <c r="L105" s="78">
        <f t="shared" si="19"/>
        <v>2.311111111111111E-2</v>
      </c>
      <c r="M105" s="79">
        <v>2</v>
      </c>
      <c r="N105" s="80">
        <v>2</v>
      </c>
      <c r="O105" s="80">
        <v>3</v>
      </c>
      <c r="P105" s="81">
        <v>1</v>
      </c>
      <c r="Q105" s="82">
        <f t="shared" si="20"/>
        <v>8</v>
      </c>
      <c r="R105" s="78">
        <f t="shared" si="21"/>
        <v>2.7277777777777776E-2</v>
      </c>
      <c r="S105" s="83">
        <f t="shared" si="22"/>
        <v>3.2534722222222201E-3</v>
      </c>
      <c r="T105" s="84"/>
      <c r="U105" s="85">
        <f t="shared" si="23"/>
        <v>4.1666666666666666E-3</v>
      </c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</row>
    <row r="106" spans="1:82" ht="18.75" customHeight="1" x14ac:dyDescent="0.25">
      <c r="A106" s="69">
        <v>13</v>
      </c>
      <c r="B106" s="70">
        <v>94</v>
      </c>
      <c r="C106" s="71">
        <f t="shared" ca="1" si="18"/>
        <v>0.51744172992959914</v>
      </c>
      <c r="D106" s="119"/>
      <c r="E106" s="120" t="s">
        <v>156</v>
      </c>
      <c r="F106" s="121">
        <v>1996</v>
      </c>
      <c r="G106" s="88" t="s">
        <v>54</v>
      </c>
      <c r="H106" s="75" t="s">
        <v>70</v>
      </c>
      <c r="I106" s="91" t="s">
        <v>142</v>
      </c>
      <c r="J106" s="77">
        <v>3.2643518518518523E-2</v>
      </c>
      <c r="K106" s="77">
        <v>5.5804398148148145E-2</v>
      </c>
      <c r="L106" s="78">
        <f t="shared" si="19"/>
        <v>2.3160879629629622E-2</v>
      </c>
      <c r="M106" s="79">
        <v>3</v>
      </c>
      <c r="N106" s="80">
        <v>0</v>
      </c>
      <c r="O106" s="80">
        <v>2</v>
      </c>
      <c r="P106" s="81">
        <v>3</v>
      </c>
      <c r="Q106" s="82">
        <f t="shared" si="20"/>
        <v>8</v>
      </c>
      <c r="R106" s="78">
        <f t="shared" si="21"/>
        <v>2.7327546296296287E-2</v>
      </c>
      <c r="S106" s="83">
        <f t="shared" si="22"/>
        <v>3.3032407407407316E-3</v>
      </c>
      <c r="T106" s="84"/>
      <c r="U106" s="85">
        <f t="shared" si="23"/>
        <v>4.1666666666666666E-3</v>
      </c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</row>
    <row r="107" spans="1:82" ht="18.75" customHeight="1" x14ac:dyDescent="0.25">
      <c r="A107" s="69">
        <v>14</v>
      </c>
      <c r="B107" s="70">
        <v>93</v>
      </c>
      <c r="C107" s="71">
        <f t="shared" ca="1" si="18"/>
        <v>0.38340638174205988</v>
      </c>
      <c r="D107" s="119"/>
      <c r="E107" s="120" t="s">
        <v>157</v>
      </c>
      <c r="F107" s="121">
        <v>1996</v>
      </c>
      <c r="G107" s="88" t="s">
        <v>54</v>
      </c>
      <c r="H107" s="75" t="s">
        <v>158</v>
      </c>
      <c r="I107" s="91" t="s">
        <v>159</v>
      </c>
      <c r="J107" s="77">
        <v>3.2299768518518519E-2</v>
      </c>
      <c r="K107" s="77">
        <v>5.5582175925925924E-2</v>
      </c>
      <c r="L107" s="78">
        <f t="shared" si="19"/>
        <v>2.3282407407407404E-2</v>
      </c>
      <c r="M107" s="79">
        <v>1</v>
      </c>
      <c r="N107" s="80">
        <v>0</v>
      </c>
      <c r="O107" s="80">
        <v>4</v>
      </c>
      <c r="P107" s="81">
        <v>3</v>
      </c>
      <c r="Q107" s="82">
        <f t="shared" si="20"/>
        <v>8</v>
      </c>
      <c r="R107" s="78">
        <f t="shared" si="21"/>
        <v>2.744907407407407E-2</v>
      </c>
      <c r="S107" s="83">
        <f t="shared" si="22"/>
        <v>3.4247685185185145E-3</v>
      </c>
      <c r="T107" s="84"/>
      <c r="U107" s="85">
        <f t="shared" si="23"/>
        <v>4.1666666666666666E-3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</row>
    <row r="108" spans="1:82" ht="18.75" customHeight="1" x14ac:dyDescent="0.25">
      <c r="A108" s="69">
        <v>15</v>
      </c>
      <c r="B108" s="70">
        <v>92</v>
      </c>
      <c r="C108" s="71">
        <f t="shared" ca="1" si="18"/>
        <v>0.34322304861567632</v>
      </c>
      <c r="D108" s="119"/>
      <c r="E108" s="73" t="s">
        <v>160</v>
      </c>
      <c r="F108" s="88">
        <v>1997</v>
      </c>
      <c r="G108" s="88" t="s">
        <v>54</v>
      </c>
      <c r="H108" s="75" t="s">
        <v>112</v>
      </c>
      <c r="I108" s="76" t="s">
        <v>113</v>
      </c>
      <c r="J108" s="77">
        <v>3.1949074074074074E-2</v>
      </c>
      <c r="K108" s="77">
        <v>5.5878472222222225E-2</v>
      </c>
      <c r="L108" s="78">
        <f t="shared" si="19"/>
        <v>2.3929398148148151E-2</v>
      </c>
      <c r="M108" s="79">
        <v>2</v>
      </c>
      <c r="N108" s="80">
        <v>2</v>
      </c>
      <c r="O108" s="80">
        <v>1</v>
      </c>
      <c r="P108" s="81">
        <v>2</v>
      </c>
      <c r="Q108" s="82">
        <f t="shared" si="20"/>
        <v>7</v>
      </c>
      <c r="R108" s="78">
        <f t="shared" si="21"/>
        <v>2.7575231481481485E-2</v>
      </c>
      <c r="S108" s="83">
        <f t="shared" si="22"/>
        <v>3.5509259259259296E-3</v>
      </c>
      <c r="T108" s="84"/>
      <c r="U108" s="85">
        <f t="shared" si="23"/>
        <v>3.6458333333333334E-3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</row>
    <row r="109" spans="1:82" ht="18.75" customHeight="1" x14ac:dyDescent="0.25">
      <c r="A109" s="69">
        <v>16</v>
      </c>
      <c r="B109" s="70">
        <v>82</v>
      </c>
      <c r="C109" s="71">
        <f t="shared" ca="1" si="18"/>
        <v>0.66357639224951093</v>
      </c>
      <c r="D109" s="140"/>
      <c r="E109" s="73" t="s">
        <v>161</v>
      </c>
      <c r="F109" s="88">
        <v>1996</v>
      </c>
      <c r="G109" s="88" t="s">
        <v>54</v>
      </c>
      <c r="H109" s="75" t="s">
        <v>112</v>
      </c>
      <c r="I109" s="76" t="s">
        <v>113</v>
      </c>
      <c r="J109" s="77">
        <v>2.8479166666666667E-2</v>
      </c>
      <c r="K109" s="77">
        <v>5.2496527777777781E-2</v>
      </c>
      <c r="L109" s="78">
        <f t="shared" si="19"/>
        <v>2.4017361111111114E-2</v>
      </c>
      <c r="M109" s="79">
        <v>2</v>
      </c>
      <c r="N109" s="80">
        <v>2</v>
      </c>
      <c r="O109" s="80">
        <v>1</v>
      </c>
      <c r="P109" s="81">
        <v>2</v>
      </c>
      <c r="Q109" s="82">
        <f t="shared" si="20"/>
        <v>7</v>
      </c>
      <c r="R109" s="78">
        <f t="shared" si="21"/>
        <v>2.7663194444444449E-2</v>
      </c>
      <c r="S109" s="83">
        <f t="shared" si="22"/>
        <v>3.6388888888888929E-3</v>
      </c>
      <c r="T109" s="84"/>
      <c r="U109" s="85">
        <f t="shared" si="23"/>
        <v>3.6458333333333334E-3</v>
      </c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</row>
    <row r="110" spans="1:82" ht="18.75" customHeight="1" x14ac:dyDescent="0.25">
      <c r="A110" s="69">
        <v>17</v>
      </c>
      <c r="B110" s="70">
        <v>83</v>
      </c>
      <c r="C110" s="71">
        <f t="shared" ca="1" si="18"/>
        <v>0.49993684998871857</v>
      </c>
      <c r="D110" s="141"/>
      <c r="E110" s="73" t="s">
        <v>162</v>
      </c>
      <c r="F110" s="88">
        <v>1997</v>
      </c>
      <c r="G110" s="88" t="s">
        <v>54</v>
      </c>
      <c r="H110" s="75" t="s">
        <v>56</v>
      </c>
      <c r="I110" s="76" t="s">
        <v>148</v>
      </c>
      <c r="J110" s="77">
        <v>2.883101851851852E-2</v>
      </c>
      <c r="K110" s="77">
        <v>5.2335648148148145E-2</v>
      </c>
      <c r="L110" s="78">
        <f t="shared" si="19"/>
        <v>2.3504629629629625E-2</v>
      </c>
      <c r="M110" s="79">
        <v>1</v>
      </c>
      <c r="N110" s="80">
        <v>2</v>
      </c>
      <c r="O110" s="80">
        <v>2</v>
      </c>
      <c r="P110" s="81">
        <v>3</v>
      </c>
      <c r="Q110" s="82">
        <f t="shared" si="20"/>
        <v>8</v>
      </c>
      <c r="R110" s="78">
        <f t="shared" si="21"/>
        <v>2.7671296296296291E-2</v>
      </c>
      <c r="S110" s="83">
        <f t="shared" si="22"/>
        <v>3.6469907407407354E-3</v>
      </c>
      <c r="T110" s="84"/>
      <c r="U110" s="85">
        <f t="shared" si="23"/>
        <v>4.1666666666666666E-3</v>
      </c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</row>
    <row r="111" spans="1:82" ht="18.75" customHeight="1" x14ac:dyDescent="0.25">
      <c r="A111" s="69">
        <v>18</v>
      </c>
      <c r="B111" s="70">
        <v>73</v>
      </c>
      <c r="C111" s="71">
        <f t="shared" ca="1" si="18"/>
        <v>0.92091024478840544</v>
      </c>
      <c r="D111" s="119"/>
      <c r="E111" s="137" t="s">
        <v>163</v>
      </c>
      <c r="F111" s="138">
        <v>1996</v>
      </c>
      <c r="G111" s="138">
        <v>1</v>
      </c>
      <c r="H111" s="75" t="s">
        <v>96</v>
      </c>
      <c r="I111" s="91" t="s">
        <v>164</v>
      </c>
      <c r="J111" s="77">
        <v>2.5354166666666664E-2</v>
      </c>
      <c r="K111" s="77">
        <v>4.9016203703703708E-2</v>
      </c>
      <c r="L111" s="78">
        <f t="shared" si="19"/>
        <v>2.3662037037037044E-2</v>
      </c>
      <c r="M111" s="79">
        <v>2</v>
      </c>
      <c r="N111" s="80">
        <v>3</v>
      </c>
      <c r="O111" s="80">
        <v>3</v>
      </c>
      <c r="P111" s="81">
        <v>1</v>
      </c>
      <c r="Q111" s="82">
        <f t="shared" si="20"/>
        <v>9</v>
      </c>
      <c r="R111" s="78">
        <f t="shared" si="21"/>
        <v>2.8349537037037045E-2</v>
      </c>
      <c r="S111" s="83">
        <f t="shared" si="22"/>
        <v>4.3252314814814889E-3</v>
      </c>
      <c r="T111" s="84"/>
      <c r="U111" s="85">
        <f t="shared" si="23"/>
        <v>4.6874999999999998E-3</v>
      </c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</row>
    <row r="112" spans="1:82" ht="18.75" customHeight="1" x14ac:dyDescent="0.25">
      <c r="A112" s="69">
        <v>19</v>
      </c>
      <c r="B112" s="70">
        <v>99</v>
      </c>
      <c r="C112" s="71">
        <f t="shared" ca="1" si="18"/>
        <v>0.31194582079819322</v>
      </c>
      <c r="D112" s="119"/>
      <c r="E112" s="73" t="s">
        <v>165</v>
      </c>
      <c r="F112" s="88">
        <v>1997</v>
      </c>
      <c r="G112" s="88">
        <v>1</v>
      </c>
      <c r="H112" s="75" t="s">
        <v>51</v>
      </c>
      <c r="I112" s="76" t="s">
        <v>166</v>
      </c>
      <c r="J112" s="77">
        <v>3.4380787037037036E-2</v>
      </c>
      <c r="K112" s="77">
        <v>5.9008101851851853E-2</v>
      </c>
      <c r="L112" s="78">
        <f t="shared" si="19"/>
        <v>2.4627314814814817E-2</v>
      </c>
      <c r="M112" s="79">
        <v>3</v>
      </c>
      <c r="N112" s="80">
        <v>2</v>
      </c>
      <c r="O112" s="80">
        <v>2</v>
      </c>
      <c r="P112" s="81">
        <v>1</v>
      </c>
      <c r="Q112" s="82">
        <f t="shared" si="20"/>
        <v>8</v>
      </c>
      <c r="R112" s="78">
        <f t="shared" si="21"/>
        <v>2.8793981481481483E-2</v>
      </c>
      <c r="S112" s="83">
        <f t="shared" si="22"/>
        <v>4.7696759259259272E-3</v>
      </c>
      <c r="T112" s="84"/>
      <c r="U112" s="85">
        <f t="shared" si="23"/>
        <v>4.1666666666666666E-3</v>
      </c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</row>
    <row r="113" spans="1:93" ht="18.75" customHeight="1" x14ac:dyDescent="0.25">
      <c r="A113" s="69">
        <v>20</v>
      </c>
      <c r="B113" s="70">
        <v>75</v>
      </c>
      <c r="C113" s="71">
        <f t="shared" ca="1" si="18"/>
        <v>0.98435595202112325</v>
      </c>
      <c r="D113" s="119"/>
      <c r="E113" s="73" t="s">
        <v>167</v>
      </c>
      <c r="F113" s="88">
        <v>1996</v>
      </c>
      <c r="G113" s="88" t="s">
        <v>54</v>
      </c>
      <c r="H113" s="75" t="s">
        <v>112</v>
      </c>
      <c r="I113" s="76" t="s">
        <v>113</v>
      </c>
      <c r="J113" s="77">
        <v>2.6041666666666668E-2</v>
      </c>
      <c r="K113" s="77">
        <v>5.0674768518518515E-2</v>
      </c>
      <c r="L113" s="78">
        <f t="shared" si="19"/>
        <v>2.4633101851851847E-2</v>
      </c>
      <c r="M113" s="79">
        <v>0</v>
      </c>
      <c r="N113" s="80">
        <v>5</v>
      </c>
      <c r="O113" s="80">
        <v>2</v>
      </c>
      <c r="P113" s="81">
        <v>1</v>
      </c>
      <c r="Q113" s="82">
        <f t="shared" si="20"/>
        <v>8</v>
      </c>
      <c r="R113" s="78">
        <f t="shared" si="21"/>
        <v>2.8799768518518513E-2</v>
      </c>
      <c r="S113" s="83">
        <f t="shared" si="22"/>
        <v>4.7754629629629571E-3</v>
      </c>
      <c r="T113" s="84"/>
      <c r="U113" s="85">
        <f t="shared" si="23"/>
        <v>4.1666666666666666E-3</v>
      </c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</row>
    <row r="114" spans="1:93" ht="18.75" customHeight="1" x14ac:dyDescent="0.25">
      <c r="A114" s="69">
        <v>21</v>
      </c>
      <c r="B114" s="70">
        <v>80</v>
      </c>
      <c r="C114" s="71">
        <f t="shared" ca="1" si="18"/>
        <v>4.5287958970703923E-2</v>
      </c>
      <c r="D114" s="87"/>
      <c r="E114" s="120" t="s">
        <v>168</v>
      </c>
      <c r="F114" s="121">
        <v>1997</v>
      </c>
      <c r="G114" s="88" t="s">
        <v>54</v>
      </c>
      <c r="H114" s="75" t="s">
        <v>70</v>
      </c>
      <c r="I114" s="91" t="s">
        <v>71</v>
      </c>
      <c r="J114" s="77">
        <v>2.7785879629629626E-2</v>
      </c>
      <c r="K114" s="77">
        <v>5.1386574074074071E-2</v>
      </c>
      <c r="L114" s="78">
        <f t="shared" si="19"/>
        <v>2.3600694444444445E-2</v>
      </c>
      <c r="M114" s="79">
        <v>2</v>
      </c>
      <c r="N114" s="80">
        <v>2</v>
      </c>
      <c r="O114" s="80">
        <v>2</v>
      </c>
      <c r="P114" s="81">
        <v>4</v>
      </c>
      <c r="Q114" s="82">
        <f t="shared" si="20"/>
        <v>10</v>
      </c>
      <c r="R114" s="78">
        <f t="shared" si="21"/>
        <v>2.8809027777777777E-2</v>
      </c>
      <c r="S114" s="83">
        <f t="shared" si="22"/>
        <v>4.7847222222222215E-3</v>
      </c>
      <c r="T114" s="84"/>
      <c r="U114" s="85">
        <f t="shared" si="23"/>
        <v>5.208333333333333E-3</v>
      </c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</row>
    <row r="115" spans="1:93" ht="18.75" customHeight="1" x14ac:dyDescent="0.25">
      <c r="A115" s="69">
        <v>22</v>
      </c>
      <c r="B115" s="70">
        <v>87</v>
      </c>
      <c r="C115" s="71">
        <f t="shared" ca="1" si="18"/>
        <v>6.8652432614027203E-2</v>
      </c>
      <c r="D115" s="142"/>
      <c r="E115" s="143" t="s">
        <v>169</v>
      </c>
      <c r="F115" s="144">
        <v>1996</v>
      </c>
      <c r="G115" s="144">
        <v>2</v>
      </c>
      <c r="H115" s="145" t="s">
        <v>56</v>
      </c>
      <c r="I115" s="146" t="s">
        <v>57</v>
      </c>
      <c r="J115" s="77">
        <v>3.0215277777777775E-2</v>
      </c>
      <c r="K115" s="77">
        <v>5.7060185185185186E-2</v>
      </c>
      <c r="L115" s="78">
        <f t="shared" si="19"/>
        <v>2.6844907407407411E-2</v>
      </c>
      <c r="M115" s="79">
        <v>2</v>
      </c>
      <c r="N115" s="80">
        <v>0</v>
      </c>
      <c r="O115" s="80">
        <v>2</v>
      </c>
      <c r="P115" s="81">
        <v>0</v>
      </c>
      <c r="Q115" s="82">
        <f t="shared" si="20"/>
        <v>4</v>
      </c>
      <c r="R115" s="78">
        <f t="shared" si="21"/>
        <v>2.8928240740740744E-2</v>
      </c>
      <c r="S115" s="83">
        <f t="shared" si="22"/>
        <v>4.9039351851851883E-3</v>
      </c>
      <c r="T115" s="84"/>
      <c r="U115" s="85">
        <f t="shared" si="23"/>
        <v>2.0833333333333333E-3</v>
      </c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</row>
    <row r="116" spans="1:93" ht="17.25" customHeight="1" x14ac:dyDescent="0.25">
      <c r="A116" s="69">
        <v>23</v>
      </c>
      <c r="B116" s="70">
        <v>91</v>
      </c>
      <c r="C116" s="71">
        <f t="shared" ca="1" si="18"/>
        <v>0.23350751097639177</v>
      </c>
      <c r="D116" s="87"/>
      <c r="E116" s="120" t="s">
        <v>170</v>
      </c>
      <c r="F116" s="121">
        <v>1996</v>
      </c>
      <c r="G116" s="88" t="s">
        <v>54</v>
      </c>
      <c r="H116" s="145" t="s">
        <v>51</v>
      </c>
      <c r="I116" s="76" t="s">
        <v>52</v>
      </c>
      <c r="J116" s="77">
        <v>3.1600694444444445E-2</v>
      </c>
      <c r="K116" s="77">
        <v>5.6239583333333336E-2</v>
      </c>
      <c r="L116" s="78">
        <f t="shared" si="19"/>
        <v>2.4638888888888891E-2</v>
      </c>
      <c r="M116" s="79">
        <v>2</v>
      </c>
      <c r="N116" s="80">
        <v>3</v>
      </c>
      <c r="O116" s="80">
        <v>3</v>
      </c>
      <c r="P116" s="81">
        <v>1</v>
      </c>
      <c r="Q116" s="82">
        <f t="shared" si="20"/>
        <v>9</v>
      </c>
      <c r="R116" s="78">
        <f t="shared" si="21"/>
        <v>2.9326388888888891E-2</v>
      </c>
      <c r="S116" s="83">
        <f t="shared" si="22"/>
        <v>5.3020833333333357E-3</v>
      </c>
      <c r="T116" s="84"/>
      <c r="U116" s="85">
        <f t="shared" si="23"/>
        <v>4.6874999999999998E-3</v>
      </c>
    </row>
    <row r="117" spans="1:93" ht="17.25" customHeight="1" x14ac:dyDescent="0.25">
      <c r="A117" s="69">
        <v>24</v>
      </c>
      <c r="B117" s="70">
        <v>79</v>
      </c>
      <c r="C117" s="71">
        <f t="shared" ca="1" si="18"/>
        <v>0.76098104613185746</v>
      </c>
      <c r="D117" s="87"/>
      <c r="E117" s="120" t="s">
        <v>171</v>
      </c>
      <c r="F117" s="121">
        <v>1997</v>
      </c>
      <c r="G117" s="88" t="s">
        <v>54</v>
      </c>
      <c r="H117" s="75" t="s">
        <v>70</v>
      </c>
      <c r="I117" s="91" t="s">
        <v>71</v>
      </c>
      <c r="J117" s="77">
        <v>2.7438657407407405E-2</v>
      </c>
      <c r="K117" s="77">
        <v>5.2236111111111115E-2</v>
      </c>
      <c r="L117" s="78">
        <f t="shared" si="19"/>
        <v>2.479745370370371E-2</v>
      </c>
      <c r="M117" s="79">
        <v>2</v>
      </c>
      <c r="N117" s="80">
        <v>2</v>
      </c>
      <c r="O117" s="80">
        <v>2</v>
      </c>
      <c r="P117" s="81">
        <v>4</v>
      </c>
      <c r="Q117" s="82">
        <f t="shared" si="20"/>
        <v>10</v>
      </c>
      <c r="R117" s="78">
        <f t="shared" si="21"/>
        <v>3.0005787037037043E-2</v>
      </c>
      <c r="S117" s="83">
        <f t="shared" si="22"/>
        <v>5.9814814814814869E-3</v>
      </c>
      <c r="T117" s="84"/>
      <c r="U117" s="85">
        <f t="shared" si="23"/>
        <v>5.208333333333333E-3</v>
      </c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</row>
    <row r="118" spans="1:93" ht="17.25" customHeight="1" x14ac:dyDescent="0.25">
      <c r="A118" s="69">
        <v>25</v>
      </c>
      <c r="B118" s="70">
        <v>81</v>
      </c>
      <c r="C118" s="71">
        <f t="shared" ca="1" si="18"/>
        <v>0.28631291337304032</v>
      </c>
      <c r="D118" s="87"/>
      <c r="E118" s="120" t="s">
        <v>172</v>
      </c>
      <c r="F118" s="121">
        <v>1996</v>
      </c>
      <c r="G118" s="88">
        <v>1</v>
      </c>
      <c r="H118" s="145" t="s">
        <v>96</v>
      </c>
      <c r="I118" s="91" t="s">
        <v>164</v>
      </c>
      <c r="J118" s="77">
        <v>2.8130787037037034E-2</v>
      </c>
      <c r="K118" s="77">
        <v>5.1994212962962964E-2</v>
      </c>
      <c r="L118" s="78">
        <f t="shared" si="19"/>
        <v>2.386342592592593E-2</v>
      </c>
      <c r="M118" s="79">
        <v>2</v>
      </c>
      <c r="N118" s="80">
        <v>3</v>
      </c>
      <c r="O118" s="80">
        <v>4</v>
      </c>
      <c r="P118" s="81">
        <v>4</v>
      </c>
      <c r="Q118" s="82">
        <f t="shared" si="20"/>
        <v>13</v>
      </c>
      <c r="R118" s="78">
        <f t="shared" si="21"/>
        <v>3.0634259259259264E-2</v>
      </c>
      <c r="S118" s="83">
        <f t="shared" si="22"/>
        <v>6.6099537037037082E-3</v>
      </c>
      <c r="T118" s="84"/>
      <c r="U118" s="85">
        <f t="shared" si="23"/>
        <v>6.7708333333333336E-3</v>
      </c>
    </row>
    <row r="119" spans="1:93" ht="17.25" customHeight="1" x14ac:dyDescent="0.25">
      <c r="A119" s="69">
        <v>26</v>
      </c>
      <c r="B119" s="70">
        <v>74</v>
      </c>
      <c r="C119" s="71">
        <f t="shared" ca="1" si="18"/>
        <v>0.26269051871264215</v>
      </c>
      <c r="D119" s="87"/>
      <c r="E119" s="73" t="s">
        <v>173</v>
      </c>
      <c r="F119" s="88">
        <v>1996</v>
      </c>
      <c r="G119" s="88">
        <v>1</v>
      </c>
      <c r="H119" s="145" t="s">
        <v>56</v>
      </c>
      <c r="I119" s="76" t="s">
        <v>57</v>
      </c>
      <c r="J119" s="77">
        <v>2.5694444444444447E-2</v>
      </c>
      <c r="K119" s="77">
        <v>5.0984953703703706E-2</v>
      </c>
      <c r="L119" s="78">
        <f t="shared" si="19"/>
        <v>2.5290509259259259E-2</v>
      </c>
      <c r="M119" s="79">
        <v>3</v>
      </c>
      <c r="N119" s="80">
        <v>4</v>
      </c>
      <c r="O119" s="80">
        <v>1</v>
      </c>
      <c r="P119" s="81">
        <v>4</v>
      </c>
      <c r="Q119" s="82">
        <f t="shared" si="20"/>
        <v>12</v>
      </c>
      <c r="R119" s="78">
        <f t="shared" si="21"/>
        <v>3.1540509259259261E-2</v>
      </c>
      <c r="S119" s="83">
        <f t="shared" si="22"/>
        <v>7.5162037037037055E-3</v>
      </c>
      <c r="T119" s="84"/>
      <c r="U119" s="85">
        <f t="shared" si="23"/>
        <v>6.2500000000000003E-3</v>
      </c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</row>
    <row r="120" spans="1:93" ht="17.25" customHeight="1" x14ac:dyDescent="0.25">
      <c r="A120" s="69">
        <v>27</v>
      </c>
      <c r="B120" s="70">
        <v>89</v>
      </c>
      <c r="C120" s="71">
        <f t="shared" ca="1" si="18"/>
        <v>0.70467267035821435</v>
      </c>
      <c r="D120" s="147"/>
      <c r="E120" s="148" t="s">
        <v>174</v>
      </c>
      <c r="F120" s="149">
        <v>1998</v>
      </c>
      <c r="G120" s="144">
        <v>1</v>
      </c>
      <c r="H120" s="75" t="s">
        <v>56</v>
      </c>
      <c r="I120" s="146" t="s">
        <v>57</v>
      </c>
      <c r="J120" s="77">
        <v>3.0914351851851849E-2</v>
      </c>
      <c r="K120" s="77">
        <v>5.7784722222222223E-2</v>
      </c>
      <c r="L120" s="78">
        <f t="shared" si="19"/>
        <v>2.6870370370370374E-2</v>
      </c>
      <c r="M120" s="79">
        <v>2</v>
      </c>
      <c r="N120" s="80">
        <v>3</v>
      </c>
      <c r="O120" s="80">
        <v>2</v>
      </c>
      <c r="P120" s="81">
        <v>2</v>
      </c>
      <c r="Q120" s="82">
        <f t="shared" si="20"/>
        <v>9</v>
      </c>
      <c r="R120" s="78">
        <f t="shared" si="21"/>
        <v>3.1557870370370375E-2</v>
      </c>
      <c r="S120" s="83">
        <f t="shared" si="22"/>
        <v>7.5335648148148193E-3</v>
      </c>
      <c r="T120" s="84"/>
      <c r="U120" s="85">
        <f t="shared" si="23"/>
        <v>4.6874999999999998E-3</v>
      </c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</row>
    <row r="121" spans="1:93" ht="17.25" customHeight="1" x14ac:dyDescent="0.25">
      <c r="A121" s="69">
        <v>28</v>
      </c>
      <c r="B121" s="70">
        <v>78</v>
      </c>
      <c r="C121" s="71">
        <f t="shared" ca="1" si="18"/>
        <v>2.8214298305959118E-2</v>
      </c>
      <c r="D121" s="87"/>
      <c r="E121" s="120" t="s">
        <v>175</v>
      </c>
      <c r="F121" s="121">
        <v>1996</v>
      </c>
      <c r="G121" s="88">
        <v>1</v>
      </c>
      <c r="H121" s="75" t="s">
        <v>56</v>
      </c>
      <c r="I121" s="91" t="s">
        <v>63</v>
      </c>
      <c r="J121" s="77">
        <v>2.709375E-2</v>
      </c>
      <c r="K121" s="77">
        <v>5.4715277777777772E-2</v>
      </c>
      <c r="L121" s="78">
        <f t="shared" si="19"/>
        <v>2.7621527777777773E-2</v>
      </c>
      <c r="M121" s="79">
        <v>1</v>
      </c>
      <c r="N121" s="80">
        <v>3</v>
      </c>
      <c r="O121" s="80">
        <v>1</v>
      </c>
      <c r="P121" s="81">
        <v>3</v>
      </c>
      <c r="Q121" s="82">
        <f t="shared" si="20"/>
        <v>8</v>
      </c>
      <c r="R121" s="78">
        <f t="shared" si="21"/>
        <v>3.1788194444444438E-2</v>
      </c>
      <c r="S121" s="83">
        <f t="shared" si="22"/>
        <v>7.7638888888888827E-3</v>
      </c>
      <c r="T121" s="84"/>
      <c r="U121" s="85">
        <f t="shared" si="23"/>
        <v>4.1666666666666666E-3</v>
      </c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</row>
    <row r="122" spans="1:93" ht="17.25" customHeight="1" x14ac:dyDescent="0.25">
      <c r="A122" s="69"/>
      <c r="B122" s="70">
        <v>88</v>
      </c>
      <c r="C122" s="71">
        <f t="shared" ca="1" si="18"/>
        <v>0.95921883794921425</v>
      </c>
      <c r="D122" s="87"/>
      <c r="E122" s="120" t="s">
        <v>176</v>
      </c>
      <c r="F122" s="121">
        <v>1997</v>
      </c>
      <c r="G122" s="88">
        <v>1</v>
      </c>
      <c r="H122" s="75" t="s">
        <v>177</v>
      </c>
      <c r="I122" s="91" t="s">
        <v>133</v>
      </c>
      <c r="J122" s="77">
        <v>3.0555555555555555E-2</v>
      </c>
      <c r="K122" s="93"/>
      <c r="L122" s="78"/>
      <c r="M122" s="79"/>
      <c r="N122" s="80"/>
      <c r="O122" s="80"/>
      <c r="P122" s="81"/>
      <c r="Q122" s="82"/>
      <c r="R122" s="78"/>
      <c r="S122" s="83"/>
      <c r="T122" s="84"/>
      <c r="U122" s="85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</row>
    <row r="123" spans="1:93" ht="15" hidden="1" customHeight="1" x14ac:dyDescent="0.25">
      <c r="A123" s="150"/>
      <c r="B123" s="95"/>
      <c r="C123" s="96"/>
      <c r="D123" s="108"/>
      <c r="E123" s="151"/>
      <c r="F123" s="152"/>
      <c r="G123" s="122"/>
      <c r="H123" s="100"/>
      <c r="I123" s="101"/>
      <c r="J123" s="153"/>
      <c r="K123" s="102"/>
      <c r="L123" s="130"/>
      <c r="M123" s="104"/>
      <c r="N123" s="104"/>
      <c r="O123" s="104"/>
      <c r="P123" s="105"/>
      <c r="Q123" s="106"/>
      <c r="R123" s="103"/>
      <c r="S123" s="107"/>
      <c r="T123" s="124"/>
      <c r="U123" s="125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</row>
    <row r="124" spans="1:93" s="110" customFormat="1" ht="18.75" customHeight="1" x14ac:dyDescent="0.2">
      <c r="A124" s="110" t="s">
        <v>178</v>
      </c>
      <c r="B124" s="111"/>
      <c r="D124" s="112"/>
      <c r="E124" s="113"/>
      <c r="F124" s="111"/>
      <c r="G124" s="111"/>
      <c r="H124" s="68" t="s">
        <v>179</v>
      </c>
      <c r="I124" s="114"/>
      <c r="J124" s="111"/>
      <c r="K124" s="111"/>
      <c r="L124" s="115"/>
      <c r="M124" s="111"/>
      <c r="N124" s="111"/>
      <c r="O124" s="111"/>
      <c r="P124" s="116"/>
      <c r="Q124" s="111"/>
      <c r="R124" s="111"/>
      <c r="S124" s="117"/>
      <c r="T124" s="111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</row>
    <row r="125" spans="1:93" ht="18.75" customHeight="1" x14ac:dyDescent="0.25">
      <c r="A125" s="69">
        <v>1</v>
      </c>
      <c r="B125" s="70">
        <v>4</v>
      </c>
      <c r="C125" s="71">
        <f t="shared" ref="C125:C130" ca="1" si="24">RAND()</f>
        <v>0.71582048876948012</v>
      </c>
      <c r="D125" s="87"/>
      <c r="E125" s="73" t="s">
        <v>180</v>
      </c>
      <c r="F125" s="88">
        <v>1995</v>
      </c>
      <c r="G125" s="88" t="s">
        <v>181</v>
      </c>
      <c r="H125" s="75" t="s">
        <v>70</v>
      </c>
      <c r="I125" s="91" t="s">
        <v>71</v>
      </c>
      <c r="J125" s="77">
        <v>1.4016203703703706E-3</v>
      </c>
      <c r="K125" s="77">
        <v>3.6164351851851857E-2</v>
      </c>
      <c r="L125" s="78">
        <f t="shared" ref="L125:L130" si="25">K125-J125</f>
        <v>3.4762731481481485E-2</v>
      </c>
      <c r="M125" s="79">
        <v>3</v>
      </c>
      <c r="N125" s="80">
        <v>1</v>
      </c>
      <c r="O125" s="80">
        <v>1</v>
      </c>
      <c r="P125" s="81">
        <v>0</v>
      </c>
      <c r="Q125" s="82">
        <f t="shared" ref="Q125:Q130" si="26">M125+N125+O125+P125</f>
        <v>5</v>
      </c>
      <c r="R125" s="78">
        <f t="shared" ref="R125:R130" si="27">L125+U125</f>
        <v>3.8234953703703708E-2</v>
      </c>
      <c r="S125" s="83">
        <f t="shared" ref="S125:S130" si="28">R125-$R$110</f>
        <v>1.0563657407407417E-2</v>
      </c>
      <c r="T125" s="84"/>
      <c r="U125" s="85">
        <f t="shared" ref="U125:U130" si="29">Q125*"0:01:00"</f>
        <v>3.4722222222222225E-3</v>
      </c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</row>
    <row r="126" spans="1:93" ht="16.5" customHeight="1" x14ac:dyDescent="0.25">
      <c r="A126" s="69">
        <v>2</v>
      </c>
      <c r="B126" s="70">
        <v>3</v>
      </c>
      <c r="C126" s="71">
        <f t="shared" ca="1" si="24"/>
        <v>0.43573781255736888</v>
      </c>
      <c r="D126" s="87"/>
      <c r="E126" s="120" t="s">
        <v>182</v>
      </c>
      <c r="F126" s="121">
        <v>1993</v>
      </c>
      <c r="G126" s="88" t="s">
        <v>54</v>
      </c>
      <c r="H126" s="75" t="s">
        <v>132</v>
      </c>
      <c r="I126" s="76" t="s">
        <v>133</v>
      </c>
      <c r="J126" s="77">
        <v>1.0532407407407407E-3</v>
      </c>
      <c r="K126" s="77">
        <v>3.7260416666666664E-2</v>
      </c>
      <c r="L126" s="78">
        <f t="shared" si="25"/>
        <v>3.620717592592592E-2</v>
      </c>
      <c r="M126" s="79">
        <v>0</v>
      </c>
      <c r="N126" s="80">
        <v>2</v>
      </c>
      <c r="O126" s="80">
        <v>1</v>
      </c>
      <c r="P126" s="81">
        <v>1</v>
      </c>
      <c r="Q126" s="82">
        <f t="shared" si="26"/>
        <v>4</v>
      </c>
      <c r="R126" s="78">
        <f t="shared" si="27"/>
        <v>3.8984953703703695E-2</v>
      </c>
      <c r="S126" s="83">
        <f t="shared" si="28"/>
        <v>1.1313657407407404E-2</v>
      </c>
      <c r="T126" s="84"/>
      <c r="U126" s="85">
        <f t="shared" si="29"/>
        <v>2.7777777777777779E-3</v>
      </c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</row>
    <row r="127" spans="1:93" ht="16.5" customHeight="1" x14ac:dyDescent="0.25">
      <c r="A127" s="69">
        <v>3</v>
      </c>
      <c r="B127" s="70">
        <v>6</v>
      </c>
      <c r="C127" s="71">
        <f t="shared" ca="1" si="24"/>
        <v>0.18296887429403264</v>
      </c>
      <c r="D127" s="87"/>
      <c r="E127" s="73" t="s">
        <v>183</v>
      </c>
      <c r="F127" s="88">
        <v>1992</v>
      </c>
      <c r="G127" s="88" t="s">
        <v>54</v>
      </c>
      <c r="H127" s="75" t="s">
        <v>119</v>
      </c>
      <c r="I127" s="76" t="s">
        <v>184</v>
      </c>
      <c r="J127" s="77">
        <v>2.0914351851851853E-3</v>
      </c>
      <c r="K127" s="77">
        <v>3.6917824074074075E-2</v>
      </c>
      <c r="L127" s="78">
        <f t="shared" si="25"/>
        <v>3.4826388888888893E-2</v>
      </c>
      <c r="M127" s="79">
        <v>2</v>
      </c>
      <c r="N127" s="80">
        <v>3</v>
      </c>
      <c r="O127" s="80">
        <v>2</v>
      </c>
      <c r="P127" s="81">
        <v>3</v>
      </c>
      <c r="Q127" s="82">
        <f t="shared" si="26"/>
        <v>10</v>
      </c>
      <c r="R127" s="78">
        <f t="shared" si="27"/>
        <v>4.177083333333334E-2</v>
      </c>
      <c r="S127" s="83">
        <f t="shared" si="28"/>
        <v>1.4099537037037049E-2</v>
      </c>
      <c r="T127" s="84"/>
      <c r="U127" s="85">
        <f t="shared" si="29"/>
        <v>6.9444444444444449E-3</v>
      </c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</row>
    <row r="128" spans="1:93" ht="16.5" customHeight="1" x14ac:dyDescent="0.25">
      <c r="A128" s="69">
        <v>4</v>
      </c>
      <c r="B128" s="70">
        <v>5</v>
      </c>
      <c r="C128" s="71">
        <f t="shared" ca="1" si="24"/>
        <v>0.94512957473753079</v>
      </c>
      <c r="D128" s="87"/>
      <c r="E128" s="73" t="s">
        <v>185</v>
      </c>
      <c r="F128" s="88">
        <v>1986</v>
      </c>
      <c r="G128" s="88" t="s">
        <v>181</v>
      </c>
      <c r="H128" s="75" t="s">
        <v>56</v>
      </c>
      <c r="I128" s="76" t="s">
        <v>186</v>
      </c>
      <c r="J128" s="77">
        <v>1.7488425925925926E-3</v>
      </c>
      <c r="K128" s="77">
        <v>3.5891203703703703E-2</v>
      </c>
      <c r="L128" s="78">
        <f t="shared" si="25"/>
        <v>3.4142361111111109E-2</v>
      </c>
      <c r="M128" s="79">
        <v>4</v>
      </c>
      <c r="N128" s="80">
        <v>2</v>
      </c>
      <c r="O128" s="80">
        <v>3</v>
      </c>
      <c r="P128" s="81">
        <v>2</v>
      </c>
      <c r="Q128" s="82">
        <f t="shared" si="26"/>
        <v>11</v>
      </c>
      <c r="R128" s="78">
        <f t="shared" si="27"/>
        <v>4.1781249999999999E-2</v>
      </c>
      <c r="S128" s="83">
        <f t="shared" si="28"/>
        <v>1.4109953703703708E-2</v>
      </c>
      <c r="T128" s="84"/>
      <c r="U128" s="85">
        <f t="shared" si="29"/>
        <v>7.6388888888888895E-3</v>
      </c>
      <c r="W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</row>
    <row r="129" spans="1:83" ht="16.5" customHeight="1" x14ac:dyDescent="0.25">
      <c r="A129" s="69">
        <v>5</v>
      </c>
      <c r="B129" s="70">
        <v>2</v>
      </c>
      <c r="C129" s="71">
        <f t="shared" ca="1" si="24"/>
        <v>0.76262551163023995</v>
      </c>
      <c r="D129" s="87"/>
      <c r="E129" s="73" t="s">
        <v>187</v>
      </c>
      <c r="F129" s="88">
        <v>1993</v>
      </c>
      <c r="G129" s="88" t="s">
        <v>54</v>
      </c>
      <c r="H129" s="75" t="s">
        <v>56</v>
      </c>
      <c r="I129" s="76" t="s">
        <v>188</v>
      </c>
      <c r="J129" s="77">
        <v>7.0601851851851847E-4</v>
      </c>
      <c r="K129" s="77">
        <v>3.9200231481481482E-2</v>
      </c>
      <c r="L129" s="78">
        <f t="shared" si="25"/>
        <v>3.8494212962962966E-2</v>
      </c>
      <c r="M129" s="79">
        <v>2</v>
      </c>
      <c r="N129" s="80">
        <v>1</v>
      </c>
      <c r="O129" s="80">
        <v>2</v>
      </c>
      <c r="P129" s="81">
        <v>1</v>
      </c>
      <c r="Q129" s="82">
        <f t="shared" si="26"/>
        <v>6</v>
      </c>
      <c r="R129" s="78">
        <f t="shared" si="27"/>
        <v>4.2660879629629632E-2</v>
      </c>
      <c r="S129" s="83">
        <f t="shared" si="28"/>
        <v>1.4989583333333341E-2</v>
      </c>
      <c r="T129" s="84"/>
      <c r="U129" s="85">
        <f t="shared" si="29"/>
        <v>4.1666666666666666E-3</v>
      </c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</row>
    <row r="130" spans="1:83" ht="16.5" customHeight="1" x14ac:dyDescent="0.25">
      <c r="A130" s="69">
        <v>6</v>
      </c>
      <c r="B130" s="70">
        <v>1</v>
      </c>
      <c r="C130" s="71">
        <f t="shared" ca="1" si="24"/>
        <v>0.85291031049370991</v>
      </c>
      <c r="D130" s="87"/>
      <c r="E130" s="73" t="s">
        <v>189</v>
      </c>
      <c r="F130" s="88">
        <v>1991</v>
      </c>
      <c r="G130" s="88" t="s">
        <v>181</v>
      </c>
      <c r="H130" s="75" t="s">
        <v>56</v>
      </c>
      <c r="I130" s="76" t="s">
        <v>57</v>
      </c>
      <c r="J130" s="77">
        <v>3.5995370370370369E-4</v>
      </c>
      <c r="K130" s="77">
        <v>4.1837962962962966E-2</v>
      </c>
      <c r="L130" s="78">
        <f t="shared" si="25"/>
        <v>4.1478009259259263E-2</v>
      </c>
      <c r="M130" s="79">
        <v>5</v>
      </c>
      <c r="N130" s="80">
        <v>1</v>
      </c>
      <c r="O130" s="80">
        <v>1</v>
      </c>
      <c r="P130" s="81">
        <v>1</v>
      </c>
      <c r="Q130" s="82">
        <f t="shared" si="26"/>
        <v>8</v>
      </c>
      <c r="R130" s="78">
        <f t="shared" si="27"/>
        <v>4.703356481481482E-2</v>
      </c>
      <c r="S130" s="83">
        <f t="shared" si="28"/>
        <v>1.9362268518518529E-2</v>
      </c>
      <c r="T130" s="84"/>
      <c r="U130" s="85">
        <f t="shared" si="29"/>
        <v>5.5555555555555558E-3</v>
      </c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</row>
    <row r="131" spans="1:83" ht="16.5" hidden="1" customHeight="1" x14ac:dyDescent="0.25">
      <c r="A131" s="94"/>
      <c r="B131" s="95"/>
      <c r="C131" s="96"/>
      <c r="D131" s="108"/>
      <c r="E131" s="98"/>
      <c r="F131" s="122"/>
      <c r="G131" s="122"/>
      <c r="H131" s="100"/>
      <c r="I131" s="101"/>
      <c r="P131" s="2"/>
      <c r="S131" s="132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</row>
    <row r="132" spans="1:83" s="133" customFormat="1" ht="20.25" customHeight="1" x14ac:dyDescent="0.2">
      <c r="A132" s="136" t="s">
        <v>190</v>
      </c>
      <c r="B132" s="136"/>
      <c r="C132" s="136"/>
      <c r="D132" s="136"/>
      <c r="E132" s="136"/>
      <c r="F132" s="136"/>
      <c r="G132" s="136"/>
      <c r="H132" s="68" t="s">
        <v>179</v>
      </c>
      <c r="I132" s="154"/>
      <c r="K132" s="136"/>
      <c r="L132" s="136"/>
      <c r="M132" s="136"/>
      <c r="N132" s="136"/>
      <c r="O132" s="136"/>
      <c r="P132" s="136"/>
      <c r="Q132" s="136"/>
      <c r="R132" s="136"/>
      <c r="S132" s="154"/>
      <c r="T132" s="136"/>
      <c r="U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</row>
    <row r="133" spans="1:83" ht="16.5" customHeight="1" x14ac:dyDescent="0.25">
      <c r="A133" s="84">
        <v>1</v>
      </c>
      <c r="B133" s="70">
        <v>14</v>
      </c>
      <c r="C133" s="71">
        <f t="shared" ref="C133:C141" ca="1" si="30">RAND()</f>
        <v>0.44861343788599184</v>
      </c>
      <c r="D133" s="87"/>
      <c r="E133" s="73" t="s">
        <v>191</v>
      </c>
      <c r="F133" s="88">
        <v>1995</v>
      </c>
      <c r="G133" s="88" t="s">
        <v>181</v>
      </c>
      <c r="H133" s="75" t="s">
        <v>70</v>
      </c>
      <c r="I133" s="91" t="s">
        <v>142</v>
      </c>
      <c r="J133" s="77">
        <v>4.8680555555555552E-3</v>
      </c>
      <c r="K133" s="77">
        <v>3.5266203703703702E-2</v>
      </c>
      <c r="L133" s="78">
        <f t="shared" ref="L133:L139" si="31">K133-J133</f>
        <v>3.0398148148148146E-2</v>
      </c>
      <c r="M133" s="79">
        <v>0</v>
      </c>
      <c r="N133" s="80">
        <v>0</v>
      </c>
      <c r="O133" s="80">
        <v>1</v>
      </c>
      <c r="P133" s="81">
        <v>2</v>
      </c>
      <c r="Q133" s="82">
        <f t="shared" ref="Q133:Q139" si="32">M133+N133+O133+P133</f>
        <v>3</v>
      </c>
      <c r="R133" s="78">
        <f t="shared" ref="R133:R139" si="33">L133+U133</f>
        <v>3.2481481481481479E-2</v>
      </c>
      <c r="S133" s="83">
        <f t="shared" ref="S133:S139" si="34">R133-$R$118</f>
        <v>1.8472222222222154E-3</v>
      </c>
      <c r="T133" s="84"/>
      <c r="U133" s="85">
        <f t="shared" ref="U133:U141" si="35">Q133*"0:01:00"</f>
        <v>2.0833333333333333E-3</v>
      </c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</row>
    <row r="134" spans="1:83" ht="16.5" customHeight="1" x14ac:dyDescent="0.25">
      <c r="A134" s="84">
        <v>2</v>
      </c>
      <c r="B134" s="70">
        <v>12</v>
      </c>
      <c r="C134" s="71">
        <f t="shared" ca="1" si="30"/>
        <v>1.9830695561532052E-2</v>
      </c>
      <c r="D134" s="119"/>
      <c r="E134" s="89" t="s">
        <v>192</v>
      </c>
      <c r="F134" s="155">
        <v>1994</v>
      </c>
      <c r="G134" s="155" t="s">
        <v>54</v>
      </c>
      <c r="H134" s="75" t="s">
        <v>70</v>
      </c>
      <c r="I134" s="91" t="s">
        <v>142</v>
      </c>
      <c r="J134" s="77">
        <v>4.1782407407407402E-3</v>
      </c>
      <c r="K134" s="77">
        <v>3.3493055555555554E-2</v>
      </c>
      <c r="L134" s="78">
        <f t="shared" si="31"/>
        <v>2.9314814814814814E-2</v>
      </c>
      <c r="M134" s="79">
        <v>1</v>
      </c>
      <c r="N134" s="80">
        <v>2</v>
      </c>
      <c r="O134" s="80">
        <v>3</v>
      </c>
      <c r="P134" s="81">
        <v>0</v>
      </c>
      <c r="Q134" s="82">
        <f t="shared" si="32"/>
        <v>6</v>
      </c>
      <c r="R134" s="78">
        <f t="shared" si="33"/>
        <v>3.348148148148148E-2</v>
      </c>
      <c r="S134" s="83">
        <f t="shared" si="34"/>
        <v>2.8472222222222163E-3</v>
      </c>
      <c r="T134" s="84"/>
      <c r="U134" s="85">
        <f t="shared" si="35"/>
        <v>4.1666666666666666E-3</v>
      </c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</row>
    <row r="135" spans="1:83" ht="16.5" customHeight="1" x14ac:dyDescent="0.25">
      <c r="A135" s="84">
        <v>3</v>
      </c>
      <c r="B135" s="70">
        <v>18</v>
      </c>
      <c r="C135" s="71">
        <f t="shared" ca="1" si="30"/>
        <v>0.37377051809927642</v>
      </c>
      <c r="D135" s="119"/>
      <c r="E135" s="73" t="s">
        <v>193</v>
      </c>
      <c r="F135" s="88">
        <v>1994</v>
      </c>
      <c r="G135" s="88" t="s">
        <v>54</v>
      </c>
      <c r="H135" s="75" t="s">
        <v>70</v>
      </c>
      <c r="I135" s="91" t="s">
        <v>142</v>
      </c>
      <c r="J135" s="77">
        <v>6.2511574074074075E-3</v>
      </c>
      <c r="K135" s="77">
        <v>3.7256944444444447E-2</v>
      </c>
      <c r="L135" s="78">
        <f t="shared" si="31"/>
        <v>3.100578703703704E-2</v>
      </c>
      <c r="M135" s="79">
        <v>3</v>
      </c>
      <c r="N135" s="80">
        <v>1</v>
      </c>
      <c r="O135" s="80">
        <v>1</v>
      </c>
      <c r="P135" s="81">
        <v>1</v>
      </c>
      <c r="Q135" s="82">
        <f t="shared" si="32"/>
        <v>6</v>
      </c>
      <c r="R135" s="78">
        <f t="shared" si="33"/>
        <v>3.5172453703703706E-2</v>
      </c>
      <c r="S135" s="83">
        <f t="shared" si="34"/>
        <v>4.5381944444444419E-3</v>
      </c>
      <c r="T135" s="84"/>
      <c r="U135" s="85">
        <f t="shared" si="35"/>
        <v>4.1666666666666666E-3</v>
      </c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</row>
    <row r="136" spans="1:83" ht="16.5" customHeight="1" x14ac:dyDescent="0.25">
      <c r="A136" s="84">
        <v>4</v>
      </c>
      <c r="B136" s="70">
        <v>13</v>
      </c>
      <c r="C136" s="71">
        <f t="shared" ca="1" si="30"/>
        <v>0.90337977267004121</v>
      </c>
      <c r="D136" s="119"/>
      <c r="E136" s="73" t="s">
        <v>194</v>
      </c>
      <c r="F136" s="88">
        <v>1995</v>
      </c>
      <c r="G136" s="88" t="s">
        <v>54</v>
      </c>
      <c r="H136" s="75" t="s">
        <v>56</v>
      </c>
      <c r="I136" s="76" t="s">
        <v>148</v>
      </c>
      <c r="J136" s="77">
        <v>4.5173611111111109E-3</v>
      </c>
      <c r="K136" s="77">
        <v>3.4991898148148147E-2</v>
      </c>
      <c r="L136" s="78">
        <f t="shared" si="31"/>
        <v>3.0474537037037036E-2</v>
      </c>
      <c r="M136" s="79">
        <v>2</v>
      </c>
      <c r="N136" s="80">
        <v>3</v>
      </c>
      <c r="O136" s="80">
        <v>1</v>
      </c>
      <c r="P136" s="81">
        <v>1</v>
      </c>
      <c r="Q136" s="82">
        <f t="shared" si="32"/>
        <v>7</v>
      </c>
      <c r="R136" s="78">
        <f t="shared" si="33"/>
        <v>3.5335648148148144E-2</v>
      </c>
      <c r="S136" s="83">
        <f t="shared" si="34"/>
        <v>4.70138888888888E-3</v>
      </c>
      <c r="T136" s="84"/>
      <c r="U136" s="85">
        <f t="shared" si="35"/>
        <v>4.8611111111111112E-3</v>
      </c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</row>
    <row r="137" spans="1:83" ht="21" customHeight="1" x14ac:dyDescent="0.25">
      <c r="A137" s="84">
        <v>5</v>
      </c>
      <c r="B137" s="70">
        <v>11</v>
      </c>
      <c r="C137" s="71">
        <f t="shared" ca="1" si="30"/>
        <v>0.10820181409889895</v>
      </c>
      <c r="D137" s="119"/>
      <c r="E137" s="73" t="s">
        <v>195</v>
      </c>
      <c r="F137" s="88">
        <v>1994</v>
      </c>
      <c r="G137" s="88" t="s">
        <v>54</v>
      </c>
      <c r="H137" s="156" t="s">
        <v>158</v>
      </c>
      <c r="I137" s="91" t="s">
        <v>159</v>
      </c>
      <c r="J137" s="77">
        <v>3.8252314814814811E-3</v>
      </c>
      <c r="K137" s="77">
        <v>3.4790509259259257E-2</v>
      </c>
      <c r="L137" s="78">
        <f t="shared" si="31"/>
        <v>3.0965277777777776E-2</v>
      </c>
      <c r="M137" s="79">
        <v>2</v>
      </c>
      <c r="N137" s="80">
        <v>4</v>
      </c>
      <c r="O137" s="80">
        <v>2</v>
      </c>
      <c r="P137" s="81">
        <v>1</v>
      </c>
      <c r="Q137" s="82">
        <f t="shared" si="32"/>
        <v>9</v>
      </c>
      <c r="R137" s="78">
        <f t="shared" si="33"/>
        <v>3.7215277777777778E-2</v>
      </c>
      <c r="S137" s="83">
        <f t="shared" si="34"/>
        <v>6.5810185185185138E-3</v>
      </c>
      <c r="T137" s="84"/>
      <c r="U137" s="85">
        <f t="shared" si="35"/>
        <v>6.2500000000000003E-3</v>
      </c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</row>
    <row r="138" spans="1:83" ht="16.5" customHeight="1" x14ac:dyDescent="0.25">
      <c r="A138" s="84">
        <v>6</v>
      </c>
      <c r="B138" s="70">
        <v>19</v>
      </c>
      <c r="C138" s="71">
        <f t="shared" ca="1" si="30"/>
        <v>0.42281835131112322</v>
      </c>
      <c r="D138" s="119"/>
      <c r="E138" s="73" t="s">
        <v>196</v>
      </c>
      <c r="F138" s="88">
        <v>1995</v>
      </c>
      <c r="G138" s="88" t="s">
        <v>54</v>
      </c>
      <c r="H138" s="75" t="s">
        <v>56</v>
      </c>
      <c r="I138" s="146" t="s">
        <v>148</v>
      </c>
      <c r="J138" s="77">
        <v>6.6053240740740734E-3</v>
      </c>
      <c r="K138" s="77">
        <v>4.0931712962962961E-2</v>
      </c>
      <c r="L138" s="78">
        <f t="shared" si="31"/>
        <v>3.4326388888888885E-2</v>
      </c>
      <c r="M138" s="79">
        <v>2</v>
      </c>
      <c r="N138" s="80">
        <v>1</v>
      </c>
      <c r="O138" s="80">
        <v>1</v>
      </c>
      <c r="P138" s="81">
        <v>3</v>
      </c>
      <c r="Q138" s="82">
        <f t="shared" si="32"/>
        <v>7</v>
      </c>
      <c r="R138" s="78">
        <f t="shared" si="33"/>
        <v>3.91875E-2</v>
      </c>
      <c r="S138" s="83">
        <f t="shared" si="34"/>
        <v>8.5532407407407363E-3</v>
      </c>
      <c r="T138" s="84"/>
      <c r="U138" s="85">
        <f t="shared" si="35"/>
        <v>4.8611111111111112E-3</v>
      </c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</row>
    <row r="139" spans="1:83" ht="16.5" customHeight="1" x14ac:dyDescent="0.25">
      <c r="A139" s="84">
        <v>7</v>
      </c>
      <c r="B139" s="70">
        <v>15</v>
      </c>
      <c r="C139" s="71">
        <f t="shared" ca="1" si="30"/>
        <v>0.50841535235549529</v>
      </c>
      <c r="D139" s="119"/>
      <c r="E139" s="73" t="s">
        <v>197</v>
      </c>
      <c r="F139" s="88">
        <v>1995</v>
      </c>
      <c r="G139" s="88">
        <v>1</v>
      </c>
      <c r="H139" s="75" t="s">
        <v>56</v>
      </c>
      <c r="I139" s="76" t="s">
        <v>198</v>
      </c>
      <c r="J139" s="77">
        <v>5.2106481481481483E-3</v>
      </c>
      <c r="K139" s="77">
        <v>4.1033564814814814E-2</v>
      </c>
      <c r="L139" s="78">
        <f t="shared" si="31"/>
        <v>3.5822916666666663E-2</v>
      </c>
      <c r="M139" s="79">
        <v>3</v>
      </c>
      <c r="N139" s="80">
        <v>4</v>
      </c>
      <c r="O139" s="80">
        <v>3</v>
      </c>
      <c r="P139" s="81">
        <v>3</v>
      </c>
      <c r="Q139" s="82">
        <f t="shared" si="32"/>
        <v>13</v>
      </c>
      <c r="R139" s="78">
        <f t="shared" si="33"/>
        <v>4.4850694444444443E-2</v>
      </c>
      <c r="S139" s="83">
        <f t="shared" si="34"/>
        <v>1.4216435185185179E-2</v>
      </c>
      <c r="T139" s="84"/>
      <c r="U139" s="85">
        <f t="shared" si="35"/>
        <v>9.0277777777777787E-3</v>
      </c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</row>
    <row r="140" spans="1:83" ht="16.5" customHeight="1" x14ac:dyDescent="0.25">
      <c r="A140" s="84"/>
      <c r="B140" s="70">
        <v>16</v>
      </c>
      <c r="C140" s="71">
        <f t="shared" ca="1" si="30"/>
        <v>0.53411611805795789</v>
      </c>
      <c r="D140" s="119"/>
      <c r="E140" s="73" t="s">
        <v>199</v>
      </c>
      <c r="F140" s="88">
        <v>1994</v>
      </c>
      <c r="G140" s="88" t="s">
        <v>181</v>
      </c>
      <c r="H140" s="75" t="s">
        <v>96</v>
      </c>
      <c r="I140" s="139" t="s">
        <v>155</v>
      </c>
      <c r="J140" s="77">
        <v>5.5555555555555558E-3</v>
      </c>
      <c r="K140" s="93" t="s">
        <v>109</v>
      </c>
      <c r="L140" s="78"/>
      <c r="M140" s="79"/>
      <c r="N140" s="80"/>
      <c r="O140" s="80"/>
      <c r="P140" s="81"/>
      <c r="Q140" s="82"/>
      <c r="R140" s="78"/>
      <c r="S140" s="83"/>
      <c r="T140" s="84"/>
      <c r="U140" s="85">
        <f t="shared" si="35"/>
        <v>0</v>
      </c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</row>
    <row r="141" spans="1:83" ht="16.5" customHeight="1" x14ac:dyDescent="0.25">
      <c r="A141" s="84"/>
      <c r="B141" s="70">
        <v>17</v>
      </c>
      <c r="C141" s="71">
        <f t="shared" ca="1" si="30"/>
        <v>0.66672662974478436</v>
      </c>
      <c r="D141" s="119"/>
      <c r="E141" s="73" t="s">
        <v>200</v>
      </c>
      <c r="F141" s="88">
        <v>1995</v>
      </c>
      <c r="G141" s="88">
        <v>1</v>
      </c>
      <c r="H141" s="75" t="s">
        <v>56</v>
      </c>
      <c r="I141" s="76" t="s">
        <v>198</v>
      </c>
      <c r="J141" s="77">
        <v>5.9085648148148144E-3</v>
      </c>
      <c r="K141" s="77">
        <v>4.5446759259259256E-2</v>
      </c>
      <c r="L141" s="78"/>
      <c r="M141" s="79"/>
      <c r="N141" s="80"/>
      <c r="O141" s="80"/>
      <c r="P141" s="81"/>
      <c r="Q141" s="82"/>
      <c r="R141" s="78"/>
      <c r="S141" s="83"/>
      <c r="T141" s="84"/>
      <c r="U141" s="85">
        <f t="shared" si="35"/>
        <v>0</v>
      </c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</row>
    <row r="142" spans="1:83" ht="16.5" customHeight="1" x14ac:dyDescent="0.25">
      <c r="A142" s="94"/>
      <c r="B142" s="95"/>
      <c r="C142" s="96"/>
      <c r="D142" s="108"/>
      <c r="E142" s="98"/>
      <c r="F142" s="122"/>
      <c r="G142" s="122"/>
      <c r="H142" s="100"/>
      <c r="I142" s="157"/>
      <c r="K142" s="102"/>
      <c r="L142" s="103"/>
      <c r="M142" s="104"/>
      <c r="N142" s="104"/>
      <c r="O142" s="104"/>
      <c r="P142" s="105"/>
      <c r="Q142" s="106"/>
      <c r="R142" s="103"/>
      <c r="S142" s="107"/>
      <c r="T142" s="124"/>
      <c r="U142" s="109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</row>
    <row r="143" spans="1:83" s="133" customFormat="1" ht="15.75" customHeight="1" x14ac:dyDescent="0.2">
      <c r="A143" s="136" t="s">
        <v>201</v>
      </c>
      <c r="B143" s="136"/>
      <c r="C143" s="136"/>
      <c r="D143" s="136"/>
      <c r="E143" s="136"/>
      <c r="F143" s="136"/>
      <c r="G143" s="136"/>
      <c r="H143" s="68" t="s">
        <v>202</v>
      </c>
      <c r="I143" s="154"/>
      <c r="K143" s="136"/>
      <c r="L143" s="136"/>
      <c r="M143" s="136"/>
      <c r="N143" s="136"/>
      <c r="O143" s="136"/>
      <c r="P143" s="136"/>
      <c r="Q143" s="136"/>
      <c r="R143" s="136"/>
      <c r="S143" s="154"/>
      <c r="T143" s="136"/>
      <c r="U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</row>
    <row r="144" spans="1:83" ht="17.25" customHeight="1" x14ac:dyDescent="0.25">
      <c r="A144" s="84">
        <v>1</v>
      </c>
      <c r="B144" s="70">
        <v>34</v>
      </c>
      <c r="C144" s="71">
        <f t="shared" ref="C144:C163" ca="1" si="36">RAND()</f>
        <v>0.64039824677513679</v>
      </c>
      <c r="D144" s="87"/>
      <c r="E144" s="73" t="s">
        <v>203</v>
      </c>
      <c r="F144" s="88">
        <v>1988</v>
      </c>
      <c r="G144" s="88" t="s">
        <v>181</v>
      </c>
      <c r="H144" s="75" t="s">
        <v>56</v>
      </c>
      <c r="I144" s="76" t="s">
        <v>204</v>
      </c>
      <c r="J144" s="77">
        <v>1.1806712962962962E-2</v>
      </c>
      <c r="K144" s="77">
        <v>4.7259259259259258E-2</v>
      </c>
      <c r="L144" s="78">
        <f t="shared" ref="L144:L159" si="37">K144-J144</f>
        <v>3.5452546296296295E-2</v>
      </c>
      <c r="M144" s="79">
        <v>0</v>
      </c>
      <c r="N144" s="80">
        <v>1</v>
      </c>
      <c r="O144" s="80">
        <v>0</v>
      </c>
      <c r="P144" s="81">
        <v>1</v>
      </c>
      <c r="Q144" s="82">
        <f t="shared" ref="Q144:Q159" si="38">M144+N144+O144+P144</f>
        <v>2</v>
      </c>
      <c r="R144" s="78">
        <f t="shared" ref="R144:R159" si="39">L144+U144</f>
        <v>3.6841435185185185E-2</v>
      </c>
      <c r="S144" s="83">
        <f>R144-$R$144</f>
        <v>0</v>
      </c>
      <c r="T144" s="84"/>
      <c r="U144" s="85">
        <f>Q144*"0:01:00"</f>
        <v>1.3888888888888889E-3</v>
      </c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</row>
    <row r="145" spans="1:83" ht="17.25" customHeight="1" x14ac:dyDescent="0.25">
      <c r="A145" s="69">
        <v>2</v>
      </c>
      <c r="B145" s="70">
        <v>30</v>
      </c>
      <c r="C145" s="71">
        <f t="shared" ca="1" si="36"/>
        <v>0.79091975586785623</v>
      </c>
      <c r="D145" s="119"/>
      <c r="E145" s="89" t="s">
        <v>205</v>
      </c>
      <c r="F145" s="155">
        <v>1981</v>
      </c>
      <c r="G145" s="155" t="s">
        <v>181</v>
      </c>
      <c r="H145" s="75" t="s">
        <v>56</v>
      </c>
      <c r="I145" s="76" t="s">
        <v>206</v>
      </c>
      <c r="J145" s="77">
        <v>1.0422453703703703E-2</v>
      </c>
      <c r="K145" s="77">
        <v>4.6041666666666668E-2</v>
      </c>
      <c r="L145" s="78">
        <f t="shared" si="37"/>
        <v>3.5619212962962964E-2</v>
      </c>
      <c r="M145" s="79">
        <v>2</v>
      </c>
      <c r="N145" s="80">
        <v>0</v>
      </c>
      <c r="O145" s="80">
        <v>0</v>
      </c>
      <c r="P145" s="81">
        <v>0</v>
      </c>
      <c r="Q145" s="82">
        <f t="shared" si="38"/>
        <v>2</v>
      </c>
      <c r="R145" s="78">
        <f t="shared" si="39"/>
        <v>3.7008101851851855E-2</v>
      </c>
      <c r="S145" s="83">
        <f t="shared" ref="S145:S159" si="40">R145-$R$144</f>
        <v>1.6666666666666913E-4</v>
      </c>
      <c r="T145" s="84"/>
      <c r="U145" s="85">
        <f t="shared" ref="U145:U163" si="41">Q145*"0:01:00"</f>
        <v>1.3888888888888889E-3</v>
      </c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</row>
    <row r="146" spans="1:83" ht="17.25" customHeight="1" x14ac:dyDescent="0.25">
      <c r="A146" s="84">
        <v>3</v>
      </c>
      <c r="B146" s="70">
        <v>25</v>
      </c>
      <c r="C146" s="71">
        <f t="shared" ca="1" si="36"/>
        <v>0.13397527271921428</v>
      </c>
      <c r="D146" s="119"/>
      <c r="E146" s="73" t="s">
        <v>207</v>
      </c>
      <c r="F146" s="88">
        <v>1992</v>
      </c>
      <c r="G146" s="88" t="s">
        <v>54</v>
      </c>
      <c r="H146" s="75" t="s">
        <v>96</v>
      </c>
      <c r="I146" s="139" t="s">
        <v>155</v>
      </c>
      <c r="J146" s="77">
        <v>8.6909722222222232E-3</v>
      </c>
      <c r="K146" s="77">
        <v>4.5792824074074069E-2</v>
      </c>
      <c r="L146" s="78">
        <f t="shared" si="37"/>
        <v>3.7101851851851844E-2</v>
      </c>
      <c r="M146" s="79">
        <v>1</v>
      </c>
      <c r="N146" s="80">
        <v>0</v>
      </c>
      <c r="O146" s="80">
        <v>1</v>
      </c>
      <c r="P146" s="81">
        <v>1</v>
      </c>
      <c r="Q146" s="82">
        <f t="shared" si="38"/>
        <v>3</v>
      </c>
      <c r="R146" s="78">
        <f t="shared" si="39"/>
        <v>3.9185185185185177E-2</v>
      </c>
      <c r="S146" s="83">
        <f t="shared" si="40"/>
        <v>2.3437499999999917E-3</v>
      </c>
      <c r="T146" s="84"/>
      <c r="U146" s="85">
        <f t="shared" si="41"/>
        <v>2.0833333333333333E-3</v>
      </c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</row>
    <row r="147" spans="1:83" ht="17.25" customHeight="1" x14ac:dyDescent="0.25">
      <c r="A147" s="69">
        <v>4</v>
      </c>
      <c r="B147" s="70">
        <v>29</v>
      </c>
      <c r="C147" s="71">
        <f t="shared" ca="1" si="36"/>
        <v>0.21864831332545598</v>
      </c>
      <c r="D147" s="119"/>
      <c r="E147" s="73" t="s">
        <v>208</v>
      </c>
      <c r="F147" s="88">
        <v>1992</v>
      </c>
      <c r="G147" s="88" t="s">
        <v>54</v>
      </c>
      <c r="H147" s="75" t="s">
        <v>56</v>
      </c>
      <c r="I147" s="158" t="s">
        <v>125</v>
      </c>
      <c r="J147" s="77">
        <v>1.0072916666666668E-2</v>
      </c>
      <c r="K147" s="77">
        <v>4.5793981481481477E-2</v>
      </c>
      <c r="L147" s="78">
        <f t="shared" si="37"/>
        <v>3.572106481481481E-2</v>
      </c>
      <c r="M147" s="79">
        <v>1</v>
      </c>
      <c r="N147" s="80">
        <v>2</v>
      </c>
      <c r="O147" s="80">
        <v>1</v>
      </c>
      <c r="P147" s="81">
        <v>2</v>
      </c>
      <c r="Q147" s="82">
        <f t="shared" si="38"/>
        <v>6</v>
      </c>
      <c r="R147" s="78">
        <f t="shared" si="39"/>
        <v>3.9887731481481475E-2</v>
      </c>
      <c r="S147" s="83">
        <f t="shared" si="40"/>
        <v>3.04629629629629E-3</v>
      </c>
      <c r="T147" s="84"/>
      <c r="U147" s="85">
        <f t="shared" si="41"/>
        <v>4.1666666666666666E-3</v>
      </c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</row>
    <row r="148" spans="1:83" ht="17.25" customHeight="1" x14ac:dyDescent="0.25">
      <c r="A148" s="84">
        <v>5</v>
      </c>
      <c r="B148" s="70">
        <v>33</v>
      </c>
      <c r="C148" s="71">
        <f t="shared" ca="1" si="36"/>
        <v>0.3003767453361823</v>
      </c>
      <c r="D148" s="119"/>
      <c r="E148" s="73" t="s">
        <v>209</v>
      </c>
      <c r="F148" s="88">
        <v>1995</v>
      </c>
      <c r="G148" s="88" t="s">
        <v>54</v>
      </c>
      <c r="H148" s="75" t="s">
        <v>210</v>
      </c>
      <c r="I148" s="146" t="s">
        <v>211</v>
      </c>
      <c r="J148" s="77">
        <v>1.1465277777777777E-2</v>
      </c>
      <c r="K148" s="77">
        <v>4.752777777777778E-2</v>
      </c>
      <c r="L148" s="78">
        <f t="shared" si="37"/>
        <v>3.6062500000000004E-2</v>
      </c>
      <c r="M148" s="79">
        <v>2</v>
      </c>
      <c r="N148" s="80">
        <v>1</v>
      </c>
      <c r="O148" s="80">
        <v>2</v>
      </c>
      <c r="P148" s="81">
        <v>2</v>
      </c>
      <c r="Q148" s="82">
        <f t="shared" si="38"/>
        <v>7</v>
      </c>
      <c r="R148" s="78">
        <f t="shared" si="39"/>
        <v>4.0923611111111119E-2</v>
      </c>
      <c r="S148" s="83">
        <f t="shared" si="40"/>
        <v>4.0821759259259335E-3</v>
      </c>
      <c r="T148" s="84"/>
      <c r="U148" s="85">
        <f t="shared" si="41"/>
        <v>4.8611111111111112E-3</v>
      </c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</row>
    <row r="149" spans="1:83" ht="17.25" customHeight="1" x14ac:dyDescent="0.25">
      <c r="A149" s="69">
        <v>6</v>
      </c>
      <c r="B149" s="70">
        <v>32</v>
      </c>
      <c r="C149" s="71">
        <f t="shared" ca="1" si="36"/>
        <v>0.24384721002338849</v>
      </c>
      <c r="D149" s="119"/>
      <c r="E149" s="73" t="s">
        <v>212</v>
      </c>
      <c r="F149" s="88">
        <v>1988</v>
      </c>
      <c r="G149" s="88" t="s">
        <v>181</v>
      </c>
      <c r="H149" s="75" t="s">
        <v>112</v>
      </c>
      <c r="I149" s="76" t="s">
        <v>113</v>
      </c>
      <c r="J149" s="77">
        <v>1.1120370370370369E-2</v>
      </c>
      <c r="K149" s="77">
        <v>4.8074074074074075E-2</v>
      </c>
      <c r="L149" s="78">
        <f t="shared" si="37"/>
        <v>3.6953703703703704E-2</v>
      </c>
      <c r="M149" s="79">
        <v>0</v>
      </c>
      <c r="N149" s="80">
        <v>3</v>
      </c>
      <c r="O149" s="80">
        <v>0</v>
      </c>
      <c r="P149" s="81">
        <v>3</v>
      </c>
      <c r="Q149" s="82">
        <f t="shared" si="38"/>
        <v>6</v>
      </c>
      <c r="R149" s="78">
        <f t="shared" si="39"/>
        <v>4.112037037037037E-2</v>
      </c>
      <c r="S149" s="83">
        <f t="shared" si="40"/>
        <v>4.2789351851851842E-3</v>
      </c>
      <c r="T149" s="84"/>
      <c r="U149" s="85">
        <f t="shared" si="41"/>
        <v>4.1666666666666666E-3</v>
      </c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</row>
    <row r="150" spans="1:83" ht="17.25" customHeight="1" x14ac:dyDescent="0.25">
      <c r="A150" s="84">
        <v>7</v>
      </c>
      <c r="B150" s="70">
        <v>37</v>
      </c>
      <c r="C150" s="71">
        <f t="shared" ca="1" si="36"/>
        <v>8.5442377649491696E-4</v>
      </c>
      <c r="D150" s="119"/>
      <c r="E150" s="73" t="s">
        <v>213</v>
      </c>
      <c r="F150" s="88">
        <v>1988</v>
      </c>
      <c r="G150" s="88" t="s">
        <v>181</v>
      </c>
      <c r="H150" s="75" t="s">
        <v>56</v>
      </c>
      <c r="I150" s="139" t="s">
        <v>57</v>
      </c>
      <c r="J150" s="77">
        <v>1.2848379629629628E-2</v>
      </c>
      <c r="K150" s="77">
        <v>5.0943287037037037E-2</v>
      </c>
      <c r="L150" s="78">
        <f t="shared" si="37"/>
        <v>3.8094907407407411E-2</v>
      </c>
      <c r="M150" s="79">
        <v>1</v>
      </c>
      <c r="N150" s="80">
        <v>2</v>
      </c>
      <c r="O150" s="80">
        <v>1</v>
      </c>
      <c r="P150" s="81">
        <v>2</v>
      </c>
      <c r="Q150" s="82">
        <f t="shared" si="38"/>
        <v>6</v>
      </c>
      <c r="R150" s="78">
        <f t="shared" si="39"/>
        <v>4.2261574074074076E-2</v>
      </c>
      <c r="S150" s="83">
        <f t="shared" si="40"/>
        <v>5.420138888888891E-3</v>
      </c>
      <c r="T150" s="84"/>
      <c r="U150" s="85">
        <f t="shared" si="41"/>
        <v>4.1666666666666666E-3</v>
      </c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</row>
    <row r="151" spans="1:83" ht="17.25" customHeight="1" x14ac:dyDescent="0.25">
      <c r="A151" s="69">
        <v>8</v>
      </c>
      <c r="B151" s="70">
        <v>24</v>
      </c>
      <c r="C151" s="71">
        <f t="shared" ca="1" si="36"/>
        <v>2.4873673105858529E-2</v>
      </c>
      <c r="D151" s="87"/>
      <c r="E151" s="73" t="s">
        <v>214</v>
      </c>
      <c r="F151" s="88">
        <v>1993</v>
      </c>
      <c r="G151" s="88" t="s">
        <v>54</v>
      </c>
      <c r="H151" s="75" t="s">
        <v>96</v>
      </c>
      <c r="I151" s="139" t="s">
        <v>155</v>
      </c>
      <c r="J151" s="77">
        <v>8.33912037037037E-3</v>
      </c>
      <c r="K151" s="77">
        <v>4.7707175925925931E-2</v>
      </c>
      <c r="L151" s="78">
        <f t="shared" si="37"/>
        <v>3.9368055555555559E-2</v>
      </c>
      <c r="M151" s="79">
        <v>1</v>
      </c>
      <c r="N151" s="80">
        <v>0</v>
      </c>
      <c r="O151" s="80">
        <v>2</v>
      </c>
      <c r="P151" s="81">
        <v>2</v>
      </c>
      <c r="Q151" s="82">
        <f t="shared" si="38"/>
        <v>5</v>
      </c>
      <c r="R151" s="78">
        <f t="shared" si="39"/>
        <v>4.2840277777777783E-2</v>
      </c>
      <c r="S151" s="83">
        <f t="shared" si="40"/>
        <v>5.9988425925925973E-3</v>
      </c>
      <c r="T151" s="84"/>
      <c r="U151" s="85">
        <f t="shared" si="41"/>
        <v>3.4722222222222225E-3</v>
      </c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</row>
    <row r="152" spans="1:83" ht="17.25" customHeight="1" x14ac:dyDescent="0.25">
      <c r="A152" s="84">
        <v>9</v>
      </c>
      <c r="B152" s="70">
        <v>39</v>
      </c>
      <c r="C152" s="71">
        <f t="shared" ca="1" si="36"/>
        <v>0.60550293057152027</v>
      </c>
      <c r="D152" s="87"/>
      <c r="E152" s="73" t="s">
        <v>215</v>
      </c>
      <c r="F152" s="88">
        <v>1976</v>
      </c>
      <c r="G152" s="88" t="s">
        <v>181</v>
      </c>
      <c r="H152" s="75" t="s">
        <v>216</v>
      </c>
      <c r="I152" s="76" t="s">
        <v>217</v>
      </c>
      <c r="J152" s="77">
        <v>1.3550925925925925E-2</v>
      </c>
      <c r="K152" s="77">
        <v>5.2688657407407406E-2</v>
      </c>
      <c r="L152" s="78">
        <f t="shared" si="37"/>
        <v>3.9137731481481482E-2</v>
      </c>
      <c r="M152" s="79">
        <v>1</v>
      </c>
      <c r="N152" s="80">
        <v>1</v>
      </c>
      <c r="O152" s="80">
        <v>2</v>
      </c>
      <c r="P152" s="81">
        <v>2</v>
      </c>
      <c r="Q152" s="82">
        <f t="shared" si="38"/>
        <v>6</v>
      </c>
      <c r="R152" s="78">
        <f t="shared" si="39"/>
        <v>4.3304398148148147E-2</v>
      </c>
      <c r="S152" s="83">
        <f t="shared" si="40"/>
        <v>6.462962962962962E-3</v>
      </c>
      <c r="T152" s="84"/>
      <c r="U152" s="85">
        <f t="shared" si="41"/>
        <v>4.1666666666666666E-3</v>
      </c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</row>
    <row r="153" spans="1:83" ht="17.25" customHeight="1" x14ac:dyDescent="0.25">
      <c r="A153" s="69">
        <v>10</v>
      </c>
      <c r="B153" s="70">
        <v>31</v>
      </c>
      <c r="C153" s="71">
        <f t="shared" ca="1" si="36"/>
        <v>0.19553312340973206</v>
      </c>
      <c r="D153" s="87"/>
      <c r="E153" s="73" t="s">
        <v>218</v>
      </c>
      <c r="F153" s="88">
        <v>1975</v>
      </c>
      <c r="G153" s="88" t="s">
        <v>181</v>
      </c>
      <c r="H153" s="75" t="s">
        <v>216</v>
      </c>
      <c r="I153" s="76" t="s">
        <v>219</v>
      </c>
      <c r="J153" s="77">
        <v>1.0769675925925926E-2</v>
      </c>
      <c r="K153" s="77">
        <v>4.8902777777777774E-2</v>
      </c>
      <c r="L153" s="78">
        <f t="shared" si="37"/>
        <v>3.8133101851851849E-2</v>
      </c>
      <c r="M153" s="79">
        <v>2</v>
      </c>
      <c r="N153" s="80">
        <v>3</v>
      </c>
      <c r="O153" s="80">
        <v>0</v>
      </c>
      <c r="P153" s="81">
        <v>3</v>
      </c>
      <c r="Q153" s="82">
        <f t="shared" si="38"/>
        <v>8</v>
      </c>
      <c r="R153" s="78">
        <f t="shared" si="39"/>
        <v>4.3688657407407405E-2</v>
      </c>
      <c r="S153" s="83">
        <f t="shared" si="40"/>
        <v>6.8472222222222198E-3</v>
      </c>
      <c r="T153" s="84"/>
      <c r="U153" s="85">
        <f t="shared" si="41"/>
        <v>5.5555555555555558E-3</v>
      </c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</row>
    <row r="154" spans="1:83" ht="17.25" customHeight="1" x14ac:dyDescent="0.25">
      <c r="A154" s="84">
        <v>11</v>
      </c>
      <c r="B154" s="70">
        <v>27</v>
      </c>
      <c r="C154" s="71">
        <f t="shared" ca="1" si="36"/>
        <v>0.35437409964015743</v>
      </c>
      <c r="D154" s="87"/>
      <c r="E154" s="73" t="s">
        <v>220</v>
      </c>
      <c r="F154" s="88">
        <v>1995</v>
      </c>
      <c r="G154" s="88">
        <v>1</v>
      </c>
      <c r="H154" s="75" t="s">
        <v>112</v>
      </c>
      <c r="I154" s="76" t="s">
        <v>113</v>
      </c>
      <c r="J154" s="77">
        <v>9.3807870370370364E-3</v>
      </c>
      <c r="K154" s="77">
        <v>4.7708333333333332E-2</v>
      </c>
      <c r="L154" s="78">
        <f t="shared" si="37"/>
        <v>3.8327546296296297E-2</v>
      </c>
      <c r="M154" s="79">
        <v>3</v>
      </c>
      <c r="N154" s="80">
        <v>1</v>
      </c>
      <c r="O154" s="80">
        <v>3</v>
      </c>
      <c r="P154" s="81">
        <v>3</v>
      </c>
      <c r="Q154" s="82">
        <f t="shared" si="38"/>
        <v>10</v>
      </c>
      <c r="R154" s="78">
        <f t="shared" si="39"/>
        <v>4.5271990740740745E-2</v>
      </c>
      <c r="S154" s="83">
        <f t="shared" si="40"/>
        <v>8.4305555555555592E-3</v>
      </c>
      <c r="T154" s="84"/>
      <c r="U154" s="85">
        <f t="shared" si="41"/>
        <v>6.9444444444444449E-3</v>
      </c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</row>
    <row r="155" spans="1:83" ht="17.25" customHeight="1" x14ac:dyDescent="0.25">
      <c r="A155" s="69">
        <v>12</v>
      </c>
      <c r="B155" s="70">
        <v>36</v>
      </c>
      <c r="C155" s="71">
        <f t="shared" ca="1" si="36"/>
        <v>0.41912759704259517</v>
      </c>
      <c r="D155" s="87"/>
      <c r="E155" s="73" t="s">
        <v>221</v>
      </c>
      <c r="F155" s="88">
        <v>1972</v>
      </c>
      <c r="G155" s="88" t="s">
        <v>54</v>
      </c>
      <c r="H155" s="75" t="s">
        <v>216</v>
      </c>
      <c r="I155" s="76" t="s">
        <v>222</v>
      </c>
      <c r="J155" s="77">
        <v>1.2511574074074073E-2</v>
      </c>
      <c r="K155" s="77">
        <v>5.0445601851851853E-2</v>
      </c>
      <c r="L155" s="78">
        <f t="shared" si="37"/>
        <v>3.7934027777777782E-2</v>
      </c>
      <c r="M155" s="79">
        <v>4</v>
      </c>
      <c r="N155" s="80">
        <v>2</v>
      </c>
      <c r="O155" s="80">
        <v>1</v>
      </c>
      <c r="P155" s="81">
        <v>4</v>
      </c>
      <c r="Q155" s="82">
        <f t="shared" si="38"/>
        <v>11</v>
      </c>
      <c r="R155" s="78">
        <f t="shared" si="39"/>
        <v>4.5572916666666671E-2</v>
      </c>
      <c r="S155" s="83">
        <f t="shared" si="40"/>
        <v>8.7314814814814859E-3</v>
      </c>
      <c r="T155" s="84"/>
      <c r="U155" s="85">
        <f t="shared" si="41"/>
        <v>7.6388888888888895E-3</v>
      </c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</row>
    <row r="156" spans="1:83" ht="17.25" customHeight="1" x14ac:dyDescent="0.25">
      <c r="A156" s="84">
        <v>13</v>
      </c>
      <c r="B156" s="70">
        <v>22</v>
      </c>
      <c r="C156" s="71">
        <f t="shared" ca="1" si="36"/>
        <v>0.70183149495705111</v>
      </c>
      <c r="D156" s="87"/>
      <c r="E156" s="73" t="s">
        <v>223</v>
      </c>
      <c r="F156" s="88">
        <v>1983</v>
      </c>
      <c r="G156" s="88">
        <v>1</v>
      </c>
      <c r="H156" s="75" t="s">
        <v>216</v>
      </c>
      <c r="I156" s="76" t="s">
        <v>224</v>
      </c>
      <c r="J156" s="77">
        <v>7.6469907407407415E-3</v>
      </c>
      <c r="K156" s="77">
        <v>5.0839120370370368E-2</v>
      </c>
      <c r="L156" s="78">
        <f t="shared" si="37"/>
        <v>4.3192129629629629E-2</v>
      </c>
      <c r="M156" s="79">
        <v>0</v>
      </c>
      <c r="N156" s="80">
        <v>2</v>
      </c>
      <c r="O156" s="80">
        <v>1</v>
      </c>
      <c r="P156" s="81">
        <v>1</v>
      </c>
      <c r="Q156" s="82">
        <f t="shared" si="38"/>
        <v>4</v>
      </c>
      <c r="R156" s="78">
        <f t="shared" si="39"/>
        <v>4.5969907407407404E-2</v>
      </c>
      <c r="S156" s="83">
        <f t="shared" si="40"/>
        <v>9.1284722222222184E-3</v>
      </c>
      <c r="T156" s="84"/>
      <c r="U156" s="85">
        <f t="shared" si="41"/>
        <v>2.7777777777777779E-3</v>
      </c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</row>
    <row r="157" spans="1:83" ht="17.25" customHeight="1" x14ac:dyDescent="0.25">
      <c r="A157" s="69">
        <v>14</v>
      </c>
      <c r="B157" s="70">
        <v>26</v>
      </c>
      <c r="C157" s="71">
        <f t="shared" ca="1" si="36"/>
        <v>0.23082142384342197</v>
      </c>
      <c r="D157" s="87"/>
      <c r="E157" s="73" t="s">
        <v>225</v>
      </c>
      <c r="F157" s="88">
        <v>1972</v>
      </c>
      <c r="G157" s="88" t="s">
        <v>54</v>
      </c>
      <c r="H157" s="75" t="s">
        <v>216</v>
      </c>
      <c r="I157" s="76" t="s">
        <v>222</v>
      </c>
      <c r="J157" s="77">
        <v>9.0347222222222218E-3</v>
      </c>
      <c r="K157" s="77">
        <v>5.1943287037037038E-2</v>
      </c>
      <c r="L157" s="78">
        <f t="shared" si="37"/>
        <v>4.2908564814814816E-2</v>
      </c>
      <c r="M157" s="79">
        <v>2</v>
      </c>
      <c r="N157" s="80">
        <v>1</v>
      </c>
      <c r="O157" s="80">
        <v>1</v>
      </c>
      <c r="P157" s="81">
        <v>2</v>
      </c>
      <c r="Q157" s="82">
        <f t="shared" si="38"/>
        <v>6</v>
      </c>
      <c r="R157" s="78">
        <f t="shared" si="39"/>
        <v>4.7075231481481482E-2</v>
      </c>
      <c r="S157" s="83">
        <f t="shared" si="40"/>
        <v>1.0233796296296296E-2</v>
      </c>
      <c r="T157" s="84"/>
      <c r="U157" s="85">
        <f t="shared" si="41"/>
        <v>4.1666666666666666E-3</v>
      </c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</row>
    <row r="158" spans="1:83" ht="17.25" customHeight="1" x14ac:dyDescent="0.25">
      <c r="A158" s="84">
        <v>15</v>
      </c>
      <c r="B158" s="70">
        <v>38</v>
      </c>
      <c r="C158" s="71">
        <f t="shared" ca="1" si="36"/>
        <v>0.26102637721627142</v>
      </c>
      <c r="D158" s="87"/>
      <c r="E158" s="73" t="s">
        <v>226</v>
      </c>
      <c r="F158" s="88">
        <v>1994</v>
      </c>
      <c r="G158" s="88" t="s">
        <v>54</v>
      </c>
      <c r="H158" s="75" t="s">
        <v>96</v>
      </c>
      <c r="I158" s="139" t="s">
        <v>155</v>
      </c>
      <c r="J158" s="77">
        <v>1.3200231481481481E-2</v>
      </c>
      <c r="K158" s="77">
        <v>5.2269675925925928E-2</v>
      </c>
      <c r="L158" s="78">
        <f t="shared" si="37"/>
        <v>3.9069444444444448E-2</v>
      </c>
      <c r="M158" s="79">
        <v>4</v>
      </c>
      <c r="N158" s="80">
        <v>2</v>
      </c>
      <c r="O158" s="80">
        <v>3</v>
      </c>
      <c r="P158" s="81">
        <v>3</v>
      </c>
      <c r="Q158" s="82">
        <f t="shared" si="38"/>
        <v>12</v>
      </c>
      <c r="R158" s="78">
        <f t="shared" si="39"/>
        <v>4.740277777777778E-2</v>
      </c>
      <c r="S158" s="83">
        <f t="shared" si="40"/>
        <v>1.0561342592592594E-2</v>
      </c>
      <c r="T158" s="84"/>
      <c r="U158" s="85">
        <f t="shared" si="41"/>
        <v>8.3333333333333332E-3</v>
      </c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</row>
    <row r="159" spans="1:83" ht="17.25" customHeight="1" x14ac:dyDescent="0.25">
      <c r="A159" s="69">
        <v>16</v>
      </c>
      <c r="B159" s="70">
        <v>23</v>
      </c>
      <c r="C159" s="71">
        <f t="shared" ca="1" si="36"/>
        <v>0.25158159256567814</v>
      </c>
      <c r="D159" s="142"/>
      <c r="E159" s="143" t="s">
        <v>227</v>
      </c>
      <c r="F159" s="144">
        <v>1972</v>
      </c>
      <c r="G159" s="144" t="s">
        <v>54</v>
      </c>
      <c r="H159" s="145" t="s">
        <v>216</v>
      </c>
      <c r="I159" s="76" t="s">
        <v>219</v>
      </c>
      <c r="J159" s="77">
        <v>8.0034722222222226E-3</v>
      </c>
      <c r="K159" s="77">
        <v>5.3261574074074079E-2</v>
      </c>
      <c r="L159" s="78">
        <f t="shared" si="37"/>
        <v>4.5258101851851855E-2</v>
      </c>
      <c r="M159" s="79">
        <v>0</v>
      </c>
      <c r="N159" s="80">
        <v>1</v>
      </c>
      <c r="O159" s="80">
        <v>2</v>
      </c>
      <c r="P159" s="81">
        <v>1</v>
      </c>
      <c r="Q159" s="82">
        <f t="shared" si="38"/>
        <v>4</v>
      </c>
      <c r="R159" s="78">
        <f t="shared" si="39"/>
        <v>4.803587962962963E-2</v>
      </c>
      <c r="S159" s="83">
        <f t="shared" si="40"/>
        <v>1.1194444444444444E-2</v>
      </c>
      <c r="T159" s="84"/>
      <c r="U159" s="85">
        <f t="shared" si="41"/>
        <v>2.7777777777777779E-3</v>
      </c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</row>
    <row r="160" spans="1:83" ht="17.25" customHeight="1" x14ac:dyDescent="0.25">
      <c r="A160" s="84"/>
      <c r="B160" s="70">
        <v>21</v>
      </c>
      <c r="C160" s="71">
        <f t="shared" ca="1" si="36"/>
        <v>0.71082266854035037</v>
      </c>
      <c r="D160" s="87"/>
      <c r="E160" s="73" t="s">
        <v>228</v>
      </c>
      <c r="F160" s="88">
        <v>1989</v>
      </c>
      <c r="G160" s="88" t="s">
        <v>181</v>
      </c>
      <c r="H160" s="75" t="s">
        <v>56</v>
      </c>
      <c r="I160" s="139" t="s">
        <v>57</v>
      </c>
      <c r="J160" s="77">
        <v>7.2916666666666659E-3</v>
      </c>
      <c r="K160" s="93" t="s">
        <v>109</v>
      </c>
      <c r="L160" s="78"/>
      <c r="M160" s="79"/>
      <c r="N160" s="80"/>
      <c r="O160" s="80"/>
      <c r="P160" s="81"/>
      <c r="Q160" s="82"/>
      <c r="R160" s="78"/>
      <c r="S160" s="83"/>
      <c r="T160" s="84"/>
      <c r="U160" s="85">
        <f t="shared" si="41"/>
        <v>0</v>
      </c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</row>
    <row r="161" spans="1:83" ht="16.5" customHeight="1" x14ac:dyDescent="0.25">
      <c r="A161" s="69"/>
      <c r="B161" s="70">
        <v>28</v>
      </c>
      <c r="C161" s="71">
        <f t="shared" ca="1" si="36"/>
        <v>0.47657330420523236</v>
      </c>
      <c r="D161" s="119"/>
      <c r="E161" s="73" t="s">
        <v>229</v>
      </c>
      <c r="F161" s="88">
        <v>1970</v>
      </c>
      <c r="G161" s="88" t="s">
        <v>181</v>
      </c>
      <c r="H161" s="75" t="s">
        <v>216</v>
      </c>
      <c r="I161" s="146" t="s">
        <v>219</v>
      </c>
      <c r="J161" s="77">
        <v>9.7222222222222224E-3</v>
      </c>
      <c r="K161" s="93" t="s">
        <v>109</v>
      </c>
      <c r="L161" s="78"/>
      <c r="M161" s="79"/>
      <c r="N161" s="80"/>
      <c r="O161" s="80"/>
      <c r="P161" s="81"/>
      <c r="Q161" s="82"/>
      <c r="R161" s="78"/>
      <c r="S161" s="83"/>
      <c r="T161" s="84"/>
      <c r="U161" s="85">
        <f t="shared" si="41"/>
        <v>0</v>
      </c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</row>
    <row r="162" spans="1:83" ht="16.5" customHeight="1" x14ac:dyDescent="0.25">
      <c r="A162" s="84"/>
      <c r="B162" s="70">
        <v>35</v>
      </c>
      <c r="C162" s="71">
        <f t="shared" ca="1" si="36"/>
        <v>0.48357984034952084</v>
      </c>
      <c r="D162" s="159"/>
      <c r="E162" s="73" t="s">
        <v>230</v>
      </c>
      <c r="F162" s="88">
        <v>1985</v>
      </c>
      <c r="G162" s="88" t="s">
        <v>181</v>
      </c>
      <c r="H162" s="75" t="s">
        <v>56</v>
      </c>
      <c r="I162" s="76" t="s">
        <v>231</v>
      </c>
      <c r="J162" s="77">
        <v>1.2152777777777778E-2</v>
      </c>
      <c r="K162" s="93" t="s">
        <v>109</v>
      </c>
      <c r="L162" s="78"/>
      <c r="M162" s="79"/>
      <c r="N162" s="80"/>
      <c r="O162" s="80"/>
      <c r="P162" s="81"/>
      <c r="Q162" s="82"/>
      <c r="R162" s="78"/>
      <c r="S162" s="83"/>
      <c r="T162" s="84"/>
      <c r="U162" s="85">
        <f t="shared" si="41"/>
        <v>0</v>
      </c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</row>
    <row r="163" spans="1:83" ht="16.5" customHeight="1" x14ac:dyDescent="0.25">
      <c r="A163" s="69"/>
      <c r="B163" s="70">
        <v>40</v>
      </c>
      <c r="C163" s="71">
        <f t="shared" ca="1" si="36"/>
        <v>3.3360400924270284E-2</v>
      </c>
      <c r="D163" s="119"/>
      <c r="E163" s="120" t="s">
        <v>232</v>
      </c>
      <c r="F163" s="121">
        <v>1992</v>
      </c>
      <c r="G163" s="88" t="s">
        <v>181</v>
      </c>
      <c r="H163" s="75" t="s">
        <v>56</v>
      </c>
      <c r="I163" s="139" t="s">
        <v>204</v>
      </c>
      <c r="J163" s="77">
        <v>1.3888888888888888E-2</v>
      </c>
      <c r="K163" s="93" t="s">
        <v>109</v>
      </c>
      <c r="L163" s="78"/>
      <c r="M163" s="79"/>
      <c r="N163" s="80"/>
      <c r="O163" s="80"/>
      <c r="P163" s="81"/>
      <c r="Q163" s="82"/>
      <c r="R163" s="78"/>
      <c r="S163" s="83"/>
      <c r="T163" s="84"/>
      <c r="U163" s="85">
        <f t="shared" si="41"/>
        <v>0</v>
      </c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</row>
    <row r="164" spans="1:83" ht="17.25" customHeight="1" x14ac:dyDescent="0.25">
      <c r="A164" s="94"/>
      <c r="B164" s="95"/>
      <c r="C164" s="96"/>
      <c r="D164" s="108"/>
      <c r="E164" s="98"/>
      <c r="F164" s="122"/>
      <c r="G164" s="122"/>
      <c r="H164" s="123"/>
      <c r="I164" s="157"/>
      <c r="J164" s="153"/>
      <c r="K164" s="102"/>
      <c r="L164" s="103"/>
      <c r="M164" s="104"/>
      <c r="N164" s="104"/>
      <c r="O164" s="104"/>
      <c r="P164" s="105"/>
      <c r="Q164" s="106"/>
      <c r="R164" s="103"/>
      <c r="S164" s="160"/>
      <c r="T164" s="124"/>
      <c r="U164" s="109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</row>
    <row r="165" spans="1:83" ht="17.25" customHeight="1" x14ac:dyDescent="0.25">
      <c r="A165" s="94"/>
      <c r="B165" s="95"/>
      <c r="C165" s="96"/>
      <c r="D165" s="108"/>
      <c r="E165" s="98"/>
      <c r="F165" s="122"/>
      <c r="G165" s="122"/>
      <c r="H165" s="123"/>
      <c r="I165" s="157"/>
      <c r="J165" s="153"/>
      <c r="K165" s="102"/>
      <c r="L165" s="103"/>
      <c r="M165" s="104"/>
      <c r="N165" s="104"/>
      <c r="O165" s="104"/>
      <c r="P165" s="105"/>
      <c r="Q165" s="106"/>
      <c r="R165" s="103"/>
      <c r="S165" s="160"/>
      <c r="T165" s="124"/>
      <c r="U165" s="109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</row>
    <row r="166" spans="1:83" ht="15" customHeight="1" x14ac:dyDescent="0.25">
      <c r="A166" s="161"/>
      <c r="B166" s="95"/>
      <c r="C166" s="162"/>
      <c r="D166" s="163"/>
      <c r="E166" s="164"/>
      <c r="F166" s="99"/>
      <c r="G166" s="99"/>
      <c r="H166" s="165"/>
      <c r="I166" s="166"/>
      <c r="J166" s="153"/>
      <c r="K166" s="102"/>
      <c r="L166" s="106"/>
      <c r="M166" s="106"/>
      <c r="N166" s="106"/>
      <c r="O166" s="106"/>
      <c r="P166" s="167"/>
      <c r="Q166" s="106"/>
      <c r="R166" s="103"/>
      <c r="S166" s="160"/>
      <c r="T166" s="108"/>
      <c r="U166" s="168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</row>
    <row r="167" spans="1:83" s="21" customFormat="1" ht="15" customHeight="1" x14ac:dyDescent="0.2">
      <c r="A167" s="169" t="s">
        <v>233</v>
      </c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70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</row>
    <row r="168" spans="1:83" s="132" customFormat="1" ht="15" customHeight="1" x14ac:dyDescent="0.2">
      <c r="A168" s="172" t="s">
        <v>234</v>
      </c>
      <c r="B168" s="172"/>
      <c r="C168" s="173" t="s">
        <v>235</v>
      </c>
      <c r="D168" s="173"/>
      <c r="E168" s="173"/>
      <c r="F168" s="174" t="s">
        <v>236</v>
      </c>
      <c r="G168" s="174"/>
      <c r="H168" s="174"/>
      <c r="I168" s="175" t="s">
        <v>237</v>
      </c>
      <c r="J168" s="176"/>
      <c r="K168" s="176"/>
      <c r="L168" s="176"/>
      <c r="M168" s="176"/>
      <c r="N168" s="176"/>
      <c r="O168" s="177"/>
      <c r="P168" s="178" t="s">
        <v>238</v>
      </c>
      <c r="Q168" s="179"/>
      <c r="R168" s="179"/>
      <c r="S168" s="179"/>
      <c r="T168" s="180"/>
      <c r="U168" s="168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</row>
    <row r="169" spans="1:83" s="21" customFormat="1" ht="15" customHeight="1" x14ac:dyDescent="0.2">
      <c r="A169" s="181">
        <v>122</v>
      </c>
      <c r="B169" s="181"/>
      <c r="C169" s="182"/>
      <c r="D169" s="87"/>
      <c r="E169" s="90"/>
      <c r="F169" s="183">
        <v>0</v>
      </c>
      <c r="G169" s="183"/>
      <c r="H169" s="183"/>
      <c r="I169" s="181">
        <v>2</v>
      </c>
      <c r="J169" s="181"/>
      <c r="K169" s="181"/>
      <c r="L169" s="181"/>
      <c r="M169" s="181"/>
      <c r="N169" s="181"/>
      <c r="O169" s="181"/>
      <c r="P169" s="184" t="s">
        <v>239</v>
      </c>
      <c r="Q169" s="185"/>
      <c r="R169" s="185"/>
      <c r="S169" s="185"/>
      <c r="T169" s="186"/>
      <c r="U169" s="170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</row>
    <row r="170" spans="1:83" s="21" customFormat="1" ht="15" customHeight="1" x14ac:dyDescent="0.2">
      <c r="A170" s="150"/>
      <c r="B170" s="161"/>
      <c r="C170" s="187"/>
      <c r="D170" s="108"/>
      <c r="E170" s="188"/>
      <c r="F170" s="99"/>
      <c r="G170" s="99"/>
      <c r="H170" s="99"/>
      <c r="I170" s="150"/>
      <c r="J170" s="150"/>
      <c r="K170" s="150"/>
      <c r="L170" s="150"/>
      <c r="M170" s="150"/>
      <c r="N170" s="106"/>
      <c r="O170" s="106"/>
      <c r="P170" s="167"/>
      <c r="Q170" s="106"/>
      <c r="R170" s="106"/>
      <c r="S170" s="106"/>
      <c r="T170" s="106"/>
      <c r="U170" s="170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</row>
    <row r="171" spans="1:83" s="21" customFormat="1" ht="15" customHeight="1" x14ac:dyDescent="0.2">
      <c r="A171" s="169" t="s">
        <v>240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70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</row>
    <row r="172" spans="1:83" s="132" customFormat="1" ht="15" customHeight="1" x14ac:dyDescent="0.2">
      <c r="A172" s="189" t="s">
        <v>35</v>
      </c>
      <c r="B172" s="190"/>
      <c r="C172" s="191"/>
      <c r="D172" s="192"/>
      <c r="E172" s="193" t="s">
        <v>241</v>
      </c>
      <c r="F172" s="194" t="s">
        <v>242</v>
      </c>
      <c r="G172" s="195"/>
      <c r="H172" s="196"/>
      <c r="I172" s="172" t="s">
        <v>243</v>
      </c>
      <c r="J172" s="172"/>
      <c r="K172" s="172"/>
      <c r="L172" s="172"/>
      <c r="M172" s="172" t="s">
        <v>244</v>
      </c>
      <c r="N172" s="172"/>
      <c r="O172" s="172"/>
      <c r="P172" s="172"/>
      <c r="Q172" s="172"/>
      <c r="R172" s="197" t="s">
        <v>245</v>
      </c>
      <c r="S172" s="197"/>
      <c r="T172" s="197"/>
      <c r="U172" s="168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</row>
    <row r="173" spans="1:83" s="21" customFormat="1" ht="24" customHeight="1" x14ac:dyDescent="0.2">
      <c r="A173" s="198" t="s">
        <v>246</v>
      </c>
      <c r="B173" s="198"/>
      <c r="C173" s="187"/>
      <c r="D173" s="108"/>
      <c r="E173" s="90" t="s">
        <v>247</v>
      </c>
      <c r="F173" s="183">
        <v>2</v>
      </c>
      <c r="G173" s="183"/>
      <c r="H173" s="183"/>
      <c r="I173" s="181">
        <v>-1</v>
      </c>
      <c r="J173" s="181"/>
      <c r="K173" s="181"/>
      <c r="L173" s="181"/>
      <c r="M173" s="199">
        <v>0.82</v>
      </c>
      <c r="N173" s="181"/>
      <c r="O173" s="181"/>
      <c r="P173" s="181"/>
      <c r="Q173" s="181"/>
      <c r="R173" s="200" t="s">
        <v>248</v>
      </c>
      <c r="S173" s="200"/>
      <c r="T173" s="200"/>
      <c r="U173" s="170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  <c r="BU173" s="171"/>
      <c r="BV173" s="171"/>
      <c r="BW173" s="171"/>
      <c r="BX173" s="171"/>
      <c r="BY173" s="171"/>
      <c r="BZ173" s="171"/>
      <c r="CA173" s="171"/>
      <c r="CB173" s="171"/>
      <c r="CC173" s="171"/>
      <c r="CD173" s="171"/>
      <c r="CE173" s="171"/>
    </row>
    <row r="174" spans="1:83" s="21" customFormat="1" ht="24" customHeight="1" x14ac:dyDescent="0.2">
      <c r="A174" s="198" t="s">
        <v>249</v>
      </c>
      <c r="B174" s="198"/>
      <c r="C174" s="187"/>
      <c r="D174" s="108"/>
      <c r="E174" s="90" t="s">
        <v>247</v>
      </c>
      <c r="F174" s="183">
        <v>2</v>
      </c>
      <c r="G174" s="183"/>
      <c r="H174" s="183"/>
      <c r="I174" s="181">
        <v>-1</v>
      </c>
      <c r="J174" s="181"/>
      <c r="K174" s="181"/>
      <c r="L174" s="181"/>
      <c r="M174" s="199">
        <v>0.82</v>
      </c>
      <c r="N174" s="181"/>
      <c r="O174" s="181"/>
      <c r="P174" s="181"/>
      <c r="Q174" s="181"/>
      <c r="R174" s="200" t="s">
        <v>248</v>
      </c>
      <c r="S174" s="200"/>
      <c r="T174" s="200"/>
      <c r="U174" s="170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171"/>
      <c r="BZ174" s="171"/>
      <c r="CA174" s="171"/>
      <c r="CB174" s="171"/>
      <c r="CC174" s="171"/>
      <c r="CD174" s="171"/>
      <c r="CE174" s="171"/>
    </row>
    <row r="175" spans="1:83" s="21" customFormat="1" ht="15" customHeight="1" x14ac:dyDescent="0.2">
      <c r="A175" s="166"/>
      <c r="B175" s="161"/>
      <c r="C175" s="187"/>
      <c r="D175" s="108"/>
      <c r="E175" s="188"/>
      <c r="F175" s="99"/>
      <c r="G175" s="99"/>
      <c r="H175" s="99"/>
      <c r="I175" s="150"/>
      <c r="J175" s="150"/>
      <c r="K175" s="150"/>
      <c r="L175" s="150"/>
      <c r="M175" s="150"/>
      <c r="N175" s="106"/>
      <c r="O175" s="106"/>
      <c r="P175" s="167"/>
      <c r="Q175" s="106"/>
      <c r="R175" s="106"/>
      <c r="S175" s="106"/>
      <c r="T175" s="106"/>
      <c r="U175" s="170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  <c r="BU175" s="171"/>
      <c r="BV175" s="171"/>
      <c r="BW175" s="171"/>
      <c r="BX175" s="171"/>
      <c r="BY175" s="171"/>
      <c r="BZ175" s="171"/>
      <c r="CA175" s="171"/>
      <c r="CB175" s="171"/>
      <c r="CC175" s="171"/>
      <c r="CD175" s="171"/>
      <c r="CE175" s="171"/>
    </row>
    <row r="176" spans="1:83" s="21" customFormat="1" ht="15" customHeight="1" x14ac:dyDescent="0.2">
      <c r="A176" s="169" t="s">
        <v>250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70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</row>
    <row r="177" spans="1:101" s="21" customFormat="1" ht="15" customHeight="1" x14ac:dyDescent="0.2">
      <c r="A177" s="201"/>
      <c r="B177" s="202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4"/>
      <c r="U177" s="170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</row>
    <row r="178" spans="1:101" s="21" customFormat="1" ht="15" customHeight="1" x14ac:dyDescent="0.2">
      <c r="A178" s="205"/>
      <c r="B178" s="206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170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</row>
    <row r="179" spans="1:101" s="21" customFormat="1" ht="15" customHeight="1" x14ac:dyDescent="0.2">
      <c r="A179" s="169" t="s">
        <v>251</v>
      </c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70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171"/>
      <c r="BZ179" s="171"/>
      <c r="CA179" s="171"/>
      <c r="CB179" s="171"/>
      <c r="CC179" s="171"/>
      <c r="CD179" s="171"/>
      <c r="CE179" s="171"/>
    </row>
    <row r="180" spans="1:101" s="21" customFormat="1" ht="39" customHeight="1" x14ac:dyDescent="0.2">
      <c r="A180" s="207"/>
      <c r="B180" s="208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10"/>
      <c r="U180" s="170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1"/>
      <c r="BP180" s="171"/>
      <c r="BQ180" s="171"/>
      <c r="BR180" s="171"/>
      <c r="BS180" s="171"/>
      <c r="BT180" s="171"/>
      <c r="BU180" s="171"/>
      <c r="BV180" s="171"/>
      <c r="BW180" s="171"/>
      <c r="BX180" s="171"/>
      <c r="BY180" s="171"/>
      <c r="BZ180" s="171"/>
      <c r="CA180" s="171"/>
      <c r="CB180" s="171"/>
      <c r="CC180" s="171"/>
      <c r="CD180" s="171"/>
      <c r="CE180" s="171"/>
    </row>
    <row r="181" spans="1:101" s="21" customFormat="1" ht="15" customHeight="1" x14ac:dyDescent="0.2">
      <c r="A181" s="211" t="s">
        <v>252</v>
      </c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3"/>
      <c r="U181" s="170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</row>
    <row r="182" spans="1:101" s="21" customFormat="1" ht="15" customHeight="1" x14ac:dyDescent="0.2">
      <c r="A182" s="169" t="s">
        <v>253</v>
      </c>
      <c r="B182" s="169"/>
      <c r="C182" s="169"/>
      <c r="D182" s="169"/>
      <c r="E182" s="169"/>
      <c r="F182" s="169"/>
      <c r="G182" s="169"/>
      <c r="H182" s="169"/>
      <c r="I182" s="214" t="s">
        <v>254</v>
      </c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70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  <c r="BU182" s="171"/>
      <c r="BV182" s="171"/>
      <c r="BW182" s="171"/>
      <c r="BX182" s="171"/>
      <c r="BY182" s="171"/>
      <c r="BZ182" s="171"/>
      <c r="CA182" s="171"/>
      <c r="CB182" s="171"/>
      <c r="CC182" s="171"/>
      <c r="CD182" s="171"/>
      <c r="CE182" s="171"/>
    </row>
    <row r="183" spans="1:101" s="21" customFormat="1" ht="45" customHeight="1" x14ac:dyDescent="0.2">
      <c r="A183" s="207"/>
      <c r="B183" s="208"/>
      <c r="C183" s="209"/>
      <c r="D183" s="209"/>
      <c r="E183" s="209"/>
      <c r="F183" s="209"/>
      <c r="G183" s="209"/>
      <c r="H183" s="210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10"/>
      <c r="U183" s="170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</row>
    <row r="184" spans="1:101" s="21" customFormat="1" ht="15" customHeight="1" x14ac:dyDescent="0.2">
      <c r="A184" s="211" t="s">
        <v>255</v>
      </c>
      <c r="B184" s="212"/>
      <c r="C184" s="212"/>
      <c r="D184" s="212"/>
      <c r="E184" s="212"/>
      <c r="F184" s="212"/>
      <c r="G184" s="212"/>
      <c r="H184" s="213"/>
      <c r="I184" s="212" t="s">
        <v>256</v>
      </c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3"/>
      <c r="U184" s="170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</row>
    <row r="185" spans="1:101" s="21" customFormat="1" ht="15" customHeight="1" x14ac:dyDescent="0.2">
      <c r="A185" s="205"/>
      <c r="B185" s="206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170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</row>
    <row r="186" spans="1:101" x14ac:dyDescent="0.2"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215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</row>
    <row r="187" spans="1:101" x14ac:dyDescent="0.2"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215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</row>
    <row r="188" spans="1:101" x14ac:dyDescent="0.2"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215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</row>
    <row r="189" spans="1:101" x14ac:dyDescent="0.2"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215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</row>
    <row r="190" spans="1:101" x14ac:dyDescent="0.2"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215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</row>
    <row r="191" spans="1:101" x14ac:dyDescent="0.2"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215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</row>
    <row r="192" spans="1:101" x14ac:dyDescent="0.2"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215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</row>
    <row r="193" spans="4:101" x14ac:dyDescent="0.2"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215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</row>
    <row r="194" spans="4:101" x14ac:dyDescent="0.2"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215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</row>
    <row r="195" spans="4:101" x14ac:dyDescent="0.2"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215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</row>
    <row r="196" spans="4:101" x14ac:dyDescent="0.2"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215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</row>
    <row r="197" spans="4:101" x14ac:dyDescent="0.2"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215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</row>
    <row r="198" spans="4:101" x14ac:dyDescent="0.2"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215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</row>
    <row r="199" spans="4:101" x14ac:dyDescent="0.2"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215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</row>
    <row r="200" spans="4:101" x14ac:dyDescent="0.2"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215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</row>
    <row r="201" spans="4:101" x14ac:dyDescent="0.2"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215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</row>
    <row r="202" spans="4:101" x14ac:dyDescent="0.2"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215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</row>
    <row r="203" spans="4:101" x14ac:dyDescent="0.2"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215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</row>
    <row r="204" spans="4:101" x14ac:dyDescent="0.2"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215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</row>
    <row r="205" spans="4:101" x14ac:dyDescent="0.2"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215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</row>
    <row r="206" spans="4:101" x14ac:dyDescent="0.2"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215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</row>
    <row r="207" spans="4:101" x14ac:dyDescent="0.2"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215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</row>
    <row r="208" spans="4:101" x14ac:dyDescent="0.2"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215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</row>
    <row r="209" spans="4:101" x14ac:dyDescent="0.2"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215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</row>
    <row r="210" spans="4:101" x14ac:dyDescent="0.2"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215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</row>
    <row r="211" spans="4:101" x14ac:dyDescent="0.2"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215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</row>
    <row r="212" spans="4:101" x14ac:dyDescent="0.2"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215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</row>
    <row r="213" spans="4:101" x14ac:dyDescent="0.2"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215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</row>
    <row r="214" spans="4:101" x14ac:dyDescent="0.2"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215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</row>
    <row r="215" spans="4:101" x14ac:dyDescent="0.2"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215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</row>
    <row r="216" spans="4:101" x14ac:dyDescent="0.2"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215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</row>
    <row r="217" spans="4:101" x14ac:dyDescent="0.2"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215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</row>
    <row r="218" spans="4:101" x14ac:dyDescent="0.2"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215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</row>
    <row r="219" spans="4:101" x14ac:dyDescent="0.2"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215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</row>
    <row r="220" spans="4:101" x14ac:dyDescent="0.2"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215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</row>
    <row r="221" spans="4:101" x14ac:dyDescent="0.2"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215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</row>
    <row r="222" spans="4:101" x14ac:dyDescent="0.2"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215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</row>
    <row r="223" spans="4:101" x14ac:dyDescent="0.2"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215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</row>
    <row r="224" spans="4:101" x14ac:dyDescent="0.2"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215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</row>
    <row r="225" spans="4:101" x14ac:dyDescent="0.2"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215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</row>
    <row r="226" spans="4:101" x14ac:dyDescent="0.2"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215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</row>
    <row r="227" spans="4:101" x14ac:dyDescent="0.2"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215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</row>
    <row r="228" spans="4:101" x14ac:dyDescent="0.2"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215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</row>
    <row r="229" spans="4:101" x14ac:dyDescent="0.2"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215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</row>
    <row r="230" spans="4:101" x14ac:dyDescent="0.2"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215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</row>
    <row r="231" spans="4:101" x14ac:dyDescent="0.2"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215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</row>
    <row r="232" spans="4:101" x14ac:dyDescent="0.2"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215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</row>
    <row r="233" spans="4:101" x14ac:dyDescent="0.2"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215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</row>
    <row r="234" spans="4:101" x14ac:dyDescent="0.2"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215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</row>
    <row r="235" spans="4:101" x14ac:dyDescent="0.2"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215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</row>
    <row r="236" spans="4:101" x14ac:dyDescent="0.2"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215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</row>
    <row r="237" spans="4:101" x14ac:dyDescent="0.2"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215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</row>
    <row r="238" spans="4:101" x14ac:dyDescent="0.2"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215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</row>
    <row r="239" spans="4:101" x14ac:dyDescent="0.2"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215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</row>
    <row r="240" spans="4:101" x14ac:dyDescent="0.2"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215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</row>
    <row r="241" spans="4:101" x14ac:dyDescent="0.2"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215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</row>
    <row r="242" spans="4:101" x14ac:dyDescent="0.2"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215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</row>
    <row r="243" spans="4:101" x14ac:dyDescent="0.2"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215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</row>
    <row r="244" spans="4:101" x14ac:dyDescent="0.2"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215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</row>
    <row r="245" spans="4:101" x14ac:dyDescent="0.2"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215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</row>
    <row r="246" spans="4:101" x14ac:dyDescent="0.2"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215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</row>
    <row r="247" spans="4:101" x14ac:dyDescent="0.2"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215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</row>
    <row r="248" spans="4:101" x14ac:dyDescent="0.2"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215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</row>
    <row r="249" spans="4:101" x14ac:dyDescent="0.2"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215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</row>
    <row r="250" spans="4:101" x14ac:dyDescent="0.2"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215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</row>
    <row r="251" spans="4:101" x14ac:dyDescent="0.2"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215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</row>
    <row r="252" spans="4:101" x14ac:dyDescent="0.2"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215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</row>
    <row r="253" spans="4:101" x14ac:dyDescent="0.2"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215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</row>
    <row r="254" spans="4:101" x14ac:dyDescent="0.2"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215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</row>
    <row r="255" spans="4:101" x14ac:dyDescent="0.2"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215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</row>
    <row r="256" spans="4:101" x14ac:dyDescent="0.2"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215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</row>
    <row r="257" spans="4:101" x14ac:dyDescent="0.2"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215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</row>
    <row r="258" spans="4:101" x14ac:dyDescent="0.2"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215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</row>
    <row r="259" spans="4:101" x14ac:dyDescent="0.2"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215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</row>
    <row r="260" spans="4:101" x14ac:dyDescent="0.2"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215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</row>
    <row r="261" spans="4:101" x14ac:dyDescent="0.2"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215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</row>
    <row r="262" spans="4:101" x14ac:dyDescent="0.2"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215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</row>
    <row r="263" spans="4:101" x14ac:dyDescent="0.2"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215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</row>
    <row r="264" spans="4:101" x14ac:dyDescent="0.2"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215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</row>
    <row r="265" spans="4:101" x14ac:dyDescent="0.2"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215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</row>
    <row r="266" spans="4:101" x14ac:dyDescent="0.2"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215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</row>
    <row r="267" spans="4:101" x14ac:dyDescent="0.2"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215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</row>
    <row r="268" spans="4:101" x14ac:dyDescent="0.2"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215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</row>
    <row r="269" spans="4:101" x14ac:dyDescent="0.2"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215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</row>
    <row r="270" spans="4:101" x14ac:dyDescent="0.2"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215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</row>
    <row r="271" spans="4:101" x14ac:dyDescent="0.2"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215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</row>
    <row r="272" spans="4:101" x14ac:dyDescent="0.2"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215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</row>
    <row r="273" spans="4:101" x14ac:dyDescent="0.2"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215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</row>
    <row r="274" spans="4:101" x14ac:dyDescent="0.2"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215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</row>
    <row r="275" spans="4:101" x14ac:dyDescent="0.2"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215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</row>
    <row r="276" spans="4:101" x14ac:dyDescent="0.2"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215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</row>
    <row r="277" spans="4:101" x14ac:dyDescent="0.2"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215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</row>
    <row r="278" spans="4:101" x14ac:dyDescent="0.2"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215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</row>
    <row r="279" spans="4:101" x14ac:dyDescent="0.2"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215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</row>
    <row r="280" spans="4:101" x14ac:dyDescent="0.2"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215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</row>
    <row r="281" spans="4:101" x14ac:dyDescent="0.2"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215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</row>
    <row r="282" spans="4:101" x14ac:dyDescent="0.2"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215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</row>
    <row r="283" spans="4:101" x14ac:dyDescent="0.2"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215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</row>
    <row r="284" spans="4:101" x14ac:dyDescent="0.2"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215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</row>
    <row r="285" spans="4:101" x14ac:dyDescent="0.2"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215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</row>
    <row r="286" spans="4:101" x14ac:dyDescent="0.2"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215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</row>
    <row r="287" spans="4:101" x14ac:dyDescent="0.2"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215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</row>
    <row r="288" spans="4:101" x14ac:dyDescent="0.2"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215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</row>
    <row r="289" spans="4:101" x14ac:dyDescent="0.2"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215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</row>
    <row r="290" spans="4:101" x14ac:dyDescent="0.2"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215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</row>
    <row r="291" spans="4:101" x14ac:dyDescent="0.2"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215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</row>
    <row r="292" spans="4:101" x14ac:dyDescent="0.2"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215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</row>
    <row r="293" spans="4:101" x14ac:dyDescent="0.2"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215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</row>
    <row r="294" spans="4:101" x14ac:dyDescent="0.2"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215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</row>
    <row r="295" spans="4:101" x14ac:dyDescent="0.2"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215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</row>
    <row r="296" spans="4:101" x14ac:dyDescent="0.2"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215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</row>
    <row r="297" spans="4:101" x14ac:dyDescent="0.2"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215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</row>
    <row r="298" spans="4:101" x14ac:dyDescent="0.2"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215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</row>
    <row r="299" spans="4:101" x14ac:dyDescent="0.2"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215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</row>
    <row r="300" spans="4:101" x14ac:dyDescent="0.2"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215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</row>
    <row r="301" spans="4:101" x14ac:dyDescent="0.2"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215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</row>
    <row r="302" spans="4:101" x14ac:dyDescent="0.2"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215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</row>
    <row r="303" spans="4:101" x14ac:dyDescent="0.2"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215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</row>
    <row r="304" spans="4:101" x14ac:dyDescent="0.2"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215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</row>
    <row r="305" spans="4:101" x14ac:dyDescent="0.2"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215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</row>
    <row r="306" spans="4:101" x14ac:dyDescent="0.2"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215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</row>
    <row r="307" spans="4:101" x14ac:dyDescent="0.2"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215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</row>
    <row r="308" spans="4:101" x14ac:dyDescent="0.2"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215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</row>
    <row r="309" spans="4:101" x14ac:dyDescent="0.2"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215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</row>
    <row r="310" spans="4:101" x14ac:dyDescent="0.2"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215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</row>
    <row r="311" spans="4:101" x14ac:dyDescent="0.2"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215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</row>
    <row r="312" spans="4:101" x14ac:dyDescent="0.2"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215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</row>
    <row r="313" spans="4:101" x14ac:dyDescent="0.2"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215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</row>
    <row r="314" spans="4:101" x14ac:dyDescent="0.2"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215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</row>
    <row r="315" spans="4:101" x14ac:dyDescent="0.2"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215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</row>
    <row r="316" spans="4:101" x14ac:dyDescent="0.2"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215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</row>
    <row r="317" spans="4:101" x14ac:dyDescent="0.2"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215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</row>
    <row r="318" spans="4:101" x14ac:dyDescent="0.2"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215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</row>
    <row r="319" spans="4:101" x14ac:dyDescent="0.2"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215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</row>
    <row r="320" spans="4:101" x14ac:dyDescent="0.2"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215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</row>
    <row r="321" spans="4:101" x14ac:dyDescent="0.2"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215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</row>
    <row r="322" spans="4:101" x14ac:dyDescent="0.2"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215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</row>
    <row r="323" spans="4:101" x14ac:dyDescent="0.2"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215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</row>
    <row r="324" spans="4:101" x14ac:dyDescent="0.2"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215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</row>
    <row r="325" spans="4:101" x14ac:dyDescent="0.2"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215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</row>
    <row r="326" spans="4:101" x14ac:dyDescent="0.2"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215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</row>
    <row r="327" spans="4:101" x14ac:dyDescent="0.2"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215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</row>
    <row r="328" spans="4:101" x14ac:dyDescent="0.2"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215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</row>
    <row r="329" spans="4:101" x14ac:dyDescent="0.2"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215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</row>
    <row r="330" spans="4:101" x14ac:dyDescent="0.2"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215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</row>
    <row r="331" spans="4:101" x14ac:dyDescent="0.2"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215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</row>
    <row r="332" spans="4:101" x14ac:dyDescent="0.2"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215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</row>
    <row r="333" spans="4:101" x14ac:dyDescent="0.2"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215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</row>
    <row r="334" spans="4:101" x14ac:dyDescent="0.2"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215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</row>
    <row r="335" spans="4:101" x14ac:dyDescent="0.2"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215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</row>
    <row r="336" spans="4:101" x14ac:dyDescent="0.2"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215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</row>
    <row r="337" spans="4:101" x14ac:dyDescent="0.2"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215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</row>
    <row r="338" spans="4:101" x14ac:dyDescent="0.2"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215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</row>
    <row r="339" spans="4:101" x14ac:dyDescent="0.2"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215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</row>
    <row r="340" spans="4:101" x14ac:dyDescent="0.2"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215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</row>
    <row r="341" spans="4:101" x14ac:dyDescent="0.2"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215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</row>
    <row r="342" spans="4:101" x14ac:dyDescent="0.2"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215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</row>
    <row r="343" spans="4:101" x14ac:dyDescent="0.2"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215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</row>
    <row r="344" spans="4:101" x14ac:dyDescent="0.2"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215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</row>
    <row r="345" spans="4:101" x14ac:dyDescent="0.2"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215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</row>
    <row r="346" spans="4:101" x14ac:dyDescent="0.2"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215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</row>
    <row r="347" spans="4:101" x14ac:dyDescent="0.2"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215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</row>
    <row r="348" spans="4:101" x14ac:dyDescent="0.2"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215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</row>
    <row r="349" spans="4:101" x14ac:dyDescent="0.2"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215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</row>
    <row r="350" spans="4:101" x14ac:dyDescent="0.2"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215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</row>
    <row r="351" spans="4:101" x14ac:dyDescent="0.2"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215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</row>
    <row r="352" spans="4:101" x14ac:dyDescent="0.2"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215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</row>
    <row r="353" spans="4:101" x14ac:dyDescent="0.2"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215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</row>
    <row r="354" spans="4:101" x14ac:dyDescent="0.2"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215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</row>
    <row r="355" spans="4:101" x14ac:dyDescent="0.2"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215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</row>
    <row r="356" spans="4:101" x14ac:dyDescent="0.2"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215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</row>
    <row r="357" spans="4:101" x14ac:dyDescent="0.2"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215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</row>
    <row r="358" spans="4:101" x14ac:dyDescent="0.2"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215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</row>
    <row r="359" spans="4:101" x14ac:dyDescent="0.2"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215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</row>
    <row r="360" spans="4:101" x14ac:dyDescent="0.2"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215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</row>
    <row r="361" spans="4:101" x14ac:dyDescent="0.2"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215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</row>
    <row r="362" spans="4:101" x14ac:dyDescent="0.2"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215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</row>
    <row r="363" spans="4:101" x14ac:dyDescent="0.2"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215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</row>
    <row r="364" spans="4:101" x14ac:dyDescent="0.2"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215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</row>
    <row r="365" spans="4:101" x14ac:dyDescent="0.2"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215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</row>
    <row r="366" spans="4:101" x14ac:dyDescent="0.2"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215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</row>
    <row r="367" spans="4:101" x14ac:dyDescent="0.2"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215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</row>
    <row r="368" spans="4:101" x14ac:dyDescent="0.2"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215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</row>
    <row r="369" spans="4:101" x14ac:dyDescent="0.2"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215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</row>
    <row r="370" spans="4:101" x14ac:dyDescent="0.2"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215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</row>
    <row r="371" spans="4:101" x14ac:dyDescent="0.2"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215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</row>
    <row r="372" spans="4:101" x14ac:dyDescent="0.2"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215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</row>
    <row r="373" spans="4:101" x14ac:dyDescent="0.2"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215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</row>
    <row r="374" spans="4:101" x14ac:dyDescent="0.2"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215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</row>
    <row r="375" spans="4:101" x14ac:dyDescent="0.2"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215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</row>
    <row r="376" spans="4:101" x14ac:dyDescent="0.2"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215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</row>
    <row r="377" spans="4:101" x14ac:dyDescent="0.2"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215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</row>
    <row r="378" spans="4:101" x14ac:dyDescent="0.2"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215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</row>
    <row r="379" spans="4:101" x14ac:dyDescent="0.2"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215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</row>
    <row r="380" spans="4:101" x14ac:dyDescent="0.2">
      <c r="D380" s="67"/>
      <c r="E380" s="67"/>
      <c r="F380" s="67"/>
      <c r="G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</row>
    <row r="381" spans="4:101" x14ac:dyDescent="0.2">
      <c r="D381" s="67"/>
      <c r="E381" s="67"/>
      <c r="F381" s="67"/>
      <c r="G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</row>
    <row r="382" spans="4:101" x14ac:dyDescent="0.2">
      <c r="D382" s="67"/>
      <c r="E382" s="67"/>
      <c r="F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</row>
    <row r="383" spans="4:101" x14ac:dyDescent="0.2">
      <c r="D383" s="67"/>
      <c r="E383" s="67"/>
      <c r="F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</row>
    <row r="384" spans="4:101" x14ac:dyDescent="0.2">
      <c r="D384" s="67"/>
      <c r="E384" s="67"/>
      <c r="F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</row>
    <row r="385" spans="4:101" x14ac:dyDescent="0.2">
      <c r="D385" s="67"/>
      <c r="E385" s="67"/>
      <c r="F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</row>
    <row r="386" spans="4:101" x14ac:dyDescent="0.2">
      <c r="D386" s="67"/>
      <c r="E386" s="67"/>
      <c r="F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</row>
    <row r="387" spans="4:101" x14ac:dyDescent="0.2"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</row>
  </sheetData>
  <mergeCells count="63">
    <mergeCell ref="A176:T176"/>
    <mergeCell ref="A179:T179"/>
    <mergeCell ref="A181:T181"/>
    <mergeCell ref="A182:H182"/>
    <mergeCell ref="I182:T182"/>
    <mergeCell ref="A184:H184"/>
    <mergeCell ref="I184:T184"/>
    <mergeCell ref="A173:B173"/>
    <mergeCell ref="F173:H173"/>
    <mergeCell ref="I173:L173"/>
    <mergeCell ref="M173:Q173"/>
    <mergeCell ref="R173:T173"/>
    <mergeCell ref="A174:B174"/>
    <mergeCell ref="F174:H174"/>
    <mergeCell ref="I174:L174"/>
    <mergeCell ref="M174:Q174"/>
    <mergeCell ref="R174:T174"/>
    <mergeCell ref="A169:B169"/>
    <mergeCell ref="F169:H169"/>
    <mergeCell ref="I169:O169"/>
    <mergeCell ref="P169:T169"/>
    <mergeCell ref="A171:T171"/>
    <mergeCell ref="A172:B172"/>
    <mergeCell ref="F172:H172"/>
    <mergeCell ref="I172:L172"/>
    <mergeCell ref="M172:Q172"/>
    <mergeCell ref="R172:T172"/>
    <mergeCell ref="R26:R27"/>
    <mergeCell ref="A167:T167"/>
    <mergeCell ref="A168:B168"/>
    <mergeCell ref="C168:E168"/>
    <mergeCell ref="F168:H168"/>
    <mergeCell ref="I168:O168"/>
    <mergeCell ref="P168:T168"/>
    <mergeCell ref="G26:G27"/>
    <mergeCell ref="H26:H27"/>
    <mergeCell ref="I26:I27"/>
    <mergeCell ref="J26:J27"/>
    <mergeCell ref="K26:K27"/>
    <mergeCell ref="M26:Q26"/>
    <mergeCell ref="A22:H22"/>
    <mergeCell ref="I22:T22"/>
    <mergeCell ref="A23:H23"/>
    <mergeCell ref="I23:T23"/>
    <mergeCell ref="I24:T24"/>
    <mergeCell ref="A26:A27"/>
    <mergeCell ref="B26:B27"/>
    <mergeCell ref="D26:D27"/>
    <mergeCell ref="E26:E27"/>
    <mergeCell ref="F26:F27"/>
    <mergeCell ref="A12:T12"/>
    <mergeCell ref="A13:T13"/>
    <mergeCell ref="A14:T14"/>
    <mergeCell ref="A20:H20"/>
    <mergeCell ref="I20:T20"/>
    <mergeCell ref="A21:H21"/>
    <mergeCell ref="I21:T21"/>
    <mergeCell ref="A6:T6"/>
    <mergeCell ref="A7:T7"/>
    <mergeCell ref="A8:T8"/>
    <mergeCell ref="A9:T9"/>
    <mergeCell ref="A10:T10"/>
    <mergeCell ref="A11:T11"/>
  </mergeCells>
  <pageMargins left="0.59055118110236227" right="0" top="0.59055118110236227" bottom="0.19685039370078741" header="0" footer="0"/>
  <pageSetup paperSize="9" scale="70" orientation="portrait" verticalDpi="360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Итог_ИндГонкаПРСЕВ_19.03.15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2015-03-19T13:45:29Z</dcterms:modified>
</cp:coreProperties>
</file>