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0" windowWidth="15200" windowHeight="8330" activeTab="0"/>
  </bookViews>
  <sheets>
    <sheet name="Округа" sheetId="1" r:id="rId1"/>
    <sheet name="мужчины, женщины" sheetId="2" r:id="rId2"/>
    <sheet name="юниоры, юниорки" sheetId="3" r:id="rId3"/>
    <sheet name="2004-2005" sheetId="4" r:id="rId4"/>
    <sheet name="2006-2007" sheetId="5" r:id="rId5"/>
    <sheet name="2008-2009" sheetId="6" r:id="rId6"/>
  </sheets>
  <definedNames/>
  <calcPr fullCalcOnLoad="1"/>
</workbook>
</file>

<file path=xl/sharedStrings.xml><?xml version="1.0" encoding="utf-8"?>
<sst xmlns="http://schemas.openxmlformats.org/spreadsheetml/2006/main" count="504" uniqueCount="184">
  <si>
    <t>Тюменская область</t>
  </si>
  <si>
    <t>Красноярский край</t>
  </si>
  <si>
    <t>Москва</t>
  </si>
  <si>
    <t>Алтайский край</t>
  </si>
  <si>
    <t>Омская область</t>
  </si>
  <si>
    <t>Санкт-Петербург</t>
  </si>
  <si>
    <t>ЯНАО</t>
  </si>
  <si>
    <t>Ульяновская область</t>
  </si>
  <si>
    <t>Саратовская область</t>
  </si>
  <si>
    <t>Республика Башкоторстан</t>
  </si>
  <si>
    <t>Республика Мордовия</t>
  </si>
  <si>
    <t>Мурманская область</t>
  </si>
  <si>
    <t>Челябинская область</t>
  </si>
  <si>
    <t>Московская область</t>
  </si>
  <si>
    <t>Свердловская область</t>
  </si>
  <si>
    <t>ХМАО-Югра</t>
  </si>
  <si>
    <t>Пермский край</t>
  </si>
  <si>
    <t>Смоленская область</t>
  </si>
  <si>
    <t>Камчатский край</t>
  </si>
  <si>
    <t>Ивановская область</t>
  </si>
  <si>
    <t>Курганская область</t>
  </si>
  <si>
    <t>Республика Коми</t>
  </si>
  <si>
    <t>Вологодская область</t>
  </si>
  <si>
    <t>Республика Карелия</t>
  </si>
  <si>
    <t>Новосибирская область</t>
  </si>
  <si>
    <t>Кемеровская область</t>
  </si>
  <si>
    <t>Гонка</t>
  </si>
  <si>
    <t xml:space="preserve">Спринт </t>
  </si>
  <si>
    <t>Эстафета</t>
  </si>
  <si>
    <t>Республика Татарстан</t>
  </si>
  <si>
    <t>Место</t>
  </si>
  <si>
    <t>Масстарт</t>
  </si>
  <si>
    <t>Юниорки</t>
  </si>
  <si>
    <t>Забайкальский край</t>
  </si>
  <si>
    <t>Томская область</t>
  </si>
  <si>
    <t>Архангельская область</t>
  </si>
  <si>
    <t>Псковская область</t>
  </si>
  <si>
    <t>Всего очков</t>
  </si>
  <si>
    <t>Занятое  место</t>
  </si>
  <si>
    <t>№ п/п</t>
  </si>
  <si>
    <t xml:space="preserve">Всего очков </t>
  </si>
  <si>
    <t xml:space="preserve">Занятое  общее место </t>
  </si>
  <si>
    <t>Сумма очков</t>
  </si>
  <si>
    <t>Общее место</t>
  </si>
  <si>
    <t>Ленинградская область</t>
  </si>
  <si>
    <t>Кировская область</t>
  </si>
  <si>
    <t>Ярославская область</t>
  </si>
  <si>
    <t>Костромская область</t>
  </si>
  <si>
    <t>Владимирская область</t>
  </si>
  <si>
    <t>Мужчины</t>
  </si>
  <si>
    <t>Женщины</t>
  </si>
  <si>
    <t>Суперспринт</t>
  </si>
  <si>
    <t>очки</t>
  </si>
  <si>
    <t>Общее количество очков</t>
  </si>
  <si>
    <t>Сахалинская область</t>
  </si>
  <si>
    <t>Калужская область</t>
  </si>
  <si>
    <t>Рязанская область</t>
  </si>
  <si>
    <t>Спринт</t>
  </si>
  <si>
    <t>Чувашская Республика</t>
  </si>
  <si>
    <t>Кросс-эстафета</t>
  </si>
  <si>
    <t xml:space="preserve">Кросс-спринт </t>
  </si>
  <si>
    <t>Роллеры-гонка</t>
  </si>
  <si>
    <t>Кросс-спринт</t>
  </si>
  <si>
    <t>Роллеры-эстафета</t>
  </si>
  <si>
    <t>Нижегородская область</t>
  </si>
  <si>
    <t>Республика Башкортостан</t>
  </si>
  <si>
    <t>Удмуртская Республика</t>
  </si>
  <si>
    <t>Орловская область</t>
  </si>
  <si>
    <t>Республика Саха (Якутия)</t>
  </si>
  <si>
    <t>Гонка преследования</t>
  </si>
  <si>
    <t>Наименование субъекта РФ</t>
  </si>
  <si>
    <t>Амурская область</t>
  </si>
  <si>
    <t>Эстафета 1+1</t>
  </si>
  <si>
    <t>Эстафета 2+2</t>
  </si>
  <si>
    <t>Тамбовская область</t>
  </si>
  <si>
    <t>Иркутская область</t>
  </si>
  <si>
    <t>Округ РФ</t>
  </si>
  <si>
    <t>СубъектРФ</t>
  </si>
  <si>
    <t>мужчины, женщины</t>
  </si>
  <si>
    <t>юниоры, юниорки 19-21 год</t>
  </si>
  <si>
    <t xml:space="preserve">Юноши и девушки 17-18 лет                   </t>
  </si>
  <si>
    <t xml:space="preserve">Юноши и девушки 15-16 лет                  </t>
  </si>
  <si>
    <t xml:space="preserve">Юноши и девушки 13-14 лет                   </t>
  </si>
  <si>
    <t>округ РФ</t>
  </si>
  <si>
    <t>общие очки</t>
  </si>
  <si>
    <t>общее место</t>
  </si>
  <si>
    <t>ДФО</t>
  </si>
  <si>
    <t>Республика Саха Якутия</t>
  </si>
  <si>
    <t>Республика Бурятия</t>
  </si>
  <si>
    <t>Хабаровский край</t>
  </si>
  <si>
    <t>ПФО</t>
  </si>
  <si>
    <t>Марий Эл</t>
  </si>
  <si>
    <t>СЗФО</t>
  </si>
  <si>
    <t>СФО</t>
  </si>
  <si>
    <t>Республика Алтай</t>
  </si>
  <si>
    <t>УрФО</t>
  </si>
  <si>
    <t>ЦФО</t>
  </si>
  <si>
    <t>Воронежская область</t>
  </si>
  <si>
    <t>Юноши (2008-2009)</t>
  </si>
  <si>
    <t>Девушки (2008-2009)</t>
  </si>
  <si>
    <t>Самарская область</t>
  </si>
  <si>
    <t>Юноши 15-16 лет (2006-2007)</t>
  </si>
  <si>
    <t>Девушки 15-16 лет (2006-2007)</t>
  </si>
  <si>
    <t>Республика Марий Эл</t>
  </si>
  <si>
    <t>Юноши17-18 лет (2004-2005)</t>
  </si>
  <si>
    <t>Девушки 17-18 лет (2004-2005)</t>
  </si>
  <si>
    <t>Гонка (спартакиада)</t>
  </si>
  <si>
    <t>Спринт (спартакиада)</t>
  </si>
  <si>
    <t>Эстафета 1+1 (спартакиада)</t>
  </si>
  <si>
    <t>Эстафета 2+2 (спартакиада)</t>
  </si>
  <si>
    <t xml:space="preserve">ХМАО-ЮГРА </t>
  </si>
  <si>
    <t xml:space="preserve">ТЮМЕНСКАЯ ОБЛАСТЬ </t>
  </si>
  <si>
    <t xml:space="preserve">ЯМАЛО-НЕНЕЦКИЙ АО </t>
  </si>
  <si>
    <t xml:space="preserve">САНКТ-ПЕТЕРБУРГ </t>
  </si>
  <si>
    <t xml:space="preserve">МОСКОВСКАЯ ОБЛАСТЬ </t>
  </si>
  <si>
    <t xml:space="preserve">КРАСНОЯРСКИЙ КРАЙ </t>
  </si>
  <si>
    <t xml:space="preserve">РЕСПУБЛИКА БАШКОРТОСТАН </t>
  </si>
  <si>
    <t xml:space="preserve">МОСКВА </t>
  </si>
  <si>
    <t xml:space="preserve">СВЕРДЛОВСКАЯ ОБЛАСТЬ </t>
  </si>
  <si>
    <t xml:space="preserve">НОВОСИБИРСКАЯ ОБЛАСТЬ </t>
  </si>
  <si>
    <t xml:space="preserve">ПЕРМСКИЙ КРАЙ </t>
  </si>
  <si>
    <t xml:space="preserve">МУРМАНСКАЯ ОБЛАСТЬ </t>
  </si>
  <si>
    <t xml:space="preserve">РЕСПУБЛИКА ТАТАРСТАН </t>
  </si>
  <si>
    <t xml:space="preserve">УДМУРТСКАЯ РЕСПУБЛИКА </t>
  </si>
  <si>
    <t xml:space="preserve">ЛЕНИНГРАДСКАЯ ОБЛАСТЬ </t>
  </si>
  <si>
    <t xml:space="preserve">УЛЬЯНОВСКАЯ ОБЛАСТЬ </t>
  </si>
  <si>
    <t xml:space="preserve">САХАЛИНСКАЯ ОБЛАСТЬ </t>
  </si>
  <si>
    <t xml:space="preserve">РЕСПУБЛИКА МОРДОВИЯ </t>
  </si>
  <si>
    <t xml:space="preserve">РЯЗАНСКАЯ ОБЛАСТЬ </t>
  </si>
  <si>
    <t xml:space="preserve">СМОЛЕНСКАЯ ОБЛАСТЬ </t>
  </si>
  <si>
    <t xml:space="preserve">АЛТАЙСКИЙ КРАЙ </t>
  </si>
  <si>
    <t xml:space="preserve">РЕСПУБЛИКА КОМИ </t>
  </si>
  <si>
    <t xml:space="preserve">КАМЧАТСКИЙ КРАЙ </t>
  </si>
  <si>
    <t xml:space="preserve">ВОЛОГОДСКАЯ ОБЛАСТЬ </t>
  </si>
  <si>
    <t xml:space="preserve">ТОМСКАЯ ОБЛАСТЬ </t>
  </si>
  <si>
    <t xml:space="preserve">КАЛУЖСКАЯ ОБЛАСТЬ </t>
  </si>
  <si>
    <t xml:space="preserve">ОМСКАЯ ОБЛАСТЬ </t>
  </si>
  <si>
    <t xml:space="preserve">РЕСПУБЛИКА КАРЕЛИЯ </t>
  </si>
  <si>
    <t xml:space="preserve">КЕМЕРОВСКАЯ ОБЛАСТЬ </t>
  </si>
  <si>
    <t>КУБОК РОССИИ 1 - Ханты-Мансийск. Спринт</t>
  </si>
  <si>
    <t>КУБОК РОССИИ 1 - Ханты-Мансийск. Эстафета</t>
  </si>
  <si>
    <t>КУБОК РОССИИ 2 - Уват. Индивидуальная гонка</t>
  </si>
  <si>
    <t>КУБОК РОССИИ 2 - Уват. Спринт</t>
  </si>
  <si>
    <t>КУБОК РОССИИ 2 - Уват. Смешанная эстафета</t>
  </si>
  <si>
    <t>КУБОК РОССИИ 2 - Уват. Одиночная смешанная эстафета</t>
  </si>
  <si>
    <t>КУБОК РОССИИ 3 - Тюмень. Спринт</t>
  </si>
  <si>
    <t>КУБОК РОССИИ 4 - Уфа. Индивидуальная гонка</t>
  </si>
  <si>
    <t>КУБОК РОССИИ 4 - Уфа. Спринт</t>
  </si>
  <si>
    <t>КУБОК РОССИИ 4 - Уфа. Смешанная эстафета</t>
  </si>
  <si>
    <t>КУБОК РОССИИ 4 - Уфа. Одиночная смешанная эстафета</t>
  </si>
  <si>
    <t>КУБОК РОССИИ 5 - Демино. Спринт</t>
  </si>
  <si>
    <t>КУБОК РОССИИ 6 - Чайковский. Спринт</t>
  </si>
  <si>
    <t>ЧЕМПИОНАТ РОССИИ - Ижевск. Индивидуальная гонка</t>
  </si>
  <si>
    <t>ЧЕМПИОНАТ РОССИИ - Ханты-Мансийск. Спринт</t>
  </si>
  <si>
    <t>ЧЕМПИОНАТ РОССИИ - Ханты-Мансийск. Смешанная эстафета</t>
  </si>
  <si>
    <t>ЧЕМПИОНАТ РОССИИ - Ханты-Мансийск. Одиночная смешанная эстафета</t>
  </si>
  <si>
    <t>ЧЕМПИОНАТ РОССИИ - Ханты-Мансийск. Эстафета</t>
  </si>
  <si>
    <t>статус соревнования и спортивные дисциплины</t>
  </si>
  <si>
    <t>ВСЕРОССИЙСКОЕ СОРЕВНОВАНИЕ - Ханты-Мансийск. Спринт</t>
  </si>
  <si>
    <t>ВСЕРОССИЙСКОЕ СОРЕВНОВАНИЕ - Уват. Индивидуальная гонка</t>
  </si>
  <si>
    <t>ПЕРВЕНСТВО РОССИИ - Уват. Спринт</t>
  </si>
  <si>
    <t>ПЕРВЕНСТВО РОССИИ - Уват. Смешанная эстафета</t>
  </si>
  <si>
    <t>ПЕРВЕНСТВО РОССИИ - Уват. Одиночная смешанная эстафета</t>
  </si>
  <si>
    <t>ВСЕРОССИЙСКОЕ СОРЕВНОВАНИЕ - Саранск. Спринт</t>
  </si>
  <si>
    <t>ПЕРВЕНСТВО РОССИИ - Саранск. Командная гонка</t>
  </si>
  <si>
    <t>ВСЕРОССИЙСКОЕ СОРЕВНОВАНИЕ - Демино. Спринт</t>
  </si>
  <si>
    <t>ПЕРВЕНСТВО РОССИИ - Уфа. Смешанная эстафета</t>
  </si>
  <si>
    <t>ПЕРВЕНСТВО РОССИИ - Уфа. Одиночная смешанная эстафета</t>
  </si>
  <si>
    <t>ВСЕРОССИЙСКОЕ СОРЕВНОВАНИЕ - Уват. Спринт</t>
  </si>
  <si>
    <t>ВСЕРОССИЙСКОЕ СОРЕВНОВАНИЕ - Уват. Смешанная эстафета</t>
  </si>
  <si>
    <t>ВСЕРОССИЙСКОЕ СОРЕВНОВАНИЕ - Уват. Одиночная смешанная эстафета</t>
  </si>
  <si>
    <t>ПЕРВЕНСТВО РОССИИ - Уват. Патрульная гонка</t>
  </si>
  <si>
    <t>ПЕРВЕНСТВО РОССИИ - Красноярск. Индивидуальная гонка</t>
  </si>
  <si>
    <t>ПЕРВЕНСТВО РОССИИ - Красноярск. Спринт</t>
  </si>
  <si>
    <t>ПЕРВЕНСТВО РОССИИ - Красноярск. Эстафета</t>
  </si>
  <si>
    <t>юниорки</t>
  </si>
  <si>
    <t xml:space="preserve">РЕСПУБЛИКА САХА (ЯКУТИЯ) </t>
  </si>
  <si>
    <t xml:space="preserve">КИРОВСКАЯ ОБЛАСТЬ </t>
  </si>
  <si>
    <t xml:space="preserve">ПСКОВСКАЯ ОБЛАСТЬ </t>
  </si>
  <si>
    <t xml:space="preserve">РЕСПУБЛИКА АЛТАЙ </t>
  </si>
  <si>
    <t xml:space="preserve">ЧУВАШСКАЯ РЕСПУБЛИКА </t>
  </si>
  <si>
    <t xml:space="preserve">ЧЕЛЯБИНСКАЯ ОБЛАСТЬ </t>
  </si>
  <si>
    <t xml:space="preserve">ВЛАДИМИРСКАЯ ОБЛАСТЬ </t>
  </si>
  <si>
    <t xml:space="preserve">ЗАБАЙКАЛЬСКИЙ КРАЙ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</si>
</sst>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8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8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/>
      <top/>
      <bottom style="thin"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>
        <color indexed="63"/>
      </top>
      <bottom/>
    </border>
    <border>
      <left style="thin"/>
      <right style="thin"/>
      <top/>
      <bottom/>
    </border>
    <border>
      <left style="thin"/>
      <right>
        <color indexed="63"/>
      </right>
      <top/>
      <bottom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6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58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9" fillId="0" borderId="0" xfId="0" applyFont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8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61" fillId="0" borderId="14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58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24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8" xfId="0" applyFont="1" applyBorder="1" applyAlignment="1">
      <alignment horizontal="center"/>
    </xf>
    <xf numFmtId="0" fontId="58" fillId="0" borderId="25" xfId="0" applyFont="1" applyBorder="1" applyAlignment="1">
      <alignment horizontal="center" vertical="center"/>
    </xf>
    <xf numFmtId="0" fontId="58" fillId="0" borderId="26" xfId="0" applyFont="1" applyBorder="1" applyAlignment="1">
      <alignment horizontal="center" vertical="center"/>
    </xf>
    <xf numFmtId="0" fontId="58" fillId="0" borderId="27" xfId="0" applyFont="1" applyBorder="1" applyAlignment="1">
      <alignment horizontal="center" vertical="center"/>
    </xf>
    <xf numFmtId="0" fontId="58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62" fillId="0" borderId="29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1" fillId="0" borderId="16" xfId="0" applyNumberFormat="1" applyFont="1" applyFill="1" applyBorder="1" applyAlignment="1">
      <alignment horizontal="center" vertical="center"/>
    </xf>
    <xf numFmtId="0" fontId="61" fillId="0" borderId="21" xfId="0" applyNumberFormat="1" applyFont="1" applyFill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1" fontId="9" fillId="0" borderId="14" xfId="52" applyNumberFormat="1" applyFont="1" applyBorder="1" applyAlignment="1">
      <alignment horizontal="center" vertical="center"/>
      <protection/>
    </xf>
    <xf numFmtId="0" fontId="58" fillId="0" borderId="22" xfId="0" applyFont="1" applyBorder="1" applyAlignment="1">
      <alignment horizontal="center" vertical="center"/>
    </xf>
    <xf numFmtId="1" fontId="12" fillId="0" borderId="18" xfId="52" applyNumberFormat="1" applyFont="1" applyBorder="1" applyAlignment="1">
      <alignment horizontal="center" vertical="center"/>
      <protection/>
    </xf>
    <xf numFmtId="1" fontId="12" fillId="0" borderId="10" xfId="52" applyNumberFormat="1" applyFont="1" applyBorder="1" applyAlignment="1">
      <alignment horizontal="center" vertical="center"/>
      <protection/>
    </xf>
    <xf numFmtId="1" fontId="12" fillId="0" borderId="13" xfId="52" applyNumberFormat="1" applyFont="1" applyBorder="1" applyAlignment="1">
      <alignment horizontal="center"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" fontId="58" fillId="0" borderId="0" xfId="0" applyNumberFormat="1" applyFont="1" applyAlignment="1">
      <alignment horizontal="center" vertical="center"/>
    </xf>
    <xf numFmtId="1" fontId="2" fillId="0" borderId="18" xfId="52" applyNumberFormat="1" applyFont="1" applyBorder="1" applyAlignment="1">
      <alignment horizontal="center" vertical="center"/>
      <protection/>
    </xf>
    <xf numFmtId="1" fontId="2" fillId="0" borderId="10" xfId="52" applyNumberFormat="1" applyFont="1" applyBorder="1" applyAlignment="1">
      <alignment horizontal="center" vertical="center"/>
      <protection/>
    </xf>
    <xf numFmtId="1" fontId="2" fillId="0" borderId="13" xfId="52" applyNumberFormat="1" applyFont="1" applyBorder="1" applyAlignment="1">
      <alignment horizontal="center" vertical="center"/>
      <protection/>
    </xf>
    <xf numFmtId="0" fontId="58" fillId="0" borderId="35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1" fontId="2" fillId="0" borderId="29" xfId="52" applyNumberFormat="1" applyFont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0" fontId="58" fillId="0" borderId="31" xfId="0" applyFont="1" applyBorder="1" applyAlignment="1">
      <alignment horizontal="center" vertical="center"/>
    </xf>
    <xf numFmtId="0" fontId="58" fillId="0" borderId="3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4" fontId="58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1" fontId="2" fillId="0" borderId="16" xfId="52" applyNumberFormat="1" applyFont="1" applyBorder="1" applyAlignment="1">
      <alignment horizontal="center" vertical="center"/>
      <protection/>
    </xf>
    <xf numFmtId="1" fontId="2" fillId="0" borderId="14" xfId="52" applyNumberFormat="1" applyFont="1" applyBorder="1" applyAlignment="1">
      <alignment horizontal="center" vertical="center"/>
      <protection/>
    </xf>
    <xf numFmtId="0" fontId="5" fillId="33" borderId="37" xfId="0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174" fontId="64" fillId="0" borderId="10" xfId="0" applyNumberFormat="1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8" fillId="0" borderId="4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9" fillId="0" borderId="0" xfId="0" applyFont="1" applyFill="1" applyAlignment="1">
      <alignment horizontal="center"/>
    </xf>
    <xf numFmtId="0" fontId="60" fillId="0" borderId="16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/>
    </xf>
    <xf numFmtId="0" fontId="61" fillId="0" borderId="16" xfId="0" applyNumberFormat="1" applyFont="1" applyFill="1" applyBorder="1" applyAlignment="1">
      <alignment horizontal="center"/>
    </xf>
    <xf numFmtId="0" fontId="61" fillId="0" borderId="14" xfId="0" applyNumberFormat="1" applyFont="1" applyFill="1" applyBorder="1" applyAlignment="1">
      <alignment horizontal="center"/>
    </xf>
    <xf numFmtId="0" fontId="61" fillId="0" borderId="30" xfId="0" applyFont="1" applyFill="1" applyBorder="1" applyAlignment="1">
      <alignment horizontal="center" vertical="center"/>
    </xf>
    <xf numFmtId="0" fontId="61" fillId="0" borderId="29" xfId="0" applyFont="1" applyFill="1" applyBorder="1" applyAlignment="1">
      <alignment horizontal="center" vertical="center"/>
    </xf>
    <xf numFmtId="0" fontId="63" fillId="0" borderId="40" xfId="0" applyFont="1" applyBorder="1" applyAlignment="1">
      <alignment horizontal="center" vertical="center" textRotation="90" wrapText="1"/>
    </xf>
    <xf numFmtId="0" fontId="64" fillId="0" borderId="42" xfId="0" applyFont="1" applyBorder="1" applyAlignment="1">
      <alignment horizontal="center" vertical="center" textRotation="90" wrapText="1"/>
    </xf>
    <xf numFmtId="0" fontId="64" fillId="0" borderId="4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58" fillId="0" borderId="44" xfId="0" applyFont="1" applyBorder="1" applyAlignment="1">
      <alignment horizontal="center" vertical="center"/>
    </xf>
    <xf numFmtId="0" fontId="58" fillId="0" borderId="45" xfId="0" applyFont="1" applyBorder="1" applyAlignment="1">
      <alignment horizontal="center" vertical="center"/>
    </xf>
    <xf numFmtId="0" fontId="58" fillId="0" borderId="46" xfId="0" applyFont="1" applyBorder="1" applyAlignment="1">
      <alignment horizontal="center" vertical="center"/>
    </xf>
    <xf numFmtId="0" fontId="58" fillId="0" borderId="47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center" vertical="center"/>
    </xf>
    <xf numFmtId="0" fontId="65" fillId="0" borderId="40" xfId="0" applyFont="1" applyBorder="1" applyAlignment="1">
      <alignment horizontal="center" vertical="center" textRotation="90" wrapText="1"/>
    </xf>
    <xf numFmtId="0" fontId="63" fillId="0" borderId="45" xfId="0" applyFont="1" applyBorder="1" applyAlignment="1">
      <alignment horizontal="center" vertical="center" textRotation="90" wrapText="1"/>
    </xf>
    <xf numFmtId="0" fontId="65" fillId="0" borderId="45" xfId="0" applyFont="1" applyBorder="1" applyAlignment="1">
      <alignment horizontal="center" vertical="center" textRotation="90" wrapText="1"/>
    </xf>
    <xf numFmtId="0" fontId="63" fillId="0" borderId="16" xfId="0" applyFont="1" applyBorder="1" applyAlignment="1">
      <alignment horizontal="center" vertical="center"/>
    </xf>
    <xf numFmtId="0" fontId="2" fillId="0" borderId="48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58" fillId="0" borderId="4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5" fillId="0" borderId="30" xfId="0" applyFont="1" applyBorder="1" applyAlignment="1">
      <alignment horizontal="center" vertical="center"/>
    </xf>
    <xf numFmtId="0" fontId="60" fillId="0" borderId="30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5" fillId="0" borderId="29" xfId="0" applyFont="1" applyBorder="1" applyAlignment="1">
      <alignment horizontal="center" vertical="center"/>
    </xf>
    <xf numFmtId="0" fontId="60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vertical="center" wrapText="1"/>
    </xf>
    <xf numFmtId="0" fontId="58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49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8" fillId="0" borderId="5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58" fillId="0" borderId="50" xfId="0" applyFont="1" applyBorder="1" applyAlignment="1">
      <alignment horizontal="center"/>
    </xf>
    <xf numFmtId="0" fontId="58" fillId="0" borderId="44" xfId="0" applyFont="1" applyBorder="1" applyAlignment="1">
      <alignment horizontal="center"/>
    </xf>
    <xf numFmtId="0" fontId="58" fillId="0" borderId="52" xfId="0" applyFont="1" applyBorder="1" applyAlignment="1">
      <alignment horizontal="center"/>
    </xf>
    <xf numFmtId="0" fontId="58" fillId="0" borderId="51" xfId="0" applyFont="1" applyBorder="1" applyAlignment="1">
      <alignment horizontal="center"/>
    </xf>
    <xf numFmtId="0" fontId="58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58" fillId="0" borderId="52" xfId="0" applyFont="1" applyBorder="1" applyAlignment="1">
      <alignment horizontal="center" vertical="center"/>
    </xf>
    <xf numFmtId="0" fontId="58" fillId="0" borderId="55" xfId="0" applyFont="1" applyBorder="1" applyAlignment="1">
      <alignment horizontal="center" vertical="center"/>
    </xf>
    <xf numFmtId="0" fontId="60" fillId="0" borderId="55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1" fontId="2" fillId="0" borderId="30" xfId="52" applyNumberFormat="1" applyFont="1" applyBorder="1" applyAlignment="1">
      <alignment horizontal="center" vertical="center"/>
      <protection/>
    </xf>
    <xf numFmtId="0" fontId="5" fillId="0" borderId="28" xfId="52" applyFont="1" applyBorder="1" applyAlignment="1">
      <alignment horizontal="center" vertical="center"/>
      <protection/>
    </xf>
    <xf numFmtId="0" fontId="58" fillId="0" borderId="26" xfId="0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2" fillId="0" borderId="48" xfId="52" applyFont="1" applyBorder="1" applyAlignment="1">
      <alignment horizontal="center" vertical="center"/>
      <protection/>
    </xf>
    <xf numFmtId="0" fontId="63" fillId="0" borderId="31" xfId="0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wrapText="1"/>
    </xf>
    <xf numFmtId="0" fontId="2" fillId="33" borderId="31" xfId="0" applyFont="1" applyFill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48" xfId="52" applyNumberFormat="1" applyFont="1" applyBorder="1" applyAlignment="1">
      <alignment horizontal="center" vertical="center"/>
      <protection/>
    </xf>
    <xf numFmtId="0" fontId="5" fillId="0" borderId="25" xfId="52" applyFont="1" applyBorder="1" applyAlignment="1">
      <alignment horizontal="center" vertical="center"/>
      <protection/>
    </xf>
    <xf numFmtId="1" fontId="62" fillId="0" borderId="16" xfId="0" applyNumberFormat="1" applyFont="1" applyBorder="1" applyAlignment="1">
      <alignment horizontal="center" vertical="center"/>
    </xf>
    <xf numFmtId="1" fontId="2" fillId="0" borderId="31" xfId="52" applyNumberFormat="1" applyFont="1" applyBorder="1" applyAlignment="1">
      <alignment horizontal="center" vertical="center"/>
      <protection/>
    </xf>
    <xf numFmtId="1" fontId="62" fillId="0" borderId="48" xfId="0" applyNumberFormat="1" applyFont="1" applyBorder="1" applyAlignment="1">
      <alignment horizontal="center" vertical="center"/>
    </xf>
    <xf numFmtId="1" fontId="66" fillId="0" borderId="31" xfId="0" applyNumberFormat="1" applyFont="1" applyBorder="1" applyAlignment="1">
      <alignment horizontal="center" vertical="center"/>
    </xf>
    <xf numFmtId="1" fontId="61" fillId="0" borderId="30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52" applyFont="1" applyBorder="1" applyAlignment="1">
      <alignment horizontal="center" vertical="center"/>
      <protection/>
    </xf>
    <xf numFmtId="0" fontId="5" fillId="0" borderId="12" xfId="52" applyFont="1" applyBorder="1" applyAlignment="1">
      <alignment horizontal="center" vertical="center"/>
      <protection/>
    </xf>
    <xf numFmtId="0" fontId="2" fillId="0" borderId="20" xfId="52" applyFont="1" applyBorder="1" applyAlignment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58" fillId="0" borderId="57" xfId="0" applyFont="1" applyBorder="1" applyAlignment="1">
      <alignment horizontal="center"/>
    </xf>
    <xf numFmtId="0" fontId="63" fillId="0" borderId="17" xfId="0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0" xfId="52" applyNumberFormat="1" applyFont="1" applyBorder="1" applyAlignment="1">
      <alignment horizontal="center" vertical="center"/>
      <protection/>
    </xf>
    <xf numFmtId="0" fontId="5" fillId="0" borderId="13" xfId="52" applyFont="1" applyBorder="1" applyAlignment="1">
      <alignment horizontal="center" vertical="center"/>
      <protection/>
    </xf>
    <xf numFmtId="1" fontId="62" fillId="0" borderId="14" xfId="0" applyNumberFormat="1" applyFont="1" applyBorder="1" applyAlignment="1">
      <alignment horizontal="center" vertical="center"/>
    </xf>
    <xf numFmtId="1" fontId="2" fillId="0" borderId="17" xfId="52" applyNumberFormat="1" applyFont="1" applyBorder="1" applyAlignment="1">
      <alignment horizontal="center" vertical="center"/>
      <protection/>
    </xf>
    <xf numFmtId="1" fontId="62" fillId="0" borderId="20" xfId="0" applyNumberFormat="1" applyFont="1" applyBorder="1" applyAlignment="1">
      <alignment horizontal="center" vertical="center"/>
    </xf>
    <xf numFmtId="1" fontId="66" fillId="0" borderId="17" xfId="0" applyNumberFormat="1" applyFont="1" applyBorder="1" applyAlignment="1">
      <alignment horizontal="center" vertical="center"/>
    </xf>
    <xf numFmtId="0" fontId="8" fillId="33" borderId="14" xfId="52" applyFont="1" applyFill="1" applyBorder="1" applyAlignment="1">
      <alignment horizontal="center" vertical="center"/>
      <protection/>
    </xf>
    <xf numFmtId="1" fontId="61" fillId="0" borderId="29" xfId="0" applyNumberFormat="1" applyFont="1" applyBorder="1" applyAlignment="1">
      <alignment horizontal="center" vertical="center"/>
    </xf>
    <xf numFmtId="0" fontId="5" fillId="33" borderId="14" xfId="52" applyFont="1" applyFill="1" applyBorder="1" applyAlignment="1">
      <alignment horizontal="center" vertical="center"/>
      <protection/>
    </xf>
    <xf numFmtId="0" fontId="5" fillId="33" borderId="18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2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center" vertical="center"/>
      <protection/>
    </xf>
    <xf numFmtId="0" fontId="5" fillId="33" borderId="29" xfId="52" applyFont="1" applyFill="1" applyBorder="1" applyAlignment="1">
      <alignment horizontal="center" vertical="center"/>
      <protection/>
    </xf>
    <xf numFmtId="0" fontId="58" fillId="0" borderId="17" xfId="0" applyFont="1" applyBorder="1" applyAlignment="1">
      <alignment horizontal="center"/>
    </xf>
    <xf numFmtId="0" fontId="5" fillId="33" borderId="17" xfId="52" applyFont="1" applyFill="1" applyBorder="1" applyAlignment="1">
      <alignment horizontal="center" vertical="center"/>
      <protection/>
    </xf>
    <xf numFmtId="0" fontId="5" fillId="33" borderId="13" xfId="52" applyFont="1" applyFill="1" applyBorder="1" applyAlignment="1">
      <alignment horizontal="center" vertical="center"/>
      <protection/>
    </xf>
    <xf numFmtId="0" fontId="5" fillId="0" borderId="29" xfId="0" applyFont="1" applyBorder="1" applyAlignment="1">
      <alignment horizontal="center" vertical="center"/>
    </xf>
    <xf numFmtId="0" fontId="12" fillId="33" borderId="0" xfId="52" applyFont="1" applyFill="1" applyAlignment="1">
      <alignment horizontal="center" vertical="center"/>
      <protection/>
    </xf>
    <xf numFmtId="0" fontId="9" fillId="0" borderId="56" xfId="0" applyFont="1" applyBorder="1" applyAlignment="1">
      <alignment horizontal="left" vertical="center" wrapText="1"/>
    </xf>
    <xf numFmtId="0" fontId="63" fillId="0" borderId="56" xfId="0" applyFont="1" applyBorder="1" applyAlignment="1">
      <alignment horizontal="center" vertical="center"/>
    </xf>
    <xf numFmtId="0" fontId="58" fillId="0" borderId="58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33" borderId="56" xfId="52" applyFont="1" applyFill="1" applyBorder="1" applyAlignment="1">
      <alignment horizontal="center" vertical="center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58" fillId="0" borderId="10" xfId="0" applyNumberFormat="1" applyFont="1" applyBorder="1" applyAlignment="1">
      <alignment horizontal="center" vertical="center"/>
    </xf>
    <xf numFmtId="1" fontId="58" fillId="0" borderId="12" xfId="0" applyNumberFormat="1" applyFont="1" applyBorder="1" applyAlignment="1">
      <alignment horizontal="center" vertical="center"/>
    </xf>
    <xf numFmtId="1" fontId="58" fillId="0" borderId="13" xfId="0" applyNumberFormat="1" applyFont="1" applyBorder="1" applyAlignment="1">
      <alignment horizontal="center" vertical="center"/>
    </xf>
    <xf numFmtId="1" fontId="2" fillId="0" borderId="11" xfId="52" applyNumberFormat="1" applyFont="1" applyBorder="1" applyAlignment="1">
      <alignment horizontal="center" vertical="center"/>
      <protection/>
    </xf>
    <xf numFmtId="0" fontId="63" fillId="0" borderId="12" xfId="0" applyFont="1" applyBorder="1" applyAlignment="1">
      <alignment horizontal="center" vertical="center"/>
    </xf>
    <xf numFmtId="0" fontId="65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2" fillId="0" borderId="12" xfId="52" applyFont="1" applyBorder="1" applyAlignment="1">
      <alignment horizontal="center" vertical="center"/>
      <protection/>
    </xf>
    <xf numFmtId="0" fontId="63" fillId="0" borderId="10" xfId="0" applyFont="1" applyBorder="1" applyAlignment="1">
      <alignment horizontal="center" vertical="center"/>
    </xf>
    <xf numFmtId="0" fontId="63" fillId="0" borderId="29" xfId="0" applyFont="1" applyBorder="1" applyAlignment="1">
      <alignment horizontal="center" vertical="center"/>
    </xf>
    <xf numFmtId="0" fontId="62" fillId="0" borderId="29" xfId="0" applyFont="1" applyBorder="1" applyAlignment="1">
      <alignment vertical="center"/>
    </xf>
    <xf numFmtId="0" fontId="63" fillId="0" borderId="13" xfId="0" applyFont="1" applyBorder="1" applyAlignment="1">
      <alignment horizontal="center" vertical="center"/>
    </xf>
    <xf numFmtId="0" fontId="2" fillId="0" borderId="10" xfId="52" applyFont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1" xfId="52" applyFont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 vertical="center"/>
      <protection/>
    </xf>
    <xf numFmtId="0" fontId="12" fillId="33" borderId="12" xfId="52" applyFont="1" applyFill="1" applyBorder="1" applyAlignment="1">
      <alignment horizontal="center" vertical="center"/>
      <protection/>
    </xf>
    <xf numFmtId="0" fontId="5" fillId="0" borderId="20" xfId="5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/>
    </xf>
    <xf numFmtId="0" fontId="12" fillId="0" borderId="10" xfId="52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58" fillId="33" borderId="13" xfId="0" applyFont="1" applyFill="1" applyBorder="1" applyAlignment="1">
      <alignment horizontal="center" vertical="center"/>
    </xf>
    <xf numFmtId="1" fontId="5" fillId="0" borderId="10" xfId="52" applyNumberFormat="1" applyFont="1" applyBorder="1" applyAlignment="1">
      <alignment horizontal="center" vertical="center"/>
      <protection/>
    </xf>
    <xf numFmtId="1" fontId="5" fillId="0" borderId="13" xfId="52" applyNumberFormat="1" applyFont="1" applyBorder="1" applyAlignment="1">
      <alignment horizontal="center" vertical="center"/>
      <protection/>
    </xf>
    <xf numFmtId="0" fontId="63" fillId="0" borderId="18" xfId="0" applyFont="1" applyBorder="1" applyAlignment="1">
      <alignment horizontal="center" vertical="center"/>
    </xf>
    <xf numFmtId="174" fontId="58" fillId="0" borderId="10" xfId="0" applyNumberFormat="1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3" xfId="52" applyFont="1" applyFill="1" applyBorder="1" applyAlignment="1">
      <alignment horizontal="center" vertical="center"/>
      <protection/>
    </xf>
    <xf numFmtId="0" fontId="9" fillId="33" borderId="10" xfId="52" applyFont="1" applyFill="1" applyBorder="1" applyAlignment="1">
      <alignment horizontal="center" vertical="center"/>
      <protection/>
    </xf>
    <xf numFmtId="0" fontId="9" fillId="33" borderId="13" xfId="52" applyFont="1" applyFill="1" applyBorder="1" applyAlignment="1">
      <alignment horizontal="center" vertical="center"/>
      <protection/>
    </xf>
    <xf numFmtId="0" fontId="2" fillId="33" borderId="29" xfId="52" applyFont="1" applyFill="1" applyBorder="1" applyAlignment="1">
      <alignment horizontal="left" vertical="center"/>
      <protection/>
    </xf>
    <xf numFmtId="0" fontId="12" fillId="33" borderId="20" xfId="52" applyFont="1" applyFill="1" applyBorder="1" applyAlignment="1">
      <alignment horizontal="center" vertical="center"/>
      <protection/>
    </xf>
    <xf numFmtId="0" fontId="12" fillId="33" borderId="11" xfId="52" applyFont="1" applyFill="1" applyBorder="1" applyAlignment="1">
      <alignment horizontal="center" vertical="center"/>
      <protection/>
    </xf>
    <xf numFmtId="0" fontId="9" fillId="33" borderId="11" xfId="52" applyFont="1" applyFill="1" applyBorder="1" applyAlignment="1">
      <alignment horizontal="center" vertical="center"/>
      <protection/>
    </xf>
    <xf numFmtId="0" fontId="12" fillId="33" borderId="18" xfId="52" applyFont="1" applyFill="1" applyBorder="1" applyAlignment="1">
      <alignment horizontal="center" vertical="center"/>
      <protection/>
    </xf>
    <xf numFmtId="0" fontId="5" fillId="0" borderId="18" xfId="52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/>
    </xf>
    <xf numFmtId="1" fontId="64" fillId="0" borderId="12" xfId="0" applyNumberFormat="1" applyFont="1" applyBorder="1" applyAlignment="1">
      <alignment horizontal="center" vertical="center"/>
    </xf>
    <xf numFmtId="174" fontId="58" fillId="0" borderId="11" xfId="0" applyNumberFormat="1" applyFont="1" applyBorder="1" applyAlignment="1">
      <alignment horizontal="center" vertical="center"/>
    </xf>
    <xf numFmtId="0" fontId="5" fillId="0" borderId="11" xfId="52" applyFont="1" applyBorder="1" applyAlignment="1">
      <alignment horizontal="center" vertical="center"/>
      <protection/>
    </xf>
    <xf numFmtId="1" fontId="5" fillId="0" borderId="18" xfId="52" applyNumberFormat="1" applyFont="1" applyBorder="1" applyAlignment="1">
      <alignment horizontal="center" vertical="center"/>
      <protection/>
    </xf>
    <xf numFmtId="0" fontId="13" fillId="33" borderId="14" xfId="52" applyFont="1" applyFill="1" applyBorder="1" applyAlignment="1">
      <alignment horizontal="center" vertical="center"/>
      <protection/>
    </xf>
    <xf numFmtId="0" fontId="2" fillId="0" borderId="55" xfId="0" applyFont="1" applyBorder="1" applyAlignment="1">
      <alignment horizontal="left" vertical="center" wrapText="1"/>
    </xf>
    <xf numFmtId="0" fontId="12" fillId="33" borderId="52" xfId="0" applyFont="1" applyFill="1" applyBorder="1" applyAlignment="1">
      <alignment horizontal="center" vertical="center"/>
    </xf>
    <xf numFmtId="0" fontId="63" fillId="0" borderId="52" xfId="0" applyFont="1" applyBorder="1" applyAlignment="1">
      <alignment horizontal="center" vertical="center"/>
    </xf>
    <xf numFmtId="0" fontId="63" fillId="0" borderId="5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52" xfId="52" applyFont="1" applyBorder="1" applyAlignment="1">
      <alignment horizontal="center" vertical="center"/>
      <protection/>
    </xf>
    <xf numFmtId="0" fontId="12" fillId="0" borderId="51" xfId="52" applyFont="1" applyBorder="1" applyAlignment="1">
      <alignment horizontal="center" vertical="center"/>
      <protection/>
    </xf>
    <xf numFmtId="1" fontId="2" fillId="0" borderId="55" xfId="52" applyNumberFormat="1" applyFont="1" applyBorder="1" applyAlignment="1">
      <alignment horizontal="center" vertical="center"/>
      <protection/>
    </xf>
    <xf numFmtId="0" fontId="5" fillId="33" borderId="50" xfId="0" applyFont="1" applyFill="1" applyBorder="1" applyAlignment="1">
      <alignment horizontal="center" vertical="center" wrapText="1"/>
    </xf>
    <xf numFmtId="0" fontId="2" fillId="0" borderId="52" xfId="52" applyFont="1" applyBorder="1" applyAlignment="1">
      <alignment horizontal="center" vertical="center"/>
      <protection/>
    </xf>
    <xf numFmtId="0" fontId="2" fillId="0" borderId="51" xfId="52" applyFont="1" applyBorder="1" applyAlignment="1">
      <alignment horizontal="center" vertical="center"/>
      <protection/>
    </xf>
    <xf numFmtId="0" fontId="5" fillId="33" borderId="52" xfId="52" applyFont="1" applyFill="1" applyBorder="1" applyAlignment="1">
      <alignment horizontal="center" vertical="center"/>
      <protection/>
    </xf>
    <xf numFmtId="0" fontId="63" fillId="0" borderId="51" xfId="0" applyFont="1" applyBorder="1" applyAlignment="1">
      <alignment horizontal="center" vertical="center"/>
    </xf>
    <xf numFmtId="0" fontId="2" fillId="0" borderId="53" xfId="52" applyFont="1" applyBorder="1" applyAlignment="1">
      <alignment horizontal="center" vertical="center"/>
      <protection/>
    </xf>
    <xf numFmtId="0" fontId="63" fillId="0" borderId="55" xfId="0" applyFont="1" applyBorder="1" applyAlignment="1">
      <alignment horizontal="center" vertical="center"/>
    </xf>
    <xf numFmtId="0" fontId="63" fillId="0" borderId="54" xfId="0" applyFont="1" applyBorder="1" applyAlignment="1">
      <alignment horizontal="center" vertical="center"/>
    </xf>
    <xf numFmtId="1" fontId="8" fillId="0" borderId="54" xfId="0" applyNumberFormat="1" applyFont="1" applyBorder="1" applyAlignment="1">
      <alignment horizontal="center" wrapText="1"/>
    </xf>
    <xf numFmtId="0" fontId="2" fillId="33" borderId="54" xfId="0" applyFont="1" applyFill="1" applyBorder="1" applyAlignment="1">
      <alignment horizontal="center" vertical="center"/>
    </xf>
    <xf numFmtId="0" fontId="63" fillId="0" borderId="50" xfId="0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53" xfId="52" applyNumberFormat="1" applyFont="1" applyBorder="1" applyAlignment="1">
      <alignment horizontal="center" vertical="center"/>
      <protection/>
    </xf>
    <xf numFmtId="0" fontId="63" fillId="0" borderId="44" xfId="0" applyFont="1" applyBorder="1" applyAlignment="1">
      <alignment horizontal="center" vertical="center"/>
    </xf>
    <xf numFmtId="1" fontId="62" fillId="0" borderId="21" xfId="0" applyNumberFormat="1" applyFont="1" applyBorder="1" applyAlignment="1">
      <alignment horizontal="center" vertical="center"/>
    </xf>
    <xf numFmtId="1" fontId="2" fillId="0" borderId="44" xfId="52" applyNumberFormat="1" applyFont="1" applyBorder="1" applyAlignment="1">
      <alignment horizontal="center" vertical="center"/>
      <protection/>
    </xf>
    <xf numFmtId="0" fontId="5" fillId="0" borderId="52" xfId="0" applyFont="1" applyBorder="1" applyAlignment="1">
      <alignment horizontal="center" vertical="center" wrapText="1"/>
    </xf>
    <xf numFmtId="1" fontId="2" fillId="0" borderId="52" xfId="52" applyNumberFormat="1" applyFont="1" applyBorder="1" applyAlignment="1">
      <alignment horizontal="center" vertical="center"/>
      <protection/>
    </xf>
    <xf numFmtId="1" fontId="2" fillId="0" borderId="59" xfId="52" applyNumberFormat="1" applyFont="1" applyBorder="1" applyAlignment="1">
      <alignment horizontal="center" vertical="center"/>
      <protection/>
    </xf>
    <xf numFmtId="1" fontId="2" fillId="0" borderId="54" xfId="52" applyNumberFormat="1" applyFont="1" applyBorder="1" applyAlignment="1">
      <alignment horizontal="center" vertical="center"/>
      <protection/>
    </xf>
    <xf numFmtId="1" fontId="2" fillId="0" borderId="50" xfId="52" applyNumberFormat="1" applyFont="1" applyBorder="1" applyAlignment="1">
      <alignment horizontal="center" vertical="center"/>
      <protection/>
    </xf>
    <xf numFmtId="1" fontId="62" fillId="0" borderId="53" xfId="0" applyNumberFormat="1" applyFont="1" applyBorder="1" applyAlignment="1">
      <alignment horizontal="center" vertical="center"/>
    </xf>
    <xf numFmtId="1" fontId="66" fillId="0" borderId="54" xfId="0" applyNumberFormat="1" applyFont="1" applyBorder="1" applyAlignment="1">
      <alignment horizontal="center" vertical="center"/>
    </xf>
    <xf numFmtId="0" fontId="8" fillId="33" borderId="21" xfId="52" applyFont="1" applyFill="1" applyBorder="1" applyAlignment="1">
      <alignment horizontal="center" vertical="center"/>
      <protection/>
    </xf>
    <xf numFmtId="1" fontId="61" fillId="0" borderId="55" xfId="0" applyNumberFormat="1" applyFont="1" applyBorder="1" applyAlignment="1">
      <alignment horizontal="center" vertical="center"/>
    </xf>
    <xf numFmtId="0" fontId="13" fillId="33" borderId="21" xfId="52" applyFont="1" applyFill="1" applyBorder="1" applyAlignment="1">
      <alignment horizontal="center" vertical="center"/>
      <protection/>
    </xf>
    <xf numFmtId="0" fontId="62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1" fontId="67" fillId="0" borderId="0" xfId="0" applyNumberFormat="1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58" fillId="0" borderId="2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58" fillId="33" borderId="33" xfId="0" applyFont="1" applyFill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2" fillId="0" borderId="16" xfId="52" applyFont="1" applyBorder="1" applyAlignment="1">
      <alignment horizontal="center" vertical="center"/>
      <protection/>
    </xf>
    <xf numFmtId="1" fontId="8" fillId="0" borderId="31" xfId="0" applyNumberFormat="1" applyFont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0" fontId="58" fillId="0" borderId="60" xfId="0" applyFont="1" applyBorder="1" applyAlignment="1">
      <alignment horizontal="center" vertical="center"/>
    </xf>
    <xf numFmtId="0" fontId="58" fillId="0" borderId="61" xfId="0" applyFont="1" applyBorder="1" applyAlignment="1">
      <alignment horizontal="center" vertical="center"/>
    </xf>
    <xf numFmtId="0" fontId="58" fillId="0" borderId="62" xfId="0" applyFont="1" applyBorder="1" applyAlignment="1">
      <alignment horizontal="center" vertical="center"/>
    </xf>
    <xf numFmtId="1" fontId="9" fillId="0" borderId="31" xfId="52" applyNumberFormat="1" applyFont="1" applyBorder="1" applyAlignment="1">
      <alignment horizontal="center" vertical="center"/>
      <protection/>
    </xf>
    <xf numFmtId="1" fontId="9" fillId="0" borderId="16" xfId="52" applyNumberFormat="1" applyFont="1" applyBorder="1" applyAlignment="1">
      <alignment horizontal="center" vertical="center"/>
      <protection/>
    </xf>
    <xf numFmtId="1" fontId="62" fillId="0" borderId="31" xfId="0" applyNumberFormat="1" applyFont="1" applyBorder="1" applyAlignment="1">
      <alignment horizontal="center" vertical="center"/>
    </xf>
    <xf numFmtId="1" fontId="9" fillId="0" borderId="27" xfId="52" applyNumberFormat="1" applyFont="1" applyBorder="1" applyAlignment="1">
      <alignment horizontal="center" vertical="center"/>
      <protection/>
    </xf>
    <xf numFmtId="0" fontId="5" fillId="0" borderId="2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2" fillId="33" borderId="48" xfId="52" applyFont="1" applyFill="1" applyBorder="1" applyAlignment="1">
      <alignment horizontal="center" vertical="center"/>
      <protection/>
    </xf>
    <xf numFmtId="0" fontId="2" fillId="0" borderId="20" xfId="0" applyFont="1" applyBorder="1" applyAlignment="1">
      <alignment horizontal="center"/>
    </xf>
    <xf numFmtId="0" fontId="12" fillId="33" borderId="18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2" fillId="0" borderId="14" xfId="52" applyFont="1" applyBorder="1" applyAlignment="1">
      <alignment horizontal="center" vertical="center"/>
      <protection/>
    </xf>
    <xf numFmtId="1" fontId="8" fillId="0" borderId="17" xfId="0" applyNumberFormat="1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1" fontId="12" fillId="0" borderId="18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" fontId="9" fillId="0" borderId="17" xfId="52" applyNumberFormat="1" applyFont="1" applyBorder="1" applyAlignment="1">
      <alignment horizontal="center" vertical="center"/>
      <protection/>
    </xf>
    <xf numFmtId="1" fontId="62" fillId="0" borderId="17" xfId="0" applyNumberFormat="1" applyFont="1" applyBorder="1" applyAlignment="1">
      <alignment horizontal="center" vertical="center"/>
    </xf>
    <xf numFmtId="1" fontId="9" fillId="0" borderId="18" xfId="52" applyNumberFormat="1" applyFont="1" applyBorder="1" applyAlignment="1">
      <alignment horizontal="center" vertical="center"/>
      <protection/>
    </xf>
    <xf numFmtId="0" fontId="12" fillId="0" borderId="18" xfId="0" applyFont="1" applyBorder="1" applyAlignment="1">
      <alignment horizontal="center" vertical="center"/>
    </xf>
    <xf numFmtId="1" fontId="58" fillId="0" borderId="32" xfId="0" applyNumberFormat="1" applyFont="1" applyBorder="1" applyAlignment="1">
      <alignment horizontal="center" vertical="center"/>
    </xf>
    <xf numFmtId="1" fontId="58" fillId="0" borderId="22" xfId="0" applyNumberFormat="1" applyFont="1" applyBorder="1" applyAlignment="1">
      <alignment horizontal="center" vertical="center"/>
    </xf>
    <xf numFmtId="174" fontId="58" fillId="0" borderId="33" xfId="0" applyNumberFormat="1" applyFont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8" fillId="0" borderId="6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1" fontId="12" fillId="0" borderId="32" xfId="0" applyNumberFormat="1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56" xfId="0" applyNumberFormat="1" applyFont="1" applyBorder="1" applyAlignment="1">
      <alignment horizontal="center" vertical="center"/>
    </xf>
    <xf numFmtId="1" fontId="58" fillId="0" borderId="56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3" borderId="32" xfId="52" applyFont="1" applyFill="1" applyBorder="1" applyAlignment="1">
      <alignment horizontal="center" vertical="center"/>
      <protection/>
    </xf>
    <xf numFmtId="0" fontId="5" fillId="33" borderId="22" xfId="52" applyFont="1" applyFill="1" applyBorder="1" applyAlignment="1">
      <alignment horizontal="center" vertical="center"/>
      <protection/>
    </xf>
    <xf numFmtId="0" fontId="58" fillId="0" borderId="56" xfId="0" applyFont="1" applyBorder="1" applyAlignment="1">
      <alignment horizontal="center" vertical="center"/>
    </xf>
    <xf numFmtId="174" fontId="68" fillId="0" borderId="22" xfId="0" applyNumberFormat="1" applyFont="1" applyBorder="1" applyAlignment="1">
      <alignment horizontal="center" vertical="center"/>
    </xf>
    <xf numFmtId="1" fontId="64" fillId="0" borderId="33" xfId="0" applyNumberFormat="1" applyFont="1" applyBorder="1" applyAlignment="1">
      <alignment horizontal="center" vertical="center"/>
    </xf>
    <xf numFmtId="0" fontId="63" fillId="34" borderId="32" xfId="0" applyFont="1" applyFill="1" applyBorder="1" applyAlignment="1">
      <alignment horizontal="center" vertical="center" wrapText="1"/>
    </xf>
    <xf numFmtId="0" fontId="63" fillId="34" borderId="22" xfId="0" applyFont="1" applyFill="1" applyBorder="1" applyAlignment="1">
      <alignment horizontal="center" vertical="center" wrapText="1"/>
    </xf>
    <xf numFmtId="0" fontId="63" fillId="34" borderId="33" xfId="0" applyFont="1" applyFill="1" applyBorder="1" applyAlignment="1">
      <alignment horizontal="center" vertical="center" wrapText="1"/>
    </xf>
    <xf numFmtId="0" fontId="5" fillId="0" borderId="33" xfId="52" applyFont="1" applyBorder="1" applyAlignment="1">
      <alignment horizontal="center" vertical="center"/>
      <protection/>
    </xf>
    <xf numFmtId="1" fontId="64" fillId="0" borderId="22" xfId="0" applyNumberFormat="1" applyFont="1" applyBorder="1" applyAlignment="1">
      <alignment horizontal="center" vertical="center"/>
    </xf>
    <xf numFmtId="1" fontId="64" fillId="0" borderId="13" xfId="0" applyNumberFormat="1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3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12" fillId="0" borderId="20" xfId="52" applyFont="1" applyBorder="1" applyAlignment="1">
      <alignment horizontal="center" vertical="center"/>
      <protection/>
    </xf>
    <xf numFmtId="1" fontId="58" fillId="0" borderId="3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1" fontId="12" fillId="0" borderId="29" xfId="52" applyNumberFormat="1" applyFont="1" applyBorder="1" applyAlignment="1">
      <alignment horizontal="center" vertical="center"/>
      <protection/>
    </xf>
    <xf numFmtId="0" fontId="58" fillId="33" borderId="29" xfId="0" applyFont="1" applyFill="1" applyBorder="1" applyAlignment="1">
      <alignment horizontal="center" vertical="center"/>
    </xf>
    <xf numFmtId="1" fontId="9" fillId="0" borderId="10" xfId="52" applyNumberFormat="1" applyFont="1" applyBorder="1" applyAlignment="1">
      <alignment horizontal="center" vertical="center"/>
      <protection/>
    </xf>
    <xf numFmtId="1" fontId="9" fillId="0" borderId="13" xfId="52" applyNumberFormat="1" applyFont="1" applyBorder="1" applyAlignment="1">
      <alignment horizontal="center" vertical="center"/>
      <protection/>
    </xf>
    <xf numFmtId="1" fontId="62" fillId="0" borderId="10" xfId="0" applyNumberFormat="1" applyFont="1" applyBorder="1" applyAlignment="1">
      <alignment horizontal="center" vertical="center"/>
    </xf>
    <xf numFmtId="1" fontId="62" fillId="0" borderId="1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1" fontId="2" fillId="0" borderId="12" xfId="52" applyNumberFormat="1" applyFont="1" applyBorder="1" applyAlignment="1">
      <alignment horizontal="center" vertical="center"/>
      <protection/>
    </xf>
    <xf numFmtId="0" fontId="2" fillId="0" borderId="18" xfId="52" applyFont="1" applyBorder="1" applyAlignment="1">
      <alignment horizontal="center" vertical="center"/>
      <protection/>
    </xf>
    <xf numFmtId="0" fontId="2" fillId="0" borderId="13" xfId="52" applyFont="1" applyBorder="1" applyAlignment="1">
      <alignment horizontal="center" vertical="center"/>
      <protection/>
    </xf>
    <xf numFmtId="0" fontId="5" fillId="33" borderId="20" xfId="52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9" fillId="0" borderId="11" xfId="52" applyNumberFormat="1" applyFont="1" applyBorder="1" applyAlignment="1">
      <alignment horizontal="center" vertical="center"/>
      <protection/>
    </xf>
    <xf numFmtId="1" fontId="62" fillId="0" borderId="11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34" xfId="52" applyFont="1" applyBorder="1" applyAlignment="1">
      <alignment horizontal="center" vertical="center"/>
      <protection/>
    </xf>
    <xf numFmtId="0" fontId="12" fillId="0" borderId="13" xfId="52" applyFont="1" applyBorder="1" applyAlignment="1">
      <alignment horizontal="center" vertical="center"/>
      <protection/>
    </xf>
    <xf numFmtId="0" fontId="58" fillId="33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1" fontId="12" fillId="0" borderId="13" xfId="0" applyNumberFormat="1" applyFont="1" applyBorder="1" applyAlignment="1">
      <alignment horizontal="center" vertical="center"/>
    </xf>
    <xf numFmtId="0" fontId="12" fillId="0" borderId="18" xfId="52" applyFont="1" applyBorder="1" applyAlignment="1">
      <alignment horizontal="center" vertical="center"/>
      <protection/>
    </xf>
    <xf numFmtId="0" fontId="12" fillId="33" borderId="10" xfId="52" applyFont="1" applyFill="1" applyBorder="1" applyAlignment="1">
      <alignment horizontal="center"/>
      <protection/>
    </xf>
    <xf numFmtId="0" fontId="12" fillId="33" borderId="12" xfId="52" applyFont="1" applyFill="1" applyBorder="1" applyAlignment="1">
      <alignment horizontal="center"/>
      <protection/>
    </xf>
    <xf numFmtId="0" fontId="12" fillId="33" borderId="39" xfId="52" applyFont="1" applyFill="1" applyBorder="1" applyAlignment="1">
      <alignment horizontal="center" vertical="center"/>
      <protection/>
    </xf>
    <xf numFmtId="0" fontId="12" fillId="33" borderId="34" xfId="52" applyFont="1" applyFill="1" applyBorder="1" applyAlignment="1">
      <alignment horizontal="center" vertical="center"/>
      <protection/>
    </xf>
    <xf numFmtId="0" fontId="12" fillId="33" borderId="14" xfId="52" applyFont="1" applyFill="1" applyBorder="1" applyAlignment="1">
      <alignment horizontal="center" vertical="center"/>
      <protection/>
    </xf>
    <xf numFmtId="0" fontId="12" fillId="33" borderId="29" xfId="52" applyFont="1" applyFill="1" applyBorder="1" applyAlignment="1">
      <alignment horizontal="center" vertical="center"/>
      <protection/>
    </xf>
    <xf numFmtId="0" fontId="12" fillId="33" borderId="17" xfId="52" applyFont="1" applyFill="1" applyBorder="1" applyAlignment="1">
      <alignment horizontal="center" vertical="center"/>
      <protection/>
    </xf>
    <xf numFmtId="0" fontId="9" fillId="33" borderId="18" xfId="52" applyFont="1" applyFill="1" applyBorder="1" applyAlignment="1">
      <alignment horizontal="center" vertical="center"/>
      <protection/>
    </xf>
    <xf numFmtId="0" fontId="12" fillId="0" borderId="39" xfId="52" applyFont="1" applyBorder="1" applyAlignment="1">
      <alignment horizontal="center" vertical="center"/>
      <protection/>
    </xf>
    <xf numFmtId="0" fontId="63" fillId="0" borderId="10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12" fillId="33" borderId="11" xfId="52" applyFont="1" applyFill="1" applyBorder="1" applyAlignment="1">
      <alignment horizontal="center"/>
      <protection/>
    </xf>
    <xf numFmtId="0" fontId="2" fillId="0" borderId="22" xfId="52" applyFont="1" applyBorder="1" applyAlignment="1">
      <alignment horizontal="center" vertical="center"/>
      <protection/>
    </xf>
    <xf numFmtId="0" fontId="2" fillId="0" borderId="33" xfId="52" applyFont="1" applyBorder="1" applyAlignment="1">
      <alignment horizontal="center" vertical="center"/>
      <protection/>
    </xf>
    <xf numFmtId="0" fontId="12" fillId="33" borderId="50" xfId="52" applyFont="1" applyFill="1" applyBorder="1" applyAlignment="1">
      <alignment horizontal="center"/>
      <protection/>
    </xf>
    <xf numFmtId="0" fontId="12" fillId="33" borderId="52" xfId="52" applyFont="1" applyFill="1" applyBorder="1" applyAlignment="1">
      <alignment horizontal="center"/>
      <protection/>
    </xf>
    <xf numFmtId="0" fontId="12" fillId="33" borderId="51" xfId="52" applyFont="1" applyFill="1" applyBorder="1" applyAlignment="1">
      <alignment horizontal="center"/>
      <protection/>
    </xf>
    <xf numFmtId="0" fontId="2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1" fontId="2" fillId="0" borderId="51" xfId="52" applyNumberFormat="1" applyFont="1" applyBorder="1" applyAlignment="1">
      <alignment horizontal="center" vertical="center"/>
      <protection/>
    </xf>
    <xf numFmtId="0" fontId="12" fillId="33" borderId="32" xfId="52" applyFont="1" applyFill="1" applyBorder="1" applyAlignment="1">
      <alignment horizontal="center" vertical="center"/>
      <protection/>
    </xf>
    <xf numFmtId="0" fontId="12" fillId="33" borderId="22" xfId="52" applyFont="1" applyFill="1" applyBorder="1" applyAlignment="1">
      <alignment horizontal="center" vertical="center"/>
      <protection/>
    </xf>
    <xf numFmtId="0" fontId="12" fillId="33" borderId="33" xfId="52" applyFont="1" applyFill="1" applyBorder="1" applyAlignment="1">
      <alignment horizontal="center" vertical="center"/>
      <protection/>
    </xf>
    <xf numFmtId="0" fontId="2" fillId="0" borderId="21" xfId="52" applyFont="1" applyBorder="1" applyAlignment="1">
      <alignment horizontal="center" vertical="center"/>
      <protection/>
    </xf>
    <xf numFmtId="0" fontId="12" fillId="33" borderId="21" xfId="52" applyFont="1" applyFill="1" applyBorder="1" applyAlignment="1">
      <alignment horizontal="center" vertical="center"/>
      <protection/>
    </xf>
    <xf numFmtId="0" fontId="12" fillId="33" borderId="64" xfId="52" applyFont="1" applyFill="1" applyBorder="1" applyAlignment="1">
      <alignment horizontal="center" vertical="center"/>
      <protection/>
    </xf>
    <xf numFmtId="1" fontId="8" fillId="0" borderId="54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2" fillId="33" borderId="44" xfId="52" applyFont="1" applyFill="1" applyBorder="1" applyAlignment="1">
      <alignment horizontal="center" vertical="center"/>
      <protection/>
    </xf>
    <xf numFmtId="0" fontId="12" fillId="33" borderId="52" xfId="52" applyFont="1" applyFill="1" applyBorder="1" applyAlignment="1">
      <alignment horizontal="center" vertical="center"/>
      <protection/>
    </xf>
    <xf numFmtId="0" fontId="12" fillId="33" borderId="59" xfId="52" applyFont="1" applyFill="1" applyBorder="1" applyAlignment="1">
      <alignment horizontal="center" vertical="center"/>
      <protection/>
    </xf>
    <xf numFmtId="0" fontId="9" fillId="33" borderId="21" xfId="0" applyFont="1" applyFill="1" applyBorder="1" applyAlignment="1">
      <alignment horizontal="center" vertical="center"/>
    </xf>
    <xf numFmtId="1" fontId="9" fillId="0" borderId="21" xfId="0" applyNumberFormat="1" applyFont="1" applyBorder="1" applyAlignment="1">
      <alignment horizontal="center" vertical="center"/>
    </xf>
    <xf numFmtId="1" fontId="9" fillId="0" borderId="54" xfId="52" applyNumberFormat="1" applyFont="1" applyBorder="1" applyAlignment="1">
      <alignment horizontal="center" vertical="center"/>
      <protection/>
    </xf>
    <xf numFmtId="1" fontId="9" fillId="0" borderId="50" xfId="52" applyNumberFormat="1" applyFont="1" applyBorder="1" applyAlignment="1">
      <alignment horizontal="center" vertical="center"/>
      <protection/>
    </xf>
    <xf numFmtId="1" fontId="9" fillId="0" borderId="52" xfId="52" applyNumberFormat="1" applyFont="1" applyBorder="1" applyAlignment="1">
      <alignment horizontal="center" vertical="center"/>
      <protection/>
    </xf>
    <xf numFmtId="1" fontId="9" fillId="0" borderId="59" xfId="52" applyNumberFormat="1" applyFont="1" applyBorder="1" applyAlignment="1">
      <alignment horizontal="center" vertical="center"/>
      <protection/>
    </xf>
    <xf numFmtId="1" fontId="9" fillId="0" borderId="21" xfId="52" applyNumberFormat="1" applyFont="1" applyBorder="1" applyAlignment="1">
      <alignment horizontal="center" vertical="center"/>
      <protection/>
    </xf>
    <xf numFmtId="1" fontId="62" fillId="0" borderId="54" xfId="0" applyNumberFormat="1" applyFont="1" applyBorder="1" applyAlignment="1">
      <alignment horizontal="center" vertical="center"/>
    </xf>
    <xf numFmtId="1" fontId="62" fillId="0" borderId="50" xfId="0" applyNumberFormat="1" applyFont="1" applyBorder="1" applyAlignment="1">
      <alignment horizontal="center" vertical="center"/>
    </xf>
    <xf numFmtId="1" fontId="62" fillId="0" borderId="52" xfId="0" applyNumberFormat="1" applyFont="1" applyBorder="1" applyAlignment="1">
      <alignment horizontal="center" vertical="center"/>
    </xf>
    <xf numFmtId="1" fontId="62" fillId="0" borderId="59" xfId="0" applyNumberFormat="1" applyFont="1" applyBorder="1" applyAlignment="1">
      <alignment horizontal="center" vertical="center"/>
    </xf>
    <xf numFmtId="1" fontId="2" fillId="0" borderId="21" xfId="52" applyNumberFormat="1" applyFont="1" applyBorder="1" applyAlignment="1">
      <alignment horizontal="center" vertical="center"/>
      <protection/>
    </xf>
    <xf numFmtId="0" fontId="12" fillId="33" borderId="54" xfId="52" applyFont="1" applyFill="1" applyBorder="1" applyAlignment="1">
      <alignment horizontal="center" vertical="center"/>
      <protection/>
    </xf>
    <xf numFmtId="0" fontId="69" fillId="0" borderId="0" xfId="0" applyFont="1" applyAlignment="1">
      <alignment/>
    </xf>
    <xf numFmtId="0" fontId="68" fillId="0" borderId="65" xfId="0" applyFont="1" applyBorder="1" applyAlignment="1">
      <alignment vertical="center" textRotation="90" wrapText="1"/>
    </xf>
    <xf numFmtId="0" fontId="68" fillId="0" borderId="66" xfId="0" applyFont="1" applyBorder="1" applyAlignment="1">
      <alignment vertical="center" textRotation="90" wrapText="1"/>
    </xf>
    <xf numFmtId="0" fontId="68" fillId="0" borderId="67" xfId="0" applyFont="1" applyBorder="1" applyAlignment="1">
      <alignment vertical="center" textRotation="90" wrapText="1"/>
    </xf>
    <xf numFmtId="49" fontId="58" fillId="0" borderId="10" xfId="0" applyNumberFormat="1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0" fontId="63" fillId="0" borderId="26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8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70" fillId="0" borderId="16" xfId="0" applyFont="1" applyBorder="1" applyAlignment="1">
      <alignment horizontal="left" vertical="center" wrapText="1"/>
    </xf>
    <xf numFmtId="0" fontId="70" fillId="0" borderId="14" xfId="0" applyFont="1" applyBorder="1" applyAlignment="1">
      <alignment vertical="center" wrapText="1"/>
    </xf>
    <xf numFmtId="0" fontId="70" fillId="0" borderId="14" xfId="0" applyFont="1" applyBorder="1" applyAlignment="1">
      <alignment horizontal="left" vertical="center" wrapText="1"/>
    </xf>
    <xf numFmtId="0" fontId="70" fillId="0" borderId="21" xfId="0" applyFont="1" applyBorder="1" applyAlignment="1">
      <alignment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2" fontId="63" fillId="0" borderId="19" xfId="0" applyNumberFormat="1" applyFont="1" applyBorder="1" applyAlignment="1">
      <alignment horizontal="center" vertical="center" wrapText="1"/>
    </xf>
    <xf numFmtId="2" fontId="63" fillId="0" borderId="12" xfId="0" applyNumberFormat="1" applyFont="1" applyBorder="1" applyAlignment="1">
      <alignment horizontal="center" vertical="center" wrapText="1"/>
    </xf>
    <xf numFmtId="0" fontId="63" fillId="0" borderId="50" xfId="0" applyFont="1" applyBorder="1" applyAlignment="1">
      <alignment horizontal="center" vertical="center" wrapText="1"/>
    </xf>
    <xf numFmtId="0" fontId="63" fillId="0" borderId="52" xfId="0" applyFont="1" applyBorder="1" applyAlignment="1">
      <alignment horizontal="center" vertical="center" wrapText="1"/>
    </xf>
    <xf numFmtId="0" fontId="63" fillId="0" borderId="51" xfId="0" applyFont="1" applyBorder="1" applyAlignment="1">
      <alignment horizontal="center" vertical="center" wrapText="1"/>
    </xf>
    <xf numFmtId="0" fontId="60" fillId="0" borderId="54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/>
    </xf>
    <xf numFmtId="0" fontId="60" fillId="0" borderId="17" xfId="0" applyFont="1" applyFill="1" applyBorder="1" applyAlignment="1">
      <alignment horizontal="center"/>
    </xf>
    <xf numFmtId="0" fontId="60" fillId="0" borderId="54" xfId="0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/>
    </xf>
    <xf numFmtId="0" fontId="61" fillId="0" borderId="17" xfId="0" applyFont="1" applyFill="1" applyBorder="1" applyAlignment="1">
      <alignment horizontal="center"/>
    </xf>
    <xf numFmtId="0" fontId="61" fillId="0" borderId="54" xfId="0" applyFont="1" applyFill="1" applyBorder="1" applyAlignment="1">
      <alignment horizontal="center"/>
    </xf>
    <xf numFmtId="0" fontId="61" fillId="0" borderId="21" xfId="0" applyNumberFormat="1" applyFont="1" applyFill="1" applyBorder="1" applyAlignment="1">
      <alignment horizontal="center"/>
    </xf>
    <xf numFmtId="0" fontId="67" fillId="0" borderId="69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65" fillId="0" borderId="14" xfId="0" applyFont="1" applyBorder="1" applyAlignment="1">
      <alignment horizontal="left" vertical="center"/>
    </xf>
    <xf numFmtId="0" fontId="62" fillId="0" borderId="14" xfId="0" applyFont="1" applyBorder="1" applyAlignment="1">
      <alignment vertical="center"/>
    </xf>
    <xf numFmtId="0" fontId="62" fillId="0" borderId="14" xfId="0" applyFont="1" applyBorder="1" applyAlignment="1">
      <alignment horizontal="left" vertical="center"/>
    </xf>
    <xf numFmtId="0" fontId="2" fillId="33" borderId="14" xfId="52" applyFont="1" applyFill="1" applyBorder="1" applyAlignment="1">
      <alignment horizontal="left" vertical="center"/>
      <protection/>
    </xf>
    <xf numFmtId="0" fontId="2" fillId="33" borderId="21" xfId="52" applyFont="1" applyFill="1" applyBorder="1" applyAlignment="1">
      <alignment horizontal="left" vertical="center"/>
      <protection/>
    </xf>
    <xf numFmtId="0" fontId="71" fillId="0" borderId="37" xfId="0" applyFont="1" applyBorder="1" applyAlignment="1">
      <alignment horizontal="center" vertical="center"/>
    </xf>
    <xf numFmtId="0" fontId="71" fillId="0" borderId="61" xfId="0" applyFont="1" applyBorder="1" applyAlignment="1">
      <alignment horizontal="center" vertical="center"/>
    </xf>
    <xf numFmtId="0" fontId="71" fillId="0" borderId="68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/>
    </xf>
    <xf numFmtId="0" fontId="64" fillId="0" borderId="70" xfId="0" applyFont="1" applyBorder="1" applyAlignment="1">
      <alignment horizontal="center" vertical="center" wrapText="1"/>
    </xf>
    <xf numFmtId="0" fontId="64" fillId="0" borderId="71" xfId="0" applyFont="1" applyBorder="1" applyAlignment="1">
      <alignment horizontal="center" vertical="center" wrapText="1"/>
    </xf>
    <xf numFmtId="0" fontId="62" fillId="0" borderId="26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 wrapText="1"/>
    </xf>
    <xf numFmtId="0" fontId="60" fillId="0" borderId="72" xfId="0" applyFont="1" applyBorder="1" applyAlignment="1">
      <alignment horizontal="center" vertical="center" wrapText="1"/>
    </xf>
    <xf numFmtId="0" fontId="72" fillId="0" borderId="40" xfId="0" applyFont="1" applyBorder="1" applyAlignment="1">
      <alignment horizontal="center" vertical="center" wrapText="1"/>
    </xf>
    <xf numFmtId="0" fontId="72" fillId="0" borderId="72" xfId="0" applyFont="1" applyBorder="1" applyAlignment="1">
      <alignment horizontal="center" vertical="center" wrapText="1"/>
    </xf>
    <xf numFmtId="0" fontId="60" fillId="0" borderId="73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7" fillId="0" borderId="72" xfId="0" applyFont="1" applyBorder="1" applyAlignment="1">
      <alignment horizontal="center" vertical="center" wrapText="1"/>
    </xf>
    <xf numFmtId="0" fontId="57" fillId="0" borderId="73" xfId="0" applyFont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0" fontId="67" fillId="0" borderId="65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0" fontId="67" fillId="0" borderId="74" xfId="0" applyFont="1" applyBorder="1" applyAlignment="1">
      <alignment horizontal="center" vertical="center"/>
    </xf>
    <xf numFmtId="0" fontId="62" fillId="0" borderId="40" xfId="0" applyFont="1" applyBorder="1" applyAlignment="1">
      <alignment horizontal="center" vertical="center" textRotation="90" wrapText="1"/>
    </xf>
    <xf numFmtId="0" fontId="62" fillId="0" borderId="49" xfId="0" applyFont="1" applyBorder="1" applyAlignment="1">
      <alignment horizontal="center" vertical="center" textRotation="90" wrapText="1"/>
    </xf>
    <xf numFmtId="0" fontId="62" fillId="0" borderId="72" xfId="0" applyFont="1" applyBorder="1" applyAlignment="1">
      <alignment horizontal="center" vertical="center" textRotation="90" wrapText="1"/>
    </xf>
    <xf numFmtId="0" fontId="62" fillId="0" borderId="73" xfId="0" applyFont="1" applyBorder="1" applyAlignment="1">
      <alignment horizontal="center" vertical="center" textRotation="90" wrapText="1"/>
    </xf>
    <xf numFmtId="0" fontId="62" fillId="0" borderId="57" xfId="0" applyFont="1" applyBorder="1" applyAlignment="1">
      <alignment horizontal="center" vertical="center" textRotation="90" wrapText="1"/>
    </xf>
    <xf numFmtId="0" fontId="63" fillId="0" borderId="40" xfId="0" applyFont="1" applyBorder="1" applyAlignment="1">
      <alignment horizontal="center" vertical="center" textRotation="90" wrapText="1"/>
    </xf>
    <xf numFmtId="0" fontId="63" fillId="0" borderId="73" xfId="0" applyFont="1" applyBorder="1" applyAlignment="1">
      <alignment horizontal="center" vertical="center" textRotation="90" wrapText="1"/>
    </xf>
    <xf numFmtId="0" fontId="63" fillId="0" borderId="72" xfId="0" applyFont="1" applyBorder="1" applyAlignment="1">
      <alignment horizontal="center" vertical="center" textRotation="90" wrapText="1"/>
    </xf>
    <xf numFmtId="0" fontId="65" fillId="0" borderId="40" xfId="0" applyFont="1" applyBorder="1" applyAlignment="1">
      <alignment horizontal="center" vertical="center" textRotation="90" wrapText="1"/>
    </xf>
    <xf numFmtId="0" fontId="65" fillId="0" borderId="72" xfId="0" applyFont="1" applyBorder="1" applyAlignment="1">
      <alignment horizontal="center" vertical="center" textRotation="90" wrapText="1"/>
    </xf>
    <xf numFmtId="0" fontId="65" fillId="0" borderId="45" xfId="0" applyFont="1" applyBorder="1" applyAlignment="1">
      <alignment horizontal="center" vertical="center" textRotation="90" wrapText="1"/>
    </xf>
    <xf numFmtId="0" fontId="65" fillId="0" borderId="57" xfId="0" applyFont="1" applyBorder="1" applyAlignment="1">
      <alignment horizontal="center" vertical="center" textRotation="90" wrapText="1"/>
    </xf>
    <xf numFmtId="0" fontId="63" fillId="0" borderId="45" xfId="0" applyFont="1" applyBorder="1" applyAlignment="1">
      <alignment horizontal="center" vertical="center" textRotation="90" wrapText="1"/>
    </xf>
    <xf numFmtId="0" fontId="63" fillId="0" borderId="46" xfId="0" applyFont="1" applyBorder="1" applyAlignment="1">
      <alignment horizontal="center" vertical="center" textRotation="90" wrapText="1"/>
    </xf>
    <xf numFmtId="0" fontId="63" fillId="0" borderId="47" xfId="0" applyFont="1" applyBorder="1" applyAlignment="1">
      <alignment horizontal="center" vertical="center" textRotation="90" wrapText="1"/>
    </xf>
    <xf numFmtId="0" fontId="63" fillId="0" borderId="75" xfId="0" applyFont="1" applyBorder="1" applyAlignment="1">
      <alignment horizontal="center" vertical="center" textRotation="90" wrapText="1"/>
    </xf>
    <xf numFmtId="0" fontId="63" fillId="0" borderId="76" xfId="0" applyFont="1" applyBorder="1" applyAlignment="1">
      <alignment horizontal="center" vertical="center" textRotation="90" wrapText="1"/>
    </xf>
    <xf numFmtId="0" fontId="63" fillId="0" borderId="49" xfId="0" applyFont="1" applyBorder="1" applyAlignment="1">
      <alignment horizontal="center" vertical="center" textRotation="90" wrapText="1"/>
    </xf>
    <xf numFmtId="0" fontId="63" fillId="0" borderId="57" xfId="0" applyFont="1" applyBorder="1" applyAlignment="1">
      <alignment horizontal="center" vertical="center" textRotation="90" wrapText="1"/>
    </xf>
    <xf numFmtId="0" fontId="63" fillId="0" borderId="0" xfId="0" applyFont="1" applyAlignment="1">
      <alignment horizontal="center" vertical="center" textRotation="90" wrapText="1"/>
    </xf>
    <xf numFmtId="0" fontId="66" fillId="0" borderId="65" xfId="0" applyFont="1" applyBorder="1" applyAlignment="1">
      <alignment horizontal="center" vertical="center"/>
    </xf>
    <xf numFmtId="0" fontId="66" fillId="0" borderId="77" xfId="0" applyFont="1" applyBorder="1" applyAlignment="1">
      <alignment horizontal="center" vertical="center"/>
    </xf>
    <xf numFmtId="0" fontId="66" fillId="0" borderId="66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3" fillId="0" borderId="78" xfId="0" applyFont="1" applyBorder="1" applyAlignment="1">
      <alignment horizontal="center" vertical="center" textRotation="90" wrapText="1"/>
    </xf>
    <xf numFmtId="0" fontId="66" fillId="0" borderId="46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40" xfId="0" applyFont="1" applyBorder="1" applyAlignment="1">
      <alignment horizontal="center" vertical="center" wrapText="1"/>
    </xf>
    <xf numFmtId="0" fontId="66" fillId="0" borderId="72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textRotation="90" wrapText="1"/>
    </xf>
    <xf numFmtId="0" fontId="61" fillId="0" borderId="72" xfId="0" applyFont="1" applyBorder="1" applyAlignment="1">
      <alignment horizontal="center" vertical="center" textRotation="90" wrapText="1"/>
    </xf>
    <xf numFmtId="0" fontId="73" fillId="0" borderId="74" xfId="0" applyFont="1" applyBorder="1" applyAlignment="1">
      <alignment horizontal="center" vertical="center" wrapText="1"/>
    </xf>
    <xf numFmtId="0" fontId="73" fillId="0" borderId="71" xfId="0" applyFont="1" applyBorder="1" applyAlignment="1">
      <alignment horizontal="center" vertical="center" wrapText="1"/>
    </xf>
    <xf numFmtId="0" fontId="73" fillId="0" borderId="41" xfId="0" applyFont="1" applyBorder="1" applyAlignment="1">
      <alignment horizontal="center" vertical="center" wrapText="1"/>
    </xf>
    <xf numFmtId="0" fontId="73" fillId="0" borderId="62" xfId="0" applyFont="1" applyBorder="1" applyAlignment="1">
      <alignment horizontal="center" vertical="center" wrapText="1"/>
    </xf>
    <xf numFmtId="0" fontId="66" fillId="0" borderId="45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66" fillId="0" borderId="79" xfId="0" applyFont="1" applyBorder="1" applyAlignment="1">
      <alignment horizontal="center" vertical="center"/>
    </xf>
    <xf numFmtId="0" fontId="66" fillId="0" borderId="69" xfId="0" applyFont="1" applyBorder="1" applyAlignment="1">
      <alignment horizontal="center" vertical="center"/>
    </xf>
    <xf numFmtId="0" fontId="66" fillId="0" borderId="80" xfId="0" applyFont="1" applyBorder="1" applyAlignment="1">
      <alignment horizontal="center" vertical="center"/>
    </xf>
    <xf numFmtId="0" fontId="63" fillId="0" borderId="45" xfId="0" applyFont="1" applyBorder="1" applyAlignment="1">
      <alignment horizontal="center" vertical="center" textRotation="90"/>
    </xf>
    <xf numFmtId="0" fontId="63" fillId="0" borderId="46" xfId="0" applyFont="1" applyBorder="1" applyAlignment="1">
      <alignment horizontal="center" vertical="center" textRotation="90"/>
    </xf>
    <xf numFmtId="0" fontId="63" fillId="0" borderId="47" xfId="0" applyFont="1" applyBorder="1" applyAlignment="1">
      <alignment horizontal="center" vertical="center" textRotation="90"/>
    </xf>
    <xf numFmtId="0" fontId="62" fillId="0" borderId="16" xfId="0" applyFont="1" applyBorder="1" applyAlignment="1">
      <alignment horizontal="center" vertical="center" textRotation="90" wrapText="1"/>
    </xf>
    <xf numFmtId="0" fontId="62" fillId="0" borderId="81" xfId="0" applyFont="1" applyBorder="1" applyAlignment="1">
      <alignment horizontal="center" vertical="center" textRotation="90" wrapText="1"/>
    </xf>
    <xf numFmtId="0" fontId="60" fillId="0" borderId="40" xfId="0" applyFont="1" applyBorder="1" applyAlignment="1">
      <alignment horizontal="center" vertical="center" textRotation="90" wrapText="1"/>
    </xf>
    <xf numFmtId="0" fontId="67" fillId="0" borderId="79" xfId="0" applyFont="1" applyBorder="1" applyAlignment="1">
      <alignment horizontal="center" vertical="center"/>
    </xf>
    <xf numFmtId="0" fontId="67" fillId="0" borderId="69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  <xf numFmtId="0" fontId="67" fillId="0" borderId="46" xfId="0" applyFont="1" applyBorder="1" applyAlignment="1">
      <alignment horizontal="center" vertical="center"/>
    </xf>
    <xf numFmtId="0" fontId="67" fillId="0" borderId="47" xfId="0" applyFont="1" applyBorder="1" applyAlignment="1">
      <alignment horizontal="center" vertical="center"/>
    </xf>
    <xf numFmtId="0" fontId="60" fillId="0" borderId="72" xfId="0" applyFont="1" applyBorder="1" applyAlignment="1">
      <alignment horizontal="center" vertical="center" textRotation="90" wrapText="1"/>
    </xf>
    <xf numFmtId="0" fontId="74" fillId="0" borderId="79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4" fillId="0" borderId="80" xfId="0" applyFont="1" applyBorder="1" applyAlignment="1">
      <alignment horizontal="center" vertical="center"/>
    </xf>
    <xf numFmtId="0" fontId="70" fillId="0" borderId="65" xfId="0" applyFont="1" applyBorder="1" applyAlignment="1">
      <alignment vertical="center" textRotation="90" wrapText="1"/>
    </xf>
    <xf numFmtId="0" fontId="70" fillId="0" borderId="66" xfId="0" applyFont="1" applyBorder="1" applyAlignment="1">
      <alignment vertical="center" textRotation="90" wrapText="1"/>
    </xf>
    <xf numFmtId="0" fontId="70" fillId="0" borderId="67" xfId="0" applyFont="1" applyBorder="1" applyAlignment="1">
      <alignment vertical="center" textRotation="90" wrapText="1"/>
    </xf>
    <xf numFmtId="0" fontId="74" fillId="0" borderId="45" xfId="0" applyFont="1" applyBorder="1" applyAlignment="1">
      <alignment horizontal="center" vertical="center"/>
    </xf>
    <xf numFmtId="0" fontId="74" fillId="0" borderId="46" xfId="0" applyFont="1" applyBorder="1" applyAlignment="1">
      <alignment horizontal="center" vertical="center"/>
    </xf>
    <xf numFmtId="0" fontId="74" fillId="0" borderId="47" xfId="0" applyFont="1" applyBorder="1" applyAlignment="1">
      <alignment horizontal="center" vertical="center"/>
    </xf>
    <xf numFmtId="0" fontId="57" fillId="0" borderId="57" xfId="0" applyFont="1" applyBorder="1" applyAlignment="1">
      <alignment horizontal="center" vertical="center" wrapText="1"/>
    </xf>
    <xf numFmtId="0" fontId="70" fillId="0" borderId="74" xfId="0" applyFont="1" applyBorder="1" applyAlignment="1">
      <alignment vertical="center" textRotation="90" wrapText="1"/>
    </xf>
    <xf numFmtId="0" fontId="70" fillId="0" borderId="37" xfId="0" applyFont="1" applyBorder="1" applyAlignment="1">
      <alignment vertical="center" textRotation="90" wrapText="1"/>
    </xf>
    <xf numFmtId="0" fontId="70" fillId="0" borderId="82" xfId="0" applyFont="1" applyBorder="1" applyAlignment="1">
      <alignment vertical="center" textRotation="90" wrapText="1"/>
    </xf>
    <xf numFmtId="0" fontId="60" fillId="0" borderId="49" xfId="0" applyFont="1" applyBorder="1" applyAlignment="1">
      <alignment horizontal="center" vertical="center" textRotation="90" wrapText="1"/>
    </xf>
    <xf numFmtId="0" fontId="60" fillId="0" borderId="57" xfId="0" applyFont="1" applyBorder="1" applyAlignment="1">
      <alignment horizontal="center" vertical="center" textRotation="90" wrapText="1"/>
    </xf>
    <xf numFmtId="0" fontId="7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75" fillId="0" borderId="26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8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75" fillId="0" borderId="50" xfId="0" applyFont="1" applyBorder="1" applyAlignment="1">
      <alignment horizontal="center" vertical="center" wrapText="1"/>
    </xf>
    <xf numFmtId="0" fontId="75" fillId="0" borderId="52" xfId="0" applyFont="1" applyBorder="1" applyAlignment="1">
      <alignment horizontal="center" vertical="center" wrapText="1"/>
    </xf>
    <xf numFmtId="0" fontId="75" fillId="0" borderId="51" xfId="0" applyFont="1" applyBorder="1" applyAlignment="1">
      <alignment horizontal="center" vertical="center" wrapText="1"/>
    </xf>
    <xf numFmtId="0" fontId="76" fillId="0" borderId="16" xfId="0" applyFont="1" applyBorder="1" applyAlignment="1">
      <alignment horizontal="left" vertical="center" wrapText="1"/>
    </xf>
    <xf numFmtId="0" fontId="76" fillId="0" borderId="14" xfId="0" applyFont="1" applyBorder="1" applyAlignment="1">
      <alignment vertical="center" wrapText="1"/>
    </xf>
    <xf numFmtId="0" fontId="76" fillId="0" borderId="14" xfId="0" applyFont="1" applyBorder="1" applyAlignment="1">
      <alignment horizontal="left" vertical="center" wrapText="1"/>
    </xf>
    <xf numFmtId="0" fontId="76" fillId="0" borderId="21" xfId="0" applyFont="1" applyBorder="1" applyAlignment="1">
      <alignment vertical="center" wrapText="1"/>
    </xf>
    <xf numFmtId="0" fontId="58" fillId="0" borderId="52" xfId="0" applyFont="1" applyFill="1" applyBorder="1" applyAlignment="1">
      <alignment horizontal="center" vertical="center"/>
    </xf>
    <xf numFmtId="0" fontId="63" fillId="0" borderId="27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1" fillId="0" borderId="5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62" fillId="0" borderId="13" xfId="0" applyFont="1" applyBorder="1" applyAlignment="1">
      <alignment horizontal="left"/>
    </xf>
    <xf numFmtId="0" fontId="3" fillId="0" borderId="83" xfId="0" applyFont="1" applyBorder="1" applyAlignment="1">
      <alignment horizontal="left"/>
    </xf>
    <xf numFmtId="0" fontId="2" fillId="0" borderId="2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 wrapText="1"/>
    </xf>
    <xf numFmtId="0" fontId="62" fillId="0" borderId="25" xfId="0" applyFont="1" applyBorder="1" applyAlignment="1">
      <alignment horizontal="left"/>
    </xf>
    <xf numFmtId="0" fontId="62" fillId="0" borderId="83" xfId="0" applyFont="1" applyBorder="1" applyAlignment="1">
      <alignment horizontal="left"/>
    </xf>
    <xf numFmtId="0" fontId="2" fillId="0" borderId="59" xfId="0" applyFont="1" applyBorder="1" applyAlignment="1">
      <alignment horizontal="left" vertical="center" wrapText="1"/>
    </xf>
    <xf numFmtId="0" fontId="64" fillId="0" borderId="26" xfId="0" applyFont="1" applyBorder="1" applyAlignment="1">
      <alignment horizontal="center" vertical="center"/>
    </xf>
    <xf numFmtId="0" fontId="71" fillId="0" borderId="82" xfId="0" applyFont="1" applyBorder="1" applyAlignment="1">
      <alignment horizontal="center" vertical="center"/>
    </xf>
    <xf numFmtId="0" fontId="71" fillId="0" borderId="84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70" xfId="0" applyFont="1" applyBorder="1" applyAlignment="1">
      <alignment horizontal="center" vertical="center"/>
    </xf>
    <xf numFmtId="0" fontId="71" fillId="0" borderId="85" xfId="0" applyFont="1" applyBorder="1" applyAlignment="1">
      <alignment horizontal="center" vertical="center"/>
    </xf>
    <xf numFmtId="0" fontId="64" fillId="0" borderId="86" xfId="0" applyFont="1" applyBorder="1" applyAlignment="1">
      <alignment horizontal="center" vertical="center"/>
    </xf>
    <xf numFmtId="0" fontId="64" fillId="0" borderId="5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PageLayoutView="0" workbookViewId="0" topLeftCell="A1">
      <selection activeCell="E2" sqref="E2:F2"/>
    </sheetView>
  </sheetViews>
  <sheetFormatPr defaultColWidth="9.140625" defaultRowHeight="15"/>
  <cols>
    <col min="1" max="1" width="4.00390625" style="0" customWidth="1"/>
    <col min="2" max="2" width="7.57421875" style="0" customWidth="1"/>
    <col min="3" max="3" width="23.8515625" style="0" customWidth="1"/>
    <col min="4" max="5" width="5.421875" style="26" customWidth="1"/>
    <col min="6" max="6" width="3.28125" style="26" customWidth="1"/>
    <col min="7" max="7" width="5.00390625" style="26" customWidth="1"/>
    <col min="8" max="8" width="5.57421875" style="26" customWidth="1"/>
    <col min="9" max="9" width="3.28125" style="26" customWidth="1"/>
    <col min="10" max="10" width="4.8515625" style="26" customWidth="1"/>
    <col min="11" max="11" width="5.57421875" style="26" customWidth="1"/>
    <col min="12" max="12" width="3.421875" style="26" customWidth="1"/>
    <col min="13" max="13" width="4.8515625" style="26" customWidth="1"/>
    <col min="14" max="14" width="5.57421875" style="26" customWidth="1"/>
    <col min="15" max="15" width="3.00390625" style="26" customWidth="1"/>
    <col min="16" max="16" width="4.8515625" style="26" customWidth="1"/>
    <col min="17" max="17" width="5.57421875" style="26" customWidth="1"/>
    <col min="18" max="18" width="3.28125" style="26" customWidth="1"/>
  </cols>
  <sheetData>
    <row r="1" spans="1:18" ht="33.75" customHeight="1">
      <c r="A1" s="541" t="s">
        <v>39</v>
      </c>
      <c r="B1" s="541" t="s">
        <v>76</v>
      </c>
      <c r="C1" s="543" t="s">
        <v>77</v>
      </c>
      <c r="D1" s="538" t="s">
        <v>78</v>
      </c>
      <c r="E1" s="539"/>
      <c r="F1" s="540"/>
      <c r="G1" s="538" t="s">
        <v>79</v>
      </c>
      <c r="H1" s="539"/>
      <c r="I1" s="540"/>
      <c r="J1" s="538" t="s">
        <v>80</v>
      </c>
      <c r="K1" s="539"/>
      <c r="L1" s="540"/>
      <c r="M1" s="538" t="s">
        <v>81</v>
      </c>
      <c r="N1" s="539"/>
      <c r="O1" s="540"/>
      <c r="P1" s="538" t="s">
        <v>82</v>
      </c>
      <c r="Q1" s="539"/>
      <c r="R1" s="540"/>
    </row>
    <row r="2" spans="1:18" ht="14.25">
      <c r="A2" s="542"/>
      <c r="B2" s="542"/>
      <c r="C2" s="544"/>
      <c r="D2" s="536" t="s">
        <v>52</v>
      </c>
      <c r="E2" s="534" t="s">
        <v>83</v>
      </c>
      <c r="F2" s="535"/>
      <c r="G2" s="536" t="s">
        <v>52</v>
      </c>
      <c r="H2" s="534" t="s">
        <v>83</v>
      </c>
      <c r="I2" s="535"/>
      <c r="J2" s="536" t="s">
        <v>52</v>
      </c>
      <c r="K2" s="534" t="s">
        <v>83</v>
      </c>
      <c r="L2" s="535"/>
      <c r="M2" s="536" t="s">
        <v>52</v>
      </c>
      <c r="N2" s="534" t="s">
        <v>83</v>
      </c>
      <c r="O2" s="535"/>
      <c r="P2" s="536" t="s">
        <v>52</v>
      </c>
      <c r="Q2" s="534" t="s">
        <v>83</v>
      </c>
      <c r="R2" s="535"/>
    </row>
    <row r="3" spans="1:18" ht="36" customHeight="1" thickBot="1">
      <c r="A3" s="542"/>
      <c r="B3" s="542"/>
      <c r="C3" s="544"/>
      <c r="D3" s="537"/>
      <c r="E3" s="127" t="s">
        <v>84</v>
      </c>
      <c r="F3" s="128" t="s">
        <v>85</v>
      </c>
      <c r="G3" s="537"/>
      <c r="H3" s="127" t="s">
        <v>84</v>
      </c>
      <c r="I3" s="128" t="s">
        <v>85</v>
      </c>
      <c r="J3" s="537"/>
      <c r="K3" s="127" t="s">
        <v>84</v>
      </c>
      <c r="L3" s="128" t="s">
        <v>85</v>
      </c>
      <c r="M3" s="537"/>
      <c r="N3" s="127" t="s">
        <v>84</v>
      </c>
      <c r="O3" s="128" t="s">
        <v>85</v>
      </c>
      <c r="P3" s="537"/>
      <c r="Q3" s="127" t="s">
        <v>84</v>
      </c>
      <c r="R3" s="128" t="s">
        <v>85</v>
      </c>
    </row>
    <row r="4" spans="1:18" ht="14.25" customHeight="1">
      <c r="A4" s="9">
        <v>1</v>
      </c>
      <c r="B4" s="60" t="s">
        <v>86</v>
      </c>
      <c r="C4" s="641" t="s">
        <v>18</v>
      </c>
      <c r="D4" s="652">
        <v>447</v>
      </c>
      <c r="E4" s="531">
        <v>1909.5</v>
      </c>
      <c r="F4" s="653">
        <v>6</v>
      </c>
      <c r="G4" s="652">
        <v>5138</v>
      </c>
      <c r="H4" s="531">
        <v>8219</v>
      </c>
      <c r="I4" s="653">
        <v>6</v>
      </c>
      <c r="J4" s="652">
        <v>2309</v>
      </c>
      <c r="K4" s="531">
        <v>7772</v>
      </c>
      <c r="L4" s="653">
        <v>6</v>
      </c>
      <c r="M4" s="652">
        <v>2751</v>
      </c>
      <c r="N4" s="531">
        <v>5770</v>
      </c>
      <c r="O4" s="653">
        <v>6</v>
      </c>
      <c r="P4" s="652">
        <v>2925</v>
      </c>
      <c r="Q4" s="531">
        <v>5346</v>
      </c>
      <c r="R4" s="653">
        <v>5</v>
      </c>
    </row>
    <row r="5" spans="1:18" ht="14.25" customHeight="1">
      <c r="A5" s="9">
        <v>2</v>
      </c>
      <c r="B5" s="35" t="s">
        <v>86</v>
      </c>
      <c r="C5" s="642" t="s">
        <v>87</v>
      </c>
      <c r="D5" s="293"/>
      <c r="E5" s="532"/>
      <c r="F5" s="654"/>
      <c r="G5" s="655">
        <v>2277</v>
      </c>
      <c r="H5" s="532"/>
      <c r="I5" s="654"/>
      <c r="J5" s="655">
        <v>5265</v>
      </c>
      <c r="K5" s="532"/>
      <c r="L5" s="654"/>
      <c r="M5" s="655">
        <v>294</v>
      </c>
      <c r="N5" s="532"/>
      <c r="O5" s="654"/>
      <c r="P5" s="655"/>
      <c r="Q5" s="532"/>
      <c r="R5" s="654"/>
    </row>
    <row r="6" spans="1:18" ht="14.25" customHeight="1">
      <c r="A6" s="9">
        <v>3</v>
      </c>
      <c r="B6" s="35" t="s">
        <v>86</v>
      </c>
      <c r="C6" s="642" t="s">
        <v>71</v>
      </c>
      <c r="D6" s="293"/>
      <c r="E6" s="532"/>
      <c r="F6" s="654"/>
      <c r="G6" s="655"/>
      <c r="H6" s="532"/>
      <c r="I6" s="654"/>
      <c r="J6" s="655"/>
      <c r="K6" s="532"/>
      <c r="L6" s="654"/>
      <c r="M6" s="655">
        <v>416</v>
      </c>
      <c r="N6" s="532"/>
      <c r="O6" s="654"/>
      <c r="P6" s="655"/>
      <c r="Q6" s="532"/>
      <c r="R6" s="654"/>
    </row>
    <row r="7" spans="1:18" ht="14.25" customHeight="1">
      <c r="A7" s="9">
        <v>4</v>
      </c>
      <c r="B7" s="35" t="s">
        <v>86</v>
      </c>
      <c r="C7" s="642" t="s">
        <v>54</v>
      </c>
      <c r="D7" s="655">
        <v>1462.5</v>
      </c>
      <c r="E7" s="532"/>
      <c r="F7" s="654"/>
      <c r="G7" s="655">
        <v>674</v>
      </c>
      <c r="H7" s="532"/>
      <c r="I7" s="654"/>
      <c r="J7" s="655"/>
      <c r="K7" s="532"/>
      <c r="L7" s="654"/>
      <c r="M7" s="655">
        <v>1092</v>
      </c>
      <c r="N7" s="532"/>
      <c r="O7" s="654"/>
      <c r="P7" s="655"/>
      <c r="Q7" s="532"/>
      <c r="R7" s="654"/>
    </row>
    <row r="8" spans="1:18" ht="14.25" customHeight="1">
      <c r="A8" s="9">
        <v>5</v>
      </c>
      <c r="B8" s="35" t="s">
        <v>86</v>
      </c>
      <c r="C8" s="643" t="s">
        <v>33</v>
      </c>
      <c r="D8" s="656"/>
      <c r="E8" s="532"/>
      <c r="F8" s="654"/>
      <c r="G8" s="656">
        <v>130</v>
      </c>
      <c r="H8" s="532"/>
      <c r="I8" s="654"/>
      <c r="J8" s="656">
        <v>198</v>
      </c>
      <c r="K8" s="532"/>
      <c r="L8" s="654"/>
      <c r="M8" s="656">
        <v>953</v>
      </c>
      <c r="N8" s="532"/>
      <c r="O8" s="654"/>
      <c r="P8" s="656">
        <v>2421</v>
      </c>
      <c r="Q8" s="532"/>
      <c r="R8" s="654"/>
    </row>
    <row r="9" spans="1:18" ht="14.25" customHeight="1">
      <c r="A9" s="9">
        <v>6</v>
      </c>
      <c r="B9" s="35" t="s">
        <v>86</v>
      </c>
      <c r="C9" s="642" t="s">
        <v>88</v>
      </c>
      <c r="D9" s="656"/>
      <c r="E9" s="532"/>
      <c r="F9" s="654"/>
      <c r="G9" s="656"/>
      <c r="H9" s="532"/>
      <c r="I9" s="654"/>
      <c r="J9" s="656"/>
      <c r="K9" s="532"/>
      <c r="L9" s="654"/>
      <c r="M9" s="656">
        <v>264</v>
      </c>
      <c r="N9" s="532"/>
      <c r="O9" s="654"/>
      <c r="P9" s="656"/>
      <c r="Q9" s="532"/>
      <c r="R9" s="654"/>
    </row>
    <row r="10" spans="1:18" ht="14.25" customHeight="1" thickBot="1">
      <c r="A10" s="9">
        <v>7</v>
      </c>
      <c r="B10" s="52" t="s">
        <v>86</v>
      </c>
      <c r="C10" s="644" t="s">
        <v>89</v>
      </c>
      <c r="D10" s="656"/>
      <c r="E10" s="533"/>
      <c r="F10" s="657"/>
      <c r="G10" s="656"/>
      <c r="H10" s="533"/>
      <c r="I10" s="657"/>
      <c r="J10" s="656"/>
      <c r="K10" s="533"/>
      <c r="L10" s="657"/>
      <c r="M10" s="656"/>
      <c r="N10" s="533"/>
      <c r="O10" s="657"/>
      <c r="P10" s="656"/>
      <c r="Q10" s="533"/>
      <c r="R10" s="657"/>
    </row>
    <row r="11" spans="1:18" ht="14.25" customHeight="1">
      <c r="A11" s="9">
        <v>8</v>
      </c>
      <c r="B11" s="53" t="s">
        <v>90</v>
      </c>
      <c r="C11" s="645" t="s">
        <v>45</v>
      </c>
      <c r="D11" s="652"/>
      <c r="E11" s="531">
        <v>19532</v>
      </c>
      <c r="F11" s="653">
        <v>2</v>
      </c>
      <c r="G11" s="652">
        <v>641</v>
      </c>
      <c r="H11" s="531">
        <v>29064</v>
      </c>
      <c r="I11" s="653">
        <v>2</v>
      </c>
      <c r="J11" s="652"/>
      <c r="K11" s="531">
        <v>33913</v>
      </c>
      <c r="L11" s="653">
        <v>2</v>
      </c>
      <c r="M11" s="652">
        <v>4146</v>
      </c>
      <c r="N11" s="531">
        <v>36073</v>
      </c>
      <c r="O11" s="653">
        <v>1</v>
      </c>
      <c r="P11" s="652">
        <v>1688</v>
      </c>
      <c r="Q11" s="531">
        <v>31380</v>
      </c>
      <c r="R11" s="653">
        <v>1</v>
      </c>
    </row>
    <row r="12" spans="1:18" ht="14.25" customHeight="1">
      <c r="A12" s="9">
        <v>9</v>
      </c>
      <c r="B12" s="35" t="s">
        <v>90</v>
      </c>
      <c r="C12" s="646" t="s">
        <v>91</v>
      </c>
      <c r="D12" s="658"/>
      <c r="E12" s="532"/>
      <c r="F12" s="654"/>
      <c r="G12" s="658"/>
      <c r="H12" s="532"/>
      <c r="I12" s="654"/>
      <c r="J12" s="658">
        <v>229</v>
      </c>
      <c r="K12" s="532"/>
      <c r="L12" s="654"/>
      <c r="M12" s="658"/>
      <c r="N12" s="532"/>
      <c r="O12" s="654"/>
      <c r="P12" s="658"/>
      <c r="Q12" s="532"/>
      <c r="R12" s="654"/>
    </row>
    <row r="13" spans="1:18" ht="14.25" customHeight="1">
      <c r="A13" s="9">
        <v>10</v>
      </c>
      <c r="B13" s="35" t="s">
        <v>90</v>
      </c>
      <c r="C13" s="642" t="s">
        <v>16</v>
      </c>
      <c r="D13" s="655">
        <v>3037</v>
      </c>
      <c r="E13" s="532"/>
      <c r="F13" s="654"/>
      <c r="G13" s="655">
        <v>3294</v>
      </c>
      <c r="H13" s="532"/>
      <c r="I13" s="654"/>
      <c r="J13" s="655">
        <v>4599</v>
      </c>
      <c r="K13" s="532"/>
      <c r="L13" s="654"/>
      <c r="M13" s="655">
        <v>3008</v>
      </c>
      <c r="N13" s="532"/>
      <c r="O13" s="654"/>
      <c r="P13" s="655">
        <v>4291</v>
      </c>
      <c r="Q13" s="532"/>
      <c r="R13" s="654"/>
    </row>
    <row r="14" spans="1:18" ht="14.25" customHeight="1">
      <c r="A14" s="9">
        <v>11</v>
      </c>
      <c r="B14" s="35" t="s">
        <v>90</v>
      </c>
      <c r="C14" s="642" t="s">
        <v>65</v>
      </c>
      <c r="D14" s="655">
        <v>8737</v>
      </c>
      <c r="E14" s="532"/>
      <c r="F14" s="654"/>
      <c r="G14" s="655">
        <v>4083</v>
      </c>
      <c r="H14" s="532"/>
      <c r="I14" s="654"/>
      <c r="J14" s="655">
        <v>4693</v>
      </c>
      <c r="K14" s="532"/>
      <c r="L14" s="654"/>
      <c r="M14" s="655">
        <v>4288</v>
      </c>
      <c r="N14" s="532"/>
      <c r="O14" s="654"/>
      <c r="P14" s="655">
        <v>4431</v>
      </c>
      <c r="Q14" s="532"/>
      <c r="R14" s="654"/>
    </row>
    <row r="15" spans="1:18" ht="14.25" customHeight="1">
      <c r="A15" s="9">
        <v>12</v>
      </c>
      <c r="B15" s="35" t="s">
        <v>90</v>
      </c>
      <c r="C15" s="642" t="s">
        <v>10</v>
      </c>
      <c r="D15" s="655">
        <v>1046</v>
      </c>
      <c r="E15" s="532"/>
      <c r="F15" s="654"/>
      <c r="G15" s="655">
        <v>5284</v>
      </c>
      <c r="H15" s="532"/>
      <c r="I15" s="654"/>
      <c r="J15" s="655">
        <v>4279</v>
      </c>
      <c r="K15" s="532"/>
      <c r="L15" s="654"/>
      <c r="M15" s="655">
        <v>4444</v>
      </c>
      <c r="N15" s="532"/>
      <c r="O15" s="654"/>
      <c r="P15" s="655">
        <v>3863</v>
      </c>
      <c r="Q15" s="532"/>
      <c r="R15" s="654"/>
    </row>
    <row r="16" spans="1:18" ht="14.25" customHeight="1">
      <c r="A16" s="9">
        <v>13</v>
      </c>
      <c r="B16" s="35" t="s">
        <v>90</v>
      </c>
      <c r="C16" s="643" t="s">
        <v>29</v>
      </c>
      <c r="D16" s="655">
        <v>2635</v>
      </c>
      <c r="E16" s="532"/>
      <c r="F16" s="654"/>
      <c r="G16" s="655">
        <v>4273</v>
      </c>
      <c r="H16" s="532"/>
      <c r="I16" s="654"/>
      <c r="J16" s="655">
        <v>2312</v>
      </c>
      <c r="K16" s="532"/>
      <c r="L16" s="654"/>
      <c r="M16" s="655">
        <v>5028</v>
      </c>
      <c r="N16" s="532"/>
      <c r="O16" s="654"/>
      <c r="P16" s="655">
        <v>2487</v>
      </c>
      <c r="Q16" s="532"/>
      <c r="R16" s="654"/>
    </row>
    <row r="17" spans="1:18" ht="14.25" customHeight="1">
      <c r="A17" s="9">
        <v>14</v>
      </c>
      <c r="B17" s="35" t="s">
        <v>90</v>
      </c>
      <c r="C17" s="643" t="s">
        <v>100</v>
      </c>
      <c r="D17" s="655"/>
      <c r="E17" s="532"/>
      <c r="F17" s="654"/>
      <c r="G17" s="655"/>
      <c r="H17" s="532"/>
      <c r="I17" s="654"/>
      <c r="J17" s="655"/>
      <c r="K17" s="532"/>
      <c r="L17" s="654"/>
      <c r="M17" s="655"/>
      <c r="N17" s="532"/>
      <c r="O17" s="654"/>
      <c r="P17" s="655"/>
      <c r="Q17" s="532"/>
      <c r="R17" s="654"/>
    </row>
    <row r="18" spans="1:18" ht="14.25" customHeight="1">
      <c r="A18" s="9">
        <v>15</v>
      </c>
      <c r="B18" s="35" t="s">
        <v>90</v>
      </c>
      <c r="C18" s="642" t="s">
        <v>8</v>
      </c>
      <c r="D18" s="655"/>
      <c r="E18" s="532"/>
      <c r="F18" s="654"/>
      <c r="G18" s="655"/>
      <c r="H18" s="532"/>
      <c r="I18" s="654"/>
      <c r="J18" s="655">
        <v>1834</v>
      </c>
      <c r="K18" s="532"/>
      <c r="L18" s="654"/>
      <c r="M18" s="655">
        <v>1725</v>
      </c>
      <c r="N18" s="532"/>
      <c r="O18" s="654"/>
      <c r="P18" s="655">
        <v>4971</v>
      </c>
      <c r="Q18" s="532"/>
      <c r="R18" s="654"/>
    </row>
    <row r="19" spans="1:18" ht="14.25" customHeight="1">
      <c r="A19" s="9">
        <v>16</v>
      </c>
      <c r="B19" s="35" t="s">
        <v>90</v>
      </c>
      <c r="C19" s="642" t="s">
        <v>66</v>
      </c>
      <c r="D19" s="655">
        <v>2602</v>
      </c>
      <c r="E19" s="532"/>
      <c r="F19" s="654"/>
      <c r="G19" s="655">
        <v>9346</v>
      </c>
      <c r="H19" s="532"/>
      <c r="I19" s="654"/>
      <c r="J19" s="655">
        <v>6867</v>
      </c>
      <c r="K19" s="532"/>
      <c r="L19" s="654"/>
      <c r="M19" s="655">
        <v>6318</v>
      </c>
      <c r="N19" s="532"/>
      <c r="O19" s="654"/>
      <c r="P19" s="655">
        <v>4575</v>
      </c>
      <c r="Q19" s="532"/>
      <c r="R19" s="654"/>
    </row>
    <row r="20" spans="1:18" ht="14.25" customHeight="1">
      <c r="A20" s="9">
        <v>17</v>
      </c>
      <c r="B20" s="35" t="s">
        <v>90</v>
      </c>
      <c r="C20" s="642" t="s">
        <v>64</v>
      </c>
      <c r="D20" s="655"/>
      <c r="E20" s="532"/>
      <c r="F20" s="654"/>
      <c r="G20" s="655"/>
      <c r="H20" s="532"/>
      <c r="I20" s="654"/>
      <c r="J20" s="655"/>
      <c r="K20" s="532"/>
      <c r="L20" s="654"/>
      <c r="M20" s="655"/>
      <c r="N20" s="532"/>
      <c r="O20" s="654"/>
      <c r="P20" s="655">
        <v>558</v>
      </c>
      <c r="Q20" s="532"/>
      <c r="R20" s="654"/>
    </row>
    <row r="21" spans="1:18" ht="14.25" customHeight="1">
      <c r="A21" s="9">
        <v>18</v>
      </c>
      <c r="B21" s="35" t="s">
        <v>90</v>
      </c>
      <c r="C21" s="647" t="s">
        <v>7</v>
      </c>
      <c r="D21" s="655">
        <v>1475</v>
      </c>
      <c r="E21" s="532"/>
      <c r="F21" s="654"/>
      <c r="G21" s="655">
        <v>1707</v>
      </c>
      <c r="H21" s="532"/>
      <c r="I21" s="654"/>
      <c r="J21" s="655">
        <v>6795</v>
      </c>
      <c r="K21" s="532"/>
      <c r="L21" s="654"/>
      <c r="M21" s="655">
        <v>5135</v>
      </c>
      <c r="N21" s="532"/>
      <c r="O21" s="654"/>
      <c r="P21" s="655">
        <v>3958</v>
      </c>
      <c r="Q21" s="532"/>
      <c r="R21" s="654"/>
    </row>
    <row r="22" spans="1:18" ht="14.25" customHeight="1" thickBot="1">
      <c r="A22" s="9">
        <v>19</v>
      </c>
      <c r="B22" s="52" t="s">
        <v>90</v>
      </c>
      <c r="C22" s="648" t="s">
        <v>58</v>
      </c>
      <c r="D22" s="656"/>
      <c r="E22" s="533"/>
      <c r="F22" s="657"/>
      <c r="G22" s="656">
        <v>436</v>
      </c>
      <c r="H22" s="533"/>
      <c r="I22" s="657"/>
      <c r="J22" s="656">
        <v>2305</v>
      </c>
      <c r="K22" s="533"/>
      <c r="L22" s="657"/>
      <c r="M22" s="656">
        <v>1981</v>
      </c>
      <c r="N22" s="533"/>
      <c r="O22" s="657"/>
      <c r="P22" s="656">
        <v>558</v>
      </c>
      <c r="Q22" s="533"/>
      <c r="R22" s="657"/>
    </row>
    <row r="23" spans="1:18" ht="14.25" customHeight="1">
      <c r="A23" s="9">
        <v>20</v>
      </c>
      <c r="B23" s="60" t="s">
        <v>92</v>
      </c>
      <c r="C23" s="649" t="s">
        <v>35</v>
      </c>
      <c r="D23" s="652"/>
      <c r="E23" s="531">
        <v>15813.5</v>
      </c>
      <c r="F23" s="653">
        <v>5</v>
      </c>
      <c r="G23" s="652"/>
      <c r="H23" s="531">
        <v>18338</v>
      </c>
      <c r="I23" s="653">
        <v>5</v>
      </c>
      <c r="J23" s="652">
        <v>525</v>
      </c>
      <c r="K23" s="531">
        <v>12703</v>
      </c>
      <c r="L23" s="653">
        <v>5</v>
      </c>
      <c r="M23" s="652">
        <v>401</v>
      </c>
      <c r="N23" s="531">
        <v>13738</v>
      </c>
      <c r="O23" s="653">
        <v>5</v>
      </c>
      <c r="P23" s="652"/>
      <c r="Q23" s="531">
        <v>10824</v>
      </c>
      <c r="R23" s="653">
        <v>3</v>
      </c>
    </row>
    <row r="24" spans="1:18" ht="14.25" customHeight="1">
      <c r="A24" s="9">
        <v>21</v>
      </c>
      <c r="B24" s="35" t="s">
        <v>92</v>
      </c>
      <c r="C24" s="642" t="s">
        <v>22</v>
      </c>
      <c r="D24" s="655">
        <v>443</v>
      </c>
      <c r="E24" s="532"/>
      <c r="F24" s="654"/>
      <c r="G24" s="655"/>
      <c r="H24" s="532"/>
      <c r="I24" s="654"/>
      <c r="J24" s="655">
        <v>58</v>
      </c>
      <c r="K24" s="532"/>
      <c r="L24" s="654"/>
      <c r="M24" s="655">
        <v>740</v>
      </c>
      <c r="N24" s="532"/>
      <c r="O24" s="654"/>
      <c r="P24" s="655">
        <v>3566</v>
      </c>
      <c r="Q24" s="532"/>
      <c r="R24" s="654"/>
    </row>
    <row r="25" spans="1:18" ht="14.25" customHeight="1">
      <c r="A25" s="9">
        <v>22</v>
      </c>
      <c r="B25" s="35" t="s">
        <v>92</v>
      </c>
      <c r="C25" s="642" t="s">
        <v>44</v>
      </c>
      <c r="D25" s="655">
        <v>2462</v>
      </c>
      <c r="E25" s="532"/>
      <c r="F25" s="654"/>
      <c r="G25" s="655">
        <v>66</v>
      </c>
      <c r="H25" s="532"/>
      <c r="I25" s="654"/>
      <c r="J25" s="655">
        <v>387</v>
      </c>
      <c r="K25" s="532"/>
      <c r="L25" s="654"/>
      <c r="M25" s="655">
        <v>1273</v>
      </c>
      <c r="N25" s="532"/>
      <c r="O25" s="654"/>
      <c r="P25" s="655">
        <v>1685</v>
      </c>
      <c r="Q25" s="532"/>
      <c r="R25" s="654"/>
    </row>
    <row r="26" spans="1:18" ht="14.25" customHeight="1">
      <c r="A26" s="9">
        <v>23</v>
      </c>
      <c r="B26" s="35" t="s">
        <v>92</v>
      </c>
      <c r="C26" s="642" t="s">
        <v>11</v>
      </c>
      <c r="D26" s="655">
        <v>2688.5</v>
      </c>
      <c r="E26" s="532"/>
      <c r="F26" s="654"/>
      <c r="G26" s="655">
        <v>2323</v>
      </c>
      <c r="H26" s="532"/>
      <c r="I26" s="654"/>
      <c r="J26" s="655">
        <v>2996</v>
      </c>
      <c r="K26" s="532"/>
      <c r="L26" s="654"/>
      <c r="M26" s="655">
        <v>972</v>
      </c>
      <c r="N26" s="532"/>
      <c r="O26" s="654"/>
      <c r="P26" s="655"/>
      <c r="Q26" s="532"/>
      <c r="R26" s="654"/>
    </row>
    <row r="27" spans="1:18" ht="14.25" customHeight="1">
      <c r="A27" s="9">
        <v>24</v>
      </c>
      <c r="B27" s="35" t="s">
        <v>92</v>
      </c>
      <c r="C27" s="643" t="s">
        <v>36</v>
      </c>
      <c r="D27" s="655"/>
      <c r="E27" s="532"/>
      <c r="F27" s="654"/>
      <c r="G27" s="655">
        <v>510</v>
      </c>
      <c r="H27" s="532"/>
      <c r="I27" s="654"/>
      <c r="J27" s="655"/>
      <c r="K27" s="532"/>
      <c r="L27" s="654"/>
      <c r="M27" s="655"/>
      <c r="N27" s="532"/>
      <c r="O27" s="654"/>
      <c r="P27" s="655">
        <v>1364</v>
      </c>
      <c r="Q27" s="532"/>
      <c r="R27" s="654"/>
    </row>
    <row r="28" spans="1:18" ht="14.25" customHeight="1">
      <c r="A28" s="9">
        <v>25</v>
      </c>
      <c r="B28" s="35" t="s">
        <v>92</v>
      </c>
      <c r="C28" s="642" t="s">
        <v>23</v>
      </c>
      <c r="D28" s="655">
        <v>143.5</v>
      </c>
      <c r="E28" s="532"/>
      <c r="F28" s="654"/>
      <c r="G28" s="655">
        <v>2082</v>
      </c>
      <c r="H28" s="532"/>
      <c r="I28" s="654"/>
      <c r="J28" s="655">
        <v>1504</v>
      </c>
      <c r="K28" s="532"/>
      <c r="L28" s="654"/>
      <c r="M28" s="655">
        <v>3939</v>
      </c>
      <c r="N28" s="532"/>
      <c r="O28" s="654"/>
      <c r="P28" s="655"/>
      <c r="Q28" s="532"/>
      <c r="R28" s="654"/>
    </row>
    <row r="29" spans="1:18" ht="14.25" customHeight="1">
      <c r="A29" s="9">
        <v>26</v>
      </c>
      <c r="B29" s="35" t="s">
        <v>92</v>
      </c>
      <c r="C29" s="642" t="s">
        <v>21</v>
      </c>
      <c r="D29" s="655">
        <v>478.5</v>
      </c>
      <c r="E29" s="532"/>
      <c r="F29" s="654"/>
      <c r="G29" s="655">
        <v>1332</v>
      </c>
      <c r="H29" s="532"/>
      <c r="I29" s="654"/>
      <c r="J29" s="655">
        <v>365</v>
      </c>
      <c r="K29" s="532"/>
      <c r="L29" s="654"/>
      <c r="M29" s="655">
        <v>1221</v>
      </c>
      <c r="N29" s="532"/>
      <c r="O29" s="654"/>
      <c r="P29" s="655"/>
      <c r="Q29" s="532"/>
      <c r="R29" s="654"/>
    </row>
    <row r="30" spans="1:18" ht="14.25" customHeight="1" thickBot="1">
      <c r="A30" s="9">
        <v>27</v>
      </c>
      <c r="B30" s="52" t="s">
        <v>92</v>
      </c>
      <c r="C30" s="648" t="s">
        <v>5</v>
      </c>
      <c r="D30" s="656">
        <v>9598</v>
      </c>
      <c r="E30" s="533"/>
      <c r="F30" s="657"/>
      <c r="G30" s="656">
        <v>12025</v>
      </c>
      <c r="H30" s="533"/>
      <c r="I30" s="657"/>
      <c r="J30" s="656">
        <v>6868</v>
      </c>
      <c r="K30" s="533"/>
      <c r="L30" s="657"/>
      <c r="M30" s="656">
        <v>5192</v>
      </c>
      <c r="N30" s="533"/>
      <c r="O30" s="657"/>
      <c r="P30" s="656">
        <v>4209</v>
      </c>
      <c r="Q30" s="533"/>
      <c r="R30" s="657"/>
    </row>
    <row r="31" spans="1:18" ht="14.25" customHeight="1">
      <c r="A31" s="9">
        <v>28</v>
      </c>
      <c r="B31" s="60" t="s">
        <v>93</v>
      </c>
      <c r="C31" s="645" t="s">
        <v>3</v>
      </c>
      <c r="D31" s="652">
        <v>558.5</v>
      </c>
      <c r="E31" s="531">
        <v>16720.5</v>
      </c>
      <c r="F31" s="653">
        <v>4</v>
      </c>
      <c r="G31" s="652">
        <v>2297</v>
      </c>
      <c r="H31" s="531">
        <v>22311.5</v>
      </c>
      <c r="I31" s="653">
        <v>3</v>
      </c>
      <c r="J31" s="652">
        <v>7935</v>
      </c>
      <c r="K31" s="531">
        <v>24172</v>
      </c>
      <c r="L31" s="653">
        <v>3</v>
      </c>
      <c r="M31" s="652">
        <v>5644</v>
      </c>
      <c r="N31" s="531">
        <v>16224</v>
      </c>
      <c r="O31" s="653">
        <v>4</v>
      </c>
      <c r="P31" s="652"/>
      <c r="Q31" s="531">
        <v>2604</v>
      </c>
      <c r="R31" s="653">
        <v>6</v>
      </c>
    </row>
    <row r="32" spans="1:18" ht="14.25" customHeight="1">
      <c r="A32" s="9">
        <v>29</v>
      </c>
      <c r="B32" s="35" t="s">
        <v>93</v>
      </c>
      <c r="C32" s="642" t="s">
        <v>25</v>
      </c>
      <c r="D32" s="655">
        <v>120.5</v>
      </c>
      <c r="E32" s="532"/>
      <c r="F32" s="654"/>
      <c r="G32" s="655">
        <v>360</v>
      </c>
      <c r="H32" s="532"/>
      <c r="I32" s="654"/>
      <c r="J32" s="655"/>
      <c r="K32" s="532"/>
      <c r="L32" s="654"/>
      <c r="M32" s="655"/>
      <c r="N32" s="532"/>
      <c r="O32" s="654"/>
      <c r="P32" s="655">
        <v>238</v>
      </c>
      <c r="Q32" s="532"/>
      <c r="R32" s="654"/>
    </row>
    <row r="33" spans="1:18" ht="14.25" customHeight="1">
      <c r="A33" s="9">
        <v>30</v>
      </c>
      <c r="B33" s="35" t="s">
        <v>93</v>
      </c>
      <c r="C33" s="642" t="s">
        <v>1</v>
      </c>
      <c r="D33" s="655">
        <v>9222</v>
      </c>
      <c r="E33" s="532"/>
      <c r="F33" s="654"/>
      <c r="G33" s="655">
        <v>7814.5</v>
      </c>
      <c r="H33" s="532"/>
      <c r="I33" s="654"/>
      <c r="J33" s="655">
        <v>6843</v>
      </c>
      <c r="K33" s="532"/>
      <c r="L33" s="654"/>
      <c r="M33" s="655">
        <v>6792</v>
      </c>
      <c r="N33" s="532"/>
      <c r="O33" s="654"/>
      <c r="P33" s="655">
        <v>1889</v>
      </c>
      <c r="Q33" s="532"/>
      <c r="R33" s="654"/>
    </row>
    <row r="34" spans="1:18" ht="14.25" customHeight="1">
      <c r="A34" s="9">
        <v>31</v>
      </c>
      <c r="B34" s="35" t="s">
        <v>93</v>
      </c>
      <c r="C34" s="642" t="s">
        <v>24</v>
      </c>
      <c r="D34" s="655">
        <v>6273.5</v>
      </c>
      <c r="E34" s="532"/>
      <c r="F34" s="654"/>
      <c r="G34" s="655">
        <v>10188</v>
      </c>
      <c r="H34" s="532"/>
      <c r="I34" s="654"/>
      <c r="J34" s="655">
        <v>8787</v>
      </c>
      <c r="K34" s="532"/>
      <c r="L34" s="654"/>
      <c r="M34" s="655">
        <v>2830</v>
      </c>
      <c r="N34" s="532"/>
      <c r="O34" s="654"/>
      <c r="P34" s="655"/>
      <c r="Q34" s="532"/>
      <c r="R34" s="654"/>
    </row>
    <row r="35" spans="1:18" ht="14.25" customHeight="1">
      <c r="A35" s="9">
        <v>32</v>
      </c>
      <c r="B35" s="35" t="s">
        <v>93</v>
      </c>
      <c r="C35" s="642" t="s">
        <v>75</v>
      </c>
      <c r="D35" s="655"/>
      <c r="E35" s="532"/>
      <c r="F35" s="654"/>
      <c r="G35" s="655"/>
      <c r="H35" s="532"/>
      <c r="I35" s="654"/>
      <c r="J35" s="655"/>
      <c r="K35" s="532"/>
      <c r="L35" s="654"/>
      <c r="M35" s="655"/>
      <c r="N35" s="532"/>
      <c r="O35" s="654"/>
      <c r="P35" s="655">
        <v>477</v>
      </c>
      <c r="Q35" s="532"/>
      <c r="R35" s="654"/>
    </row>
    <row r="36" spans="1:18" ht="14.25" customHeight="1">
      <c r="A36" s="9">
        <v>33</v>
      </c>
      <c r="B36" s="35" t="s">
        <v>93</v>
      </c>
      <c r="C36" s="642" t="s">
        <v>4</v>
      </c>
      <c r="D36" s="655">
        <v>147.5</v>
      </c>
      <c r="E36" s="532"/>
      <c r="F36" s="654"/>
      <c r="G36" s="655">
        <v>394.5</v>
      </c>
      <c r="H36" s="532"/>
      <c r="I36" s="654"/>
      <c r="J36" s="655"/>
      <c r="K36" s="532"/>
      <c r="L36" s="654"/>
      <c r="M36" s="655"/>
      <c r="N36" s="532"/>
      <c r="O36" s="654"/>
      <c r="P36" s="655"/>
      <c r="Q36" s="532"/>
      <c r="R36" s="654"/>
    </row>
    <row r="37" spans="1:18" ht="14.25" customHeight="1">
      <c r="A37" s="9">
        <v>34</v>
      </c>
      <c r="B37" s="35" t="s">
        <v>93</v>
      </c>
      <c r="C37" s="643" t="s">
        <v>94</v>
      </c>
      <c r="D37" s="655"/>
      <c r="E37" s="532"/>
      <c r="F37" s="654"/>
      <c r="G37" s="655">
        <v>468.5</v>
      </c>
      <c r="H37" s="532"/>
      <c r="I37" s="654"/>
      <c r="J37" s="655"/>
      <c r="K37" s="532"/>
      <c r="L37" s="654"/>
      <c r="M37" s="655">
        <v>562</v>
      </c>
      <c r="N37" s="532"/>
      <c r="O37" s="654"/>
      <c r="P37" s="655"/>
      <c r="Q37" s="532"/>
      <c r="R37" s="654"/>
    </row>
    <row r="38" spans="1:18" ht="14.25" customHeight="1" thickBot="1">
      <c r="A38" s="9">
        <v>35</v>
      </c>
      <c r="B38" s="52" t="s">
        <v>93</v>
      </c>
      <c r="C38" s="650" t="s">
        <v>34</v>
      </c>
      <c r="D38" s="656">
        <v>398.5</v>
      </c>
      <c r="E38" s="533"/>
      <c r="F38" s="657"/>
      <c r="G38" s="656">
        <v>789</v>
      </c>
      <c r="H38" s="533"/>
      <c r="I38" s="657"/>
      <c r="J38" s="656">
        <v>607</v>
      </c>
      <c r="K38" s="533"/>
      <c r="L38" s="657"/>
      <c r="M38" s="656">
        <v>396</v>
      </c>
      <c r="N38" s="533"/>
      <c r="O38" s="657"/>
      <c r="P38" s="656"/>
      <c r="Q38" s="533"/>
      <c r="R38" s="657"/>
    </row>
    <row r="39" spans="1:18" ht="14.25" customHeight="1">
      <c r="A39" s="9">
        <v>36</v>
      </c>
      <c r="B39" s="60" t="s">
        <v>95</v>
      </c>
      <c r="C39" s="645" t="s">
        <v>20</v>
      </c>
      <c r="D39" s="652"/>
      <c r="E39" s="531">
        <v>41202</v>
      </c>
      <c r="F39" s="653">
        <v>1</v>
      </c>
      <c r="G39" s="652"/>
      <c r="H39" s="531">
        <v>31362.5</v>
      </c>
      <c r="I39" s="653">
        <v>1</v>
      </c>
      <c r="J39" s="652"/>
      <c r="K39" s="531">
        <v>34306</v>
      </c>
      <c r="L39" s="653">
        <v>1</v>
      </c>
      <c r="M39" s="652"/>
      <c r="N39" s="531">
        <v>18540</v>
      </c>
      <c r="O39" s="653">
        <v>2</v>
      </c>
      <c r="P39" s="652"/>
      <c r="Q39" s="531">
        <v>5645</v>
      </c>
      <c r="R39" s="653">
        <v>4</v>
      </c>
    </row>
    <row r="40" spans="1:18" ht="14.25" customHeight="1">
      <c r="A40" s="9">
        <v>37</v>
      </c>
      <c r="B40" s="35" t="s">
        <v>95</v>
      </c>
      <c r="C40" s="642" t="s">
        <v>14</v>
      </c>
      <c r="D40" s="655">
        <v>7268</v>
      </c>
      <c r="E40" s="532"/>
      <c r="F40" s="654"/>
      <c r="G40" s="655">
        <v>6705</v>
      </c>
      <c r="H40" s="532"/>
      <c r="I40" s="654"/>
      <c r="J40" s="655">
        <v>9772</v>
      </c>
      <c r="K40" s="532"/>
      <c r="L40" s="654"/>
      <c r="M40" s="655">
        <v>2660</v>
      </c>
      <c r="N40" s="532"/>
      <c r="O40" s="654"/>
      <c r="P40" s="655">
        <v>1793</v>
      </c>
      <c r="Q40" s="532"/>
      <c r="R40" s="654"/>
    </row>
    <row r="41" spans="1:18" ht="14.25" customHeight="1">
      <c r="A41" s="9">
        <v>38</v>
      </c>
      <c r="B41" s="35" t="s">
        <v>95</v>
      </c>
      <c r="C41" s="642" t="s">
        <v>0</v>
      </c>
      <c r="D41" s="655">
        <v>11586</v>
      </c>
      <c r="E41" s="532"/>
      <c r="F41" s="654"/>
      <c r="G41" s="655">
        <v>8256</v>
      </c>
      <c r="H41" s="532"/>
      <c r="I41" s="654"/>
      <c r="J41" s="655">
        <v>10796</v>
      </c>
      <c r="K41" s="532"/>
      <c r="L41" s="654"/>
      <c r="M41" s="655">
        <v>7339</v>
      </c>
      <c r="N41" s="532"/>
      <c r="O41" s="654"/>
      <c r="P41" s="655"/>
      <c r="Q41" s="532"/>
      <c r="R41" s="654"/>
    </row>
    <row r="42" spans="1:18" ht="14.25" customHeight="1">
      <c r="A42" s="9">
        <v>39</v>
      </c>
      <c r="B42" s="35" t="s">
        <v>95</v>
      </c>
      <c r="C42" s="642" t="s">
        <v>15</v>
      </c>
      <c r="D42" s="655">
        <v>12726</v>
      </c>
      <c r="E42" s="532"/>
      <c r="F42" s="654"/>
      <c r="G42" s="655">
        <v>10500</v>
      </c>
      <c r="H42" s="532"/>
      <c r="I42" s="654"/>
      <c r="J42" s="655">
        <v>5274</v>
      </c>
      <c r="K42" s="532"/>
      <c r="L42" s="654"/>
      <c r="M42" s="655">
        <v>6836</v>
      </c>
      <c r="N42" s="532"/>
      <c r="O42" s="654"/>
      <c r="P42" s="655">
        <v>2304</v>
      </c>
      <c r="Q42" s="532"/>
      <c r="R42" s="654"/>
    </row>
    <row r="43" spans="1:18" ht="14.25" customHeight="1">
      <c r="A43" s="9">
        <v>40</v>
      </c>
      <c r="B43" s="35" t="s">
        <v>95</v>
      </c>
      <c r="C43" s="642" t="s">
        <v>12</v>
      </c>
      <c r="D43" s="655"/>
      <c r="E43" s="532"/>
      <c r="F43" s="654"/>
      <c r="G43" s="655">
        <v>318</v>
      </c>
      <c r="H43" s="532"/>
      <c r="I43" s="654"/>
      <c r="J43" s="655">
        <v>3065</v>
      </c>
      <c r="K43" s="532"/>
      <c r="L43" s="654"/>
      <c r="M43" s="655">
        <v>423</v>
      </c>
      <c r="N43" s="532"/>
      <c r="O43" s="654"/>
      <c r="P43" s="655">
        <v>305</v>
      </c>
      <c r="Q43" s="532"/>
      <c r="R43" s="654"/>
    </row>
    <row r="44" spans="1:18" ht="14.25" customHeight="1" thickBot="1">
      <c r="A44" s="9">
        <v>41</v>
      </c>
      <c r="B44" s="52" t="s">
        <v>95</v>
      </c>
      <c r="C44" s="648" t="s">
        <v>6</v>
      </c>
      <c r="D44" s="656">
        <v>9622</v>
      </c>
      <c r="E44" s="533"/>
      <c r="F44" s="657"/>
      <c r="G44" s="656">
        <v>5583.5</v>
      </c>
      <c r="H44" s="533"/>
      <c r="I44" s="657"/>
      <c r="J44" s="656">
        <v>5399</v>
      </c>
      <c r="K44" s="533"/>
      <c r="L44" s="657"/>
      <c r="M44" s="656">
        <v>1282</v>
      </c>
      <c r="N44" s="533"/>
      <c r="O44" s="657"/>
      <c r="P44" s="656">
        <v>1243</v>
      </c>
      <c r="Q44" s="533"/>
      <c r="R44" s="657"/>
    </row>
    <row r="45" spans="1:18" ht="14.25" customHeight="1">
      <c r="A45" s="9">
        <v>42</v>
      </c>
      <c r="B45" s="60" t="s">
        <v>96</v>
      </c>
      <c r="C45" s="645" t="s">
        <v>48</v>
      </c>
      <c r="D45" s="652"/>
      <c r="E45" s="531">
        <v>18957.5</v>
      </c>
      <c r="F45" s="653">
        <v>3</v>
      </c>
      <c r="G45" s="652">
        <v>131</v>
      </c>
      <c r="H45" s="531">
        <v>20094.5</v>
      </c>
      <c r="I45" s="653">
        <v>4</v>
      </c>
      <c r="J45" s="652">
        <v>86</v>
      </c>
      <c r="K45" s="531">
        <v>19046</v>
      </c>
      <c r="L45" s="653">
        <v>4</v>
      </c>
      <c r="M45" s="652"/>
      <c r="N45" s="531">
        <v>18179</v>
      </c>
      <c r="O45" s="653">
        <v>3</v>
      </c>
      <c r="P45" s="652">
        <v>3151</v>
      </c>
      <c r="Q45" s="531">
        <v>24481</v>
      </c>
      <c r="R45" s="653">
        <v>2</v>
      </c>
    </row>
    <row r="46" spans="1:18" ht="14.25" customHeight="1">
      <c r="A46" s="9">
        <v>43</v>
      </c>
      <c r="B46" s="35" t="s">
        <v>96</v>
      </c>
      <c r="C46" s="642" t="s">
        <v>97</v>
      </c>
      <c r="D46" s="655"/>
      <c r="E46" s="532"/>
      <c r="F46" s="654"/>
      <c r="G46" s="655"/>
      <c r="H46" s="532"/>
      <c r="I46" s="654"/>
      <c r="J46" s="655"/>
      <c r="K46" s="532"/>
      <c r="L46" s="654"/>
      <c r="M46" s="655"/>
      <c r="N46" s="532"/>
      <c r="O46" s="654"/>
      <c r="P46" s="655"/>
      <c r="Q46" s="532"/>
      <c r="R46" s="654"/>
    </row>
    <row r="47" spans="1:18" ht="14.25" customHeight="1">
      <c r="A47" s="9">
        <v>44</v>
      </c>
      <c r="B47" s="35" t="s">
        <v>96</v>
      </c>
      <c r="C47" s="642" t="s">
        <v>19</v>
      </c>
      <c r="D47" s="655"/>
      <c r="E47" s="532"/>
      <c r="F47" s="654"/>
      <c r="G47" s="655"/>
      <c r="H47" s="532"/>
      <c r="I47" s="654"/>
      <c r="J47" s="655">
        <v>23</v>
      </c>
      <c r="K47" s="532"/>
      <c r="L47" s="654"/>
      <c r="M47" s="655">
        <v>1523</v>
      </c>
      <c r="N47" s="532"/>
      <c r="O47" s="654"/>
      <c r="P47" s="655">
        <v>1084</v>
      </c>
      <c r="Q47" s="532"/>
      <c r="R47" s="654"/>
    </row>
    <row r="48" spans="1:18" ht="14.25" customHeight="1">
      <c r="A48" s="9">
        <v>45</v>
      </c>
      <c r="B48" s="35" t="s">
        <v>96</v>
      </c>
      <c r="C48" s="642" t="s">
        <v>55</v>
      </c>
      <c r="D48" s="655">
        <v>275</v>
      </c>
      <c r="E48" s="532"/>
      <c r="F48" s="654"/>
      <c r="G48" s="655">
        <v>585</v>
      </c>
      <c r="H48" s="532"/>
      <c r="I48" s="654"/>
      <c r="J48" s="655"/>
      <c r="K48" s="532"/>
      <c r="L48" s="654"/>
      <c r="M48" s="655">
        <v>543</v>
      </c>
      <c r="N48" s="532"/>
      <c r="O48" s="654"/>
      <c r="P48" s="655">
        <v>1704</v>
      </c>
      <c r="Q48" s="532"/>
      <c r="R48" s="654"/>
    </row>
    <row r="49" spans="1:18" ht="14.25" customHeight="1">
      <c r="A49" s="9">
        <v>46</v>
      </c>
      <c r="B49" s="35" t="s">
        <v>96</v>
      </c>
      <c r="C49" s="642" t="s">
        <v>47</v>
      </c>
      <c r="D49" s="655"/>
      <c r="E49" s="532"/>
      <c r="F49" s="654"/>
      <c r="G49" s="655"/>
      <c r="H49" s="532"/>
      <c r="I49" s="654"/>
      <c r="J49" s="655">
        <v>488</v>
      </c>
      <c r="K49" s="532"/>
      <c r="L49" s="654"/>
      <c r="M49" s="655">
        <v>256</v>
      </c>
      <c r="N49" s="532"/>
      <c r="O49" s="654"/>
      <c r="P49" s="655">
        <v>217</v>
      </c>
      <c r="Q49" s="532"/>
      <c r="R49" s="654"/>
    </row>
    <row r="50" spans="1:18" ht="14.25" customHeight="1">
      <c r="A50" s="9">
        <v>47</v>
      </c>
      <c r="B50" s="35" t="s">
        <v>96</v>
      </c>
      <c r="C50" s="642" t="s">
        <v>2</v>
      </c>
      <c r="D50" s="655">
        <v>7383</v>
      </c>
      <c r="E50" s="532"/>
      <c r="F50" s="654"/>
      <c r="G50" s="655">
        <v>7953</v>
      </c>
      <c r="H50" s="532"/>
      <c r="I50" s="654"/>
      <c r="J50" s="655">
        <v>7013</v>
      </c>
      <c r="K50" s="532"/>
      <c r="L50" s="654"/>
      <c r="M50" s="655">
        <v>6269</v>
      </c>
      <c r="N50" s="532"/>
      <c r="O50" s="654"/>
      <c r="P50" s="655">
        <v>4622</v>
      </c>
      <c r="Q50" s="532"/>
      <c r="R50" s="654"/>
    </row>
    <row r="51" spans="1:18" ht="14.25" customHeight="1">
      <c r="A51" s="9">
        <v>48</v>
      </c>
      <c r="B51" s="35" t="s">
        <v>96</v>
      </c>
      <c r="C51" s="642" t="s">
        <v>13</v>
      </c>
      <c r="D51" s="655">
        <v>9486</v>
      </c>
      <c r="E51" s="532"/>
      <c r="F51" s="654"/>
      <c r="G51" s="655">
        <v>7366</v>
      </c>
      <c r="H51" s="532"/>
      <c r="I51" s="654"/>
      <c r="J51" s="655">
        <v>8014</v>
      </c>
      <c r="K51" s="532"/>
      <c r="L51" s="654"/>
      <c r="M51" s="655">
        <v>6128</v>
      </c>
      <c r="N51" s="532"/>
      <c r="O51" s="654"/>
      <c r="P51" s="655">
        <v>5169</v>
      </c>
      <c r="Q51" s="532"/>
      <c r="R51" s="654"/>
    </row>
    <row r="52" spans="1:18" ht="14.25" customHeight="1">
      <c r="A52" s="9">
        <v>49</v>
      </c>
      <c r="B52" s="35" t="s">
        <v>96</v>
      </c>
      <c r="C52" s="643" t="s">
        <v>56</v>
      </c>
      <c r="D52" s="655">
        <v>1030.5</v>
      </c>
      <c r="E52" s="532"/>
      <c r="F52" s="654"/>
      <c r="G52" s="655">
        <v>838.5</v>
      </c>
      <c r="H52" s="532"/>
      <c r="I52" s="654"/>
      <c r="J52" s="655">
        <v>86</v>
      </c>
      <c r="K52" s="532"/>
      <c r="L52" s="654"/>
      <c r="M52" s="655">
        <v>1184</v>
      </c>
      <c r="N52" s="532"/>
      <c r="O52" s="654"/>
      <c r="P52" s="655">
        <v>662</v>
      </c>
      <c r="Q52" s="532"/>
      <c r="R52" s="654"/>
    </row>
    <row r="53" spans="1:18" ht="14.25" customHeight="1">
      <c r="A53" s="9">
        <v>50</v>
      </c>
      <c r="B53" s="35" t="s">
        <v>96</v>
      </c>
      <c r="C53" s="643" t="s">
        <v>74</v>
      </c>
      <c r="D53" s="655"/>
      <c r="E53" s="532"/>
      <c r="F53" s="654"/>
      <c r="G53" s="655"/>
      <c r="H53" s="532"/>
      <c r="I53" s="654"/>
      <c r="J53" s="655"/>
      <c r="K53" s="532"/>
      <c r="L53" s="654"/>
      <c r="M53" s="655"/>
      <c r="N53" s="532"/>
      <c r="O53" s="654"/>
      <c r="P53" s="655"/>
      <c r="Q53" s="532"/>
      <c r="R53" s="654"/>
    </row>
    <row r="54" spans="1:18" ht="14.25" customHeight="1">
      <c r="A54" s="9">
        <v>51</v>
      </c>
      <c r="B54" s="35" t="s">
        <v>96</v>
      </c>
      <c r="C54" s="643" t="s">
        <v>67</v>
      </c>
      <c r="D54" s="655"/>
      <c r="E54" s="532"/>
      <c r="F54" s="654"/>
      <c r="G54" s="655"/>
      <c r="H54" s="532"/>
      <c r="I54" s="654"/>
      <c r="J54" s="655"/>
      <c r="K54" s="532"/>
      <c r="L54" s="654"/>
      <c r="M54" s="655"/>
      <c r="N54" s="532"/>
      <c r="O54" s="654"/>
      <c r="P54" s="655">
        <v>550</v>
      </c>
      <c r="Q54" s="532"/>
      <c r="R54" s="654"/>
    </row>
    <row r="55" spans="1:18" ht="14.25" customHeight="1">
      <c r="A55" s="9">
        <v>52</v>
      </c>
      <c r="B55" s="35" t="s">
        <v>96</v>
      </c>
      <c r="C55" s="642" t="s">
        <v>17</v>
      </c>
      <c r="D55" s="655">
        <v>783</v>
      </c>
      <c r="E55" s="532"/>
      <c r="F55" s="654"/>
      <c r="G55" s="655">
        <v>3221</v>
      </c>
      <c r="H55" s="532"/>
      <c r="I55" s="654"/>
      <c r="J55" s="655">
        <v>2692</v>
      </c>
      <c r="K55" s="532"/>
      <c r="L55" s="654"/>
      <c r="M55" s="655">
        <v>1764</v>
      </c>
      <c r="N55" s="532"/>
      <c r="O55" s="654"/>
      <c r="P55" s="655">
        <v>3839</v>
      </c>
      <c r="Q55" s="532"/>
      <c r="R55" s="654"/>
    </row>
    <row r="56" spans="1:18" ht="14.25" customHeight="1" thickBot="1">
      <c r="A56" s="9">
        <v>53</v>
      </c>
      <c r="B56" s="131" t="s">
        <v>96</v>
      </c>
      <c r="C56" s="651" t="s">
        <v>46</v>
      </c>
      <c r="D56" s="659"/>
      <c r="E56" s="533"/>
      <c r="F56" s="657"/>
      <c r="G56" s="659"/>
      <c r="H56" s="533"/>
      <c r="I56" s="657"/>
      <c r="J56" s="659">
        <v>644</v>
      </c>
      <c r="K56" s="533"/>
      <c r="L56" s="657"/>
      <c r="M56" s="659">
        <v>512</v>
      </c>
      <c r="N56" s="533"/>
      <c r="O56" s="657"/>
      <c r="P56" s="659">
        <v>3483</v>
      </c>
      <c r="Q56" s="533"/>
      <c r="R56" s="657"/>
    </row>
  </sheetData>
  <sheetProtection/>
  <mergeCells count="78">
    <mergeCell ref="M1:O1"/>
    <mergeCell ref="P1:R1"/>
    <mergeCell ref="D2:D3"/>
    <mergeCell ref="A1:A3"/>
    <mergeCell ref="B1:B3"/>
    <mergeCell ref="C1:C3"/>
    <mergeCell ref="D1:F1"/>
    <mergeCell ref="G1:I1"/>
    <mergeCell ref="J1:L1"/>
    <mergeCell ref="N4:N10"/>
    <mergeCell ref="E2:F2"/>
    <mergeCell ref="G2:G3"/>
    <mergeCell ref="H2:I2"/>
    <mergeCell ref="J2:J3"/>
    <mergeCell ref="K2:L2"/>
    <mergeCell ref="M2:M3"/>
    <mergeCell ref="N11:N22"/>
    <mergeCell ref="N2:O2"/>
    <mergeCell ref="P2:P3"/>
    <mergeCell ref="Q2:R2"/>
    <mergeCell ref="E4:E10"/>
    <mergeCell ref="F4:F10"/>
    <mergeCell ref="H4:H10"/>
    <mergeCell ref="I4:I10"/>
    <mergeCell ref="K4:K10"/>
    <mergeCell ref="L4:L10"/>
    <mergeCell ref="N23:N30"/>
    <mergeCell ref="O4:O10"/>
    <mergeCell ref="Q4:Q10"/>
    <mergeCell ref="R4:R10"/>
    <mergeCell ref="E11:E22"/>
    <mergeCell ref="F11:F22"/>
    <mergeCell ref="H11:H22"/>
    <mergeCell ref="I11:I22"/>
    <mergeCell ref="K11:K22"/>
    <mergeCell ref="L11:L22"/>
    <mergeCell ref="N31:N38"/>
    <mergeCell ref="O11:O22"/>
    <mergeCell ref="Q11:Q22"/>
    <mergeCell ref="R11:R22"/>
    <mergeCell ref="E23:E30"/>
    <mergeCell ref="F23:F30"/>
    <mergeCell ref="H23:H30"/>
    <mergeCell ref="I23:I30"/>
    <mergeCell ref="K23:K30"/>
    <mergeCell ref="L23:L30"/>
    <mergeCell ref="N39:N44"/>
    <mergeCell ref="O23:O30"/>
    <mergeCell ref="Q23:Q30"/>
    <mergeCell ref="R23:R30"/>
    <mergeCell ref="E31:E38"/>
    <mergeCell ref="F31:F38"/>
    <mergeCell ref="H31:H38"/>
    <mergeCell ref="I31:I38"/>
    <mergeCell ref="K31:K38"/>
    <mergeCell ref="L31:L38"/>
    <mergeCell ref="N45:N56"/>
    <mergeCell ref="O31:O38"/>
    <mergeCell ref="Q31:Q38"/>
    <mergeCell ref="R31:R38"/>
    <mergeCell ref="E39:E44"/>
    <mergeCell ref="F39:F44"/>
    <mergeCell ref="H39:H44"/>
    <mergeCell ref="I39:I44"/>
    <mergeCell ref="K39:K44"/>
    <mergeCell ref="L39:L44"/>
    <mergeCell ref="E45:E56"/>
    <mergeCell ref="F45:F56"/>
    <mergeCell ref="H45:H56"/>
    <mergeCell ref="I45:I56"/>
    <mergeCell ref="K45:K56"/>
    <mergeCell ref="L45:L56"/>
    <mergeCell ref="O45:O56"/>
    <mergeCell ref="Q45:Q56"/>
    <mergeCell ref="R45:R56"/>
    <mergeCell ref="O39:O44"/>
    <mergeCell ref="Q39:Q44"/>
    <mergeCell ref="R39:R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32"/>
  <sheetViews>
    <sheetView zoomScalePageLayoutView="0" workbookViewId="0" topLeftCell="H7">
      <selection activeCell="H15" sqref="H15"/>
    </sheetView>
  </sheetViews>
  <sheetFormatPr defaultColWidth="9.140625" defaultRowHeight="15"/>
  <cols>
    <col min="1" max="1" width="4.140625" style="0" customWidth="1"/>
    <col min="2" max="2" width="24.00390625" style="68" customWidth="1"/>
    <col min="3" max="3" width="5.7109375" style="2" customWidth="1"/>
    <col min="4" max="4" width="5.7109375" style="8" customWidth="1"/>
    <col min="5" max="6" width="5.7109375" style="43" customWidth="1"/>
    <col min="7" max="10" width="5.7109375" style="8" customWidth="1"/>
    <col min="11" max="11" width="5.7109375" style="43" customWidth="1"/>
    <col min="12" max="15" width="5.7109375" style="118" customWidth="1"/>
    <col min="16" max="16" width="5.7109375" style="8" customWidth="1"/>
    <col min="17" max="20" width="5.7109375" style="119" customWidth="1"/>
    <col min="21" max="21" width="9.00390625" style="2" customWidth="1"/>
    <col min="22" max="22" width="5.7109375" style="2" customWidth="1"/>
    <col min="23" max="27" width="5.8515625" style="2" customWidth="1"/>
    <col min="28" max="31" width="5.8515625" style="118" customWidth="1"/>
    <col min="32" max="32" width="5.8515625" style="2" customWidth="1"/>
    <col min="33" max="36" width="5.8515625" style="118" customWidth="1"/>
    <col min="37" max="40" width="5.8515625" style="43" customWidth="1"/>
    <col min="41" max="41" width="9.00390625" style="2" customWidth="1"/>
    <col min="42" max="42" width="5.7109375" style="2" customWidth="1"/>
    <col min="43" max="43" width="10.28125" style="2" customWidth="1"/>
    <col min="44" max="44" width="7.00390625" style="0" customWidth="1"/>
  </cols>
  <sheetData>
    <row r="1" spans="1:44" ht="19.5" customHeight="1" thickBot="1">
      <c r="A1" s="541" t="s">
        <v>39</v>
      </c>
      <c r="B1" s="546" t="s">
        <v>70</v>
      </c>
      <c r="C1" s="549" t="s">
        <v>49</v>
      </c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50"/>
      <c r="W1" s="551" t="s">
        <v>50</v>
      </c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549"/>
      <c r="AK1" s="549"/>
      <c r="AL1" s="549"/>
      <c r="AM1" s="549"/>
      <c r="AN1" s="549"/>
      <c r="AO1" s="549"/>
      <c r="AP1" s="550"/>
      <c r="AQ1" s="554" t="s">
        <v>40</v>
      </c>
      <c r="AR1" s="554" t="s">
        <v>41</v>
      </c>
    </row>
    <row r="2" spans="1:44" ht="19.5" customHeight="1" thickBot="1">
      <c r="A2" s="542"/>
      <c r="B2" s="547"/>
      <c r="C2" s="552" t="s">
        <v>157</v>
      </c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4" t="s">
        <v>42</v>
      </c>
      <c r="V2" s="554" t="s">
        <v>38</v>
      </c>
      <c r="W2" s="553" t="s">
        <v>157</v>
      </c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2"/>
      <c r="AL2" s="552"/>
      <c r="AM2" s="552"/>
      <c r="AN2" s="552"/>
      <c r="AO2" s="554" t="s">
        <v>42</v>
      </c>
      <c r="AP2" s="554" t="s">
        <v>38</v>
      </c>
      <c r="AQ2" s="556"/>
      <c r="AR2" s="556"/>
    </row>
    <row r="3" spans="1:44" s="487" customFormat="1" ht="108.75" customHeight="1" thickBot="1">
      <c r="A3" s="545"/>
      <c r="B3" s="548"/>
      <c r="C3" s="488" t="s">
        <v>139</v>
      </c>
      <c r="D3" s="489" t="s">
        <v>140</v>
      </c>
      <c r="E3" s="489" t="s">
        <v>141</v>
      </c>
      <c r="F3" s="489" t="s">
        <v>142</v>
      </c>
      <c r="G3" s="489" t="s">
        <v>143</v>
      </c>
      <c r="H3" s="489" t="s">
        <v>144</v>
      </c>
      <c r="I3" s="489" t="s">
        <v>145</v>
      </c>
      <c r="J3" s="489" t="s">
        <v>146</v>
      </c>
      <c r="K3" s="489" t="s">
        <v>147</v>
      </c>
      <c r="L3" s="489" t="s">
        <v>148</v>
      </c>
      <c r="M3" s="489" t="s">
        <v>149</v>
      </c>
      <c r="N3" s="489" t="s">
        <v>150</v>
      </c>
      <c r="O3" s="489" t="s">
        <v>151</v>
      </c>
      <c r="P3" s="489" t="s">
        <v>152</v>
      </c>
      <c r="Q3" s="489" t="s">
        <v>153</v>
      </c>
      <c r="R3" s="489" t="s">
        <v>154</v>
      </c>
      <c r="S3" s="489" t="s">
        <v>155</v>
      </c>
      <c r="T3" s="490" t="s">
        <v>156</v>
      </c>
      <c r="U3" s="555"/>
      <c r="V3" s="558"/>
      <c r="W3" s="488" t="s">
        <v>139</v>
      </c>
      <c r="X3" s="489" t="s">
        <v>140</v>
      </c>
      <c r="Y3" s="489" t="s">
        <v>141</v>
      </c>
      <c r="Z3" s="489" t="s">
        <v>142</v>
      </c>
      <c r="AA3" s="489" t="s">
        <v>143</v>
      </c>
      <c r="AB3" s="489" t="s">
        <v>144</v>
      </c>
      <c r="AC3" s="489" t="s">
        <v>145</v>
      </c>
      <c r="AD3" s="489" t="s">
        <v>146</v>
      </c>
      <c r="AE3" s="489" t="s">
        <v>147</v>
      </c>
      <c r="AF3" s="489" t="s">
        <v>148</v>
      </c>
      <c r="AG3" s="489" t="s">
        <v>149</v>
      </c>
      <c r="AH3" s="489" t="s">
        <v>150</v>
      </c>
      <c r="AI3" s="489" t="s">
        <v>151</v>
      </c>
      <c r="AJ3" s="489" t="s">
        <v>152</v>
      </c>
      <c r="AK3" s="489" t="s">
        <v>153</v>
      </c>
      <c r="AL3" s="489" t="s">
        <v>154</v>
      </c>
      <c r="AM3" s="489" t="s">
        <v>155</v>
      </c>
      <c r="AN3" s="490" t="s">
        <v>156</v>
      </c>
      <c r="AO3" s="555"/>
      <c r="AP3" s="556"/>
      <c r="AQ3" s="557"/>
      <c r="AR3" s="557"/>
    </row>
    <row r="4" spans="1:44" ht="16.5" customHeight="1">
      <c r="A4" s="23">
        <v>1</v>
      </c>
      <c r="B4" s="503" t="s">
        <v>110</v>
      </c>
      <c r="C4" s="494">
        <v>489</v>
      </c>
      <c r="D4" s="28">
        <v>0</v>
      </c>
      <c r="E4" s="28">
        <v>515</v>
      </c>
      <c r="F4" s="495">
        <v>465</v>
      </c>
      <c r="G4" s="495">
        <v>210</v>
      </c>
      <c r="H4" s="495">
        <v>195</v>
      </c>
      <c r="I4" s="495">
        <v>478</v>
      </c>
      <c r="J4" s="495">
        <v>458</v>
      </c>
      <c r="K4" s="495">
        <v>475</v>
      </c>
      <c r="L4" s="495">
        <v>225</v>
      </c>
      <c r="M4" s="495">
        <v>165</v>
      </c>
      <c r="N4" s="495">
        <v>535</v>
      </c>
      <c r="O4" s="495">
        <v>496</v>
      </c>
      <c r="P4" s="495">
        <v>480</v>
      </c>
      <c r="Q4" s="495">
        <v>524</v>
      </c>
      <c r="R4" s="31">
        <v>225</v>
      </c>
      <c r="S4" s="495">
        <v>155</v>
      </c>
      <c r="T4" s="496">
        <v>450</v>
      </c>
      <c r="U4" s="71">
        <f aca="true" t="shared" si="0" ref="U4:U32">T4+S4+R4+Q4+P4+O4+N4+M4+L4+K4+J4+I4+H4+G4+F4+E4+D4+C4</f>
        <v>6540</v>
      </c>
      <c r="V4" s="508">
        <v>1</v>
      </c>
      <c r="W4" s="494">
        <v>506</v>
      </c>
      <c r="X4" s="495"/>
      <c r="Y4" s="511"/>
      <c r="Z4" s="495">
        <v>520</v>
      </c>
      <c r="AA4" s="495">
        <v>210</v>
      </c>
      <c r="AB4" s="495">
        <v>195</v>
      </c>
      <c r="AC4" s="495">
        <v>550</v>
      </c>
      <c r="AD4" s="495">
        <v>513</v>
      </c>
      <c r="AE4" s="495">
        <v>535</v>
      </c>
      <c r="AF4" s="495">
        <v>225</v>
      </c>
      <c r="AG4" s="495">
        <v>165</v>
      </c>
      <c r="AH4" s="495">
        <v>543</v>
      </c>
      <c r="AI4" s="495">
        <v>510</v>
      </c>
      <c r="AJ4" s="495">
        <v>471</v>
      </c>
      <c r="AK4" s="495">
        <v>473</v>
      </c>
      <c r="AL4" s="495">
        <v>225</v>
      </c>
      <c r="AM4" s="495">
        <v>155</v>
      </c>
      <c r="AN4" s="496">
        <v>390</v>
      </c>
      <c r="AO4" s="121">
        <f aca="true" t="shared" si="1" ref="AO4:AO32">AN4+AM4+AL4+AK4+AJ4+AI4+AH4+AG4+AF4+AE4+AD4+AC4+AB4+AA4+Z4+Y4+X4+W4</f>
        <v>6186</v>
      </c>
      <c r="AP4" s="517">
        <v>1</v>
      </c>
      <c r="AQ4" s="520">
        <f aca="true" t="shared" si="2" ref="AQ4:AQ32">AO4+U4</f>
        <v>12726</v>
      </c>
      <c r="AR4" s="122">
        <v>1</v>
      </c>
    </row>
    <row r="5" spans="1:44" ht="16.5" customHeight="1">
      <c r="A5" s="24">
        <v>2</v>
      </c>
      <c r="B5" s="504" t="s">
        <v>111</v>
      </c>
      <c r="C5" s="497">
        <v>527</v>
      </c>
      <c r="D5" s="48">
        <v>0</v>
      </c>
      <c r="E5" s="16">
        <v>475</v>
      </c>
      <c r="F5" s="492">
        <v>446</v>
      </c>
      <c r="G5" s="492">
        <v>165</v>
      </c>
      <c r="H5" s="492">
        <v>225</v>
      </c>
      <c r="I5" s="492">
        <v>510</v>
      </c>
      <c r="J5" s="492">
        <v>530</v>
      </c>
      <c r="K5" s="492">
        <v>511</v>
      </c>
      <c r="L5" s="492">
        <v>195</v>
      </c>
      <c r="M5" s="492">
        <v>225</v>
      </c>
      <c r="N5" s="492">
        <v>530</v>
      </c>
      <c r="O5" s="492">
        <v>477</v>
      </c>
      <c r="P5" s="492">
        <v>416</v>
      </c>
      <c r="Q5" s="492">
        <v>479</v>
      </c>
      <c r="R5" s="16">
        <v>210</v>
      </c>
      <c r="S5" s="492">
        <v>225</v>
      </c>
      <c r="T5" s="498">
        <v>360</v>
      </c>
      <c r="U5" s="38">
        <f t="shared" si="0"/>
        <v>6506</v>
      </c>
      <c r="V5" s="509">
        <v>2</v>
      </c>
      <c r="W5" s="497">
        <v>482</v>
      </c>
      <c r="X5" s="492"/>
      <c r="Y5" s="493"/>
      <c r="Z5" s="492">
        <v>146</v>
      </c>
      <c r="AA5" s="492">
        <v>165</v>
      </c>
      <c r="AB5" s="492">
        <v>225</v>
      </c>
      <c r="AC5" s="492">
        <v>270</v>
      </c>
      <c r="AD5" s="492">
        <v>355</v>
      </c>
      <c r="AE5" s="492">
        <v>459</v>
      </c>
      <c r="AF5" s="492">
        <v>195</v>
      </c>
      <c r="AG5" s="492">
        <v>225</v>
      </c>
      <c r="AH5" s="492">
        <v>490</v>
      </c>
      <c r="AI5" s="492">
        <v>472</v>
      </c>
      <c r="AJ5" s="492">
        <v>434</v>
      </c>
      <c r="AK5" s="492">
        <v>437</v>
      </c>
      <c r="AL5" s="492">
        <v>210</v>
      </c>
      <c r="AM5" s="492">
        <v>225</v>
      </c>
      <c r="AN5" s="498">
        <v>290</v>
      </c>
      <c r="AO5" s="34">
        <f t="shared" si="1"/>
        <v>5080</v>
      </c>
      <c r="AP5" s="518">
        <v>4</v>
      </c>
      <c r="AQ5" s="521">
        <f t="shared" si="2"/>
        <v>11586</v>
      </c>
      <c r="AR5" s="123">
        <v>2</v>
      </c>
    </row>
    <row r="6" spans="1:44" ht="16.5" customHeight="1">
      <c r="A6" s="24">
        <v>3</v>
      </c>
      <c r="B6" s="504" t="s">
        <v>112</v>
      </c>
      <c r="C6" s="497">
        <v>404</v>
      </c>
      <c r="D6" s="48">
        <v>0</v>
      </c>
      <c r="E6" s="16">
        <v>440</v>
      </c>
      <c r="F6" s="492">
        <v>482</v>
      </c>
      <c r="G6" s="492">
        <v>155</v>
      </c>
      <c r="H6" s="492">
        <v>110</v>
      </c>
      <c r="I6" s="492">
        <v>430</v>
      </c>
      <c r="J6" s="492">
        <v>348</v>
      </c>
      <c r="K6" s="492">
        <v>413</v>
      </c>
      <c r="L6" s="492">
        <v>165</v>
      </c>
      <c r="M6" s="492">
        <v>180</v>
      </c>
      <c r="N6" s="492">
        <v>472</v>
      </c>
      <c r="O6" s="492">
        <v>419</v>
      </c>
      <c r="P6" s="492">
        <v>455</v>
      </c>
      <c r="Q6" s="492">
        <v>409</v>
      </c>
      <c r="R6" s="3">
        <v>155</v>
      </c>
      <c r="S6" s="492">
        <v>90</v>
      </c>
      <c r="T6" s="498">
        <v>390</v>
      </c>
      <c r="U6" s="38">
        <f t="shared" si="0"/>
        <v>5517</v>
      </c>
      <c r="V6" s="509">
        <v>3</v>
      </c>
      <c r="W6" s="497">
        <v>368</v>
      </c>
      <c r="X6" s="492"/>
      <c r="Y6" s="493"/>
      <c r="Z6" s="492">
        <v>349</v>
      </c>
      <c r="AA6" s="492">
        <v>155</v>
      </c>
      <c r="AB6" s="492">
        <v>110</v>
      </c>
      <c r="AC6" s="492">
        <v>344</v>
      </c>
      <c r="AD6" s="492">
        <v>356</v>
      </c>
      <c r="AE6" s="492">
        <v>342</v>
      </c>
      <c r="AF6" s="493"/>
      <c r="AG6" s="492">
        <v>180</v>
      </c>
      <c r="AH6" s="492">
        <v>358</v>
      </c>
      <c r="AI6" s="492">
        <v>339</v>
      </c>
      <c r="AJ6" s="492">
        <v>359</v>
      </c>
      <c r="AK6" s="492">
        <v>330</v>
      </c>
      <c r="AL6" s="492">
        <v>155</v>
      </c>
      <c r="AM6" s="492">
        <v>90</v>
      </c>
      <c r="AN6" s="498">
        <v>270</v>
      </c>
      <c r="AO6" s="34">
        <f t="shared" si="1"/>
        <v>4105</v>
      </c>
      <c r="AP6" s="518">
        <v>7</v>
      </c>
      <c r="AQ6" s="521">
        <f t="shared" si="2"/>
        <v>9622</v>
      </c>
      <c r="AR6" s="123">
        <v>3</v>
      </c>
    </row>
    <row r="7" spans="1:44" ht="16.5" customHeight="1">
      <c r="A7" s="24">
        <v>4</v>
      </c>
      <c r="B7" s="504" t="s">
        <v>113</v>
      </c>
      <c r="C7" s="497">
        <v>411</v>
      </c>
      <c r="D7" s="48">
        <v>0</v>
      </c>
      <c r="E7" s="16">
        <v>459</v>
      </c>
      <c r="F7" s="492">
        <v>441</v>
      </c>
      <c r="G7" s="492">
        <v>135</v>
      </c>
      <c r="H7" s="492">
        <v>125</v>
      </c>
      <c r="I7" s="492">
        <v>373</v>
      </c>
      <c r="J7" s="492">
        <v>384</v>
      </c>
      <c r="K7" s="492">
        <v>392</v>
      </c>
      <c r="L7" s="492">
        <v>210</v>
      </c>
      <c r="M7" s="492">
        <v>115</v>
      </c>
      <c r="N7" s="492">
        <v>311</v>
      </c>
      <c r="O7" s="492">
        <v>395</v>
      </c>
      <c r="P7" s="492">
        <v>391</v>
      </c>
      <c r="Q7" s="492">
        <v>406</v>
      </c>
      <c r="R7" s="9">
        <v>165</v>
      </c>
      <c r="S7" s="492">
        <v>210</v>
      </c>
      <c r="T7" s="498">
        <v>330</v>
      </c>
      <c r="U7" s="38">
        <f t="shared" si="0"/>
        <v>5253</v>
      </c>
      <c r="V7" s="509">
        <v>4</v>
      </c>
      <c r="W7" s="497">
        <v>320</v>
      </c>
      <c r="X7" s="492"/>
      <c r="Y7" s="493"/>
      <c r="Z7" s="492">
        <v>453</v>
      </c>
      <c r="AA7" s="492">
        <v>135</v>
      </c>
      <c r="AB7" s="492">
        <v>125</v>
      </c>
      <c r="AC7" s="492">
        <v>340</v>
      </c>
      <c r="AD7" s="492">
        <v>360</v>
      </c>
      <c r="AE7" s="492">
        <v>316</v>
      </c>
      <c r="AF7" s="492">
        <v>105</v>
      </c>
      <c r="AG7" s="492">
        <v>115</v>
      </c>
      <c r="AH7" s="492">
        <v>353</v>
      </c>
      <c r="AI7" s="492">
        <v>307</v>
      </c>
      <c r="AJ7" s="492">
        <v>309</v>
      </c>
      <c r="AK7" s="492">
        <v>402</v>
      </c>
      <c r="AL7" s="492">
        <v>165</v>
      </c>
      <c r="AM7" s="492">
        <v>210</v>
      </c>
      <c r="AN7" s="498">
        <v>330</v>
      </c>
      <c r="AO7" s="34">
        <f t="shared" si="1"/>
        <v>4345</v>
      </c>
      <c r="AP7" s="518">
        <v>6</v>
      </c>
      <c r="AQ7" s="521">
        <f t="shared" si="2"/>
        <v>9598</v>
      </c>
      <c r="AR7" s="123">
        <v>4</v>
      </c>
    </row>
    <row r="8" spans="1:44" ht="16.5" customHeight="1">
      <c r="A8" s="24">
        <v>5</v>
      </c>
      <c r="B8" s="504" t="s">
        <v>114</v>
      </c>
      <c r="C8" s="497">
        <v>389</v>
      </c>
      <c r="D8" s="48">
        <v>0</v>
      </c>
      <c r="E8" s="16">
        <v>427</v>
      </c>
      <c r="F8" s="492">
        <v>227</v>
      </c>
      <c r="G8" s="492">
        <v>180</v>
      </c>
      <c r="H8" s="492">
        <v>100</v>
      </c>
      <c r="I8" s="492">
        <v>209</v>
      </c>
      <c r="J8" s="492">
        <v>317</v>
      </c>
      <c r="K8" s="492">
        <v>316</v>
      </c>
      <c r="L8" s="492">
        <v>180</v>
      </c>
      <c r="M8" s="492">
        <v>135</v>
      </c>
      <c r="N8" s="492">
        <v>432</v>
      </c>
      <c r="O8" s="492">
        <v>409</v>
      </c>
      <c r="P8" s="492">
        <v>375</v>
      </c>
      <c r="Q8" s="492">
        <v>297</v>
      </c>
      <c r="R8" s="3">
        <v>195</v>
      </c>
      <c r="S8" s="492">
        <v>105</v>
      </c>
      <c r="T8" s="498">
        <v>230</v>
      </c>
      <c r="U8" s="38">
        <f t="shared" si="0"/>
        <v>4523</v>
      </c>
      <c r="V8" s="509">
        <v>8</v>
      </c>
      <c r="W8" s="497">
        <v>458</v>
      </c>
      <c r="X8" s="492"/>
      <c r="Y8" s="493"/>
      <c r="Z8" s="492">
        <v>110</v>
      </c>
      <c r="AA8" s="492">
        <v>180</v>
      </c>
      <c r="AB8" s="492">
        <v>100</v>
      </c>
      <c r="AC8" s="492">
        <v>469</v>
      </c>
      <c r="AD8" s="492">
        <v>463</v>
      </c>
      <c r="AE8" s="492">
        <v>456</v>
      </c>
      <c r="AF8" s="492">
        <v>180</v>
      </c>
      <c r="AG8" s="492">
        <v>135</v>
      </c>
      <c r="AH8" s="492">
        <v>339</v>
      </c>
      <c r="AI8" s="492">
        <v>468</v>
      </c>
      <c r="AJ8" s="492">
        <v>434</v>
      </c>
      <c r="AK8" s="492">
        <v>451</v>
      </c>
      <c r="AL8" s="492">
        <v>195</v>
      </c>
      <c r="AM8" s="492">
        <v>105</v>
      </c>
      <c r="AN8" s="498">
        <v>420</v>
      </c>
      <c r="AO8" s="34">
        <f t="shared" si="1"/>
        <v>4963</v>
      </c>
      <c r="AP8" s="518">
        <v>5</v>
      </c>
      <c r="AQ8" s="521">
        <f t="shared" si="2"/>
        <v>9486</v>
      </c>
      <c r="AR8" s="123">
        <v>5</v>
      </c>
    </row>
    <row r="9" spans="1:44" ht="16.5" customHeight="1">
      <c r="A9" s="24">
        <v>6</v>
      </c>
      <c r="B9" s="504" t="s">
        <v>115</v>
      </c>
      <c r="C9" s="497">
        <v>314.5</v>
      </c>
      <c r="D9" s="48">
        <v>0</v>
      </c>
      <c r="E9" s="16">
        <v>280</v>
      </c>
      <c r="F9" s="492">
        <v>147.5</v>
      </c>
      <c r="G9" s="492">
        <v>225</v>
      </c>
      <c r="H9" s="492">
        <v>145</v>
      </c>
      <c r="I9" s="492">
        <v>115</v>
      </c>
      <c r="J9" s="492">
        <v>200.5</v>
      </c>
      <c r="K9" s="492">
        <v>202</v>
      </c>
      <c r="L9" s="492">
        <v>155</v>
      </c>
      <c r="M9" s="492">
        <v>145</v>
      </c>
      <c r="N9" s="492">
        <v>382</v>
      </c>
      <c r="O9" s="492">
        <v>324</v>
      </c>
      <c r="P9" s="492">
        <v>328</v>
      </c>
      <c r="Q9" s="492">
        <v>350</v>
      </c>
      <c r="R9" s="18">
        <v>180</v>
      </c>
      <c r="S9" s="16"/>
      <c r="T9" s="117">
        <v>290</v>
      </c>
      <c r="U9" s="38">
        <f t="shared" si="0"/>
        <v>3783.5</v>
      </c>
      <c r="V9" s="509">
        <v>9</v>
      </c>
      <c r="W9" s="497">
        <v>475</v>
      </c>
      <c r="X9" s="492"/>
      <c r="Y9" s="493"/>
      <c r="Z9" s="492">
        <v>404.5</v>
      </c>
      <c r="AA9" s="492">
        <v>225</v>
      </c>
      <c r="AB9" s="492">
        <v>145</v>
      </c>
      <c r="AC9" s="492">
        <v>470</v>
      </c>
      <c r="AD9" s="492">
        <v>449</v>
      </c>
      <c r="AE9" s="492">
        <v>500</v>
      </c>
      <c r="AF9" s="492">
        <v>155</v>
      </c>
      <c r="AG9" s="492">
        <v>145</v>
      </c>
      <c r="AH9" s="492">
        <v>475</v>
      </c>
      <c r="AI9" s="492">
        <v>480</v>
      </c>
      <c r="AJ9" s="492">
        <v>482</v>
      </c>
      <c r="AK9" s="492">
        <v>448</v>
      </c>
      <c r="AL9" s="492">
        <v>180</v>
      </c>
      <c r="AM9" s="492">
        <v>95</v>
      </c>
      <c r="AN9" s="498">
        <v>310</v>
      </c>
      <c r="AO9" s="34">
        <f t="shared" si="1"/>
        <v>5438.5</v>
      </c>
      <c r="AP9" s="518">
        <v>3</v>
      </c>
      <c r="AQ9" s="521">
        <f t="shared" si="2"/>
        <v>9222</v>
      </c>
      <c r="AR9" s="123">
        <v>6</v>
      </c>
    </row>
    <row r="10" spans="1:44" ht="16.5" customHeight="1">
      <c r="A10" s="24">
        <v>7</v>
      </c>
      <c r="B10" s="504" t="s">
        <v>116</v>
      </c>
      <c r="C10" s="15">
        <v>440</v>
      </c>
      <c r="D10" s="48">
        <v>0</v>
      </c>
      <c r="E10" s="16">
        <v>316</v>
      </c>
      <c r="F10" s="492">
        <v>201</v>
      </c>
      <c r="G10" s="492">
        <v>110</v>
      </c>
      <c r="H10" s="492">
        <v>115</v>
      </c>
      <c r="I10" s="492">
        <v>451</v>
      </c>
      <c r="J10" s="492">
        <v>478</v>
      </c>
      <c r="K10" s="492">
        <v>456</v>
      </c>
      <c r="L10" s="493"/>
      <c r="M10" s="492">
        <v>195</v>
      </c>
      <c r="N10" s="492">
        <v>203</v>
      </c>
      <c r="O10" s="492">
        <v>456</v>
      </c>
      <c r="P10" s="492">
        <v>474</v>
      </c>
      <c r="Q10" s="492">
        <v>445</v>
      </c>
      <c r="R10" s="9">
        <v>135</v>
      </c>
      <c r="S10" s="492">
        <v>115</v>
      </c>
      <c r="T10" s="498">
        <v>420</v>
      </c>
      <c r="U10" s="38">
        <f t="shared" si="0"/>
        <v>5010</v>
      </c>
      <c r="V10" s="509">
        <v>5</v>
      </c>
      <c r="W10" s="497">
        <v>413</v>
      </c>
      <c r="X10" s="492"/>
      <c r="Y10" s="493"/>
      <c r="Z10" s="492">
        <v>223</v>
      </c>
      <c r="AA10" s="492">
        <v>110</v>
      </c>
      <c r="AB10" s="492">
        <v>115</v>
      </c>
      <c r="AC10" s="492">
        <v>306</v>
      </c>
      <c r="AD10" s="492">
        <v>217</v>
      </c>
      <c r="AE10" s="492">
        <v>300</v>
      </c>
      <c r="AF10" s="493"/>
      <c r="AG10" s="492">
        <v>195</v>
      </c>
      <c r="AH10" s="492">
        <v>322</v>
      </c>
      <c r="AI10" s="492">
        <v>310</v>
      </c>
      <c r="AJ10" s="492">
        <v>321</v>
      </c>
      <c r="AK10" s="492">
        <v>395</v>
      </c>
      <c r="AL10" s="492">
        <v>135</v>
      </c>
      <c r="AM10" s="492">
        <v>115</v>
      </c>
      <c r="AN10" s="498">
        <v>250</v>
      </c>
      <c r="AO10" s="34">
        <f t="shared" si="1"/>
        <v>3727</v>
      </c>
      <c r="AP10" s="518">
        <v>8</v>
      </c>
      <c r="AQ10" s="521">
        <f t="shared" si="2"/>
        <v>8737</v>
      </c>
      <c r="AR10" s="123">
        <v>7</v>
      </c>
    </row>
    <row r="11" spans="1:44" ht="16.5" customHeight="1">
      <c r="A11" s="24">
        <v>8</v>
      </c>
      <c r="B11" s="504" t="s">
        <v>117</v>
      </c>
      <c r="C11" s="497">
        <v>379</v>
      </c>
      <c r="D11" s="48">
        <v>0</v>
      </c>
      <c r="E11" s="16">
        <v>430</v>
      </c>
      <c r="F11" s="492">
        <v>453</v>
      </c>
      <c r="G11" s="492">
        <v>125</v>
      </c>
      <c r="H11" s="492">
        <v>165</v>
      </c>
      <c r="I11" s="492">
        <v>376.5</v>
      </c>
      <c r="J11" s="492">
        <v>409.5</v>
      </c>
      <c r="K11" s="492">
        <v>375</v>
      </c>
      <c r="L11" s="493"/>
      <c r="M11" s="492">
        <v>155</v>
      </c>
      <c r="N11" s="492">
        <v>403</v>
      </c>
      <c r="O11" s="492">
        <v>401</v>
      </c>
      <c r="P11" s="492">
        <v>375.5</v>
      </c>
      <c r="Q11" s="492">
        <v>377.5</v>
      </c>
      <c r="R11" s="3"/>
      <c r="S11" s="492">
        <v>165</v>
      </c>
      <c r="T11" s="498">
        <v>310</v>
      </c>
      <c r="U11" s="38">
        <f t="shared" si="0"/>
        <v>4900</v>
      </c>
      <c r="V11" s="509">
        <v>6</v>
      </c>
      <c r="W11" s="497">
        <v>295</v>
      </c>
      <c r="X11" s="492"/>
      <c r="Y11" s="493"/>
      <c r="Z11" s="492">
        <v>315</v>
      </c>
      <c r="AA11" s="492">
        <v>125</v>
      </c>
      <c r="AB11" s="492">
        <v>165</v>
      </c>
      <c r="AC11" s="492">
        <v>206</v>
      </c>
      <c r="AD11" s="492">
        <v>112</v>
      </c>
      <c r="AE11" s="492">
        <v>100</v>
      </c>
      <c r="AF11" s="493"/>
      <c r="AG11" s="492">
        <v>155</v>
      </c>
      <c r="AH11" s="492">
        <v>236</v>
      </c>
      <c r="AI11" s="492">
        <v>103</v>
      </c>
      <c r="AJ11" s="492">
        <v>204</v>
      </c>
      <c r="AK11" s="492">
        <v>302</v>
      </c>
      <c r="AL11" s="493"/>
      <c r="AM11" s="492">
        <v>165</v>
      </c>
      <c r="AN11" s="512"/>
      <c r="AO11" s="34">
        <f t="shared" si="1"/>
        <v>2483</v>
      </c>
      <c r="AP11" s="518">
        <v>9</v>
      </c>
      <c r="AQ11" s="521">
        <f t="shared" si="2"/>
        <v>7383</v>
      </c>
      <c r="AR11" s="123">
        <v>8</v>
      </c>
    </row>
    <row r="12" spans="1:44" ht="16.5" customHeight="1">
      <c r="A12" s="24">
        <v>9</v>
      </c>
      <c r="B12" s="505" t="s">
        <v>118</v>
      </c>
      <c r="C12" s="497">
        <v>128</v>
      </c>
      <c r="D12" s="48">
        <v>0</v>
      </c>
      <c r="E12" s="16">
        <v>122</v>
      </c>
      <c r="F12" s="492">
        <v>122</v>
      </c>
      <c r="G12" s="492"/>
      <c r="H12" s="492">
        <v>210</v>
      </c>
      <c r="I12" s="492"/>
      <c r="J12" s="492">
        <v>137</v>
      </c>
      <c r="K12" s="492">
        <v>92</v>
      </c>
      <c r="L12" s="492"/>
      <c r="M12" s="492">
        <v>210</v>
      </c>
      <c r="N12" s="492"/>
      <c r="O12" s="492">
        <v>116</v>
      </c>
      <c r="P12" s="492">
        <v>150</v>
      </c>
      <c r="Q12" s="492">
        <v>137</v>
      </c>
      <c r="R12" s="103"/>
      <c r="S12" s="492">
        <v>180</v>
      </c>
      <c r="T12" s="117"/>
      <c r="U12" s="38">
        <f t="shared" si="0"/>
        <v>1604</v>
      </c>
      <c r="V12" s="509">
        <v>14</v>
      </c>
      <c r="W12" s="497">
        <v>485</v>
      </c>
      <c r="X12" s="492"/>
      <c r="Y12" s="492"/>
      <c r="Z12" s="492">
        <v>551</v>
      </c>
      <c r="AA12" s="492">
        <v>195</v>
      </c>
      <c r="AB12" s="492">
        <v>210</v>
      </c>
      <c r="AC12" s="492">
        <v>491</v>
      </c>
      <c r="AD12" s="492">
        <v>507</v>
      </c>
      <c r="AE12" s="492">
        <v>500</v>
      </c>
      <c r="AF12" s="492">
        <v>165</v>
      </c>
      <c r="AG12" s="492">
        <v>210</v>
      </c>
      <c r="AH12" s="492">
        <v>122</v>
      </c>
      <c r="AI12" s="492">
        <v>525</v>
      </c>
      <c r="AJ12" s="492">
        <v>551</v>
      </c>
      <c r="AK12" s="492">
        <v>522</v>
      </c>
      <c r="AL12" s="492"/>
      <c r="AM12" s="492">
        <v>180</v>
      </c>
      <c r="AN12" s="498">
        <v>450</v>
      </c>
      <c r="AO12" s="34">
        <f t="shared" si="1"/>
        <v>5664</v>
      </c>
      <c r="AP12" s="518">
        <v>2</v>
      </c>
      <c r="AQ12" s="521">
        <f t="shared" si="2"/>
        <v>7268</v>
      </c>
      <c r="AR12" s="123">
        <v>9</v>
      </c>
    </row>
    <row r="13" spans="1:44" ht="16.5" customHeight="1">
      <c r="A13" s="24">
        <v>10</v>
      </c>
      <c r="B13" s="504" t="s">
        <v>119</v>
      </c>
      <c r="C13" s="497">
        <v>387</v>
      </c>
      <c r="D13" s="48">
        <v>0</v>
      </c>
      <c r="E13" s="16">
        <v>365</v>
      </c>
      <c r="F13" s="492">
        <v>419</v>
      </c>
      <c r="G13" s="492">
        <v>145</v>
      </c>
      <c r="H13" s="492">
        <v>180</v>
      </c>
      <c r="I13" s="492">
        <v>444</v>
      </c>
      <c r="J13" s="492">
        <v>340</v>
      </c>
      <c r="K13" s="492">
        <v>388</v>
      </c>
      <c r="L13" s="492"/>
      <c r="M13" s="492">
        <v>125</v>
      </c>
      <c r="N13" s="492"/>
      <c r="O13" s="492">
        <v>389</v>
      </c>
      <c r="P13" s="492">
        <v>424</v>
      </c>
      <c r="Q13" s="492">
        <v>403</v>
      </c>
      <c r="R13" s="37">
        <v>145</v>
      </c>
      <c r="S13" s="492">
        <v>195</v>
      </c>
      <c r="T13" s="498">
        <v>270</v>
      </c>
      <c r="U13" s="38">
        <f t="shared" si="0"/>
        <v>4619</v>
      </c>
      <c r="V13" s="509">
        <v>7</v>
      </c>
      <c r="W13" s="497">
        <v>118</v>
      </c>
      <c r="X13" s="492"/>
      <c r="Y13" s="492"/>
      <c r="Z13" s="492">
        <v>51.5</v>
      </c>
      <c r="AA13" s="492">
        <v>72.5</v>
      </c>
      <c r="AB13" s="492">
        <v>180</v>
      </c>
      <c r="AC13" s="492"/>
      <c r="AD13" s="492">
        <v>150.5</v>
      </c>
      <c r="AE13" s="492">
        <v>146.5</v>
      </c>
      <c r="AF13" s="492"/>
      <c r="AG13" s="492">
        <v>125</v>
      </c>
      <c r="AH13" s="492"/>
      <c r="AI13" s="492"/>
      <c r="AJ13" s="492"/>
      <c r="AK13" s="492">
        <v>200.5</v>
      </c>
      <c r="AL13" s="492">
        <v>145</v>
      </c>
      <c r="AM13" s="492">
        <v>195</v>
      </c>
      <c r="AN13" s="498">
        <v>270</v>
      </c>
      <c r="AO13" s="34">
        <f t="shared" si="1"/>
        <v>1654.5</v>
      </c>
      <c r="AP13" s="518">
        <v>11</v>
      </c>
      <c r="AQ13" s="521">
        <f t="shared" si="2"/>
        <v>6273.5</v>
      </c>
      <c r="AR13" s="123">
        <v>10</v>
      </c>
    </row>
    <row r="14" spans="1:44" ht="16.5" customHeight="1">
      <c r="A14" s="24">
        <v>11</v>
      </c>
      <c r="B14" s="504" t="s">
        <v>120</v>
      </c>
      <c r="C14" s="497">
        <v>225</v>
      </c>
      <c r="D14" s="48">
        <v>0</v>
      </c>
      <c r="E14" s="16">
        <v>248</v>
      </c>
      <c r="F14" s="492">
        <v>262</v>
      </c>
      <c r="G14" s="492"/>
      <c r="H14" s="492">
        <v>155</v>
      </c>
      <c r="I14" s="492">
        <v>213</v>
      </c>
      <c r="J14" s="492">
        <v>218</v>
      </c>
      <c r="K14" s="492">
        <v>213</v>
      </c>
      <c r="L14" s="492"/>
      <c r="M14" s="492"/>
      <c r="N14" s="492">
        <v>114</v>
      </c>
      <c r="O14" s="492">
        <v>299</v>
      </c>
      <c r="P14" s="492">
        <v>212</v>
      </c>
      <c r="Q14" s="492">
        <v>193</v>
      </c>
      <c r="R14" s="9"/>
      <c r="S14" s="492">
        <v>145</v>
      </c>
      <c r="T14" s="22"/>
      <c r="U14" s="38">
        <f t="shared" si="0"/>
        <v>2497</v>
      </c>
      <c r="V14" s="509">
        <v>10</v>
      </c>
      <c r="W14" s="497"/>
      <c r="X14" s="492"/>
      <c r="Y14" s="492"/>
      <c r="Z14" s="492"/>
      <c r="AA14" s="492"/>
      <c r="AB14" s="492"/>
      <c r="AC14" s="492"/>
      <c r="AD14" s="492"/>
      <c r="AE14" s="492"/>
      <c r="AF14" s="492"/>
      <c r="AG14" s="492"/>
      <c r="AH14" s="492"/>
      <c r="AI14" s="492">
        <v>98</v>
      </c>
      <c r="AJ14" s="492">
        <v>108</v>
      </c>
      <c r="AK14" s="492">
        <v>189</v>
      </c>
      <c r="AL14" s="492"/>
      <c r="AM14" s="492">
        <v>145</v>
      </c>
      <c r="AN14" s="498"/>
      <c r="AO14" s="34">
        <f t="shared" si="1"/>
        <v>540</v>
      </c>
      <c r="AP14" s="518">
        <v>14</v>
      </c>
      <c r="AQ14" s="521">
        <f t="shared" si="2"/>
        <v>3037</v>
      </c>
      <c r="AR14" s="123">
        <v>11</v>
      </c>
    </row>
    <row r="15" spans="1:44" ht="16.5" customHeight="1">
      <c r="A15" s="24">
        <v>12</v>
      </c>
      <c r="B15" s="504" t="s">
        <v>121</v>
      </c>
      <c r="C15" s="15"/>
      <c r="D15" s="48">
        <v>0</v>
      </c>
      <c r="E15" s="16">
        <v>84</v>
      </c>
      <c r="F15" s="492">
        <v>88</v>
      </c>
      <c r="G15" s="492">
        <v>57.5</v>
      </c>
      <c r="H15" s="492"/>
      <c r="I15" s="492">
        <v>85</v>
      </c>
      <c r="J15" s="492">
        <v>181</v>
      </c>
      <c r="K15" s="492">
        <v>173</v>
      </c>
      <c r="L15" s="492"/>
      <c r="M15" s="492"/>
      <c r="N15" s="492"/>
      <c r="O15" s="492">
        <v>163</v>
      </c>
      <c r="P15" s="492">
        <v>179</v>
      </c>
      <c r="Q15" s="37"/>
      <c r="R15" s="9"/>
      <c r="S15" s="9"/>
      <c r="T15" s="117"/>
      <c r="U15" s="38">
        <f t="shared" si="0"/>
        <v>1010.5</v>
      </c>
      <c r="V15" s="509">
        <v>17</v>
      </c>
      <c r="W15" s="497">
        <v>93</v>
      </c>
      <c r="X15" s="492"/>
      <c r="Y15" s="492"/>
      <c r="Z15" s="492"/>
      <c r="AA15" s="492">
        <v>115</v>
      </c>
      <c r="AB15" s="492"/>
      <c r="AC15" s="492">
        <v>213</v>
      </c>
      <c r="AD15" s="492">
        <v>222</v>
      </c>
      <c r="AE15" s="492">
        <v>210</v>
      </c>
      <c r="AF15" s="492">
        <v>105</v>
      </c>
      <c r="AG15" s="492"/>
      <c r="AH15" s="492">
        <v>128</v>
      </c>
      <c r="AI15" s="492">
        <v>222</v>
      </c>
      <c r="AJ15" s="492">
        <v>224</v>
      </c>
      <c r="AK15" s="492">
        <v>146</v>
      </c>
      <c r="AL15" s="492"/>
      <c r="AM15" s="492"/>
      <c r="AN15" s="498"/>
      <c r="AO15" s="34">
        <f t="shared" si="1"/>
        <v>1678</v>
      </c>
      <c r="AP15" s="518">
        <v>10</v>
      </c>
      <c r="AQ15" s="521">
        <f t="shared" si="2"/>
        <v>2688.5</v>
      </c>
      <c r="AR15" s="123">
        <v>12</v>
      </c>
    </row>
    <row r="16" spans="1:44" ht="16.5" customHeight="1">
      <c r="A16" s="24">
        <v>13</v>
      </c>
      <c r="B16" s="504" t="s">
        <v>122</v>
      </c>
      <c r="C16" s="15">
        <v>98</v>
      </c>
      <c r="D16" s="48">
        <v>0</v>
      </c>
      <c r="E16" s="16">
        <v>187</v>
      </c>
      <c r="F16" s="492">
        <v>218</v>
      </c>
      <c r="G16" s="492"/>
      <c r="H16" s="492"/>
      <c r="I16" s="492">
        <v>207</v>
      </c>
      <c r="J16" s="492">
        <v>114</v>
      </c>
      <c r="K16" s="492">
        <v>106</v>
      </c>
      <c r="L16" s="492"/>
      <c r="M16" s="492"/>
      <c r="N16" s="492">
        <v>134</v>
      </c>
      <c r="O16" s="492">
        <v>196</v>
      </c>
      <c r="P16" s="492">
        <v>220</v>
      </c>
      <c r="Q16" s="492">
        <v>370</v>
      </c>
      <c r="R16" s="9"/>
      <c r="S16" s="492">
        <v>85</v>
      </c>
      <c r="T16" s="498">
        <v>250</v>
      </c>
      <c r="U16" s="38">
        <f t="shared" si="0"/>
        <v>2185</v>
      </c>
      <c r="V16" s="509">
        <v>13</v>
      </c>
      <c r="W16" s="497">
        <v>180</v>
      </c>
      <c r="X16" s="492"/>
      <c r="Y16" s="492"/>
      <c r="Z16" s="492"/>
      <c r="AA16" s="492"/>
      <c r="AB16" s="492"/>
      <c r="AC16" s="492"/>
      <c r="AD16" s="492"/>
      <c r="AE16" s="492"/>
      <c r="AF16" s="492"/>
      <c r="AG16" s="492"/>
      <c r="AH16" s="492"/>
      <c r="AI16" s="492"/>
      <c r="AJ16" s="492"/>
      <c r="AK16" s="492">
        <v>185</v>
      </c>
      <c r="AL16" s="492"/>
      <c r="AM16" s="492">
        <v>85</v>
      </c>
      <c r="AN16" s="498"/>
      <c r="AO16" s="34">
        <f t="shared" si="1"/>
        <v>450</v>
      </c>
      <c r="AP16" s="518">
        <v>17</v>
      </c>
      <c r="AQ16" s="521">
        <f t="shared" si="2"/>
        <v>2635</v>
      </c>
      <c r="AR16" s="123">
        <v>13</v>
      </c>
    </row>
    <row r="17" spans="1:44" ht="16.5" customHeight="1">
      <c r="A17" s="24">
        <v>14</v>
      </c>
      <c r="B17" s="504" t="s">
        <v>123</v>
      </c>
      <c r="C17" s="497">
        <v>225</v>
      </c>
      <c r="D17" s="48">
        <v>0</v>
      </c>
      <c r="E17" s="16">
        <v>225</v>
      </c>
      <c r="F17" s="492">
        <v>128</v>
      </c>
      <c r="G17" s="492"/>
      <c r="H17" s="492"/>
      <c r="I17" s="492">
        <v>248</v>
      </c>
      <c r="J17" s="492">
        <v>258</v>
      </c>
      <c r="K17" s="492">
        <v>272</v>
      </c>
      <c r="L17" s="492"/>
      <c r="M17" s="492"/>
      <c r="N17" s="492"/>
      <c r="O17" s="492">
        <v>273</v>
      </c>
      <c r="P17" s="492">
        <v>232</v>
      </c>
      <c r="Q17" s="492">
        <v>292</v>
      </c>
      <c r="R17" s="18">
        <v>125</v>
      </c>
      <c r="S17" s="16"/>
      <c r="T17" s="117"/>
      <c r="U17" s="38">
        <f t="shared" si="0"/>
        <v>2278</v>
      </c>
      <c r="V17" s="509">
        <v>12</v>
      </c>
      <c r="W17" s="497"/>
      <c r="X17" s="492"/>
      <c r="Y17" s="492"/>
      <c r="Z17" s="492"/>
      <c r="AA17" s="492"/>
      <c r="AB17" s="492"/>
      <c r="AC17" s="492"/>
      <c r="AD17" s="492"/>
      <c r="AE17" s="492"/>
      <c r="AF17" s="492"/>
      <c r="AG17" s="492"/>
      <c r="AH17" s="492"/>
      <c r="AI17" s="492"/>
      <c r="AJ17" s="492"/>
      <c r="AK17" s="492">
        <v>199</v>
      </c>
      <c r="AL17" s="492">
        <v>125</v>
      </c>
      <c r="AM17" s="492"/>
      <c r="AN17" s="498"/>
      <c r="AO17" s="34">
        <f t="shared" si="1"/>
        <v>324</v>
      </c>
      <c r="AP17" s="518">
        <v>18</v>
      </c>
      <c r="AQ17" s="521">
        <f t="shared" si="2"/>
        <v>2602</v>
      </c>
      <c r="AR17" s="123">
        <v>14</v>
      </c>
    </row>
    <row r="18" spans="1:44" ht="16.5" customHeight="1">
      <c r="A18" s="24">
        <v>15</v>
      </c>
      <c r="B18" s="504" t="s">
        <v>124</v>
      </c>
      <c r="C18" s="497">
        <v>273</v>
      </c>
      <c r="D18" s="48">
        <v>0</v>
      </c>
      <c r="E18" s="16">
        <v>280</v>
      </c>
      <c r="F18" s="492">
        <v>243.5</v>
      </c>
      <c r="G18" s="492"/>
      <c r="H18" s="492"/>
      <c r="I18" s="492">
        <v>303</v>
      </c>
      <c r="J18" s="492">
        <v>282.5</v>
      </c>
      <c r="K18" s="492">
        <v>288</v>
      </c>
      <c r="L18" s="492"/>
      <c r="M18" s="492"/>
      <c r="N18" s="492">
        <v>170</v>
      </c>
      <c r="O18" s="492">
        <v>260</v>
      </c>
      <c r="P18" s="492">
        <v>176</v>
      </c>
      <c r="Q18" s="492">
        <v>186</v>
      </c>
      <c r="R18" s="37"/>
      <c r="S18" s="18"/>
      <c r="T18" s="19"/>
      <c r="U18" s="38">
        <f t="shared" si="0"/>
        <v>2462</v>
      </c>
      <c r="V18" s="509">
        <v>11</v>
      </c>
      <c r="W18" s="17"/>
      <c r="X18" s="18"/>
      <c r="Y18" s="18"/>
      <c r="Z18" s="18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17"/>
      <c r="AO18" s="34">
        <f t="shared" si="1"/>
        <v>0</v>
      </c>
      <c r="AP18" s="518"/>
      <c r="AQ18" s="521">
        <f t="shared" si="2"/>
        <v>2462</v>
      </c>
      <c r="AR18" s="123">
        <v>15</v>
      </c>
    </row>
    <row r="19" spans="1:44" ht="16.5" customHeight="1">
      <c r="A19" s="24">
        <v>16</v>
      </c>
      <c r="B19" s="504" t="s">
        <v>125</v>
      </c>
      <c r="C19" s="497">
        <v>134</v>
      </c>
      <c r="D19" s="48">
        <v>0</v>
      </c>
      <c r="E19" s="16">
        <v>134</v>
      </c>
      <c r="F19" s="492">
        <v>107</v>
      </c>
      <c r="G19" s="492"/>
      <c r="H19" s="492"/>
      <c r="I19" s="492">
        <v>110</v>
      </c>
      <c r="J19" s="492">
        <v>104</v>
      </c>
      <c r="K19" s="492">
        <v>126</v>
      </c>
      <c r="L19" s="492"/>
      <c r="M19" s="492"/>
      <c r="N19" s="492">
        <v>227</v>
      </c>
      <c r="O19" s="492">
        <v>98</v>
      </c>
      <c r="P19" s="492">
        <v>185</v>
      </c>
      <c r="Q19" s="492">
        <v>115</v>
      </c>
      <c r="R19" s="16"/>
      <c r="S19" s="492">
        <v>135</v>
      </c>
      <c r="T19" s="117"/>
      <c r="U19" s="38">
        <f t="shared" si="0"/>
        <v>1475</v>
      </c>
      <c r="V19" s="509">
        <v>15</v>
      </c>
      <c r="W19" s="5"/>
      <c r="X19" s="3"/>
      <c r="Y19" s="3"/>
      <c r="Z19" s="3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17"/>
      <c r="AO19" s="34">
        <f t="shared" si="1"/>
        <v>0</v>
      </c>
      <c r="AP19" s="518"/>
      <c r="AQ19" s="521">
        <f t="shared" si="2"/>
        <v>1475</v>
      </c>
      <c r="AR19" s="123">
        <v>16</v>
      </c>
    </row>
    <row r="20" spans="1:44" ht="16.5" customHeight="1">
      <c r="A20" s="24">
        <v>17</v>
      </c>
      <c r="B20" s="504" t="s">
        <v>126</v>
      </c>
      <c r="C20" s="15"/>
      <c r="D20" s="48">
        <v>0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>
        <v>78</v>
      </c>
      <c r="R20" s="16"/>
      <c r="S20" s="16">
        <v>110</v>
      </c>
      <c r="T20" s="117"/>
      <c r="U20" s="38">
        <f t="shared" si="0"/>
        <v>188</v>
      </c>
      <c r="V20" s="509">
        <v>24</v>
      </c>
      <c r="W20" s="497">
        <v>122</v>
      </c>
      <c r="X20" s="492"/>
      <c r="Y20" s="492"/>
      <c r="Z20" s="492">
        <v>137</v>
      </c>
      <c r="AA20" s="492">
        <v>72.5</v>
      </c>
      <c r="AB20" s="492"/>
      <c r="AC20" s="492">
        <v>109</v>
      </c>
      <c r="AD20" s="492">
        <v>122</v>
      </c>
      <c r="AE20" s="492">
        <v>132</v>
      </c>
      <c r="AF20" s="492"/>
      <c r="AG20" s="492"/>
      <c r="AH20" s="492"/>
      <c r="AI20" s="492">
        <v>130</v>
      </c>
      <c r="AJ20" s="492">
        <v>124</v>
      </c>
      <c r="AK20" s="492">
        <v>126</v>
      </c>
      <c r="AL20" s="492"/>
      <c r="AM20" s="492">
        <v>110</v>
      </c>
      <c r="AN20" s="498">
        <v>90</v>
      </c>
      <c r="AO20" s="34">
        <f t="shared" si="1"/>
        <v>1274.5</v>
      </c>
      <c r="AP20" s="518">
        <v>12</v>
      </c>
      <c r="AQ20" s="521">
        <f t="shared" si="2"/>
        <v>1462.5</v>
      </c>
      <c r="AR20" s="123">
        <v>17</v>
      </c>
    </row>
    <row r="21" spans="1:44" ht="16.5" customHeight="1">
      <c r="A21" s="24">
        <v>18</v>
      </c>
      <c r="B21" s="504" t="s">
        <v>127</v>
      </c>
      <c r="C21" s="15"/>
      <c r="D21" s="48">
        <v>0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9"/>
      <c r="R21" s="18"/>
      <c r="S21" s="16"/>
      <c r="T21" s="117"/>
      <c r="U21" s="38">
        <f t="shared" si="0"/>
        <v>0</v>
      </c>
      <c r="V21" s="509"/>
      <c r="W21" s="497">
        <v>116</v>
      </c>
      <c r="X21" s="492"/>
      <c r="Y21" s="492"/>
      <c r="Z21" s="492">
        <v>116</v>
      </c>
      <c r="AA21" s="492"/>
      <c r="AB21" s="492">
        <v>155</v>
      </c>
      <c r="AC21" s="492">
        <v>111</v>
      </c>
      <c r="AD21" s="492">
        <v>101</v>
      </c>
      <c r="AE21" s="492">
        <v>108</v>
      </c>
      <c r="AF21" s="492"/>
      <c r="AG21" s="492"/>
      <c r="AH21" s="492">
        <v>109</v>
      </c>
      <c r="AI21" s="492"/>
      <c r="AJ21" s="492"/>
      <c r="AK21" s="492">
        <v>95</v>
      </c>
      <c r="AL21" s="492"/>
      <c r="AM21" s="492">
        <v>135</v>
      </c>
      <c r="AN21" s="498"/>
      <c r="AO21" s="34">
        <f t="shared" si="1"/>
        <v>1046</v>
      </c>
      <c r="AP21" s="518">
        <v>13</v>
      </c>
      <c r="AQ21" s="521">
        <f t="shared" si="2"/>
        <v>1046</v>
      </c>
      <c r="AR21" s="123">
        <v>18</v>
      </c>
    </row>
    <row r="22" spans="1:44" ht="16.5" customHeight="1">
      <c r="A22" s="24">
        <v>19</v>
      </c>
      <c r="B22" s="504" t="s">
        <v>128</v>
      </c>
      <c r="C22" s="497">
        <v>179</v>
      </c>
      <c r="D22" s="48">
        <v>0</v>
      </c>
      <c r="E22" s="16">
        <v>43.5</v>
      </c>
      <c r="F22" s="492">
        <v>98.5</v>
      </c>
      <c r="G22" s="492"/>
      <c r="H22" s="492"/>
      <c r="I22" s="492">
        <v>100</v>
      </c>
      <c r="J22" s="492">
        <v>94.5</v>
      </c>
      <c r="K22" s="492">
        <v>44</v>
      </c>
      <c r="L22" s="492"/>
      <c r="M22" s="492"/>
      <c r="N22" s="492">
        <v>160</v>
      </c>
      <c r="O22" s="492">
        <v>52</v>
      </c>
      <c r="P22" s="492">
        <v>170.5</v>
      </c>
      <c r="Q22" s="492">
        <v>88.5</v>
      </c>
      <c r="R22" s="16"/>
      <c r="S22" s="16"/>
      <c r="T22" s="117"/>
      <c r="U22" s="38">
        <f t="shared" si="0"/>
        <v>1030.5</v>
      </c>
      <c r="V22" s="509">
        <v>16</v>
      </c>
      <c r="W22" s="5"/>
      <c r="X22" s="3"/>
      <c r="Y22" s="3"/>
      <c r="Z22" s="3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17"/>
      <c r="AO22" s="34">
        <f t="shared" si="1"/>
        <v>0</v>
      </c>
      <c r="AP22" s="518"/>
      <c r="AQ22" s="521">
        <f t="shared" si="2"/>
        <v>1030.5</v>
      </c>
      <c r="AR22" s="123">
        <v>19</v>
      </c>
    </row>
    <row r="23" spans="1:44" ht="16.5" customHeight="1">
      <c r="A23" s="24">
        <v>20</v>
      </c>
      <c r="B23" s="504" t="s">
        <v>129</v>
      </c>
      <c r="C23" s="15"/>
      <c r="D23" s="48">
        <v>0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492">
        <v>91</v>
      </c>
      <c r="Q23" s="492">
        <v>91</v>
      </c>
      <c r="R23" s="16"/>
      <c r="S23" s="16">
        <v>100</v>
      </c>
      <c r="T23" s="117"/>
      <c r="U23" s="38">
        <f t="shared" si="0"/>
        <v>282</v>
      </c>
      <c r="V23" s="509">
        <v>21</v>
      </c>
      <c r="W23" s="497">
        <v>100</v>
      </c>
      <c r="X23" s="492"/>
      <c r="Y23" s="492"/>
      <c r="Z23" s="492"/>
      <c r="AA23" s="492"/>
      <c r="AB23" s="492"/>
      <c r="AC23" s="492"/>
      <c r="AD23" s="492"/>
      <c r="AE23" s="492"/>
      <c r="AF23" s="492"/>
      <c r="AG23" s="492"/>
      <c r="AH23" s="492"/>
      <c r="AI23" s="492"/>
      <c r="AJ23" s="492">
        <v>134</v>
      </c>
      <c r="AK23" s="492">
        <v>167</v>
      </c>
      <c r="AL23" s="492"/>
      <c r="AM23" s="492">
        <v>100</v>
      </c>
      <c r="AN23" s="498"/>
      <c r="AO23" s="34">
        <f t="shared" si="1"/>
        <v>501</v>
      </c>
      <c r="AP23" s="518">
        <v>15</v>
      </c>
      <c r="AQ23" s="521">
        <f t="shared" si="2"/>
        <v>783</v>
      </c>
      <c r="AR23" s="123">
        <v>20</v>
      </c>
    </row>
    <row r="24" spans="1:44" ht="16.5" customHeight="1">
      <c r="A24" s="24">
        <v>21</v>
      </c>
      <c r="B24" s="504" t="s">
        <v>130</v>
      </c>
      <c r="C24" s="497">
        <v>65</v>
      </c>
      <c r="D24" s="48">
        <v>0</v>
      </c>
      <c r="E24" s="16">
        <v>64</v>
      </c>
      <c r="F24" s="492">
        <v>75</v>
      </c>
      <c r="G24" s="492"/>
      <c r="H24" s="492"/>
      <c r="I24" s="492">
        <v>70</v>
      </c>
      <c r="J24" s="492"/>
      <c r="K24" s="492">
        <v>71.5</v>
      </c>
      <c r="L24" s="492"/>
      <c r="M24" s="492"/>
      <c r="N24" s="492"/>
      <c r="O24" s="492">
        <v>73</v>
      </c>
      <c r="P24" s="492">
        <v>67</v>
      </c>
      <c r="Q24" s="492">
        <v>73</v>
      </c>
      <c r="R24" s="16"/>
      <c r="S24" s="16"/>
      <c r="T24" s="117"/>
      <c r="U24" s="38">
        <f t="shared" si="0"/>
        <v>558.5</v>
      </c>
      <c r="V24" s="509">
        <v>18</v>
      </c>
      <c r="W24" s="5"/>
      <c r="X24" s="3"/>
      <c r="Y24" s="3"/>
      <c r="Z24" s="3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17"/>
      <c r="AO24" s="34">
        <f t="shared" si="1"/>
        <v>0</v>
      </c>
      <c r="AP24" s="518"/>
      <c r="AQ24" s="521">
        <f t="shared" si="2"/>
        <v>558.5</v>
      </c>
      <c r="AR24" s="123">
        <v>21</v>
      </c>
    </row>
    <row r="25" spans="1:44" ht="16.5" customHeight="1">
      <c r="A25" s="24">
        <v>22</v>
      </c>
      <c r="B25" s="504" t="s">
        <v>131</v>
      </c>
      <c r="C25" s="15"/>
      <c r="D25" s="48"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17"/>
      <c r="U25" s="38">
        <f t="shared" si="0"/>
        <v>0</v>
      </c>
      <c r="V25" s="509"/>
      <c r="W25" s="497">
        <v>48.5</v>
      </c>
      <c r="X25" s="492"/>
      <c r="Y25" s="492"/>
      <c r="Z25" s="492">
        <v>52.5</v>
      </c>
      <c r="AA25" s="492"/>
      <c r="AB25" s="492"/>
      <c r="AC25" s="492">
        <v>50.5</v>
      </c>
      <c r="AD25" s="492">
        <v>50</v>
      </c>
      <c r="AE25" s="492">
        <v>56.5</v>
      </c>
      <c r="AF25" s="492"/>
      <c r="AG25" s="492"/>
      <c r="AH25" s="492">
        <v>55.5</v>
      </c>
      <c r="AI25" s="492">
        <v>56</v>
      </c>
      <c r="AJ25" s="492">
        <v>55</v>
      </c>
      <c r="AK25" s="492">
        <v>54</v>
      </c>
      <c r="AL25" s="492"/>
      <c r="AM25" s="492"/>
      <c r="AN25" s="498"/>
      <c r="AO25" s="34">
        <f t="shared" si="1"/>
        <v>478.5</v>
      </c>
      <c r="AP25" s="518">
        <v>16</v>
      </c>
      <c r="AQ25" s="521">
        <f t="shared" si="2"/>
        <v>478.5</v>
      </c>
      <c r="AR25" s="123">
        <v>22</v>
      </c>
    </row>
    <row r="26" spans="1:44" ht="16.5" customHeight="1">
      <c r="A26" s="24">
        <v>23</v>
      </c>
      <c r="B26" s="504" t="s">
        <v>132</v>
      </c>
      <c r="C26" s="15"/>
      <c r="D26" s="48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491">
        <v>106</v>
      </c>
      <c r="R26" s="16">
        <v>0</v>
      </c>
      <c r="S26" s="16">
        <v>125</v>
      </c>
      <c r="T26" s="117">
        <v>0</v>
      </c>
      <c r="U26" s="38">
        <f t="shared" si="0"/>
        <v>231</v>
      </c>
      <c r="V26" s="509">
        <v>23</v>
      </c>
      <c r="W26" s="497"/>
      <c r="X26" s="492"/>
      <c r="Y26" s="492"/>
      <c r="Z26" s="492"/>
      <c r="AA26" s="492"/>
      <c r="AB26" s="492"/>
      <c r="AC26" s="492"/>
      <c r="AD26" s="492"/>
      <c r="AE26" s="492"/>
      <c r="AF26" s="492"/>
      <c r="AG26" s="492"/>
      <c r="AH26" s="492"/>
      <c r="AI26" s="492"/>
      <c r="AJ26" s="492"/>
      <c r="AK26" s="492">
        <v>91</v>
      </c>
      <c r="AL26" s="492"/>
      <c r="AM26" s="492">
        <v>125</v>
      </c>
      <c r="AN26" s="498"/>
      <c r="AO26" s="34">
        <f t="shared" si="1"/>
        <v>216</v>
      </c>
      <c r="AP26" s="518">
        <v>19</v>
      </c>
      <c r="AQ26" s="521">
        <f t="shared" si="2"/>
        <v>447</v>
      </c>
      <c r="AR26" s="123">
        <v>23</v>
      </c>
    </row>
    <row r="27" spans="1:44" ht="16.5" customHeight="1">
      <c r="A27" s="24">
        <v>24</v>
      </c>
      <c r="B27" s="504" t="s">
        <v>133</v>
      </c>
      <c r="C27" s="497">
        <v>50</v>
      </c>
      <c r="D27" s="48">
        <v>0</v>
      </c>
      <c r="E27" s="16"/>
      <c r="F27" s="16"/>
      <c r="G27" s="16"/>
      <c r="H27" s="16"/>
      <c r="I27" s="492">
        <v>66</v>
      </c>
      <c r="J27" s="492">
        <v>59</v>
      </c>
      <c r="K27" s="492">
        <v>73</v>
      </c>
      <c r="L27" s="492"/>
      <c r="M27" s="492"/>
      <c r="N27" s="492"/>
      <c r="O27" s="492">
        <v>62</v>
      </c>
      <c r="P27" s="492">
        <v>63</v>
      </c>
      <c r="Q27" s="492">
        <v>70</v>
      </c>
      <c r="R27" s="492"/>
      <c r="S27" s="16"/>
      <c r="T27" s="117"/>
      <c r="U27" s="38">
        <f t="shared" si="0"/>
        <v>443</v>
      </c>
      <c r="V27" s="509">
        <v>19</v>
      </c>
      <c r="W27" s="5"/>
      <c r="X27" s="3"/>
      <c r="Y27" s="3"/>
      <c r="Z27" s="3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17"/>
      <c r="AO27" s="34">
        <f t="shared" si="1"/>
        <v>0</v>
      </c>
      <c r="AP27" s="518"/>
      <c r="AQ27" s="521">
        <f t="shared" si="2"/>
        <v>443</v>
      </c>
      <c r="AR27" s="123">
        <v>24</v>
      </c>
    </row>
    <row r="28" spans="1:44" ht="16.5" customHeight="1">
      <c r="A28" s="24">
        <v>25</v>
      </c>
      <c r="B28" s="504" t="s">
        <v>134</v>
      </c>
      <c r="C28" s="497">
        <v>54</v>
      </c>
      <c r="D28" s="48">
        <v>0</v>
      </c>
      <c r="E28" s="16">
        <v>47.5</v>
      </c>
      <c r="F28" s="16">
        <v>49</v>
      </c>
      <c r="G28" s="16"/>
      <c r="H28" s="16"/>
      <c r="I28" s="492">
        <v>48</v>
      </c>
      <c r="J28" s="492">
        <v>49</v>
      </c>
      <c r="K28" s="492">
        <v>51</v>
      </c>
      <c r="L28" s="16"/>
      <c r="M28" s="16"/>
      <c r="N28" s="16"/>
      <c r="O28" s="492">
        <v>48.5</v>
      </c>
      <c r="P28" s="492">
        <v>51.5</v>
      </c>
      <c r="Q28" s="37"/>
      <c r="R28" s="16"/>
      <c r="S28" s="16"/>
      <c r="T28" s="117"/>
      <c r="U28" s="38">
        <f t="shared" si="0"/>
        <v>398.5</v>
      </c>
      <c r="V28" s="509">
        <v>20</v>
      </c>
      <c r="W28" s="5"/>
      <c r="X28" s="3"/>
      <c r="Y28" s="3"/>
      <c r="Z28" s="3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17"/>
      <c r="AO28" s="34">
        <f t="shared" si="1"/>
        <v>0</v>
      </c>
      <c r="AP28" s="518"/>
      <c r="AQ28" s="521">
        <f t="shared" si="2"/>
        <v>398.5</v>
      </c>
      <c r="AR28" s="123">
        <v>25</v>
      </c>
    </row>
    <row r="29" spans="1:44" ht="16.5" customHeight="1">
      <c r="A29" s="24">
        <v>26</v>
      </c>
      <c r="B29" s="504" t="s">
        <v>135</v>
      </c>
      <c r="C29" s="497">
        <v>85</v>
      </c>
      <c r="D29" s="48">
        <v>0</v>
      </c>
      <c r="E29" s="16"/>
      <c r="F29" s="16"/>
      <c r="G29" s="16"/>
      <c r="H29" s="16"/>
      <c r="I29" s="16"/>
      <c r="J29" s="16"/>
      <c r="K29" s="16"/>
      <c r="L29" s="16"/>
      <c r="M29" s="16"/>
      <c r="N29" s="492">
        <v>98</v>
      </c>
      <c r="O29" s="492"/>
      <c r="P29" s="492"/>
      <c r="Q29" s="492">
        <v>92</v>
      </c>
      <c r="R29" s="104"/>
      <c r="S29" s="16"/>
      <c r="T29" s="117"/>
      <c r="U29" s="38">
        <f t="shared" si="0"/>
        <v>275</v>
      </c>
      <c r="V29" s="509">
        <v>22</v>
      </c>
      <c r="W29" s="17"/>
      <c r="X29" s="18"/>
      <c r="Y29" s="18"/>
      <c r="Z29" s="18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17"/>
      <c r="AO29" s="34">
        <f t="shared" si="1"/>
        <v>0</v>
      </c>
      <c r="AP29" s="518"/>
      <c r="AQ29" s="521">
        <f t="shared" si="2"/>
        <v>275</v>
      </c>
      <c r="AR29" s="123">
        <v>26</v>
      </c>
    </row>
    <row r="30" spans="1:44" ht="16.5" customHeight="1">
      <c r="A30" s="24">
        <v>27</v>
      </c>
      <c r="B30" s="504" t="s">
        <v>136</v>
      </c>
      <c r="C30" s="15"/>
      <c r="D30" s="48">
        <v>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8"/>
      <c r="R30" s="16"/>
      <c r="S30" s="16"/>
      <c r="T30" s="117"/>
      <c r="U30" s="38">
        <f t="shared" si="0"/>
        <v>0</v>
      </c>
      <c r="V30" s="509"/>
      <c r="W30" s="497"/>
      <c r="X30" s="492"/>
      <c r="Y30" s="492"/>
      <c r="Z30" s="492">
        <v>51.5</v>
      </c>
      <c r="AA30" s="492"/>
      <c r="AB30" s="492"/>
      <c r="AC30" s="492"/>
      <c r="AD30" s="492">
        <v>48.5</v>
      </c>
      <c r="AE30" s="492">
        <v>47.5</v>
      </c>
      <c r="AF30" s="492"/>
      <c r="AG30" s="492"/>
      <c r="AH30" s="492"/>
      <c r="AI30" s="492"/>
      <c r="AJ30" s="492"/>
      <c r="AK30" s="492"/>
      <c r="AL30" s="492"/>
      <c r="AM30" s="492"/>
      <c r="AN30" s="498"/>
      <c r="AO30" s="34">
        <f t="shared" si="1"/>
        <v>147.5</v>
      </c>
      <c r="AP30" s="518">
        <v>20</v>
      </c>
      <c r="AQ30" s="521">
        <f t="shared" si="2"/>
        <v>147.5</v>
      </c>
      <c r="AR30" s="123">
        <v>27</v>
      </c>
    </row>
    <row r="31" spans="1:44" ht="16.5" customHeight="1">
      <c r="A31" s="24">
        <v>28</v>
      </c>
      <c r="B31" s="504" t="s">
        <v>137</v>
      </c>
      <c r="C31" s="15"/>
      <c r="D31" s="48">
        <v>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17"/>
      <c r="U31" s="38">
        <f t="shared" si="0"/>
        <v>0</v>
      </c>
      <c r="V31" s="509"/>
      <c r="W31" s="497">
        <v>46</v>
      </c>
      <c r="X31" s="492"/>
      <c r="Y31" s="492"/>
      <c r="Z31" s="492">
        <v>53</v>
      </c>
      <c r="AA31" s="492"/>
      <c r="AB31" s="492"/>
      <c r="AC31" s="492"/>
      <c r="AD31" s="492"/>
      <c r="AE31" s="492"/>
      <c r="AF31" s="492"/>
      <c r="AG31" s="492"/>
      <c r="AH31" s="492"/>
      <c r="AI31" s="492"/>
      <c r="AJ31" s="492"/>
      <c r="AK31" s="492">
        <v>44.5</v>
      </c>
      <c r="AL31" s="492"/>
      <c r="AM31" s="492"/>
      <c r="AN31" s="498"/>
      <c r="AO31" s="34">
        <f t="shared" si="1"/>
        <v>143.5</v>
      </c>
      <c r="AP31" s="518">
        <v>21</v>
      </c>
      <c r="AQ31" s="521">
        <f t="shared" si="2"/>
        <v>143.5</v>
      </c>
      <c r="AR31" s="123">
        <v>28</v>
      </c>
    </row>
    <row r="32" spans="1:44" ht="16.5" customHeight="1" thickBot="1">
      <c r="A32" s="47">
        <v>29</v>
      </c>
      <c r="B32" s="506" t="s">
        <v>138</v>
      </c>
      <c r="C32" s="499"/>
      <c r="D32" s="500">
        <v>0</v>
      </c>
      <c r="E32" s="501"/>
      <c r="F32" s="501"/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1"/>
      <c r="R32" s="501"/>
      <c r="S32" s="501"/>
      <c r="T32" s="502"/>
      <c r="U32" s="507">
        <f t="shared" si="0"/>
        <v>0</v>
      </c>
      <c r="V32" s="510"/>
      <c r="W32" s="513"/>
      <c r="X32" s="514"/>
      <c r="Y32" s="514"/>
      <c r="Z32" s="514"/>
      <c r="AA32" s="514"/>
      <c r="AB32" s="514"/>
      <c r="AC32" s="514"/>
      <c r="AD32" s="514"/>
      <c r="AE32" s="514"/>
      <c r="AF32" s="514"/>
      <c r="AG32" s="514"/>
      <c r="AH32" s="514"/>
      <c r="AI32" s="514"/>
      <c r="AJ32" s="514"/>
      <c r="AK32" s="514">
        <v>120.5</v>
      </c>
      <c r="AL32" s="514"/>
      <c r="AM32" s="514"/>
      <c r="AN32" s="515"/>
      <c r="AO32" s="516">
        <f t="shared" si="1"/>
        <v>120.5</v>
      </c>
      <c r="AP32" s="519">
        <v>22</v>
      </c>
      <c r="AQ32" s="522">
        <f t="shared" si="2"/>
        <v>120.5</v>
      </c>
      <c r="AR32" s="523">
        <v>29</v>
      </c>
    </row>
  </sheetData>
  <sheetProtection/>
  <mergeCells count="12">
    <mergeCell ref="AR1:AR3"/>
    <mergeCell ref="AO2:AO3"/>
    <mergeCell ref="AP2:AP3"/>
    <mergeCell ref="AQ1:AQ3"/>
    <mergeCell ref="V2:V3"/>
    <mergeCell ref="A1:A3"/>
    <mergeCell ref="B1:B3"/>
    <mergeCell ref="C1:V1"/>
    <mergeCell ref="W1:AP1"/>
    <mergeCell ref="C2:T2"/>
    <mergeCell ref="W2:AN2"/>
    <mergeCell ref="U2:U3"/>
  </mergeCells>
  <printOptions/>
  <pageMargins left="0.2362204724409449" right="0.2362204724409449" top="0.15748031496062992" bottom="0.15748031496062992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39"/>
  <sheetViews>
    <sheetView zoomScalePageLayoutView="0" workbookViewId="0" topLeftCell="E3">
      <selection activeCell="X10" sqref="X10"/>
    </sheetView>
  </sheetViews>
  <sheetFormatPr defaultColWidth="9.140625" defaultRowHeight="15"/>
  <cols>
    <col min="1" max="1" width="4.140625" style="1" customWidth="1"/>
    <col min="2" max="2" width="22.28125" style="10" customWidth="1"/>
    <col min="3" max="7" width="5.7109375" style="2" customWidth="1"/>
    <col min="8" max="11" width="5.7109375" style="8" customWidth="1"/>
    <col min="12" max="12" width="5.7109375" style="2" customWidth="1"/>
    <col min="13" max="16" width="5.7109375" style="8" customWidth="1"/>
    <col min="17" max="17" width="5.7109375" style="2" customWidth="1"/>
    <col min="18" max="19" width="5.7109375" style="8" customWidth="1"/>
    <col min="20" max="21" width="7.28125" style="2" customWidth="1"/>
    <col min="22" max="26" width="5.7109375" style="2" customWidth="1"/>
    <col min="27" max="30" width="5.7109375" style="8" customWidth="1"/>
    <col min="31" max="31" width="5.7109375" style="2" customWidth="1"/>
    <col min="32" max="35" width="5.7109375" style="4" customWidth="1"/>
    <col min="36" max="36" width="5.7109375" style="2" customWidth="1"/>
    <col min="37" max="38" width="5.7109375" style="8" customWidth="1"/>
    <col min="39" max="40" width="7.421875" style="2" customWidth="1"/>
    <col min="41" max="41" width="13.00390625" style="2" customWidth="1"/>
    <col min="42" max="42" width="7.57421875" style="2" customWidth="1"/>
    <col min="43" max="16384" width="9.140625" style="2" customWidth="1"/>
  </cols>
  <sheetData>
    <row r="1" spans="1:42" ht="17.25" customHeight="1" thickBot="1">
      <c r="A1" s="541" t="s">
        <v>39</v>
      </c>
      <c r="B1" s="546" t="s">
        <v>70</v>
      </c>
      <c r="C1" s="600" t="s">
        <v>175</v>
      </c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601"/>
      <c r="T1" s="524"/>
      <c r="U1" s="524"/>
      <c r="V1" s="606" t="s">
        <v>32</v>
      </c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7"/>
      <c r="AJ1" s="607"/>
      <c r="AK1" s="607"/>
      <c r="AL1" s="607"/>
      <c r="AM1" s="607"/>
      <c r="AN1" s="608"/>
      <c r="AO1" s="599" t="s">
        <v>53</v>
      </c>
      <c r="AP1" s="599" t="s">
        <v>41</v>
      </c>
    </row>
    <row r="2" spans="1:42" ht="17.25" customHeight="1" thickBot="1">
      <c r="A2" s="542"/>
      <c r="B2" s="547"/>
      <c r="C2" s="602" t="s">
        <v>157</v>
      </c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4"/>
      <c r="T2" s="599" t="s">
        <v>42</v>
      </c>
      <c r="U2" s="599" t="s">
        <v>38</v>
      </c>
      <c r="V2" s="612" t="s">
        <v>157</v>
      </c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3"/>
      <c r="AK2" s="613"/>
      <c r="AL2" s="614"/>
      <c r="AM2" s="599" t="s">
        <v>42</v>
      </c>
      <c r="AN2" s="599" t="s">
        <v>38</v>
      </c>
      <c r="AO2" s="605"/>
      <c r="AP2" s="605"/>
    </row>
    <row r="3" spans="1:42" ht="131.25" customHeight="1" thickBot="1">
      <c r="A3" s="542"/>
      <c r="B3" s="615"/>
      <c r="C3" s="609" t="s">
        <v>158</v>
      </c>
      <c r="D3" s="610" t="s">
        <v>159</v>
      </c>
      <c r="E3" s="610" t="s">
        <v>160</v>
      </c>
      <c r="F3" s="610" t="s">
        <v>161</v>
      </c>
      <c r="G3" s="610" t="s">
        <v>162</v>
      </c>
      <c r="H3" s="610" t="s">
        <v>163</v>
      </c>
      <c r="I3" s="610" t="s">
        <v>164</v>
      </c>
      <c r="J3" s="610" t="s">
        <v>165</v>
      </c>
      <c r="K3" s="610" t="s">
        <v>166</v>
      </c>
      <c r="L3" s="610" t="s">
        <v>167</v>
      </c>
      <c r="M3" s="610" t="s">
        <v>168</v>
      </c>
      <c r="N3" s="610" t="s">
        <v>169</v>
      </c>
      <c r="O3" s="610" t="s">
        <v>170</v>
      </c>
      <c r="P3" s="610" t="s">
        <v>171</v>
      </c>
      <c r="Q3" s="610" t="s">
        <v>172</v>
      </c>
      <c r="R3" s="610" t="s">
        <v>173</v>
      </c>
      <c r="S3" s="611" t="s">
        <v>174</v>
      </c>
      <c r="T3" s="619"/>
      <c r="U3" s="620"/>
      <c r="V3" s="616" t="s">
        <v>158</v>
      </c>
      <c r="W3" s="617" t="s">
        <v>159</v>
      </c>
      <c r="X3" s="617" t="s">
        <v>160</v>
      </c>
      <c r="Y3" s="617" t="s">
        <v>161</v>
      </c>
      <c r="Z3" s="617" t="s">
        <v>162</v>
      </c>
      <c r="AA3" s="617" t="s">
        <v>163</v>
      </c>
      <c r="AB3" s="617" t="s">
        <v>164</v>
      </c>
      <c r="AC3" s="617" t="s">
        <v>165</v>
      </c>
      <c r="AD3" s="617" t="s">
        <v>166</v>
      </c>
      <c r="AE3" s="617" t="s">
        <v>167</v>
      </c>
      <c r="AF3" s="617" t="s">
        <v>168</v>
      </c>
      <c r="AG3" s="617" t="s">
        <v>169</v>
      </c>
      <c r="AH3" s="617" t="s">
        <v>170</v>
      </c>
      <c r="AI3" s="617" t="s">
        <v>171</v>
      </c>
      <c r="AJ3" s="617" t="s">
        <v>172</v>
      </c>
      <c r="AK3" s="617" t="s">
        <v>173</v>
      </c>
      <c r="AL3" s="618" t="s">
        <v>174</v>
      </c>
      <c r="AM3" s="619"/>
      <c r="AN3" s="605"/>
      <c r="AO3" s="605"/>
      <c r="AP3" s="605"/>
    </row>
    <row r="4" spans="1:42" ht="16.5" customHeight="1">
      <c r="A4" s="23">
        <v>1</v>
      </c>
      <c r="B4" s="633" t="s">
        <v>113</v>
      </c>
      <c r="C4" s="623">
        <v>494</v>
      </c>
      <c r="D4" s="624">
        <v>499</v>
      </c>
      <c r="E4" s="624">
        <v>458</v>
      </c>
      <c r="F4" s="624">
        <v>165</v>
      </c>
      <c r="G4" s="624">
        <v>165</v>
      </c>
      <c r="H4" s="624">
        <v>490</v>
      </c>
      <c r="I4" s="624">
        <v>450</v>
      </c>
      <c r="J4" s="624">
        <v>470</v>
      </c>
      <c r="K4" s="624">
        <v>195</v>
      </c>
      <c r="L4" s="624">
        <v>195</v>
      </c>
      <c r="M4" s="624">
        <v>490</v>
      </c>
      <c r="N4" s="624">
        <v>180</v>
      </c>
      <c r="O4" s="624">
        <v>180</v>
      </c>
      <c r="P4" s="624">
        <v>450</v>
      </c>
      <c r="Q4" s="624">
        <v>430</v>
      </c>
      <c r="R4" s="624">
        <v>467</v>
      </c>
      <c r="S4" s="625">
        <v>390</v>
      </c>
      <c r="T4" s="71">
        <f>S4+R4+Q4+P4+O4+N4+M4+L4+K4+J4+I4+H4+G4+F4+E4+D4+C4</f>
        <v>6168</v>
      </c>
      <c r="U4" s="45">
        <v>1</v>
      </c>
      <c r="V4" s="638">
        <v>461</v>
      </c>
      <c r="W4" s="495">
        <v>509</v>
      </c>
      <c r="X4" s="495">
        <v>462</v>
      </c>
      <c r="Y4" s="495">
        <v>165</v>
      </c>
      <c r="Z4" s="495">
        <v>165</v>
      </c>
      <c r="AA4" s="495">
        <v>458</v>
      </c>
      <c r="AB4" s="495">
        <v>360</v>
      </c>
      <c r="AC4" s="495">
        <v>437</v>
      </c>
      <c r="AD4" s="495">
        <v>195</v>
      </c>
      <c r="AE4" s="495">
        <v>195</v>
      </c>
      <c r="AF4" s="495">
        <v>511</v>
      </c>
      <c r="AG4" s="495">
        <v>180</v>
      </c>
      <c r="AH4" s="495">
        <v>180</v>
      </c>
      <c r="AI4" s="495">
        <v>360</v>
      </c>
      <c r="AJ4" s="495">
        <v>459</v>
      </c>
      <c r="AK4" s="495">
        <v>430</v>
      </c>
      <c r="AL4" s="496">
        <v>330</v>
      </c>
      <c r="AM4" s="121">
        <f>AL4+AK4+AJ4+AI4+AH4+AG4+AF4+AE4+AD4+AC4+AB4+AA4+Z4+Y4+X4+W4+V4</f>
        <v>5857</v>
      </c>
      <c r="AN4" s="120">
        <v>1</v>
      </c>
      <c r="AO4" s="124">
        <f>AM4+T4</f>
        <v>12025</v>
      </c>
      <c r="AP4" s="74">
        <v>1</v>
      </c>
    </row>
    <row r="5" spans="1:42" ht="16.5" customHeight="1">
      <c r="A5" s="24">
        <v>2</v>
      </c>
      <c r="B5" s="634" t="s">
        <v>110</v>
      </c>
      <c r="C5" s="626">
        <v>434</v>
      </c>
      <c r="D5" s="621">
        <v>335</v>
      </c>
      <c r="E5" s="621">
        <v>453</v>
      </c>
      <c r="F5" s="621">
        <v>225</v>
      </c>
      <c r="G5" s="621">
        <v>180</v>
      </c>
      <c r="H5" s="621">
        <v>453</v>
      </c>
      <c r="I5" s="621">
        <v>390</v>
      </c>
      <c r="J5" s="621">
        <v>455</v>
      </c>
      <c r="K5" s="621">
        <v>180</v>
      </c>
      <c r="L5" s="621">
        <v>135</v>
      </c>
      <c r="M5" s="621"/>
      <c r="N5" s="621"/>
      <c r="O5" s="621"/>
      <c r="P5" s="621"/>
      <c r="Q5" s="621">
        <v>521</v>
      </c>
      <c r="R5" s="621">
        <v>502</v>
      </c>
      <c r="S5" s="627">
        <v>450</v>
      </c>
      <c r="T5" s="38">
        <f>S5+R5+Q5+P5+O5+N5+M5+L5+K5+J5+I5+H5+G5+F5+E5+D5+C5</f>
        <v>4713</v>
      </c>
      <c r="U5" s="32">
        <v>5</v>
      </c>
      <c r="V5" s="639">
        <v>462</v>
      </c>
      <c r="W5" s="492">
        <v>443</v>
      </c>
      <c r="X5" s="492">
        <v>466</v>
      </c>
      <c r="Y5" s="492">
        <v>225</v>
      </c>
      <c r="Z5" s="492">
        <v>180</v>
      </c>
      <c r="AA5" s="492">
        <v>494</v>
      </c>
      <c r="AB5" s="492">
        <v>420</v>
      </c>
      <c r="AC5" s="492">
        <v>506</v>
      </c>
      <c r="AD5" s="492">
        <v>180</v>
      </c>
      <c r="AE5" s="492">
        <v>135</v>
      </c>
      <c r="AF5" s="492">
        <v>360</v>
      </c>
      <c r="AG5" s="492">
        <v>210</v>
      </c>
      <c r="AH5" s="492">
        <v>225</v>
      </c>
      <c r="AI5" s="492">
        <v>360</v>
      </c>
      <c r="AJ5" s="492">
        <v>442</v>
      </c>
      <c r="AK5" s="492">
        <v>409</v>
      </c>
      <c r="AL5" s="498">
        <v>270</v>
      </c>
      <c r="AM5" s="34">
        <f>AL5+AK5+AJ5+AI5+AH5+AG5+AF5+AE5+AD5+AC5+AB5+AA5+Z5+Y5+X5+W5+V5</f>
        <v>5787</v>
      </c>
      <c r="AN5" s="33">
        <v>2</v>
      </c>
      <c r="AO5" s="125">
        <f>AM5+T5</f>
        <v>10500</v>
      </c>
      <c r="AP5" s="44">
        <v>2</v>
      </c>
    </row>
    <row r="6" spans="1:42" ht="16.5" customHeight="1">
      <c r="A6" s="24">
        <v>3</v>
      </c>
      <c r="B6" s="634" t="s">
        <v>119</v>
      </c>
      <c r="C6" s="626">
        <v>408</v>
      </c>
      <c r="D6" s="621">
        <v>278.5</v>
      </c>
      <c r="E6" s="621">
        <v>295.5</v>
      </c>
      <c r="F6" s="621">
        <v>210</v>
      </c>
      <c r="G6" s="621">
        <v>145</v>
      </c>
      <c r="H6" s="621">
        <v>315</v>
      </c>
      <c r="I6" s="621">
        <v>200</v>
      </c>
      <c r="J6" s="621">
        <v>383.5</v>
      </c>
      <c r="K6" s="621">
        <v>225</v>
      </c>
      <c r="L6" s="621">
        <v>155</v>
      </c>
      <c r="M6" s="621">
        <v>350</v>
      </c>
      <c r="N6" s="621">
        <v>225</v>
      </c>
      <c r="O6" s="621">
        <v>155</v>
      </c>
      <c r="P6" s="621">
        <v>330</v>
      </c>
      <c r="Q6" s="621">
        <v>350.5</v>
      </c>
      <c r="R6" s="621">
        <v>345</v>
      </c>
      <c r="S6" s="627">
        <v>360</v>
      </c>
      <c r="T6" s="38">
        <f>S6+R6+Q6+P6+O6+N6+M6+L6+K6+J6+I6+H6+G6+F6+E6+D6+C6</f>
        <v>4731</v>
      </c>
      <c r="U6" s="32">
        <v>4</v>
      </c>
      <c r="V6" s="639">
        <v>364</v>
      </c>
      <c r="W6" s="492">
        <v>349</v>
      </c>
      <c r="X6" s="492">
        <v>357</v>
      </c>
      <c r="Y6" s="492">
        <v>210</v>
      </c>
      <c r="Z6" s="492">
        <v>145</v>
      </c>
      <c r="AA6" s="492">
        <v>409</v>
      </c>
      <c r="AB6" s="492">
        <v>310</v>
      </c>
      <c r="AC6" s="492">
        <v>431</v>
      </c>
      <c r="AD6" s="492">
        <v>225</v>
      </c>
      <c r="AE6" s="492">
        <v>155</v>
      </c>
      <c r="AF6" s="492">
        <v>491</v>
      </c>
      <c r="AG6" s="492">
        <v>225</v>
      </c>
      <c r="AH6" s="492">
        <v>155</v>
      </c>
      <c r="AI6" s="492">
        <v>390</v>
      </c>
      <c r="AJ6" s="492">
        <v>392</v>
      </c>
      <c r="AK6" s="492">
        <v>429</v>
      </c>
      <c r="AL6" s="498">
        <v>420</v>
      </c>
      <c r="AM6" s="34">
        <f>AL6+AK6+AJ6+AI6+AH6+AG6+AF6+AE6+AD6+AC6+AB6+AA6+Z6+Y6+X6+W6+V6</f>
        <v>5457</v>
      </c>
      <c r="AN6" s="33">
        <v>4</v>
      </c>
      <c r="AO6" s="125">
        <f>AM6+T6</f>
        <v>10188</v>
      </c>
      <c r="AP6" s="44">
        <v>3</v>
      </c>
    </row>
    <row r="7" spans="1:42" ht="16.5" customHeight="1">
      <c r="A7" s="24">
        <v>4</v>
      </c>
      <c r="B7" s="634" t="s">
        <v>123</v>
      </c>
      <c r="C7" s="626">
        <v>482</v>
      </c>
      <c r="D7" s="621">
        <v>492</v>
      </c>
      <c r="E7" s="621">
        <v>538</v>
      </c>
      <c r="F7" s="621">
        <v>195</v>
      </c>
      <c r="G7" s="621"/>
      <c r="H7" s="621">
        <v>460</v>
      </c>
      <c r="I7" s="621">
        <v>420</v>
      </c>
      <c r="J7" s="621">
        <v>512</v>
      </c>
      <c r="K7" s="621">
        <v>165</v>
      </c>
      <c r="L7" s="621"/>
      <c r="M7" s="621">
        <v>540</v>
      </c>
      <c r="N7" s="621"/>
      <c r="O7" s="621">
        <v>165</v>
      </c>
      <c r="P7" s="621">
        <v>360</v>
      </c>
      <c r="Q7" s="621">
        <v>438</v>
      </c>
      <c r="R7" s="621">
        <v>465</v>
      </c>
      <c r="S7" s="627">
        <v>420</v>
      </c>
      <c r="T7" s="38">
        <f>S7+R7+Q7+P7+O7+N7+M7+L7+K7+J7+I7+H7+G7+F7+E7+D7+C7</f>
        <v>5652</v>
      </c>
      <c r="U7" s="32">
        <v>2</v>
      </c>
      <c r="V7" s="639">
        <v>454</v>
      </c>
      <c r="W7" s="492">
        <v>327</v>
      </c>
      <c r="X7" s="492">
        <v>456</v>
      </c>
      <c r="Y7" s="492">
        <v>195</v>
      </c>
      <c r="Z7" s="492"/>
      <c r="AA7" s="492">
        <v>368</v>
      </c>
      <c r="AB7" s="492">
        <v>390</v>
      </c>
      <c r="AC7" s="492">
        <v>326</v>
      </c>
      <c r="AD7" s="492">
        <v>165</v>
      </c>
      <c r="AE7" s="492"/>
      <c r="AF7" s="492"/>
      <c r="AG7" s="492"/>
      <c r="AH7" s="492"/>
      <c r="AI7" s="492"/>
      <c r="AJ7" s="492">
        <v>380</v>
      </c>
      <c r="AK7" s="492">
        <v>403</v>
      </c>
      <c r="AL7" s="498">
        <v>230</v>
      </c>
      <c r="AM7" s="34">
        <f>AL7+AK7+AJ7+AI7+AH7+AG7+AF7+AE7+AD7+AC7+AB7+AA7+Z7+Y7+X7+W7+V7</f>
        <v>3694</v>
      </c>
      <c r="AN7" s="33">
        <v>7</v>
      </c>
      <c r="AO7" s="125">
        <f>AM7+T7</f>
        <v>9346</v>
      </c>
      <c r="AP7" s="44">
        <v>4</v>
      </c>
    </row>
    <row r="8" spans="1:42" ht="16.5" customHeight="1">
      <c r="A8" s="24">
        <v>5</v>
      </c>
      <c r="B8" s="634" t="s">
        <v>111</v>
      </c>
      <c r="C8" s="626">
        <v>282</v>
      </c>
      <c r="D8" s="621">
        <v>346</v>
      </c>
      <c r="E8" s="621">
        <v>407</v>
      </c>
      <c r="F8" s="621">
        <v>145</v>
      </c>
      <c r="G8" s="621">
        <v>115</v>
      </c>
      <c r="H8" s="621">
        <v>477</v>
      </c>
      <c r="I8" s="621">
        <v>290</v>
      </c>
      <c r="J8" s="621">
        <v>351</v>
      </c>
      <c r="K8" s="621">
        <v>125</v>
      </c>
      <c r="L8" s="621">
        <v>225</v>
      </c>
      <c r="M8" s="621">
        <v>342</v>
      </c>
      <c r="N8" s="621"/>
      <c r="O8" s="621">
        <v>195</v>
      </c>
      <c r="P8" s="621">
        <v>336</v>
      </c>
      <c r="Q8" s="621">
        <v>443</v>
      </c>
      <c r="R8" s="621">
        <v>363</v>
      </c>
      <c r="S8" s="627">
        <v>220</v>
      </c>
      <c r="T8" s="38">
        <f>S8+R8+Q8+P8+O8+N8+M8+L8+K8+J8+I8+H8+G8+F8+E8+D8+C8</f>
        <v>4662</v>
      </c>
      <c r="U8" s="32">
        <v>6</v>
      </c>
      <c r="V8" s="639">
        <v>205</v>
      </c>
      <c r="W8" s="492">
        <v>313</v>
      </c>
      <c r="X8" s="492">
        <v>313</v>
      </c>
      <c r="Y8" s="492">
        <v>145</v>
      </c>
      <c r="Z8" s="492">
        <v>115</v>
      </c>
      <c r="AA8" s="492">
        <v>232</v>
      </c>
      <c r="AB8" s="492"/>
      <c r="AC8" s="492">
        <v>105</v>
      </c>
      <c r="AD8" s="492">
        <v>125</v>
      </c>
      <c r="AE8" s="492">
        <v>225</v>
      </c>
      <c r="AF8" s="492">
        <v>284</v>
      </c>
      <c r="AG8" s="492"/>
      <c r="AH8" s="492">
        <v>195</v>
      </c>
      <c r="AI8" s="492"/>
      <c r="AJ8" s="492">
        <v>409</v>
      </c>
      <c r="AK8" s="492">
        <v>478</v>
      </c>
      <c r="AL8" s="498">
        <v>450</v>
      </c>
      <c r="AM8" s="34">
        <f>AL8+AK8+AJ8+AI8+AH8+AG8+AF8+AE8+AD8+AC8+AB8+AA8+Z8+Y8+X8+W8+V8</f>
        <v>3594</v>
      </c>
      <c r="AN8" s="33">
        <v>8</v>
      </c>
      <c r="AO8" s="125">
        <f>AM8+T8</f>
        <v>8256</v>
      </c>
      <c r="AP8" s="44">
        <v>5</v>
      </c>
    </row>
    <row r="9" spans="1:42" s="4" customFormat="1" ht="16.5" customHeight="1">
      <c r="A9" s="24">
        <v>6</v>
      </c>
      <c r="B9" s="634" t="s">
        <v>117</v>
      </c>
      <c r="C9" s="626">
        <v>404</v>
      </c>
      <c r="D9" s="621">
        <v>402</v>
      </c>
      <c r="E9" s="621">
        <v>303</v>
      </c>
      <c r="F9" s="621">
        <v>115</v>
      </c>
      <c r="G9" s="621"/>
      <c r="H9" s="621">
        <v>337</v>
      </c>
      <c r="I9" s="621">
        <v>270</v>
      </c>
      <c r="J9" s="621">
        <v>303</v>
      </c>
      <c r="K9" s="621">
        <v>100</v>
      </c>
      <c r="L9" s="621"/>
      <c r="M9" s="621">
        <v>443</v>
      </c>
      <c r="N9" s="621">
        <v>165</v>
      </c>
      <c r="O9" s="621">
        <v>145</v>
      </c>
      <c r="P9" s="621">
        <v>310</v>
      </c>
      <c r="Q9" s="621">
        <v>339</v>
      </c>
      <c r="R9" s="621">
        <v>285</v>
      </c>
      <c r="S9" s="627">
        <v>200</v>
      </c>
      <c r="T9" s="38">
        <f>S9+R9+Q9+P9+O9+N9+M9+L9+K9+J9+I9+H9+G9+F9+E9+D9+C9</f>
        <v>4121</v>
      </c>
      <c r="U9" s="32">
        <v>7</v>
      </c>
      <c r="V9" s="639">
        <v>380</v>
      </c>
      <c r="W9" s="492">
        <v>350</v>
      </c>
      <c r="X9" s="492">
        <v>384</v>
      </c>
      <c r="Y9" s="492">
        <v>115</v>
      </c>
      <c r="Z9" s="492"/>
      <c r="AA9" s="492">
        <v>399</v>
      </c>
      <c r="AB9" s="492">
        <v>250</v>
      </c>
      <c r="AC9" s="492">
        <v>219</v>
      </c>
      <c r="AD9" s="492">
        <v>100</v>
      </c>
      <c r="AE9" s="492"/>
      <c r="AF9" s="492">
        <v>439</v>
      </c>
      <c r="AG9" s="492">
        <v>165</v>
      </c>
      <c r="AH9" s="492">
        <v>145</v>
      </c>
      <c r="AI9" s="492"/>
      <c r="AJ9" s="492">
        <v>327</v>
      </c>
      <c r="AK9" s="492">
        <v>339</v>
      </c>
      <c r="AL9" s="498">
        <v>220</v>
      </c>
      <c r="AM9" s="34">
        <f>AL9+AK9+AJ9+AI9+AH9+AG9+AF9+AE9+AD9+AC9+AB9+AA9+Z9+Y9+X9+W9+V9</f>
        <v>3832</v>
      </c>
      <c r="AN9" s="33">
        <v>6</v>
      </c>
      <c r="AO9" s="125">
        <f>AM9+T9</f>
        <v>7953</v>
      </c>
      <c r="AP9" s="44">
        <v>6</v>
      </c>
    </row>
    <row r="10" spans="1:42" ht="16.5" customHeight="1">
      <c r="A10" s="24">
        <v>7</v>
      </c>
      <c r="B10" s="634" t="s">
        <v>115</v>
      </c>
      <c r="C10" s="626">
        <v>215</v>
      </c>
      <c r="D10" s="621">
        <v>80</v>
      </c>
      <c r="E10" s="621">
        <v>77</v>
      </c>
      <c r="F10" s="621"/>
      <c r="G10" s="621">
        <v>100</v>
      </c>
      <c r="H10" s="621">
        <v>271.5</v>
      </c>
      <c r="I10" s="621">
        <v>190</v>
      </c>
      <c r="J10" s="621">
        <v>266</v>
      </c>
      <c r="K10" s="621">
        <v>145</v>
      </c>
      <c r="L10" s="621">
        <v>95</v>
      </c>
      <c r="M10" s="621"/>
      <c r="N10" s="621"/>
      <c r="O10" s="621"/>
      <c r="P10" s="621"/>
      <c r="Q10" s="621">
        <v>286</v>
      </c>
      <c r="R10" s="621">
        <v>343</v>
      </c>
      <c r="S10" s="627">
        <v>230</v>
      </c>
      <c r="T10" s="38">
        <f>S10+R10+Q10+P10+O10+N10+M10+L10+K10+J10+I10+H10+G10+F10+E10+D10+C10</f>
        <v>2298.5</v>
      </c>
      <c r="U10" s="32">
        <v>14</v>
      </c>
      <c r="V10" s="639">
        <v>444</v>
      </c>
      <c r="W10" s="492">
        <v>494</v>
      </c>
      <c r="X10" s="492">
        <v>472</v>
      </c>
      <c r="Y10" s="492">
        <v>135</v>
      </c>
      <c r="Z10" s="492">
        <v>100</v>
      </c>
      <c r="AA10" s="492">
        <v>450</v>
      </c>
      <c r="AB10" s="492">
        <v>450</v>
      </c>
      <c r="AC10" s="492">
        <v>470</v>
      </c>
      <c r="AD10" s="492">
        <v>145</v>
      </c>
      <c r="AE10" s="492">
        <v>95</v>
      </c>
      <c r="AF10" s="492">
        <v>536</v>
      </c>
      <c r="AG10" s="492"/>
      <c r="AH10" s="492"/>
      <c r="AI10" s="492">
        <v>420</v>
      </c>
      <c r="AJ10" s="492">
        <v>528</v>
      </c>
      <c r="AK10" s="492">
        <v>417</v>
      </c>
      <c r="AL10" s="498">
        <v>360</v>
      </c>
      <c r="AM10" s="34">
        <f>AL10+AK10+AJ10+AI10+AH10+AG10+AF10+AE10+AD10+AC10+AB10+AA10+Z10+Y10+X10+W10+V10</f>
        <v>5516</v>
      </c>
      <c r="AN10" s="33">
        <v>3</v>
      </c>
      <c r="AO10" s="125">
        <f>AM10+T10</f>
        <v>7814.5</v>
      </c>
      <c r="AP10" s="44">
        <v>7</v>
      </c>
    </row>
    <row r="11" spans="1:42" ht="16.5" customHeight="1">
      <c r="A11" s="24">
        <v>8</v>
      </c>
      <c r="B11" s="634" t="s">
        <v>114</v>
      </c>
      <c r="C11" s="626">
        <v>377</v>
      </c>
      <c r="D11" s="621">
        <v>371</v>
      </c>
      <c r="E11" s="621">
        <v>417</v>
      </c>
      <c r="F11" s="621">
        <v>180</v>
      </c>
      <c r="G11" s="621">
        <v>195</v>
      </c>
      <c r="H11" s="621">
        <v>315</v>
      </c>
      <c r="I11" s="621">
        <v>230</v>
      </c>
      <c r="J11" s="621">
        <v>184</v>
      </c>
      <c r="K11" s="621">
        <v>135</v>
      </c>
      <c r="L11" s="621">
        <v>85</v>
      </c>
      <c r="M11" s="621"/>
      <c r="N11" s="621"/>
      <c r="O11" s="621"/>
      <c r="P11" s="621"/>
      <c r="Q11" s="621">
        <v>319</v>
      </c>
      <c r="R11" s="621">
        <v>375</v>
      </c>
      <c r="S11" s="627">
        <v>210</v>
      </c>
      <c r="T11" s="38">
        <f>S11+R11+Q11+P11+O11+N11+M11+L11+K11+J11+I11+H11+G11+F11+E11+D11+C11</f>
        <v>3393</v>
      </c>
      <c r="U11" s="32">
        <v>8</v>
      </c>
      <c r="V11" s="639">
        <v>475</v>
      </c>
      <c r="W11" s="492">
        <v>321</v>
      </c>
      <c r="X11" s="492">
        <v>451</v>
      </c>
      <c r="Y11" s="492">
        <v>180</v>
      </c>
      <c r="Z11" s="492">
        <v>195</v>
      </c>
      <c r="AA11" s="492">
        <v>237</v>
      </c>
      <c r="AB11" s="492">
        <v>248</v>
      </c>
      <c r="AC11" s="492">
        <v>443</v>
      </c>
      <c r="AD11" s="492">
        <v>135</v>
      </c>
      <c r="AE11" s="492">
        <v>85</v>
      </c>
      <c r="AF11" s="492"/>
      <c r="AG11" s="492"/>
      <c r="AH11" s="492"/>
      <c r="AI11" s="492"/>
      <c r="AJ11" s="492">
        <v>392</v>
      </c>
      <c r="AK11" s="492">
        <v>421</v>
      </c>
      <c r="AL11" s="498">
        <v>390</v>
      </c>
      <c r="AM11" s="34">
        <f>AL11+AK11+AJ11+AI11+AH11+AG11+AF11+AE11+AD11+AC11+AB11+AA11+Z11+Y11+X11+W11+V11</f>
        <v>3973</v>
      </c>
      <c r="AN11" s="33">
        <v>5</v>
      </c>
      <c r="AO11" s="125">
        <f>AM11+T11</f>
        <v>7366</v>
      </c>
      <c r="AP11" s="44">
        <v>8</v>
      </c>
    </row>
    <row r="12" spans="1:42" ht="16.5" customHeight="1">
      <c r="A12" s="24">
        <v>9</v>
      </c>
      <c r="B12" s="635" t="s">
        <v>118</v>
      </c>
      <c r="C12" s="626">
        <v>463</v>
      </c>
      <c r="D12" s="621">
        <v>398</v>
      </c>
      <c r="E12" s="621">
        <v>417</v>
      </c>
      <c r="F12" s="621"/>
      <c r="G12" s="621"/>
      <c r="H12" s="621">
        <v>471</v>
      </c>
      <c r="I12" s="621">
        <v>310</v>
      </c>
      <c r="J12" s="621">
        <v>367</v>
      </c>
      <c r="K12" s="621">
        <v>155</v>
      </c>
      <c r="L12" s="621"/>
      <c r="M12" s="621">
        <v>541</v>
      </c>
      <c r="N12" s="621">
        <v>210</v>
      </c>
      <c r="O12" s="621">
        <v>225</v>
      </c>
      <c r="P12" s="621">
        <v>390</v>
      </c>
      <c r="Q12" s="621">
        <v>407</v>
      </c>
      <c r="R12" s="621">
        <v>491</v>
      </c>
      <c r="S12" s="627">
        <v>330</v>
      </c>
      <c r="T12" s="38">
        <f>S12+R12+Q12+P12+O12+N12+M12+L12+K12+J12+I12+H12+G12+F12+E12+D12+C12</f>
        <v>5175</v>
      </c>
      <c r="U12" s="32">
        <v>3</v>
      </c>
      <c r="V12" s="639">
        <v>97</v>
      </c>
      <c r="W12" s="492"/>
      <c r="X12" s="492"/>
      <c r="Y12" s="492"/>
      <c r="Z12" s="492"/>
      <c r="AA12" s="492">
        <v>195</v>
      </c>
      <c r="AB12" s="492"/>
      <c r="AC12" s="492">
        <v>191</v>
      </c>
      <c r="AD12" s="492">
        <v>155</v>
      </c>
      <c r="AE12" s="492"/>
      <c r="AF12" s="492"/>
      <c r="AG12" s="492"/>
      <c r="AH12" s="492"/>
      <c r="AI12" s="492">
        <v>90</v>
      </c>
      <c r="AJ12" s="492">
        <v>177</v>
      </c>
      <c r="AK12" s="492">
        <v>335</v>
      </c>
      <c r="AL12" s="498">
        <v>290</v>
      </c>
      <c r="AM12" s="34">
        <f>AL12+AK12+AJ12+AI12+AH12+AG12+AF12+AE12+AD12+AC12+AB12+AA12+Z12+Y12+X12+W12+V12</f>
        <v>1530</v>
      </c>
      <c r="AN12" s="33">
        <v>15</v>
      </c>
      <c r="AO12" s="125">
        <f>AM12+T12</f>
        <v>6705</v>
      </c>
      <c r="AP12" s="44">
        <v>9</v>
      </c>
    </row>
    <row r="13" spans="1:42" ht="16.5" customHeight="1">
      <c r="A13" s="24">
        <v>10</v>
      </c>
      <c r="B13" s="634" t="s">
        <v>112</v>
      </c>
      <c r="C13" s="626">
        <v>327</v>
      </c>
      <c r="D13" s="621">
        <v>341</v>
      </c>
      <c r="E13" s="621">
        <v>306</v>
      </c>
      <c r="F13" s="621">
        <v>125</v>
      </c>
      <c r="G13" s="621">
        <v>210</v>
      </c>
      <c r="H13" s="621">
        <v>296</v>
      </c>
      <c r="I13" s="621"/>
      <c r="J13" s="621">
        <v>343</v>
      </c>
      <c r="K13" s="621"/>
      <c r="L13" s="621">
        <v>210</v>
      </c>
      <c r="M13" s="621"/>
      <c r="N13" s="621"/>
      <c r="O13" s="621"/>
      <c r="P13" s="621"/>
      <c r="Q13" s="621">
        <v>302</v>
      </c>
      <c r="R13" s="621">
        <v>266</v>
      </c>
      <c r="S13" s="627">
        <v>202.5</v>
      </c>
      <c r="T13" s="38">
        <f>S13+R13+Q13+P13+O13+N13+M13+L13+K13+J13+I13+H13+G13+F13+E13+D13+C13</f>
        <v>2928.5</v>
      </c>
      <c r="U13" s="32">
        <v>12</v>
      </c>
      <c r="V13" s="639">
        <v>336</v>
      </c>
      <c r="W13" s="492">
        <v>213</v>
      </c>
      <c r="X13" s="492">
        <v>267</v>
      </c>
      <c r="Y13" s="492">
        <v>125</v>
      </c>
      <c r="Z13" s="492">
        <v>210</v>
      </c>
      <c r="AA13" s="492">
        <v>309</v>
      </c>
      <c r="AB13" s="492"/>
      <c r="AC13" s="492">
        <v>250</v>
      </c>
      <c r="AD13" s="492"/>
      <c r="AE13" s="492">
        <v>210</v>
      </c>
      <c r="AF13" s="492"/>
      <c r="AG13" s="492"/>
      <c r="AH13" s="492"/>
      <c r="AI13" s="492"/>
      <c r="AJ13" s="492">
        <v>250</v>
      </c>
      <c r="AK13" s="492">
        <v>275</v>
      </c>
      <c r="AL13" s="498">
        <v>210</v>
      </c>
      <c r="AM13" s="34">
        <f>AL13+AK13+AJ13+AI13+AH13+AG13+AF13+AE13+AD13+AC13+AB13+AA13+Z13+Y13+X13+W13+V13</f>
        <v>2655</v>
      </c>
      <c r="AN13" s="33">
        <v>9</v>
      </c>
      <c r="AO13" s="125">
        <f>AM13+T13</f>
        <v>5583.5</v>
      </c>
      <c r="AP13" s="44">
        <v>10</v>
      </c>
    </row>
    <row r="14" spans="1:42" ht="16.5" customHeight="1">
      <c r="A14" s="24">
        <v>11</v>
      </c>
      <c r="B14" s="634" t="s">
        <v>127</v>
      </c>
      <c r="C14" s="626">
        <v>355</v>
      </c>
      <c r="D14" s="621">
        <v>327</v>
      </c>
      <c r="E14" s="621">
        <v>358</v>
      </c>
      <c r="F14" s="621"/>
      <c r="G14" s="621">
        <v>135</v>
      </c>
      <c r="H14" s="621">
        <v>397</v>
      </c>
      <c r="I14" s="621">
        <v>330</v>
      </c>
      <c r="J14" s="621">
        <v>287</v>
      </c>
      <c r="K14" s="621">
        <v>110</v>
      </c>
      <c r="L14" s="621">
        <v>105</v>
      </c>
      <c r="M14" s="621"/>
      <c r="N14" s="621"/>
      <c r="O14" s="621"/>
      <c r="P14" s="621"/>
      <c r="Q14" s="621">
        <v>371</v>
      </c>
      <c r="R14" s="621">
        <v>372</v>
      </c>
      <c r="S14" s="627">
        <v>170</v>
      </c>
      <c r="T14" s="38">
        <f>S14+R14+Q14+P14+O14+N14+M14+L14+K14+J14+I14+H14+G14+F14+E14+D14+C14</f>
        <v>3317</v>
      </c>
      <c r="U14" s="32">
        <v>9</v>
      </c>
      <c r="V14" s="639"/>
      <c r="W14" s="492">
        <v>274</v>
      </c>
      <c r="X14" s="492">
        <v>164</v>
      </c>
      <c r="Y14" s="492"/>
      <c r="Z14" s="492">
        <v>135</v>
      </c>
      <c r="AA14" s="492">
        <v>194</v>
      </c>
      <c r="AB14" s="492">
        <v>145</v>
      </c>
      <c r="AC14" s="492">
        <v>285</v>
      </c>
      <c r="AD14" s="492">
        <v>110</v>
      </c>
      <c r="AE14" s="492">
        <v>105</v>
      </c>
      <c r="AF14" s="492"/>
      <c r="AG14" s="492"/>
      <c r="AH14" s="492"/>
      <c r="AI14" s="492"/>
      <c r="AJ14" s="492">
        <v>297</v>
      </c>
      <c r="AK14" s="492">
        <v>258</v>
      </c>
      <c r="AL14" s="498"/>
      <c r="AM14" s="34">
        <f>AL14+AK14+AJ14+AI14+AH14+AG14+AF14+AE14+AD14+AC14+AB14+AA14+Z14+Y14+X14+W14+V14</f>
        <v>1967</v>
      </c>
      <c r="AN14" s="33">
        <v>13</v>
      </c>
      <c r="AO14" s="125">
        <f>AM14+T14</f>
        <v>5284</v>
      </c>
      <c r="AP14" s="44">
        <v>11</v>
      </c>
    </row>
    <row r="15" spans="1:42" ht="16.5" customHeight="1">
      <c r="A15" s="24">
        <v>12</v>
      </c>
      <c r="B15" s="634" t="s">
        <v>132</v>
      </c>
      <c r="C15" s="626">
        <v>287</v>
      </c>
      <c r="D15" s="621">
        <v>319</v>
      </c>
      <c r="E15" s="621">
        <v>285</v>
      </c>
      <c r="F15" s="621">
        <v>155</v>
      </c>
      <c r="G15" s="621">
        <v>155</v>
      </c>
      <c r="H15" s="621">
        <v>311</v>
      </c>
      <c r="I15" s="621">
        <v>270</v>
      </c>
      <c r="J15" s="621">
        <v>285</v>
      </c>
      <c r="K15" s="621"/>
      <c r="L15" s="621">
        <v>180</v>
      </c>
      <c r="M15" s="621"/>
      <c r="N15" s="621"/>
      <c r="O15" s="621"/>
      <c r="P15" s="621"/>
      <c r="Q15" s="621">
        <v>311</v>
      </c>
      <c r="R15" s="621">
        <v>352</v>
      </c>
      <c r="S15" s="627">
        <v>180</v>
      </c>
      <c r="T15" s="38">
        <f>S15+R15+Q15+P15+O15+N15+M15+L15+K15+J15+I15+H15+G15+F15+E15+D15+C15</f>
        <v>3090</v>
      </c>
      <c r="U15" s="32">
        <v>11</v>
      </c>
      <c r="V15" s="639">
        <v>226</v>
      </c>
      <c r="W15" s="492">
        <v>203</v>
      </c>
      <c r="X15" s="492">
        <v>216</v>
      </c>
      <c r="Y15" s="492">
        <v>155</v>
      </c>
      <c r="Z15" s="492"/>
      <c r="AA15" s="492">
        <v>235</v>
      </c>
      <c r="AB15" s="492"/>
      <c r="AC15" s="492">
        <v>220</v>
      </c>
      <c r="AD15" s="492"/>
      <c r="AE15" s="492">
        <v>180</v>
      </c>
      <c r="AF15" s="492"/>
      <c r="AG15" s="492"/>
      <c r="AH15" s="492"/>
      <c r="AI15" s="492"/>
      <c r="AJ15" s="492">
        <v>225</v>
      </c>
      <c r="AK15" s="492">
        <v>181</v>
      </c>
      <c r="AL15" s="498">
        <v>207</v>
      </c>
      <c r="AM15" s="34">
        <f>AL15+AK15+AJ15+AI15+AH15+AG15+AF15+AE15+AD15+AC15+AB15+AA15+Z15+Y15+X15+W15+V15</f>
        <v>2048</v>
      </c>
      <c r="AN15" s="33">
        <v>12</v>
      </c>
      <c r="AO15" s="125">
        <f>AM15+T15</f>
        <v>5138</v>
      </c>
      <c r="AP15" s="44">
        <v>12</v>
      </c>
    </row>
    <row r="16" spans="1:42" ht="16.5" customHeight="1">
      <c r="A16" s="24">
        <v>13</v>
      </c>
      <c r="B16" s="634" t="s">
        <v>122</v>
      </c>
      <c r="C16" s="626">
        <v>227</v>
      </c>
      <c r="D16" s="621">
        <v>216</v>
      </c>
      <c r="E16" s="621">
        <v>229</v>
      </c>
      <c r="F16" s="621"/>
      <c r="G16" s="621">
        <v>105</v>
      </c>
      <c r="H16" s="621">
        <v>229</v>
      </c>
      <c r="I16" s="621">
        <v>110</v>
      </c>
      <c r="J16" s="621">
        <v>226</v>
      </c>
      <c r="K16" s="621">
        <v>105</v>
      </c>
      <c r="L16" s="621"/>
      <c r="M16" s="621">
        <v>134</v>
      </c>
      <c r="N16" s="621"/>
      <c r="O16" s="621">
        <v>210</v>
      </c>
      <c r="P16" s="621"/>
      <c r="Q16" s="621">
        <v>221</v>
      </c>
      <c r="R16" s="621">
        <v>201</v>
      </c>
      <c r="S16" s="627">
        <v>145</v>
      </c>
      <c r="T16" s="38">
        <f>S16+R16+Q16+P16+O16+N16+M16+L16+K16+J16+I16+H16+G16+F16+E16+D16+C16</f>
        <v>2358</v>
      </c>
      <c r="U16" s="32">
        <v>13</v>
      </c>
      <c r="V16" s="639">
        <v>181</v>
      </c>
      <c r="W16" s="492">
        <v>90</v>
      </c>
      <c r="X16" s="492">
        <v>198</v>
      </c>
      <c r="Y16" s="492"/>
      <c r="Z16" s="492">
        <v>105</v>
      </c>
      <c r="AA16" s="492">
        <v>93</v>
      </c>
      <c r="AB16" s="492">
        <v>145</v>
      </c>
      <c r="AC16" s="492">
        <v>182</v>
      </c>
      <c r="AD16" s="492">
        <v>105</v>
      </c>
      <c r="AE16" s="492"/>
      <c r="AF16" s="492">
        <v>237</v>
      </c>
      <c r="AG16" s="492"/>
      <c r="AH16" s="492">
        <v>210</v>
      </c>
      <c r="AI16" s="492"/>
      <c r="AJ16" s="492">
        <v>207</v>
      </c>
      <c r="AK16" s="492">
        <v>79</v>
      </c>
      <c r="AL16" s="498">
        <v>83</v>
      </c>
      <c r="AM16" s="34">
        <f>AL16+AK16+AJ16+AI16+AH16+AG16+AF16+AE16+AD16+AC16+AB16+AA16+Z16+Y16+X16+W16+V16</f>
        <v>1915</v>
      </c>
      <c r="AN16" s="33">
        <v>14</v>
      </c>
      <c r="AO16" s="125">
        <f>AM16+T16</f>
        <v>4273</v>
      </c>
      <c r="AP16" s="44">
        <v>13</v>
      </c>
    </row>
    <row r="17" spans="1:42" ht="16.5" customHeight="1">
      <c r="A17" s="24">
        <v>14</v>
      </c>
      <c r="B17" s="634" t="s">
        <v>116</v>
      </c>
      <c r="C17" s="626"/>
      <c r="D17" s="621">
        <v>442</v>
      </c>
      <c r="E17" s="621">
        <v>377</v>
      </c>
      <c r="F17" s="621"/>
      <c r="G17" s="621"/>
      <c r="H17" s="621">
        <v>388</v>
      </c>
      <c r="I17" s="621">
        <v>250</v>
      </c>
      <c r="J17" s="621">
        <v>435</v>
      </c>
      <c r="K17" s="621">
        <v>115</v>
      </c>
      <c r="L17" s="621">
        <v>90</v>
      </c>
      <c r="M17" s="621"/>
      <c r="N17" s="621"/>
      <c r="O17" s="621"/>
      <c r="P17" s="621"/>
      <c r="Q17" s="621">
        <v>371</v>
      </c>
      <c r="R17" s="621">
        <v>408</v>
      </c>
      <c r="S17" s="627">
        <v>310</v>
      </c>
      <c r="T17" s="38">
        <f>S17+R17+Q17+P17+O17+N17+M17+L17+K17+J17+I17+H17+G17+F17+E17+D17+C17</f>
        <v>3186</v>
      </c>
      <c r="U17" s="32">
        <v>10</v>
      </c>
      <c r="V17" s="639"/>
      <c r="W17" s="492">
        <v>91</v>
      </c>
      <c r="X17" s="492"/>
      <c r="Y17" s="492"/>
      <c r="Z17" s="492"/>
      <c r="AA17" s="492">
        <v>100</v>
      </c>
      <c r="AB17" s="492"/>
      <c r="AC17" s="492">
        <v>132</v>
      </c>
      <c r="AD17" s="492">
        <v>115</v>
      </c>
      <c r="AE17" s="492">
        <v>90</v>
      </c>
      <c r="AF17" s="492"/>
      <c r="AG17" s="492"/>
      <c r="AH17" s="492"/>
      <c r="AI17" s="492"/>
      <c r="AJ17" s="492">
        <v>164</v>
      </c>
      <c r="AK17" s="492">
        <v>205</v>
      </c>
      <c r="AL17" s="498"/>
      <c r="AM17" s="34">
        <f>AL17+AK17+AJ17+AI17+AH17+AG17+AF17+AE17+AD17+AC17+AB17+AA17+Z17+Y17+X17+W17+V17</f>
        <v>897</v>
      </c>
      <c r="AN17" s="33">
        <v>19</v>
      </c>
      <c r="AO17" s="125">
        <f>AM17+T17</f>
        <v>4083</v>
      </c>
      <c r="AP17" s="44">
        <v>14</v>
      </c>
    </row>
    <row r="18" spans="1:42" ht="16.5" customHeight="1">
      <c r="A18" s="24">
        <v>15</v>
      </c>
      <c r="B18" s="634" t="s">
        <v>120</v>
      </c>
      <c r="C18" s="626"/>
      <c r="D18" s="621">
        <v>160</v>
      </c>
      <c r="E18" s="621">
        <v>144</v>
      </c>
      <c r="F18" s="621"/>
      <c r="G18" s="621">
        <v>95</v>
      </c>
      <c r="H18" s="621">
        <v>143</v>
      </c>
      <c r="I18" s="621">
        <v>110</v>
      </c>
      <c r="J18" s="621">
        <v>144</v>
      </c>
      <c r="K18" s="621"/>
      <c r="L18" s="621">
        <v>110</v>
      </c>
      <c r="M18" s="621"/>
      <c r="N18" s="621"/>
      <c r="O18" s="621"/>
      <c r="P18" s="621"/>
      <c r="Q18" s="621"/>
      <c r="R18" s="621"/>
      <c r="S18" s="627"/>
      <c r="T18" s="38">
        <f>S18+R18+Q18+P18+O18+N18+M18+L18+K18+J18+I18+H18+G18+F18+E18+D18+C18</f>
        <v>906</v>
      </c>
      <c r="U18" s="32">
        <v>20</v>
      </c>
      <c r="V18" s="639"/>
      <c r="W18" s="492">
        <v>239</v>
      </c>
      <c r="X18" s="492">
        <v>233</v>
      </c>
      <c r="Y18" s="492"/>
      <c r="Z18" s="492">
        <v>95</v>
      </c>
      <c r="AA18" s="492">
        <v>408</v>
      </c>
      <c r="AB18" s="492">
        <v>270</v>
      </c>
      <c r="AC18" s="492">
        <v>402</v>
      </c>
      <c r="AD18" s="492"/>
      <c r="AE18" s="492">
        <v>110</v>
      </c>
      <c r="AF18" s="492"/>
      <c r="AG18" s="492"/>
      <c r="AH18" s="492"/>
      <c r="AI18" s="492"/>
      <c r="AJ18" s="492">
        <v>252</v>
      </c>
      <c r="AK18" s="492">
        <v>212</v>
      </c>
      <c r="AL18" s="498">
        <v>167</v>
      </c>
      <c r="AM18" s="34">
        <f>AL18+AK18+AJ18+AI18+AH18+AG18+AF18+AE18+AD18+AC18+AB18+AA18+Z18+Y18+X18+W18+V18</f>
        <v>2388</v>
      </c>
      <c r="AN18" s="33">
        <v>10</v>
      </c>
      <c r="AO18" s="125">
        <f>AM18+T18</f>
        <v>3294</v>
      </c>
      <c r="AP18" s="44">
        <v>15</v>
      </c>
    </row>
    <row r="19" spans="1:42" ht="16.5" customHeight="1">
      <c r="A19" s="24">
        <v>16</v>
      </c>
      <c r="B19" s="634" t="s">
        <v>129</v>
      </c>
      <c r="C19" s="626">
        <v>146</v>
      </c>
      <c r="D19" s="621"/>
      <c r="E19" s="621">
        <v>146</v>
      </c>
      <c r="F19" s="621"/>
      <c r="G19" s="621">
        <v>225</v>
      </c>
      <c r="H19" s="621"/>
      <c r="I19" s="621"/>
      <c r="J19" s="621">
        <v>140</v>
      </c>
      <c r="K19" s="621">
        <v>210</v>
      </c>
      <c r="L19" s="621"/>
      <c r="M19" s="621"/>
      <c r="N19" s="621"/>
      <c r="O19" s="621"/>
      <c r="P19" s="621"/>
      <c r="Q19" s="621">
        <v>120</v>
      </c>
      <c r="R19" s="621">
        <v>104</v>
      </c>
      <c r="S19" s="627"/>
      <c r="T19" s="38">
        <f>S19+R19+Q19+P19+O19+N19+M19+L19+K19+J19+I19+H19+G19+F19+E19+D19+C19</f>
        <v>1091</v>
      </c>
      <c r="U19" s="32">
        <v>18</v>
      </c>
      <c r="V19" s="639">
        <v>284</v>
      </c>
      <c r="W19" s="492">
        <v>261</v>
      </c>
      <c r="X19" s="492">
        <v>274</v>
      </c>
      <c r="Y19" s="492"/>
      <c r="Z19" s="492">
        <v>225</v>
      </c>
      <c r="AA19" s="492">
        <v>143</v>
      </c>
      <c r="AB19" s="492">
        <v>82</v>
      </c>
      <c r="AC19" s="492">
        <v>115</v>
      </c>
      <c r="AD19" s="492">
        <v>210</v>
      </c>
      <c r="AE19" s="492"/>
      <c r="AF19" s="492"/>
      <c r="AG19" s="492"/>
      <c r="AH19" s="492"/>
      <c r="AI19" s="492"/>
      <c r="AJ19" s="492">
        <v>172</v>
      </c>
      <c r="AK19" s="492">
        <v>237</v>
      </c>
      <c r="AL19" s="498">
        <v>127</v>
      </c>
      <c r="AM19" s="34">
        <f>AL19+AK19+AJ19+AI19+AH19+AG19+AF19+AE19+AD19+AC19+AB19+AA19+Z19+Y19+X19+W19+V19</f>
        <v>2130</v>
      </c>
      <c r="AN19" s="33">
        <v>11</v>
      </c>
      <c r="AO19" s="125">
        <f>AM19+T19</f>
        <v>3221</v>
      </c>
      <c r="AP19" s="44">
        <v>16</v>
      </c>
    </row>
    <row r="20" spans="1:42" ht="16.5" customHeight="1">
      <c r="A20" s="24">
        <v>17</v>
      </c>
      <c r="B20" s="634" t="s">
        <v>121</v>
      </c>
      <c r="C20" s="626">
        <v>89</v>
      </c>
      <c r="D20" s="621">
        <v>110</v>
      </c>
      <c r="E20" s="621">
        <v>76</v>
      </c>
      <c r="F20" s="621"/>
      <c r="G20" s="621"/>
      <c r="H20" s="621">
        <v>196</v>
      </c>
      <c r="I20" s="621">
        <v>90</v>
      </c>
      <c r="J20" s="621">
        <v>164</v>
      </c>
      <c r="K20" s="621"/>
      <c r="L20" s="621">
        <v>115</v>
      </c>
      <c r="M20" s="621"/>
      <c r="N20" s="621"/>
      <c r="O20" s="621"/>
      <c r="P20" s="621"/>
      <c r="Q20" s="621"/>
      <c r="R20" s="621"/>
      <c r="S20" s="627"/>
      <c r="T20" s="38">
        <f>S20+R20+Q20+P20+O20+N20+M20+L20+K20+J20+I20+H20+G20+F20+E20+D20+C20</f>
        <v>840</v>
      </c>
      <c r="U20" s="32">
        <v>21</v>
      </c>
      <c r="V20" s="639">
        <v>346</v>
      </c>
      <c r="W20" s="492">
        <v>376</v>
      </c>
      <c r="X20" s="492">
        <v>327</v>
      </c>
      <c r="Y20" s="492"/>
      <c r="Z20" s="492"/>
      <c r="AA20" s="492"/>
      <c r="AB20" s="492"/>
      <c r="AC20" s="492">
        <v>81</v>
      </c>
      <c r="AD20" s="492"/>
      <c r="AE20" s="492">
        <v>115</v>
      </c>
      <c r="AF20" s="492"/>
      <c r="AG20" s="492"/>
      <c r="AH20" s="492"/>
      <c r="AI20" s="492"/>
      <c r="AJ20" s="492">
        <v>106</v>
      </c>
      <c r="AK20" s="492">
        <v>132</v>
      </c>
      <c r="AL20" s="498"/>
      <c r="AM20" s="34">
        <f>AL20+AK20+AJ20+AI20+AH20+AG20+AF20+AE20+AD20+AC20+AB20+AA20+Z20+Y20+X20+W20+V20</f>
        <v>1483</v>
      </c>
      <c r="AN20" s="33">
        <v>16</v>
      </c>
      <c r="AO20" s="125">
        <f>AM20+T20</f>
        <v>2323</v>
      </c>
      <c r="AP20" s="44">
        <v>17</v>
      </c>
    </row>
    <row r="21" spans="1:42" ht="16.5" customHeight="1">
      <c r="A21" s="24">
        <v>18</v>
      </c>
      <c r="B21" s="634" t="s">
        <v>130</v>
      </c>
      <c r="C21" s="626">
        <v>157.5</v>
      </c>
      <c r="D21" s="621">
        <v>154</v>
      </c>
      <c r="E21" s="621">
        <v>156.5</v>
      </c>
      <c r="F21" s="621"/>
      <c r="G21" s="621"/>
      <c r="H21" s="621">
        <v>61</v>
      </c>
      <c r="I21" s="621"/>
      <c r="J21" s="621">
        <v>181.5</v>
      </c>
      <c r="K21" s="621"/>
      <c r="L21" s="621">
        <v>100</v>
      </c>
      <c r="M21" s="621">
        <v>123</v>
      </c>
      <c r="N21" s="621"/>
      <c r="O21" s="621"/>
      <c r="P21" s="621"/>
      <c r="Q21" s="621">
        <v>154</v>
      </c>
      <c r="R21" s="621">
        <v>144.5</v>
      </c>
      <c r="S21" s="627"/>
      <c r="T21" s="38">
        <f>S21+R21+Q21+P21+O21+N21+M21+L21+K21+J21+I21+H21+G21+F21+E21+D21+C21</f>
        <v>1232</v>
      </c>
      <c r="U21" s="32">
        <v>17</v>
      </c>
      <c r="V21" s="639">
        <v>118.5</v>
      </c>
      <c r="W21" s="492">
        <v>227</v>
      </c>
      <c r="X21" s="492">
        <v>235.5</v>
      </c>
      <c r="Y21" s="492"/>
      <c r="Z21" s="492"/>
      <c r="AA21" s="492"/>
      <c r="AB21" s="492"/>
      <c r="AC21" s="492">
        <v>123.5</v>
      </c>
      <c r="AD21" s="492"/>
      <c r="AE21" s="492"/>
      <c r="AF21" s="492"/>
      <c r="AG21" s="492"/>
      <c r="AH21" s="492"/>
      <c r="AI21" s="492"/>
      <c r="AJ21" s="492">
        <v>166.5</v>
      </c>
      <c r="AK21" s="492">
        <v>194</v>
      </c>
      <c r="AL21" s="498"/>
      <c r="AM21" s="34">
        <f>AL21+AK21+AJ21+AI21+AH21+AG21+AF21+AE21+AD21+AC21+AB21+AA21+Z21+Y21+X21+W21+V21</f>
        <v>1065</v>
      </c>
      <c r="AN21" s="33">
        <v>18</v>
      </c>
      <c r="AO21" s="125">
        <f>AM21+T21</f>
        <v>2297</v>
      </c>
      <c r="AP21" s="44">
        <v>18</v>
      </c>
    </row>
    <row r="22" spans="1:42" ht="16.5" customHeight="1">
      <c r="A22" s="24">
        <v>19</v>
      </c>
      <c r="B22" s="635" t="s">
        <v>176</v>
      </c>
      <c r="C22" s="626">
        <v>163</v>
      </c>
      <c r="D22" s="621">
        <v>174</v>
      </c>
      <c r="E22" s="621">
        <v>177</v>
      </c>
      <c r="F22" s="621">
        <v>135</v>
      </c>
      <c r="G22" s="621"/>
      <c r="H22" s="621">
        <v>166</v>
      </c>
      <c r="I22" s="621">
        <v>90</v>
      </c>
      <c r="J22" s="621">
        <v>171</v>
      </c>
      <c r="K22" s="621"/>
      <c r="L22" s="621"/>
      <c r="M22" s="621"/>
      <c r="N22" s="621"/>
      <c r="O22" s="621"/>
      <c r="P22" s="621"/>
      <c r="Q22" s="621">
        <v>277</v>
      </c>
      <c r="R22" s="621">
        <v>304</v>
      </c>
      <c r="S22" s="627">
        <v>190</v>
      </c>
      <c r="T22" s="38">
        <f>S22+R22+Q22+P22+O22+N22+M22+L22+K22+J22+I22+H22+G22+F22+E22+D22+C22</f>
        <v>1847</v>
      </c>
      <c r="U22" s="32">
        <v>15</v>
      </c>
      <c r="V22" s="639"/>
      <c r="W22" s="492"/>
      <c r="X22" s="492"/>
      <c r="Y22" s="492"/>
      <c r="Z22" s="492"/>
      <c r="AA22" s="492"/>
      <c r="AB22" s="492"/>
      <c r="AC22" s="492"/>
      <c r="AD22" s="492"/>
      <c r="AE22" s="492"/>
      <c r="AF22" s="492"/>
      <c r="AG22" s="492"/>
      <c r="AH22" s="492"/>
      <c r="AI22" s="492"/>
      <c r="AJ22" s="492">
        <v>174</v>
      </c>
      <c r="AK22" s="492">
        <v>153</v>
      </c>
      <c r="AL22" s="498">
        <v>103</v>
      </c>
      <c r="AM22" s="34">
        <f>AL22+AK22+AJ22+AI22+AH22+AG22+AF22+AE22+AD22+AC22+AB22+AA22+Z22+Y22+X22+W22+V22</f>
        <v>430</v>
      </c>
      <c r="AN22" s="33">
        <v>21</v>
      </c>
      <c r="AO22" s="125">
        <f>AM22+T22</f>
        <v>2277</v>
      </c>
      <c r="AP22" s="44">
        <v>19</v>
      </c>
    </row>
    <row r="23" spans="1:42" ht="16.5" customHeight="1">
      <c r="A23" s="24">
        <v>20</v>
      </c>
      <c r="B23" s="634" t="s">
        <v>137</v>
      </c>
      <c r="C23" s="626">
        <v>78</v>
      </c>
      <c r="D23" s="621">
        <v>76</v>
      </c>
      <c r="E23" s="621">
        <v>91</v>
      </c>
      <c r="F23" s="621"/>
      <c r="G23" s="621">
        <v>90</v>
      </c>
      <c r="H23" s="621">
        <v>89</v>
      </c>
      <c r="I23" s="621"/>
      <c r="J23" s="621">
        <v>105</v>
      </c>
      <c r="K23" s="621"/>
      <c r="L23" s="621">
        <v>125</v>
      </c>
      <c r="M23" s="621"/>
      <c r="N23" s="621"/>
      <c r="O23" s="621"/>
      <c r="P23" s="621"/>
      <c r="Q23" s="621">
        <v>73</v>
      </c>
      <c r="R23" s="621">
        <v>84</v>
      </c>
      <c r="S23" s="627"/>
      <c r="T23" s="38">
        <f>S23+R23+Q23+P23+O23+N23+M23+L23+K23+J23+I23+H23+G23+F23+E23+D23+C23</f>
        <v>811</v>
      </c>
      <c r="U23" s="32">
        <v>22</v>
      </c>
      <c r="V23" s="639">
        <v>165</v>
      </c>
      <c r="W23" s="492">
        <v>174</v>
      </c>
      <c r="X23" s="492">
        <v>152</v>
      </c>
      <c r="Y23" s="492"/>
      <c r="Z23" s="492">
        <v>90</v>
      </c>
      <c r="AA23" s="492">
        <v>70</v>
      </c>
      <c r="AB23" s="492"/>
      <c r="AC23" s="492">
        <v>152</v>
      </c>
      <c r="AD23" s="492"/>
      <c r="AE23" s="492">
        <v>125</v>
      </c>
      <c r="AF23" s="492"/>
      <c r="AG23" s="492"/>
      <c r="AH23" s="492"/>
      <c r="AI23" s="492"/>
      <c r="AJ23" s="492">
        <v>170.5</v>
      </c>
      <c r="AK23" s="492">
        <v>172.5</v>
      </c>
      <c r="AL23" s="498"/>
      <c r="AM23" s="34">
        <f>AL23+AK23+AJ23+AI23+AH23+AG23+AF23+AE23+AD23+AC23+AB23+AA23+Z23+Y23+X23+W23+V23</f>
        <v>1271</v>
      </c>
      <c r="AN23" s="33">
        <v>17</v>
      </c>
      <c r="AO23" s="125">
        <f>AM23+T23</f>
        <v>2082</v>
      </c>
      <c r="AP23" s="44">
        <v>20</v>
      </c>
    </row>
    <row r="24" spans="1:42" ht="16.5" customHeight="1">
      <c r="A24" s="24">
        <v>21</v>
      </c>
      <c r="B24" s="634" t="s">
        <v>125</v>
      </c>
      <c r="C24" s="626"/>
      <c r="D24" s="621"/>
      <c r="E24" s="621"/>
      <c r="F24" s="621"/>
      <c r="G24" s="621"/>
      <c r="H24" s="621">
        <v>306</v>
      </c>
      <c r="I24" s="621">
        <v>210</v>
      </c>
      <c r="J24" s="621"/>
      <c r="K24" s="621">
        <v>95</v>
      </c>
      <c r="L24" s="621"/>
      <c r="M24" s="621"/>
      <c r="N24" s="621"/>
      <c r="O24" s="621"/>
      <c r="P24" s="621"/>
      <c r="Q24" s="621">
        <v>397</v>
      </c>
      <c r="R24" s="621">
        <v>354</v>
      </c>
      <c r="S24" s="627">
        <v>250</v>
      </c>
      <c r="T24" s="38">
        <f>S24+R24+Q24+P24+O24+N24+M24+L24+K24+J24+I24+H24+G24+F24+E24+D24+C24</f>
        <v>1612</v>
      </c>
      <c r="U24" s="32">
        <v>16</v>
      </c>
      <c r="V24" s="639"/>
      <c r="W24" s="492"/>
      <c r="X24" s="492"/>
      <c r="Y24" s="492"/>
      <c r="Z24" s="492"/>
      <c r="AA24" s="492"/>
      <c r="AB24" s="492"/>
      <c r="AC24" s="492"/>
      <c r="AD24" s="492">
        <v>95</v>
      </c>
      <c r="AE24" s="492"/>
      <c r="AF24" s="492"/>
      <c r="AG24" s="492"/>
      <c r="AH24" s="492"/>
      <c r="AI24" s="492"/>
      <c r="AJ24" s="492"/>
      <c r="AK24" s="492"/>
      <c r="AL24" s="498"/>
      <c r="AM24" s="34">
        <f>AL24+AK24+AJ24+AI24+AH24+AG24+AF24+AE24+AD24+AC24+AB24+AA24+Z24+Y24+X24+W24+V24</f>
        <v>95</v>
      </c>
      <c r="AN24" s="33">
        <v>27</v>
      </c>
      <c r="AO24" s="125">
        <f>AM24+T24</f>
        <v>1707</v>
      </c>
      <c r="AP24" s="44">
        <v>21</v>
      </c>
    </row>
    <row r="25" spans="1:42" ht="16.5" customHeight="1">
      <c r="A25" s="24">
        <v>22</v>
      </c>
      <c r="B25" s="634" t="s">
        <v>131</v>
      </c>
      <c r="C25" s="626"/>
      <c r="D25" s="621">
        <v>101</v>
      </c>
      <c r="E25" s="621">
        <v>99</v>
      </c>
      <c r="F25" s="621"/>
      <c r="G25" s="621">
        <v>110</v>
      </c>
      <c r="H25" s="621">
        <v>153</v>
      </c>
      <c r="I25" s="621">
        <v>90</v>
      </c>
      <c r="J25" s="621">
        <v>144</v>
      </c>
      <c r="K25" s="621"/>
      <c r="L25" s="621"/>
      <c r="M25" s="621"/>
      <c r="N25" s="621"/>
      <c r="O25" s="621"/>
      <c r="P25" s="621"/>
      <c r="Q25" s="621">
        <v>145</v>
      </c>
      <c r="R25" s="621">
        <v>129</v>
      </c>
      <c r="S25" s="627"/>
      <c r="T25" s="38">
        <f>S25+R25+Q25+P25+O25+N25+M25+L25+K25+J25+I25+H25+G25+F25+E25+D25+C25</f>
        <v>971</v>
      </c>
      <c r="U25" s="32">
        <v>19</v>
      </c>
      <c r="V25" s="639"/>
      <c r="W25" s="492">
        <v>81</v>
      </c>
      <c r="X25" s="492"/>
      <c r="Y25" s="492"/>
      <c r="Z25" s="492">
        <v>110</v>
      </c>
      <c r="AA25" s="492">
        <v>90</v>
      </c>
      <c r="AB25" s="492"/>
      <c r="AC25" s="492">
        <v>80</v>
      </c>
      <c r="AD25" s="492"/>
      <c r="AE25" s="492"/>
      <c r="AF25" s="492"/>
      <c r="AG25" s="492"/>
      <c r="AH25" s="492"/>
      <c r="AI25" s="492"/>
      <c r="AJ25" s="492"/>
      <c r="AK25" s="492"/>
      <c r="AL25" s="498"/>
      <c r="AM25" s="34">
        <f>AL25+AK25+AJ25+AI25+AH25+AG25+AF25+AE25+AD25+AC25+AB25+AA25+Z25+Y25+X25+W25+V25</f>
        <v>361</v>
      </c>
      <c r="AN25" s="33">
        <v>23</v>
      </c>
      <c r="AO25" s="125">
        <f>AM25+T25</f>
        <v>1332</v>
      </c>
      <c r="AP25" s="44">
        <v>22</v>
      </c>
    </row>
    <row r="26" spans="1:42" ht="16.5" customHeight="1">
      <c r="A26" s="24">
        <v>23</v>
      </c>
      <c r="B26" s="634" t="s">
        <v>128</v>
      </c>
      <c r="C26" s="626"/>
      <c r="D26" s="621"/>
      <c r="E26" s="621">
        <v>47</v>
      </c>
      <c r="F26" s="621"/>
      <c r="G26" s="621"/>
      <c r="H26" s="621"/>
      <c r="I26" s="621"/>
      <c r="J26" s="621">
        <v>106</v>
      </c>
      <c r="K26" s="621"/>
      <c r="L26" s="621"/>
      <c r="M26" s="621"/>
      <c r="N26" s="621"/>
      <c r="O26" s="621"/>
      <c r="P26" s="621"/>
      <c r="Q26" s="621">
        <v>161</v>
      </c>
      <c r="R26" s="621">
        <v>130</v>
      </c>
      <c r="S26" s="627"/>
      <c r="T26" s="38">
        <f>S26+R26+Q26+P26+O26+N26+M26+L26+K26+J26+I26+H26+G26+F26+E26+D26+C26</f>
        <v>444</v>
      </c>
      <c r="U26" s="32">
        <v>27</v>
      </c>
      <c r="V26" s="639">
        <v>51.5</v>
      </c>
      <c r="W26" s="492"/>
      <c r="X26" s="492">
        <v>47</v>
      </c>
      <c r="Y26" s="492"/>
      <c r="Z26" s="492"/>
      <c r="AA26" s="492">
        <v>56</v>
      </c>
      <c r="AB26" s="492"/>
      <c r="AC26" s="492">
        <v>90.5</v>
      </c>
      <c r="AD26" s="492"/>
      <c r="AE26" s="492"/>
      <c r="AF26" s="492"/>
      <c r="AG26" s="492"/>
      <c r="AH26" s="492"/>
      <c r="AI26" s="492"/>
      <c r="AJ26" s="492">
        <v>48</v>
      </c>
      <c r="AK26" s="492">
        <v>38.5</v>
      </c>
      <c r="AL26" s="498">
        <v>63</v>
      </c>
      <c r="AM26" s="34">
        <f>AL26+AK26+AJ26+AI26+AH26+AG26+AF26+AE26+AD26+AC26+AB26+AA26+Z26+Y26+X26+W26+V26</f>
        <v>394.5</v>
      </c>
      <c r="AN26" s="33">
        <v>22</v>
      </c>
      <c r="AO26" s="125">
        <f>AM26+T26</f>
        <v>838.5</v>
      </c>
      <c r="AP26" s="44">
        <v>23</v>
      </c>
    </row>
    <row r="27" spans="1:42" ht="16.5" customHeight="1">
      <c r="A27" s="24">
        <v>24</v>
      </c>
      <c r="B27" s="634" t="s">
        <v>134</v>
      </c>
      <c r="C27" s="626"/>
      <c r="D27" s="621">
        <v>67</v>
      </c>
      <c r="E27" s="621">
        <v>65</v>
      </c>
      <c r="F27" s="621"/>
      <c r="G27" s="621"/>
      <c r="H27" s="621"/>
      <c r="I27" s="621"/>
      <c r="J27" s="621"/>
      <c r="K27" s="621"/>
      <c r="L27" s="621"/>
      <c r="M27" s="621"/>
      <c r="N27" s="621"/>
      <c r="O27" s="621"/>
      <c r="P27" s="621"/>
      <c r="Q27" s="621">
        <v>58</v>
      </c>
      <c r="R27" s="621">
        <v>57</v>
      </c>
      <c r="S27" s="627"/>
      <c r="T27" s="38">
        <f>S27+R27+Q27+P27+O27+N27+M27+L27+K27+J27+I27+H27+G27+F27+E27+D27+C27</f>
        <v>247</v>
      </c>
      <c r="U27" s="32">
        <v>32</v>
      </c>
      <c r="V27" s="639"/>
      <c r="W27" s="492">
        <v>78</v>
      </c>
      <c r="X27" s="492">
        <v>75</v>
      </c>
      <c r="Y27" s="492"/>
      <c r="Z27" s="492"/>
      <c r="AA27" s="492"/>
      <c r="AB27" s="492"/>
      <c r="AC27" s="492"/>
      <c r="AD27" s="492"/>
      <c r="AE27" s="492"/>
      <c r="AF27" s="492"/>
      <c r="AG27" s="492"/>
      <c r="AH27" s="492"/>
      <c r="AI27" s="492"/>
      <c r="AJ27" s="492">
        <v>206</v>
      </c>
      <c r="AK27" s="492">
        <v>183</v>
      </c>
      <c r="AL27" s="498"/>
      <c r="AM27" s="34">
        <f>AL27+AK27+AJ27+AI27+AH27+AG27+AF27+AE27+AD27+AC27+AB27+AA27+Z27+Y27+X27+W27+V27</f>
        <v>542</v>
      </c>
      <c r="AN27" s="33">
        <v>20</v>
      </c>
      <c r="AO27" s="125">
        <f>AM27+T27</f>
        <v>789</v>
      </c>
      <c r="AP27" s="44">
        <v>24</v>
      </c>
    </row>
    <row r="28" spans="1:42" ht="16.5" customHeight="1">
      <c r="A28" s="24">
        <v>25</v>
      </c>
      <c r="B28" s="634" t="s">
        <v>126</v>
      </c>
      <c r="C28" s="626">
        <v>99</v>
      </c>
      <c r="D28" s="621">
        <v>93</v>
      </c>
      <c r="E28" s="621">
        <v>92</v>
      </c>
      <c r="F28" s="621"/>
      <c r="G28" s="621">
        <v>125</v>
      </c>
      <c r="H28" s="621"/>
      <c r="I28" s="621"/>
      <c r="J28" s="621"/>
      <c r="K28" s="621"/>
      <c r="L28" s="621"/>
      <c r="M28" s="621"/>
      <c r="N28" s="621"/>
      <c r="O28" s="621"/>
      <c r="P28" s="621"/>
      <c r="Q28" s="621">
        <v>115</v>
      </c>
      <c r="R28" s="621">
        <v>110</v>
      </c>
      <c r="S28" s="627">
        <v>40</v>
      </c>
      <c r="T28" s="38">
        <f>S28+R28+Q28+P28+O28+N28+M28+L28+K28+J28+I28+H28+G28+F28+E28+D28+C28</f>
        <v>674</v>
      </c>
      <c r="U28" s="32">
        <v>23</v>
      </c>
      <c r="V28" s="29"/>
      <c r="W28" s="16"/>
      <c r="X28" s="16"/>
      <c r="Y28" s="16"/>
      <c r="Z28" s="3"/>
      <c r="AA28" s="3"/>
      <c r="AB28" s="3"/>
      <c r="AC28" s="3"/>
      <c r="AD28" s="3"/>
      <c r="AE28" s="3"/>
      <c r="AF28" s="16"/>
      <c r="AG28" s="16"/>
      <c r="AH28" s="16"/>
      <c r="AI28" s="16"/>
      <c r="AJ28" s="3"/>
      <c r="AK28" s="3"/>
      <c r="AL28" s="6"/>
      <c r="AM28" s="34">
        <f>AL28+AK28+AJ28+AI28+AH28+AG28+AF28+AE28+AD28+AC28+AB28+AA28+Z28+Y28+X28+W28+V28</f>
        <v>0</v>
      </c>
      <c r="AN28" s="33">
        <v>29</v>
      </c>
      <c r="AO28" s="125">
        <f>AM28+T28</f>
        <v>674</v>
      </c>
      <c r="AP28" s="44">
        <v>25</v>
      </c>
    </row>
    <row r="29" spans="1:42" ht="16.5" customHeight="1">
      <c r="A29" s="24">
        <v>26</v>
      </c>
      <c r="B29" s="634" t="s">
        <v>177</v>
      </c>
      <c r="C29" s="626"/>
      <c r="D29" s="621"/>
      <c r="E29" s="621"/>
      <c r="F29" s="621"/>
      <c r="G29" s="621"/>
      <c r="H29" s="621">
        <v>68</v>
      </c>
      <c r="I29" s="621"/>
      <c r="J29" s="621"/>
      <c r="K29" s="621"/>
      <c r="L29" s="621">
        <v>145</v>
      </c>
      <c r="M29" s="621"/>
      <c r="N29" s="621"/>
      <c r="O29" s="621"/>
      <c r="P29" s="621"/>
      <c r="Q29" s="621">
        <v>66</v>
      </c>
      <c r="R29" s="621">
        <v>71</v>
      </c>
      <c r="S29" s="627"/>
      <c r="T29" s="38">
        <f>S29+R29+Q29+P29+O29+N29+M29+L29+K29+J29+I29+H29+G29+F29+E29+D29+C29</f>
        <v>350</v>
      </c>
      <c r="U29" s="32">
        <v>29</v>
      </c>
      <c r="V29" s="639"/>
      <c r="W29" s="492"/>
      <c r="X29" s="492"/>
      <c r="Y29" s="492"/>
      <c r="Z29" s="492"/>
      <c r="AA29" s="492"/>
      <c r="AB29" s="492"/>
      <c r="AC29" s="492"/>
      <c r="AD29" s="492"/>
      <c r="AE29" s="492">
        <v>145</v>
      </c>
      <c r="AF29" s="492"/>
      <c r="AG29" s="492"/>
      <c r="AH29" s="492"/>
      <c r="AI29" s="492"/>
      <c r="AJ29" s="492">
        <v>75</v>
      </c>
      <c r="AK29" s="492">
        <v>71</v>
      </c>
      <c r="AL29" s="498"/>
      <c r="AM29" s="34">
        <f>AL29+AK29+AJ29+AI29+AH29+AG29+AF29+AE29+AD29+AC29+AB29+AA29+Z29+Y29+X29+W29+V29</f>
        <v>291</v>
      </c>
      <c r="AN29" s="33">
        <v>25</v>
      </c>
      <c r="AO29" s="125">
        <f>AM29+T29</f>
        <v>641</v>
      </c>
      <c r="AP29" s="44">
        <v>26</v>
      </c>
    </row>
    <row r="30" spans="1:42" ht="16.5" customHeight="1">
      <c r="A30" s="24">
        <v>27</v>
      </c>
      <c r="B30" s="634" t="s">
        <v>135</v>
      </c>
      <c r="C30" s="626">
        <v>87</v>
      </c>
      <c r="D30" s="621">
        <v>95</v>
      </c>
      <c r="E30" s="621">
        <v>105</v>
      </c>
      <c r="F30" s="621"/>
      <c r="G30" s="621"/>
      <c r="H30" s="621"/>
      <c r="I30" s="621"/>
      <c r="J30" s="621">
        <v>103</v>
      </c>
      <c r="K30" s="621"/>
      <c r="L30" s="621"/>
      <c r="M30" s="621"/>
      <c r="N30" s="621"/>
      <c r="O30" s="621"/>
      <c r="P30" s="621"/>
      <c r="Q30" s="621">
        <v>110</v>
      </c>
      <c r="R30" s="621">
        <v>85</v>
      </c>
      <c r="S30" s="627"/>
      <c r="T30" s="38">
        <f>S30+R30+Q30+P30+O30+N30+M30+L30+K30+J30+I30+H30+G30+F30+E30+D30+C30</f>
        <v>585</v>
      </c>
      <c r="U30" s="32">
        <v>24</v>
      </c>
      <c r="V30" s="27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6"/>
      <c r="AM30" s="34">
        <f>AL30+AK30+AJ30+AI30+AH30+AG30+AF30+AE30+AD30+AC30+AB30+AA30+Z30+Y30+X30+W30+V30</f>
        <v>0</v>
      </c>
      <c r="AN30" s="33">
        <v>30</v>
      </c>
      <c r="AO30" s="125">
        <f>AM30+T30</f>
        <v>585</v>
      </c>
      <c r="AP30" s="44">
        <v>27</v>
      </c>
    </row>
    <row r="31" spans="1:42" ht="16.5" customHeight="1">
      <c r="A31" s="24">
        <v>28</v>
      </c>
      <c r="B31" s="634" t="s">
        <v>178</v>
      </c>
      <c r="C31" s="626">
        <v>83</v>
      </c>
      <c r="D31" s="621">
        <v>81</v>
      </c>
      <c r="E31" s="621">
        <v>72</v>
      </c>
      <c r="F31" s="621"/>
      <c r="G31" s="621"/>
      <c r="H31" s="621">
        <v>79</v>
      </c>
      <c r="I31" s="621"/>
      <c r="J31" s="621">
        <v>70</v>
      </c>
      <c r="K31" s="621"/>
      <c r="L31" s="621"/>
      <c r="M31" s="621"/>
      <c r="N31" s="621"/>
      <c r="O31" s="621"/>
      <c r="P31" s="621"/>
      <c r="Q31" s="621">
        <v>56</v>
      </c>
      <c r="R31" s="621">
        <v>69</v>
      </c>
      <c r="S31" s="627"/>
      <c r="T31" s="38">
        <f>S31+R31+Q31+P31+O31+N31+M31+L31+K31+J31+I31+H31+G31+F31+E31+D31+C31</f>
        <v>510</v>
      </c>
      <c r="U31" s="32">
        <v>25</v>
      </c>
      <c r="V31" s="27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6"/>
      <c r="AM31" s="34">
        <f>AL31+AK31+AJ31+AI31+AH31+AG31+AF31+AE31+AD31+AC31+AB31+AA31+Z31+Y31+X31+W31+V31</f>
        <v>0</v>
      </c>
      <c r="AN31" s="33">
        <v>31</v>
      </c>
      <c r="AO31" s="125">
        <f>AM31+T31</f>
        <v>510</v>
      </c>
      <c r="AP31" s="44">
        <v>28</v>
      </c>
    </row>
    <row r="32" spans="1:42" ht="16.5" customHeight="1">
      <c r="A32" s="24">
        <v>29</v>
      </c>
      <c r="B32" s="634" t="s">
        <v>179</v>
      </c>
      <c r="C32" s="626">
        <v>70</v>
      </c>
      <c r="D32" s="621">
        <v>57.5</v>
      </c>
      <c r="E32" s="621">
        <v>71.5</v>
      </c>
      <c r="F32" s="621"/>
      <c r="G32" s="621"/>
      <c r="H32" s="621">
        <v>73</v>
      </c>
      <c r="I32" s="621"/>
      <c r="J32" s="621">
        <v>68.5</v>
      </c>
      <c r="K32" s="621"/>
      <c r="L32" s="621"/>
      <c r="M32" s="621"/>
      <c r="N32" s="621"/>
      <c r="O32" s="621"/>
      <c r="P32" s="621"/>
      <c r="Q32" s="621">
        <v>53</v>
      </c>
      <c r="R32" s="621">
        <v>75</v>
      </c>
      <c r="S32" s="627"/>
      <c r="T32" s="38">
        <f>S32+R32+Q32+P32+O32+N32+M32+L32+K32+J32+I32+H32+G32+F32+E32+D32+C32</f>
        <v>468.5</v>
      </c>
      <c r="U32" s="32">
        <v>26</v>
      </c>
      <c r="V32" s="29"/>
      <c r="W32" s="16"/>
      <c r="X32" s="16"/>
      <c r="Y32" s="16"/>
      <c r="Z32" s="3"/>
      <c r="AA32" s="3"/>
      <c r="AB32" s="3"/>
      <c r="AC32" s="3"/>
      <c r="AD32" s="3"/>
      <c r="AE32" s="3"/>
      <c r="AF32" s="16"/>
      <c r="AG32" s="16"/>
      <c r="AH32" s="16"/>
      <c r="AI32" s="16"/>
      <c r="AJ32" s="3"/>
      <c r="AK32" s="3"/>
      <c r="AL32" s="6"/>
      <c r="AM32" s="34">
        <f>AL32+AK32+AJ32+AI32+AH32+AG32+AF32+AE32+AD32+AC32+AB32+AA32+Z32+Y32+X32+W32+V32</f>
        <v>0</v>
      </c>
      <c r="AN32" s="33">
        <v>32</v>
      </c>
      <c r="AO32" s="125">
        <f>AM32+T32</f>
        <v>468.5</v>
      </c>
      <c r="AP32" s="44">
        <v>29</v>
      </c>
    </row>
    <row r="33" spans="1:42" ht="16.5" customHeight="1">
      <c r="A33" s="24">
        <v>30</v>
      </c>
      <c r="B33" s="634" t="s">
        <v>180</v>
      </c>
      <c r="C33" s="626"/>
      <c r="D33" s="621">
        <v>104</v>
      </c>
      <c r="E33" s="621">
        <v>78</v>
      </c>
      <c r="F33" s="621"/>
      <c r="G33" s="621"/>
      <c r="H33" s="621">
        <v>76</v>
      </c>
      <c r="I33" s="621"/>
      <c r="J33" s="621">
        <v>65</v>
      </c>
      <c r="K33" s="621"/>
      <c r="L33" s="621"/>
      <c r="M33" s="621"/>
      <c r="N33" s="621"/>
      <c r="O33" s="621"/>
      <c r="P33" s="621"/>
      <c r="Q33" s="621">
        <v>57</v>
      </c>
      <c r="R33" s="621">
        <v>56</v>
      </c>
      <c r="S33" s="627"/>
      <c r="T33" s="38">
        <f>S33+R33+Q33+P33+O33+N33+M33+L33+K33+J33+I33+H33+G33+F33+E33+D33+C33</f>
        <v>436</v>
      </c>
      <c r="U33" s="32">
        <v>28</v>
      </c>
      <c r="V33" s="30"/>
      <c r="W33" s="18"/>
      <c r="X33" s="18"/>
      <c r="Y33" s="18"/>
      <c r="Z33" s="3"/>
      <c r="AA33" s="3"/>
      <c r="AB33" s="3"/>
      <c r="AC33" s="3"/>
      <c r="AD33" s="3"/>
      <c r="AE33" s="3"/>
      <c r="AF33" s="18"/>
      <c r="AG33" s="18"/>
      <c r="AH33" s="18"/>
      <c r="AI33" s="18"/>
      <c r="AJ33" s="3"/>
      <c r="AK33" s="3"/>
      <c r="AL33" s="6"/>
      <c r="AM33" s="34">
        <f>AL33+AK33+AJ33+AI33+AH33+AG33+AF33+AE33+AD33+AC33+AB33+AA33+Z33+Y33+X33+W33+V33</f>
        <v>0</v>
      </c>
      <c r="AN33" s="33">
        <v>33</v>
      </c>
      <c r="AO33" s="125">
        <f>AM33+T33</f>
        <v>436</v>
      </c>
      <c r="AP33" s="44">
        <v>30</v>
      </c>
    </row>
    <row r="34" spans="1:42" ht="16.5" customHeight="1">
      <c r="A34" s="24">
        <v>31</v>
      </c>
      <c r="B34" s="635" t="s">
        <v>136</v>
      </c>
      <c r="C34" s="626">
        <v>40</v>
      </c>
      <c r="D34" s="621">
        <v>49.5</v>
      </c>
      <c r="E34" s="621">
        <v>33</v>
      </c>
      <c r="F34" s="621"/>
      <c r="G34" s="621"/>
      <c r="H34" s="621">
        <v>38.5</v>
      </c>
      <c r="I34" s="621"/>
      <c r="J34" s="621">
        <v>42</v>
      </c>
      <c r="K34" s="621"/>
      <c r="L34" s="621"/>
      <c r="M34" s="621">
        <v>54</v>
      </c>
      <c r="N34" s="621"/>
      <c r="O34" s="621"/>
      <c r="P34" s="621"/>
      <c r="Q34" s="621">
        <v>30.5</v>
      </c>
      <c r="R34" s="621">
        <v>27</v>
      </c>
      <c r="S34" s="627"/>
      <c r="T34" s="38">
        <f>S34+R34+Q34+P34+O34+N34+M34+L34+K34+J34+I34+H34+G34+F34+E34+D34+C34</f>
        <v>314.5</v>
      </c>
      <c r="U34" s="32">
        <v>31</v>
      </c>
      <c r="V34" s="639"/>
      <c r="W34" s="492"/>
      <c r="X34" s="492"/>
      <c r="Y34" s="492"/>
      <c r="Z34" s="492"/>
      <c r="AA34" s="492"/>
      <c r="AB34" s="492"/>
      <c r="AC34" s="492"/>
      <c r="AD34" s="492"/>
      <c r="AE34" s="492"/>
      <c r="AF34" s="492"/>
      <c r="AG34" s="492"/>
      <c r="AH34" s="492"/>
      <c r="AI34" s="492"/>
      <c r="AJ34" s="492">
        <v>43</v>
      </c>
      <c r="AK34" s="492">
        <v>37</v>
      </c>
      <c r="AL34" s="6"/>
      <c r="AM34" s="34">
        <f>AL34+AK34+AJ34+AI34+AH34+AG34+AF34+AE34+AD34+AC34+AB34+AA34+Z34+Y34+X34+W34+V34</f>
        <v>80</v>
      </c>
      <c r="AN34" s="33">
        <v>28</v>
      </c>
      <c r="AO34" s="125">
        <f>AM34+T34</f>
        <v>394.5</v>
      </c>
      <c r="AP34" s="44">
        <v>31</v>
      </c>
    </row>
    <row r="35" spans="1:42" ht="17.25">
      <c r="A35" s="24">
        <v>32</v>
      </c>
      <c r="B35" s="634" t="s">
        <v>138</v>
      </c>
      <c r="C35" s="626"/>
      <c r="D35" s="621"/>
      <c r="E35" s="621">
        <v>41.5</v>
      </c>
      <c r="F35" s="621"/>
      <c r="G35" s="621"/>
      <c r="H35" s="621"/>
      <c r="I35" s="621"/>
      <c r="J35" s="621"/>
      <c r="K35" s="621"/>
      <c r="L35" s="621"/>
      <c r="M35" s="621"/>
      <c r="N35" s="621"/>
      <c r="O35" s="621"/>
      <c r="P35" s="621"/>
      <c r="Q35" s="621"/>
      <c r="R35" s="621"/>
      <c r="S35" s="627"/>
      <c r="T35" s="38">
        <f>S35+R35+Q35+P35+O35+N35+M35+L35+K35+J35+I35+H35+G35+F35+E35+D35+C35</f>
        <v>41.5</v>
      </c>
      <c r="U35" s="32">
        <v>35</v>
      </c>
      <c r="V35" s="639">
        <v>55</v>
      </c>
      <c r="W35" s="492">
        <v>50.5</v>
      </c>
      <c r="X35" s="492">
        <v>41.5</v>
      </c>
      <c r="Y35" s="492"/>
      <c r="Z35" s="492"/>
      <c r="AA35" s="492"/>
      <c r="AB35" s="492"/>
      <c r="AC35" s="492">
        <v>64</v>
      </c>
      <c r="AD35" s="492"/>
      <c r="AE35" s="492"/>
      <c r="AF35" s="492"/>
      <c r="AG35" s="492"/>
      <c r="AH35" s="492"/>
      <c r="AI35" s="492"/>
      <c r="AJ35" s="492">
        <v>59</v>
      </c>
      <c r="AK35" s="492">
        <v>48.5</v>
      </c>
      <c r="AL35" s="498"/>
      <c r="AM35" s="34">
        <f>AL35+AK35+AJ35+AI35+AH35+AG35+AF35+AE35+AD35+AC35+AB35+AA35+Z35+Y35+X35+W35+V35</f>
        <v>318.5</v>
      </c>
      <c r="AN35" s="33">
        <v>24</v>
      </c>
      <c r="AO35" s="125">
        <f>AM35+T35</f>
        <v>360</v>
      </c>
      <c r="AP35" s="44">
        <v>32</v>
      </c>
    </row>
    <row r="36" spans="1:42" ht="17.25">
      <c r="A36" s="24">
        <v>33</v>
      </c>
      <c r="B36" s="634" t="s">
        <v>181</v>
      </c>
      <c r="C36" s="626"/>
      <c r="D36" s="621">
        <v>162</v>
      </c>
      <c r="E36" s="621">
        <v>156</v>
      </c>
      <c r="F36" s="621"/>
      <c r="G36" s="621"/>
      <c r="H36" s="621"/>
      <c r="I36" s="621"/>
      <c r="J36" s="621"/>
      <c r="K36" s="621"/>
      <c r="L36" s="621"/>
      <c r="M36" s="621"/>
      <c r="N36" s="621"/>
      <c r="O36" s="621"/>
      <c r="P36" s="621"/>
      <c r="Q36" s="621"/>
      <c r="R36" s="621"/>
      <c r="S36" s="627"/>
      <c r="T36" s="38">
        <f>S36+R36+Q36+P36+O36+N36+M36+L36+K36+J36+I36+H36+G36+F36+E36+D36+C36</f>
        <v>318</v>
      </c>
      <c r="U36" s="32">
        <v>30</v>
      </c>
      <c r="V36" s="35"/>
      <c r="W36" s="9"/>
      <c r="X36" s="9"/>
      <c r="Y36" s="9"/>
      <c r="Z36" s="9"/>
      <c r="AA36" s="9"/>
      <c r="AB36" s="9"/>
      <c r="AC36" s="9"/>
      <c r="AD36" s="9"/>
      <c r="AE36" s="9"/>
      <c r="AF36" s="18"/>
      <c r="AG36" s="18"/>
      <c r="AH36" s="18"/>
      <c r="AI36" s="18"/>
      <c r="AJ36" s="9"/>
      <c r="AK36" s="9"/>
      <c r="AL36" s="22"/>
      <c r="AM36" s="34">
        <f>AL36+AK36+AJ36+AI36+AH36+AG36+AF36+AE36+AD36+AC36+AB36+AA36+Z36+Y36+X36+W36+V36</f>
        <v>0</v>
      </c>
      <c r="AN36" s="33">
        <v>34</v>
      </c>
      <c r="AO36" s="125">
        <f>AM36+T36</f>
        <v>318</v>
      </c>
      <c r="AP36" s="44">
        <v>33</v>
      </c>
    </row>
    <row r="37" spans="1:42" ht="17.25">
      <c r="A37" s="24">
        <v>34</v>
      </c>
      <c r="B37" s="634" t="s">
        <v>182</v>
      </c>
      <c r="C37" s="628"/>
      <c r="D37" s="622"/>
      <c r="E37" s="622"/>
      <c r="F37" s="622"/>
      <c r="G37" s="622"/>
      <c r="H37" s="622"/>
      <c r="I37" s="622"/>
      <c r="J37" s="622"/>
      <c r="K37" s="622"/>
      <c r="L37" s="622"/>
      <c r="M37" s="622"/>
      <c r="N37" s="622"/>
      <c r="O37" s="622"/>
      <c r="P37" s="622"/>
      <c r="Q37" s="622"/>
      <c r="R37" s="622"/>
      <c r="S37" s="629"/>
      <c r="T37" s="38">
        <f>S37+R37+Q37+P37+O37+N37+M37+L37+K37+J37+I37+H37+G37+F37+E37+D37+C37</f>
        <v>0</v>
      </c>
      <c r="U37" s="32">
        <v>36</v>
      </c>
      <c r="V37" s="639"/>
      <c r="W37" s="492"/>
      <c r="X37" s="492"/>
      <c r="Y37" s="492"/>
      <c r="Z37" s="492"/>
      <c r="AA37" s="492"/>
      <c r="AB37" s="492"/>
      <c r="AC37" s="492">
        <v>44.5</v>
      </c>
      <c r="AD37" s="492"/>
      <c r="AE37" s="492"/>
      <c r="AF37" s="492"/>
      <c r="AG37" s="492"/>
      <c r="AH37" s="492"/>
      <c r="AI37" s="492"/>
      <c r="AJ37" s="492">
        <v>48</v>
      </c>
      <c r="AK37" s="492">
        <v>38.5</v>
      </c>
      <c r="AL37" s="498"/>
      <c r="AM37" s="34">
        <f>AL37+AK37+AJ37+AI37+AH37+AG37+AF37+AE37+AD37+AC37+AB37+AA37+Z37+Y37+X37+W37+V37</f>
        <v>131</v>
      </c>
      <c r="AN37" s="33">
        <v>26</v>
      </c>
      <c r="AO37" s="125">
        <f>AM37+T37</f>
        <v>131</v>
      </c>
      <c r="AP37" s="44">
        <v>34</v>
      </c>
    </row>
    <row r="38" spans="1:42" ht="17.25">
      <c r="A38" s="24">
        <v>35</v>
      </c>
      <c r="B38" s="634" t="s">
        <v>183</v>
      </c>
      <c r="C38" s="626"/>
      <c r="D38" s="621">
        <v>66</v>
      </c>
      <c r="E38" s="621">
        <v>64</v>
      </c>
      <c r="F38" s="621"/>
      <c r="G38" s="621"/>
      <c r="H38" s="621"/>
      <c r="I38" s="621"/>
      <c r="J38" s="621"/>
      <c r="K38" s="621"/>
      <c r="L38" s="621"/>
      <c r="M38" s="621"/>
      <c r="N38" s="621"/>
      <c r="O38" s="621"/>
      <c r="P38" s="621"/>
      <c r="Q38" s="621"/>
      <c r="R38" s="621"/>
      <c r="S38" s="627"/>
      <c r="T38" s="38">
        <f>S38+R38+Q38+P38+O38+N38+M38+L38+K38+J38+I38+H38+G38+F38+E38+D38+C38</f>
        <v>130</v>
      </c>
      <c r="U38" s="32">
        <v>33</v>
      </c>
      <c r="V38" s="35"/>
      <c r="W38" s="9"/>
      <c r="X38" s="9"/>
      <c r="Y38" s="9"/>
      <c r="Z38" s="9"/>
      <c r="AA38" s="9"/>
      <c r="AB38" s="9"/>
      <c r="AC38" s="9"/>
      <c r="AD38" s="9"/>
      <c r="AE38" s="9"/>
      <c r="AF38" s="18"/>
      <c r="AG38" s="18"/>
      <c r="AH38" s="18"/>
      <c r="AI38" s="18"/>
      <c r="AJ38" s="9"/>
      <c r="AK38" s="9"/>
      <c r="AL38" s="22"/>
      <c r="AM38" s="34">
        <f>AL38+AK38+AJ38+AI38+AH38+AG38+AF38+AE38+AD38+AC38+AB38+AA38+Z38+Y38+X38+W38+V38</f>
        <v>0</v>
      </c>
      <c r="AN38" s="33">
        <v>35</v>
      </c>
      <c r="AO38" s="125">
        <f>AM38+T38</f>
        <v>130</v>
      </c>
      <c r="AP38" s="44">
        <v>35</v>
      </c>
    </row>
    <row r="39" spans="1:42" ht="18" thickBot="1">
      <c r="A39" s="47">
        <v>36</v>
      </c>
      <c r="B39" s="636" t="s">
        <v>124</v>
      </c>
      <c r="C39" s="630"/>
      <c r="D39" s="631"/>
      <c r="E39" s="631"/>
      <c r="F39" s="631"/>
      <c r="G39" s="631"/>
      <c r="H39" s="631"/>
      <c r="I39" s="631"/>
      <c r="J39" s="631">
        <v>66</v>
      </c>
      <c r="K39" s="631"/>
      <c r="L39" s="631"/>
      <c r="M39" s="631"/>
      <c r="N39" s="631"/>
      <c r="O39" s="631"/>
      <c r="P39" s="631"/>
      <c r="Q39" s="631"/>
      <c r="R39" s="631"/>
      <c r="S39" s="632"/>
      <c r="T39" s="507">
        <f>S39+R39+Q39+P39+O39+N39+M39+L39+K39+J39+I39+H39+G39+F39+E39+D39+C39</f>
        <v>66</v>
      </c>
      <c r="U39" s="135">
        <v>34</v>
      </c>
      <c r="V39" s="131"/>
      <c r="W39" s="177"/>
      <c r="X39" s="177"/>
      <c r="Y39" s="177"/>
      <c r="Z39" s="177"/>
      <c r="AA39" s="177"/>
      <c r="AB39" s="177"/>
      <c r="AC39" s="177"/>
      <c r="AD39" s="177"/>
      <c r="AE39" s="177"/>
      <c r="AF39" s="637"/>
      <c r="AG39" s="637"/>
      <c r="AH39" s="637"/>
      <c r="AI39" s="637"/>
      <c r="AJ39" s="177"/>
      <c r="AK39" s="177"/>
      <c r="AL39" s="168"/>
      <c r="AM39" s="516">
        <f>AL39+AK39+AJ39+AI39+AH39+AG39+AF39+AE39+AD39+AC39+AB39+AA39+Z39+Y39+X39+W39+V39</f>
        <v>0</v>
      </c>
      <c r="AN39" s="136">
        <v>36</v>
      </c>
      <c r="AO39" s="640">
        <f>AM39+T39</f>
        <v>66</v>
      </c>
      <c r="AP39" s="75">
        <v>36</v>
      </c>
    </row>
  </sheetData>
  <sheetProtection/>
  <mergeCells count="12">
    <mergeCell ref="C1:S1"/>
    <mergeCell ref="AM2:AM3"/>
    <mergeCell ref="AN2:AN3"/>
    <mergeCell ref="AO1:AO3"/>
    <mergeCell ref="AP1:AP3"/>
    <mergeCell ref="V1:AN1"/>
    <mergeCell ref="V2:AL2"/>
    <mergeCell ref="T2:T3"/>
    <mergeCell ref="U2:U3"/>
    <mergeCell ref="C2:S2"/>
    <mergeCell ref="B1:B3"/>
    <mergeCell ref="A1:A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B51"/>
  <sheetViews>
    <sheetView zoomScalePageLayoutView="0" workbookViewId="0" topLeftCell="A1">
      <selection activeCell="B1" sqref="B1:B3"/>
    </sheetView>
  </sheetViews>
  <sheetFormatPr defaultColWidth="9.140625" defaultRowHeight="15"/>
  <cols>
    <col min="1" max="1" width="3.7109375" style="181" customWidth="1"/>
    <col min="2" max="2" width="23.00390625" style="181" customWidth="1"/>
    <col min="3" max="6" width="3.7109375" style="7" customWidth="1"/>
    <col min="7" max="7" width="3.7109375" style="36" customWidth="1"/>
    <col min="8" max="25" width="3.7109375" style="39" customWidth="1"/>
    <col min="26" max="26" width="4.421875" style="39" customWidth="1"/>
    <col min="27" max="32" width="3.7109375" style="86" customWidth="1"/>
    <col min="33" max="42" width="3.7109375" style="20" customWidth="1"/>
    <col min="43" max="43" width="4.7109375" style="20" customWidth="1"/>
    <col min="44" max="48" width="4.7109375" style="181" customWidth="1"/>
    <col min="49" max="49" width="6.7109375" style="181" customWidth="1"/>
    <col min="50" max="50" width="6.28125" style="39" customWidth="1"/>
    <col min="51" max="70" width="3.7109375" style="39" customWidth="1"/>
    <col min="71" max="71" width="5.00390625" style="20" customWidth="1"/>
    <col min="72" max="86" width="3.7109375" style="20" customWidth="1"/>
    <col min="87" max="90" width="3.7109375" style="96" customWidth="1"/>
    <col min="91" max="96" width="4.7109375" style="96" customWidth="1"/>
    <col min="97" max="97" width="7.00390625" style="96" customWidth="1"/>
    <col min="98" max="98" width="6.28125" style="340" customWidth="1"/>
    <col min="99" max="99" width="8.57421875" style="20" customWidth="1"/>
    <col min="100" max="100" width="6.8515625" style="20" customWidth="1"/>
    <col min="101" max="16384" width="9.140625" style="181" customWidth="1"/>
  </cols>
  <sheetData>
    <row r="1" spans="1:100" ht="19.5" customHeight="1" thickBot="1">
      <c r="A1" s="581" t="s">
        <v>39</v>
      </c>
      <c r="B1" s="579" t="s">
        <v>70</v>
      </c>
      <c r="C1" s="574" t="s">
        <v>104</v>
      </c>
      <c r="D1" s="575"/>
      <c r="E1" s="575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  <c r="AI1" s="576"/>
      <c r="AJ1" s="576"/>
      <c r="AK1" s="576"/>
      <c r="AL1" s="576"/>
      <c r="AM1" s="576"/>
      <c r="AN1" s="576"/>
      <c r="AO1" s="576"/>
      <c r="AP1" s="576"/>
      <c r="AQ1" s="576"/>
      <c r="AR1" s="576"/>
      <c r="AS1" s="576"/>
      <c r="AT1" s="576"/>
      <c r="AU1" s="576"/>
      <c r="AV1" s="576"/>
      <c r="AW1" s="576"/>
      <c r="AX1" s="577"/>
      <c r="AY1" s="574" t="s">
        <v>105</v>
      </c>
      <c r="AZ1" s="575"/>
      <c r="BA1" s="575"/>
      <c r="BB1" s="576"/>
      <c r="BC1" s="576"/>
      <c r="BD1" s="576"/>
      <c r="BE1" s="576"/>
      <c r="BF1" s="576"/>
      <c r="BG1" s="576"/>
      <c r="BH1" s="576"/>
      <c r="BI1" s="576"/>
      <c r="BJ1" s="576"/>
      <c r="BK1" s="576"/>
      <c r="BL1" s="576"/>
      <c r="BM1" s="576"/>
      <c r="BN1" s="576"/>
      <c r="BO1" s="576"/>
      <c r="BP1" s="576"/>
      <c r="BQ1" s="576"/>
      <c r="BR1" s="576"/>
      <c r="BS1" s="576"/>
      <c r="BT1" s="576"/>
      <c r="BU1" s="576"/>
      <c r="BV1" s="576"/>
      <c r="BW1" s="576"/>
      <c r="BX1" s="576"/>
      <c r="BY1" s="576"/>
      <c r="BZ1" s="576"/>
      <c r="CA1" s="576"/>
      <c r="CB1" s="576"/>
      <c r="CC1" s="576"/>
      <c r="CD1" s="576"/>
      <c r="CE1" s="576"/>
      <c r="CF1" s="576"/>
      <c r="CG1" s="576"/>
      <c r="CH1" s="576"/>
      <c r="CI1" s="576"/>
      <c r="CJ1" s="576"/>
      <c r="CK1" s="576"/>
      <c r="CL1" s="576"/>
      <c r="CM1" s="576"/>
      <c r="CN1" s="576"/>
      <c r="CO1" s="576"/>
      <c r="CP1" s="576"/>
      <c r="CQ1" s="576"/>
      <c r="CR1" s="576"/>
      <c r="CS1" s="576"/>
      <c r="CT1" s="577"/>
      <c r="CU1" s="554" t="s">
        <v>37</v>
      </c>
      <c r="CV1" s="554" t="s">
        <v>43</v>
      </c>
    </row>
    <row r="2" spans="1:100" ht="19.5" customHeight="1">
      <c r="A2" s="582"/>
      <c r="B2" s="580"/>
      <c r="C2" s="566" t="s">
        <v>61</v>
      </c>
      <c r="D2" s="567"/>
      <c r="E2" s="567"/>
      <c r="F2" s="567"/>
      <c r="G2" s="568"/>
      <c r="H2" s="566" t="s">
        <v>62</v>
      </c>
      <c r="I2" s="567"/>
      <c r="J2" s="567"/>
      <c r="K2" s="567"/>
      <c r="L2" s="568"/>
      <c r="M2" s="566" t="s">
        <v>26</v>
      </c>
      <c r="N2" s="567"/>
      <c r="O2" s="567"/>
      <c r="P2" s="567"/>
      <c r="Q2" s="568"/>
      <c r="R2" s="566" t="s">
        <v>106</v>
      </c>
      <c r="S2" s="567"/>
      <c r="T2" s="567"/>
      <c r="U2" s="567"/>
      <c r="V2" s="568"/>
      <c r="W2" s="566" t="s">
        <v>57</v>
      </c>
      <c r="X2" s="567"/>
      <c r="Y2" s="567"/>
      <c r="Z2" s="567"/>
      <c r="AA2" s="568"/>
      <c r="AB2" s="566" t="s">
        <v>107</v>
      </c>
      <c r="AC2" s="567"/>
      <c r="AD2" s="567"/>
      <c r="AE2" s="567"/>
      <c r="AF2" s="568"/>
      <c r="AG2" s="566" t="s">
        <v>51</v>
      </c>
      <c r="AH2" s="567"/>
      <c r="AI2" s="567"/>
      <c r="AJ2" s="567"/>
      <c r="AK2" s="568"/>
      <c r="AL2" s="566" t="s">
        <v>31</v>
      </c>
      <c r="AM2" s="567"/>
      <c r="AN2" s="567"/>
      <c r="AO2" s="567"/>
      <c r="AP2" s="568"/>
      <c r="AQ2" s="559" t="s">
        <v>63</v>
      </c>
      <c r="AR2" s="559" t="s">
        <v>72</v>
      </c>
      <c r="AS2" s="559" t="s">
        <v>108</v>
      </c>
      <c r="AT2" s="559" t="s">
        <v>28</v>
      </c>
      <c r="AU2" s="559" t="s">
        <v>73</v>
      </c>
      <c r="AV2" s="559" t="s">
        <v>109</v>
      </c>
      <c r="AW2" s="562" t="s">
        <v>42</v>
      </c>
      <c r="AX2" s="562" t="s">
        <v>30</v>
      </c>
      <c r="AY2" s="566" t="s">
        <v>61</v>
      </c>
      <c r="AZ2" s="567"/>
      <c r="BA2" s="567"/>
      <c r="BB2" s="567"/>
      <c r="BC2" s="568"/>
      <c r="BD2" s="566" t="s">
        <v>62</v>
      </c>
      <c r="BE2" s="567"/>
      <c r="BF2" s="567"/>
      <c r="BG2" s="567"/>
      <c r="BH2" s="568"/>
      <c r="BI2" s="566" t="s">
        <v>26</v>
      </c>
      <c r="BJ2" s="567"/>
      <c r="BK2" s="567"/>
      <c r="BL2" s="567"/>
      <c r="BM2" s="568"/>
      <c r="BN2" s="566" t="s">
        <v>106</v>
      </c>
      <c r="BO2" s="567"/>
      <c r="BP2" s="567"/>
      <c r="BQ2" s="567"/>
      <c r="BR2" s="568"/>
      <c r="BS2" s="566" t="s">
        <v>57</v>
      </c>
      <c r="BT2" s="567"/>
      <c r="BU2" s="567"/>
      <c r="BV2" s="567"/>
      <c r="BW2" s="568"/>
      <c r="BX2" s="566" t="s">
        <v>107</v>
      </c>
      <c r="BY2" s="567"/>
      <c r="BZ2" s="567"/>
      <c r="CA2" s="567"/>
      <c r="CB2" s="568"/>
      <c r="CC2" s="566" t="s">
        <v>51</v>
      </c>
      <c r="CD2" s="567"/>
      <c r="CE2" s="567"/>
      <c r="CF2" s="567"/>
      <c r="CG2" s="568"/>
      <c r="CH2" s="566" t="s">
        <v>31</v>
      </c>
      <c r="CI2" s="567"/>
      <c r="CJ2" s="567"/>
      <c r="CK2" s="567"/>
      <c r="CL2" s="568"/>
      <c r="CM2" s="559" t="s">
        <v>63</v>
      </c>
      <c r="CN2" s="559" t="s">
        <v>72</v>
      </c>
      <c r="CO2" s="559" t="s">
        <v>108</v>
      </c>
      <c r="CP2" s="559" t="s">
        <v>28</v>
      </c>
      <c r="CQ2" s="559" t="s">
        <v>73</v>
      </c>
      <c r="CR2" s="559" t="s">
        <v>109</v>
      </c>
      <c r="CS2" s="562" t="s">
        <v>42</v>
      </c>
      <c r="CT2" s="564" t="s">
        <v>30</v>
      </c>
      <c r="CU2" s="556"/>
      <c r="CV2" s="556"/>
    </row>
    <row r="3" spans="1:100" ht="81" customHeight="1" thickBot="1">
      <c r="A3" s="582"/>
      <c r="B3" s="580"/>
      <c r="C3" s="572"/>
      <c r="D3" s="573"/>
      <c r="E3" s="573"/>
      <c r="F3" s="573"/>
      <c r="G3" s="578"/>
      <c r="H3" s="569"/>
      <c r="I3" s="570"/>
      <c r="J3" s="570"/>
      <c r="K3" s="570"/>
      <c r="L3" s="578"/>
      <c r="M3" s="572"/>
      <c r="N3" s="573"/>
      <c r="O3" s="573"/>
      <c r="P3" s="573"/>
      <c r="Q3" s="571"/>
      <c r="R3" s="572"/>
      <c r="S3" s="573"/>
      <c r="T3" s="573"/>
      <c r="U3" s="573"/>
      <c r="V3" s="571"/>
      <c r="W3" s="569"/>
      <c r="X3" s="570"/>
      <c r="Y3" s="570"/>
      <c r="Z3" s="570"/>
      <c r="AA3" s="571"/>
      <c r="AB3" s="572"/>
      <c r="AC3" s="573"/>
      <c r="AD3" s="573"/>
      <c r="AE3" s="573"/>
      <c r="AF3" s="571"/>
      <c r="AG3" s="572"/>
      <c r="AH3" s="573"/>
      <c r="AI3" s="573"/>
      <c r="AJ3" s="573"/>
      <c r="AK3" s="571"/>
      <c r="AL3" s="569"/>
      <c r="AM3" s="570"/>
      <c r="AN3" s="570"/>
      <c r="AO3" s="570"/>
      <c r="AP3" s="571"/>
      <c r="AQ3" s="560"/>
      <c r="AR3" s="560"/>
      <c r="AS3" s="560"/>
      <c r="AT3" s="560"/>
      <c r="AU3" s="560"/>
      <c r="AV3" s="560"/>
      <c r="AW3" s="563"/>
      <c r="AX3" s="563"/>
      <c r="AY3" s="572"/>
      <c r="AZ3" s="573"/>
      <c r="BA3" s="573"/>
      <c r="BB3" s="573"/>
      <c r="BC3" s="571"/>
      <c r="BD3" s="572"/>
      <c r="BE3" s="573"/>
      <c r="BF3" s="573"/>
      <c r="BG3" s="573"/>
      <c r="BH3" s="571"/>
      <c r="BI3" s="569"/>
      <c r="BJ3" s="570"/>
      <c r="BK3" s="570"/>
      <c r="BL3" s="570"/>
      <c r="BM3" s="571"/>
      <c r="BN3" s="572"/>
      <c r="BO3" s="573"/>
      <c r="BP3" s="573"/>
      <c r="BQ3" s="573"/>
      <c r="BR3" s="571"/>
      <c r="BS3" s="569"/>
      <c r="BT3" s="570"/>
      <c r="BU3" s="570"/>
      <c r="BV3" s="570"/>
      <c r="BW3" s="571"/>
      <c r="BX3" s="572"/>
      <c r="BY3" s="573"/>
      <c r="BZ3" s="573"/>
      <c r="CA3" s="573"/>
      <c r="CB3" s="571"/>
      <c r="CC3" s="572"/>
      <c r="CD3" s="573"/>
      <c r="CE3" s="573"/>
      <c r="CF3" s="573"/>
      <c r="CG3" s="571"/>
      <c r="CH3" s="569"/>
      <c r="CI3" s="570"/>
      <c r="CJ3" s="570"/>
      <c r="CK3" s="570"/>
      <c r="CL3" s="571"/>
      <c r="CM3" s="560"/>
      <c r="CN3" s="560"/>
      <c r="CO3" s="560"/>
      <c r="CP3" s="560"/>
      <c r="CQ3" s="561"/>
      <c r="CR3" s="561"/>
      <c r="CS3" s="563"/>
      <c r="CT3" s="565"/>
      <c r="CU3" s="556"/>
      <c r="CV3" s="556"/>
    </row>
    <row r="4" spans="1:100" ht="15" customHeight="1">
      <c r="A4" s="140">
        <v>1</v>
      </c>
      <c r="B4" s="525" t="s">
        <v>0</v>
      </c>
      <c r="C4" s="192">
        <v>134</v>
      </c>
      <c r="D4" s="193">
        <v>120</v>
      </c>
      <c r="E4" s="193">
        <v>72</v>
      </c>
      <c r="F4" s="343">
        <v>65</v>
      </c>
      <c r="G4" s="344">
        <f aca="true" t="shared" si="0" ref="G4:G33">F4+E4+D4+C4</f>
        <v>391</v>
      </c>
      <c r="H4" s="76">
        <v>150</v>
      </c>
      <c r="I4" s="80">
        <v>122</v>
      </c>
      <c r="J4" s="80">
        <v>113</v>
      </c>
      <c r="K4" s="345">
        <v>82</v>
      </c>
      <c r="L4" s="346">
        <f aca="true" t="shared" si="1" ref="L4:L42">K4+J4+I4+H4</f>
        <v>467</v>
      </c>
      <c r="M4" s="347">
        <v>128</v>
      </c>
      <c r="N4" s="188">
        <v>124</v>
      </c>
      <c r="O4" s="188">
        <v>120</v>
      </c>
      <c r="P4" s="348">
        <v>113</v>
      </c>
      <c r="Q4" s="349">
        <f aca="true" t="shared" si="2" ref="Q4:Q42">P4+O4+N4+M4</f>
        <v>485</v>
      </c>
      <c r="R4" s="347">
        <v>140</v>
      </c>
      <c r="S4" s="188">
        <v>118</v>
      </c>
      <c r="T4" s="188">
        <v>114</v>
      </c>
      <c r="U4" s="189">
        <v>112</v>
      </c>
      <c r="V4" s="186">
        <f aca="true" t="shared" si="3" ref="V4:V42">U4+T4+S4+R4</f>
        <v>484</v>
      </c>
      <c r="W4" s="107">
        <v>140</v>
      </c>
      <c r="X4" s="91">
        <v>130</v>
      </c>
      <c r="Y4" s="92">
        <v>118</v>
      </c>
      <c r="Z4" s="116">
        <v>106</v>
      </c>
      <c r="AA4" s="202">
        <f aca="true" t="shared" si="4" ref="AA4:AA42">Z4+Y4+X4+W4</f>
        <v>494</v>
      </c>
      <c r="AB4" s="59">
        <v>134</v>
      </c>
      <c r="AC4" s="54">
        <v>132</v>
      </c>
      <c r="AD4" s="54">
        <v>126</v>
      </c>
      <c r="AE4" s="61">
        <v>113</v>
      </c>
      <c r="AF4" s="199">
        <f aca="true" t="shared" si="5" ref="AF4:AF42">AE4+AD4+AC4+AB4</f>
        <v>505</v>
      </c>
      <c r="AG4" s="350">
        <v>122</v>
      </c>
      <c r="AH4" s="111">
        <v>115</v>
      </c>
      <c r="AI4" s="111">
        <v>110</v>
      </c>
      <c r="AJ4" s="351"/>
      <c r="AK4" s="352">
        <f aca="true" t="shared" si="6" ref="AK4:AK42">AJ4+AI4+AH4+AG4</f>
        <v>347</v>
      </c>
      <c r="AL4" s="53">
        <v>143</v>
      </c>
      <c r="AM4" s="92">
        <v>124</v>
      </c>
      <c r="AN4" s="92">
        <v>120</v>
      </c>
      <c r="AO4" s="116">
        <v>116</v>
      </c>
      <c r="AP4" s="352">
        <f aca="true" t="shared" si="7" ref="AP4:AP42">AO4+AN4+AM4+AL4</f>
        <v>503</v>
      </c>
      <c r="AQ4" s="134">
        <v>450</v>
      </c>
      <c r="AR4" s="115">
        <v>210</v>
      </c>
      <c r="AS4" s="133">
        <v>125</v>
      </c>
      <c r="AT4" s="115">
        <v>420</v>
      </c>
      <c r="AU4" s="132">
        <v>210</v>
      </c>
      <c r="AV4" s="132">
        <v>210</v>
      </c>
      <c r="AW4" s="353">
        <f aca="true" t="shared" si="8" ref="AW4:AW42">AV4+AU4+AT4+AS4+AR4+AQ4+AP4+AK4+AF4+AA4+V4+Q4+L4+G4</f>
        <v>5301</v>
      </c>
      <c r="AX4" s="145">
        <v>1</v>
      </c>
      <c r="AY4" s="60">
        <v>143</v>
      </c>
      <c r="AZ4" s="54">
        <v>118</v>
      </c>
      <c r="BA4" s="54">
        <v>113</v>
      </c>
      <c r="BB4" s="58">
        <v>85</v>
      </c>
      <c r="BC4" s="354">
        <f aca="true" t="shared" si="9" ref="BC4:BC42">BB4+BA4+AZ4+AY4</f>
        <v>459</v>
      </c>
      <c r="BD4" s="53">
        <v>146</v>
      </c>
      <c r="BE4" s="53">
        <v>130</v>
      </c>
      <c r="BF4" s="92">
        <v>120</v>
      </c>
      <c r="BG4" s="116">
        <v>116</v>
      </c>
      <c r="BH4" s="355">
        <f aca="true" t="shared" si="10" ref="BH4:BH42">BG4+BF4+BE4+BD4</f>
        <v>512</v>
      </c>
      <c r="BI4" s="356">
        <v>150</v>
      </c>
      <c r="BJ4" s="357">
        <v>146</v>
      </c>
      <c r="BK4" s="357">
        <v>110</v>
      </c>
      <c r="BL4" s="358">
        <v>106</v>
      </c>
      <c r="BM4" s="359">
        <f aca="true" t="shared" si="11" ref="BM4:BM42">BL4+BK4+BJ4+BI4</f>
        <v>512</v>
      </c>
      <c r="BN4" s="347">
        <v>140</v>
      </c>
      <c r="BO4" s="188">
        <v>130</v>
      </c>
      <c r="BP4" s="188">
        <v>128</v>
      </c>
      <c r="BQ4" s="348">
        <v>110</v>
      </c>
      <c r="BR4" s="360">
        <f aca="true" t="shared" si="12" ref="BR4:BR42">BQ4+BP4+BO4+BN4</f>
        <v>508</v>
      </c>
      <c r="BS4" s="52">
        <v>150</v>
      </c>
      <c r="BT4" s="52">
        <v>124</v>
      </c>
      <c r="BU4" s="52">
        <v>120</v>
      </c>
      <c r="BV4" s="90">
        <v>108</v>
      </c>
      <c r="BW4" s="361">
        <f aca="true" t="shared" si="13" ref="BW4:BW42">BV4+BU4+BT4+BS4</f>
        <v>502</v>
      </c>
      <c r="BX4" s="59">
        <v>150</v>
      </c>
      <c r="BY4" s="54">
        <v>140</v>
      </c>
      <c r="BZ4" s="54">
        <v>120</v>
      </c>
      <c r="CA4" s="58">
        <v>115</v>
      </c>
      <c r="CB4" s="201">
        <f aca="true" t="shared" si="14" ref="CB4:CB42">CA4+BZ4+BY4+BX4</f>
        <v>525</v>
      </c>
      <c r="CC4" s="362">
        <v>143</v>
      </c>
      <c r="CD4" s="363">
        <v>132</v>
      </c>
      <c r="CE4" s="364">
        <v>126</v>
      </c>
      <c r="CF4" s="365">
        <v>124</v>
      </c>
      <c r="CG4" s="109">
        <f aca="true" t="shared" si="15" ref="CG4:CG42">CF4+CE4+CD4+CC4</f>
        <v>525</v>
      </c>
      <c r="CH4" s="190">
        <v>143</v>
      </c>
      <c r="CI4" s="54">
        <v>134</v>
      </c>
      <c r="CJ4" s="54">
        <v>128</v>
      </c>
      <c r="CK4" s="58">
        <v>122</v>
      </c>
      <c r="CL4" s="201">
        <f aca="true" t="shared" si="16" ref="CL4:CL42">CK4+CJ4+CI4+CH4</f>
        <v>527</v>
      </c>
      <c r="CM4" s="366">
        <v>310</v>
      </c>
      <c r="CN4" s="143">
        <v>210</v>
      </c>
      <c r="CO4" s="134">
        <v>125</v>
      </c>
      <c r="CP4" s="133">
        <v>360</v>
      </c>
      <c r="CQ4" s="23">
        <v>210</v>
      </c>
      <c r="CR4" s="97">
        <v>210</v>
      </c>
      <c r="CS4" s="204">
        <f aca="true" t="shared" si="17" ref="CS4:CS42">CR4+CQ4+CP4+CO4+CN4+CM4+CL4+CG4+CB4+BW4+BR4+BM4+BH4+BC4</f>
        <v>5495</v>
      </c>
      <c r="CT4" s="145">
        <v>1</v>
      </c>
      <c r="CU4" s="205">
        <f aca="true" t="shared" si="18" ref="CU4:CU42">CS4+AW4</f>
        <v>10796</v>
      </c>
      <c r="CV4" s="41">
        <v>1</v>
      </c>
    </row>
    <row r="5" spans="1:236" ht="15" customHeight="1">
      <c r="A5" s="228">
        <v>2</v>
      </c>
      <c r="B5" s="12" t="s">
        <v>14</v>
      </c>
      <c r="C5" s="55">
        <v>130</v>
      </c>
      <c r="D5" s="56">
        <v>112</v>
      </c>
      <c r="E5" s="56">
        <v>99</v>
      </c>
      <c r="F5" s="156">
        <v>87</v>
      </c>
      <c r="G5" s="367">
        <f t="shared" si="0"/>
        <v>428</v>
      </c>
      <c r="H5" s="368">
        <v>140</v>
      </c>
      <c r="I5" s="282">
        <v>134</v>
      </c>
      <c r="J5" s="282">
        <v>132</v>
      </c>
      <c r="K5" s="264">
        <v>106</v>
      </c>
      <c r="L5" s="346">
        <f t="shared" si="1"/>
        <v>512</v>
      </c>
      <c r="M5" s="267">
        <v>143</v>
      </c>
      <c r="N5" s="104">
        <v>115</v>
      </c>
      <c r="O5" s="104">
        <v>99</v>
      </c>
      <c r="P5" s="266">
        <v>95</v>
      </c>
      <c r="Q5" s="369">
        <f t="shared" si="2"/>
        <v>452</v>
      </c>
      <c r="R5" s="267">
        <v>150</v>
      </c>
      <c r="S5" s="104">
        <v>143</v>
      </c>
      <c r="T5" s="104">
        <v>124</v>
      </c>
      <c r="U5" s="210">
        <v>104</v>
      </c>
      <c r="V5" s="209">
        <f t="shared" si="3"/>
        <v>521</v>
      </c>
      <c r="W5" s="35">
        <v>150</v>
      </c>
      <c r="X5" s="9">
        <v>134</v>
      </c>
      <c r="Y5" s="9">
        <v>109</v>
      </c>
      <c r="Z5" s="11">
        <v>84</v>
      </c>
      <c r="AA5" s="223">
        <f t="shared" si="4"/>
        <v>477</v>
      </c>
      <c r="AB5" s="21">
        <v>146</v>
      </c>
      <c r="AC5" s="9">
        <v>143</v>
      </c>
      <c r="AD5" s="9">
        <v>88</v>
      </c>
      <c r="AE5" s="22">
        <v>81</v>
      </c>
      <c r="AF5" s="220">
        <f t="shared" si="5"/>
        <v>458</v>
      </c>
      <c r="AG5" s="370">
        <v>140</v>
      </c>
      <c r="AH5" s="84">
        <v>134</v>
      </c>
      <c r="AI5" s="84"/>
      <c r="AJ5" s="371"/>
      <c r="AK5" s="372">
        <f t="shared" si="6"/>
        <v>274</v>
      </c>
      <c r="AL5" s="35">
        <v>140</v>
      </c>
      <c r="AM5" s="9">
        <v>128</v>
      </c>
      <c r="AN5" s="9"/>
      <c r="AO5" s="11"/>
      <c r="AP5" s="372">
        <f t="shared" si="7"/>
        <v>268</v>
      </c>
      <c r="AQ5" s="40">
        <v>330</v>
      </c>
      <c r="AR5" s="148">
        <v>155</v>
      </c>
      <c r="AS5" s="262">
        <v>145</v>
      </c>
      <c r="AT5" s="148">
        <v>450</v>
      </c>
      <c r="AU5" s="216">
        <v>195</v>
      </c>
      <c r="AV5" s="216">
        <v>225</v>
      </c>
      <c r="AW5" s="373">
        <f t="shared" si="8"/>
        <v>4890</v>
      </c>
      <c r="AX5" s="152">
        <v>2</v>
      </c>
      <c r="AY5" s="35">
        <v>134</v>
      </c>
      <c r="AZ5" s="9">
        <v>83</v>
      </c>
      <c r="BA5" s="9">
        <v>81</v>
      </c>
      <c r="BB5" s="11">
        <v>52</v>
      </c>
      <c r="BC5" s="374">
        <f t="shared" si="9"/>
        <v>350</v>
      </c>
      <c r="BD5" s="375">
        <v>124</v>
      </c>
      <c r="BE5" s="376">
        <v>114</v>
      </c>
      <c r="BF5" s="261">
        <v>92</v>
      </c>
      <c r="BG5" s="264">
        <v>72</v>
      </c>
      <c r="BH5" s="377">
        <f t="shared" si="10"/>
        <v>402</v>
      </c>
      <c r="BI5" s="35">
        <v>132</v>
      </c>
      <c r="BJ5" s="9">
        <v>130</v>
      </c>
      <c r="BK5" s="9">
        <v>120</v>
      </c>
      <c r="BL5" s="11">
        <v>108</v>
      </c>
      <c r="BM5" s="378">
        <f t="shared" si="11"/>
        <v>490</v>
      </c>
      <c r="BN5" s="267">
        <v>122</v>
      </c>
      <c r="BO5" s="104">
        <v>116</v>
      </c>
      <c r="BP5" s="104">
        <v>113</v>
      </c>
      <c r="BQ5" s="266">
        <v>103</v>
      </c>
      <c r="BR5" s="79">
        <f t="shared" si="12"/>
        <v>454</v>
      </c>
      <c r="BS5" s="35">
        <v>143</v>
      </c>
      <c r="BT5" s="9">
        <v>130</v>
      </c>
      <c r="BU5" s="9">
        <v>115</v>
      </c>
      <c r="BV5" s="11">
        <v>102</v>
      </c>
      <c r="BW5" s="379">
        <f t="shared" si="13"/>
        <v>490</v>
      </c>
      <c r="BX5" s="21">
        <v>126</v>
      </c>
      <c r="BY5" s="9">
        <v>124</v>
      </c>
      <c r="BZ5" s="9">
        <v>118</v>
      </c>
      <c r="CA5" s="11">
        <v>110</v>
      </c>
      <c r="CB5" s="222">
        <f t="shared" si="14"/>
        <v>478</v>
      </c>
      <c r="CC5" s="380">
        <v>140</v>
      </c>
      <c r="CD5" s="73">
        <v>134</v>
      </c>
      <c r="CE5" s="37">
        <v>116</v>
      </c>
      <c r="CF5" s="65"/>
      <c r="CG5" s="110">
        <f t="shared" si="15"/>
        <v>390</v>
      </c>
      <c r="CH5" s="93">
        <v>124</v>
      </c>
      <c r="CI5" s="9">
        <v>116</v>
      </c>
      <c r="CJ5" s="9">
        <v>115</v>
      </c>
      <c r="CK5" s="11">
        <v>113</v>
      </c>
      <c r="CL5" s="222">
        <f t="shared" si="16"/>
        <v>468</v>
      </c>
      <c r="CM5" s="288">
        <v>250</v>
      </c>
      <c r="CN5" s="40">
        <v>155</v>
      </c>
      <c r="CO5" s="40">
        <v>145</v>
      </c>
      <c r="CP5" s="262">
        <v>390</v>
      </c>
      <c r="CQ5" s="148">
        <v>195</v>
      </c>
      <c r="CR5" s="216">
        <v>225</v>
      </c>
      <c r="CS5" s="225">
        <f t="shared" si="17"/>
        <v>4882</v>
      </c>
      <c r="CT5" s="226">
        <v>2</v>
      </c>
      <c r="CU5" s="227">
        <f t="shared" si="18"/>
        <v>9772</v>
      </c>
      <c r="CV5" s="298">
        <v>2</v>
      </c>
      <c r="CW5" s="238"/>
      <c r="CX5" s="238"/>
      <c r="CY5" s="238"/>
      <c r="CZ5" s="238"/>
      <c r="DA5" s="238"/>
      <c r="DB5" s="238"/>
      <c r="DC5" s="238"/>
      <c r="DD5" s="238"/>
      <c r="DE5" s="238"/>
      <c r="DF5" s="238"/>
      <c r="DG5" s="238"/>
      <c r="DH5" s="238"/>
      <c r="DI5" s="238"/>
      <c r="DJ5" s="238"/>
      <c r="DK5" s="238"/>
      <c r="DL5" s="238"/>
      <c r="DM5" s="238"/>
      <c r="DN5" s="238"/>
      <c r="DO5" s="238"/>
      <c r="DP5" s="238"/>
      <c r="DQ5" s="238"/>
      <c r="DR5" s="238"/>
      <c r="DS5" s="238"/>
      <c r="DT5" s="238"/>
      <c r="DU5" s="238"/>
      <c r="DV5" s="238"/>
      <c r="DW5" s="238"/>
      <c r="DX5" s="238"/>
      <c r="DY5" s="238"/>
      <c r="DZ5" s="238"/>
      <c r="EA5" s="238"/>
      <c r="EB5" s="238"/>
      <c r="EC5" s="238"/>
      <c r="ED5" s="238"/>
      <c r="EE5" s="238"/>
      <c r="EF5" s="238"/>
      <c r="EG5" s="238"/>
      <c r="EH5" s="238"/>
      <c r="EI5" s="238"/>
      <c r="EJ5" s="238"/>
      <c r="EK5" s="238"/>
      <c r="EL5" s="238"/>
      <c r="EM5" s="238"/>
      <c r="EN5" s="238"/>
      <c r="EO5" s="238"/>
      <c r="EP5" s="238"/>
      <c r="EQ5" s="238"/>
      <c r="ER5" s="238"/>
      <c r="ES5" s="238"/>
      <c r="ET5" s="238"/>
      <c r="EU5" s="238"/>
      <c r="EV5" s="238"/>
      <c r="EW5" s="238"/>
      <c r="EX5" s="238"/>
      <c r="EY5" s="238"/>
      <c r="EZ5" s="238"/>
      <c r="FA5" s="238"/>
      <c r="FB5" s="238"/>
      <c r="FC5" s="238"/>
      <c r="FD5" s="238"/>
      <c r="FE5" s="238"/>
      <c r="FF5" s="238"/>
      <c r="FG5" s="238"/>
      <c r="FH5" s="238"/>
      <c r="FI5" s="238"/>
      <c r="FJ5" s="238"/>
      <c r="FK5" s="238"/>
      <c r="FL5" s="238"/>
      <c r="FM5" s="238"/>
      <c r="FN5" s="238"/>
      <c r="FO5" s="238"/>
      <c r="FP5" s="238"/>
      <c r="FQ5" s="238"/>
      <c r="FR5" s="238"/>
      <c r="FS5" s="238"/>
      <c r="FT5" s="238"/>
      <c r="FU5" s="238"/>
      <c r="FV5" s="238"/>
      <c r="FW5" s="238"/>
      <c r="FX5" s="238"/>
      <c r="FY5" s="238"/>
      <c r="FZ5" s="238"/>
      <c r="GA5" s="238"/>
      <c r="GB5" s="238"/>
      <c r="GC5" s="238"/>
      <c r="GD5" s="238"/>
      <c r="GE5" s="238"/>
      <c r="GF5" s="238"/>
      <c r="GG5" s="238"/>
      <c r="GH5" s="238"/>
      <c r="GI5" s="238"/>
      <c r="GJ5" s="238"/>
      <c r="GK5" s="238"/>
      <c r="GL5" s="238"/>
      <c r="GM5" s="238"/>
      <c r="GN5" s="238"/>
      <c r="GO5" s="238"/>
      <c r="GP5" s="238"/>
      <c r="GQ5" s="238"/>
      <c r="GR5" s="238"/>
      <c r="GS5" s="238"/>
      <c r="GT5" s="238"/>
      <c r="GU5" s="238"/>
      <c r="GV5" s="238"/>
      <c r="GW5" s="238"/>
      <c r="GX5" s="238"/>
      <c r="GY5" s="238"/>
      <c r="GZ5" s="238"/>
      <c r="HA5" s="238"/>
      <c r="HB5" s="238"/>
      <c r="HC5" s="238"/>
      <c r="HD5" s="238"/>
      <c r="HE5" s="238"/>
      <c r="HF5" s="238"/>
      <c r="HG5" s="238"/>
      <c r="HH5" s="238"/>
      <c r="HI5" s="238"/>
      <c r="HJ5" s="238"/>
      <c r="HK5" s="238"/>
      <c r="HL5" s="238"/>
      <c r="HM5" s="238"/>
      <c r="HN5" s="238"/>
      <c r="HO5" s="238"/>
      <c r="HP5" s="238"/>
      <c r="HQ5" s="238"/>
      <c r="HR5" s="238"/>
      <c r="HS5" s="238"/>
      <c r="HT5" s="238"/>
      <c r="HU5" s="238"/>
      <c r="HV5" s="238"/>
      <c r="HW5" s="238"/>
      <c r="HX5" s="238"/>
      <c r="HY5" s="238"/>
      <c r="HZ5" s="238"/>
      <c r="IA5" s="238"/>
      <c r="IB5" s="238"/>
    </row>
    <row r="6" spans="1:236" ht="15" customHeight="1">
      <c r="A6" s="148">
        <v>3</v>
      </c>
      <c r="B6" s="14" t="s">
        <v>24</v>
      </c>
      <c r="C6" s="55">
        <v>126</v>
      </c>
      <c r="D6" s="56">
        <v>91</v>
      </c>
      <c r="E6" s="56">
        <v>70</v>
      </c>
      <c r="F6" s="156">
        <v>55</v>
      </c>
      <c r="G6" s="367">
        <f t="shared" si="0"/>
        <v>342</v>
      </c>
      <c r="H6" s="381">
        <v>107</v>
      </c>
      <c r="I6" s="129">
        <v>72</v>
      </c>
      <c r="J6" s="129">
        <v>61</v>
      </c>
      <c r="K6" s="273">
        <v>46</v>
      </c>
      <c r="L6" s="346">
        <f t="shared" si="1"/>
        <v>286</v>
      </c>
      <c r="M6" s="267">
        <v>122</v>
      </c>
      <c r="N6" s="104">
        <v>94</v>
      </c>
      <c r="O6" s="104">
        <v>75</v>
      </c>
      <c r="P6" s="266">
        <v>74</v>
      </c>
      <c r="Q6" s="369">
        <f t="shared" si="2"/>
        <v>365</v>
      </c>
      <c r="R6" s="267">
        <v>137</v>
      </c>
      <c r="S6" s="104">
        <v>128</v>
      </c>
      <c r="T6" s="104">
        <v>97</v>
      </c>
      <c r="U6" s="210">
        <v>96</v>
      </c>
      <c r="V6" s="209">
        <f t="shared" si="3"/>
        <v>458</v>
      </c>
      <c r="W6" s="76">
        <v>146</v>
      </c>
      <c r="X6" s="382">
        <v>86</v>
      </c>
      <c r="Y6" s="383">
        <v>78</v>
      </c>
      <c r="Z6" s="384">
        <v>71.5</v>
      </c>
      <c r="AA6" s="223">
        <f t="shared" si="4"/>
        <v>381.5</v>
      </c>
      <c r="AB6" s="21">
        <v>128</v>
      </c>
      <c r="AC6" s="247">
        <v>96</v>
      </c>
      <c r="AD6" s="247">
        <v>94</v>
      </c>
      <c r="AE6" s="22">
        <v>89</v>
      </c>
      <c r="AF6" s="220">
        <f t="shared" si="5"/>
        <v>407</v>
      </c>
      <c r="AG6" s="385">
        <v>75</v>
      </c>
      <c r="AH6" s="85">
        <v>134</v>
      </c>
      <c r="AI6" s="85">
        <v>128</v>
      </c>
      <c r="AJ6" s="386"/>
      <c r="AK6" s="372">
        <f t="shared" si="6"/>
        <v>337</v>
      </c>
      <c r="AL6" s="76">
        <v>134</v>
      </c>
      <c r="AM6" s="76">
        <v>109</v>
      </c>
      <c r="AN6" s="80">
        <v>73</v>
      </c>
      <c r="AO6" s="387"/>
      <c r="AP6" s="372">
        <f t="shared" si="7"/>
        <v>316</v>
      </c>
      <c r="AQ6" s="388">
        <v>230</v>
      </c>
      <c r="AR6" s="389">
        <v>195</v>
      </c>
      <c r="AS6" s="243">
        <v>225</v>
      </c>
      <c r="AT6" s="389">
        <v>360</v>
      </c>
      <c r="AU6" s="390">
        <v>145</v>
      </c>
      <c r="AV6" s="390">
        <v>165</v>
      </c>
      <c r="AW6" s="373">
        <f t="shared" si="8"/>
        <v>4212.5</v>
      </c>
      <c r="AX6" s="242">
        <v>3</v>
      </c>
      <c r="AY6" s="35">
        <v>104</v>
      </c>
      <c r="AZ6" s="9">
        <v>102</v>
      </c>
      <c r="BA6" s="9">
        <v>100</v>
      </c>
      <c r="BB6" s="11">
        <v>92</v>
      </c>
      <c r="BC6" s="374">
        <f t="shared" si="9"/>
        <v>398</v>
      </c>
      <c r="BD6" s="391">
        <v>137</v>
      </c>
      <c r="BE6" s="391">
        <v>118</v>
      </c>
      <c r="BF6" s="392">
        <v>112</v>
      </c>
      <c r="BG6" s="393">
        <v>111</v>
      </c>
      <c r="BH6" s="377">
        <f t="shared" si="10"/>
        <v>478</v>
      </c>
      <c r="BI6" s="76">
        <v>103</v>
      </c>
      <c r="BJ6" s="76">
        <v>93</v>
      </c>
      <c r="BK6" s="80">
        <v>67</v>
      </c>
      <c r="BL6" s="77">
        <v>58</v>
      </c>
      <c r="BM6" s="378">
        <f t="shared" si="11"/>
        <v>321</v>
      </c>
      <c r="BN6" s="267">
        <v>132</v>
      </c>
      <c r="BO6" s="104">
        <v>107</v>
      </c>
      <c r="BP6" s="104">
        <v>106</v>
      </c>
      <c r="BQ6" s="266">
        <v>94</v>
      </c>
      <c r="BR6" s="79">
        <f t="shared" si="12"/>
        <v>439</v>
      </c>
      <c r="BS6" s="76">
        <v>146</v>
      </c>
      <c r="BT6" s="76">
        <v>97</v>
      </c>
      <c r="BU6" s="76">
        <v>78</v>
      </c>
      <c r="BV6" s="394">
        <v>77</v>
      </c>
      <c r="BW6" s="379">
        <f t="shared" si="13"/>
        <v>398</v>
      </c>
      <c r="BX6" s="21">
        <v>116</v>
      </c>
      <c r="BY6" s="247">
        <v>114</v>
      </c>
      <c r="BZ6" s="247">
        <v>96</v>
      </c>
      <c r="CA6" s="11">
        <v>87</v>
      </c>
      <c r="CB6" s="222">
        <f t="shared" si="14"/>
        <v>413</v>
      </c>
      <c r="CC6" s="380">
        <v>137</v>
      </c>
      <c r="CD6" s="395">
        <v>75</v>
      </c>
      <c r="CE6" s="396">
        <v>65</v>
      </c>
      <c r="CF6" s="387"/>
      <c r="CG6" s="110">
        <f t="shared" si="15"/>
        <v>277</v>
      </c>
      <c r="CH6" s="93">
        <v>126</v>
      </c>
      <c r="CI6" s="9">
        <v>111</v>
      </c>
      <c r="CJ6" s="9">
        <v>73</v>
      </c>
      <c r="CK6" s="11"/>
      <c r="CL6" s="222">
        <f t="shared" si="16"/>
        <v>310</v>
      </c>
      <c r="CM6" s="288">
        <v>390</v>
      </c>
      <c r="CN6" s="40">
        <v>195</v>
      </c>
      <c r="CO6" s="388">
        <v>225</v>
      </c>
      <c r="CP6" s="243">
        <v>420</v>
      </c>
      <c r="CQ6" s="246">
        <v>145</v>
      </c>
      <c r="CR6" s="245">
        <v>165</v>
      </c>
      <c r="CS6" s="225">
        <f t="shared" si="17"/>
        <v>4574</v>
      </c>
      <c r="CT6" s="226">
        <v>3</v>
      </c>
      <c r="CU6" s="227">
        <f t="shared" si="18"/>
        <v>8786.5</v>
      </c>
      <c r="CV6" s="298">
        <v>3</v>
      </c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R6" s="238"/>
      <c r="ES6" s="238"/>
      <c r="ET6" s="238"/>
      <c r="EU6" s="238"/>
      <c r="EV6" s="238"/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8"/>
      <c r="FL6" s="238"/>
      <c r="FM6" s="238"/>
      <c r="FN6" s="238"/>
      <c r="FO6" s="238"/>
      <c r="FP6" s="238"/>
      <c r="FQ6" s="238"/>
      <c r="FR6" s="238"/>
      <c r="FS6" s="238"/>
      <c r="FT6" s="238"/>
      <c r="FU6" s="238"/>
      <c r="FV6" s="238"/>
      <c r="FW6" s="238"/>
      <c r="FX6" s="238"/>
      <c r="FY6" s="238"/>
      <c r="FZ6" s="238"/>
      <c r="GA6" s="238"/>
      <c r="GB6" s="238"/>
      <c r="GC6" s="238"/>
      <c r="GD6" s="238"/>
      <c r="GE6" s="238"/>
      <c r="GF6" s="238"/>
      <c r="GG6" s="238"/>
      <c r="GH6" s="238"/>
      <c r="GI6" s="238"/>
      <c r="GJ6" s="238"/>
      <c r="GK6" s="238"/>
      <c r="GL6" s="238"/>
      <c r="GM6" s="238"/>
      <c r="GN6" s="238"/>
      <c r="GO6" s="238"/>
      <c r="GP6" s="238"/>
      <c r="GQ6" s="238"/>
      <c r="GR6" s="238"/>
      <c r="GS6" s="238"/>
      <c r="GT6" s="238"/>
      <c r="GU6" s="238"/>
      <c r="GV6" s="238"/>
      <c r="GW6" s="238"/>
      <c r="GX6" s="238"/>
      <c r="GY6" s="238"/>
      <c r="GZ6" s="238"/>
      <c r="HA6" s="238"/>
      <c r="HB6" s="238"/>
      <c r="HC6" s="238"/>
      <c r="HD6" s="238"/>
      <c r="HE6" s="238"/>
      <c r="HF6" s="238"/>
      <c r="HG6" s="238"/>
      <c r="HH6" s="238"/>
      <c r="HI6" s="238"/>
      <c r="HJ6" s="238"/>
      <c r="HK6" s="238"/>
      <c r="HL6" s="238"/>
      <c r="HM6" s="238"/>
      <c r="HN6" s="238"/>
      <c r="HO6" s="238"/>
      <c r="HP6" s="238"/>
      <c r="HQ6" s="238"/>
      <c r="HR6" s="238"/>
      <c r="HS6" s="238"/>
      <c r="HT6" s="238"/>
      <c r="HU6" s="238"/>
      <c r="HV6" s="238"/>
      <c r="HW6" s="238"/>
      <c r="HX6" s="238"/>
      <c r="HY6" s="238"/>
      <c r="HZ6" s="238"/>
      <c r="IA6" s="238"/>
      <c r="IB6" s="238"/>
    </row>
    <row r="7" spans="1:236" ht="15" customHeight="1">
      <c r="A7" s="148">
        <v>4</v>
      </c>
      <c r="B7" s="14" t="s">
        <v>13</v>
      </c>
      <c r="C7" s="55">
        <v>111</v>
      </c>
      <c r="D7" s="56">
        <v>86</v>
      </c>
      <c r="E7" s="56">
        <v>82</v>
      </c>
      <c r="F7" s="156">
        <v>69</v>
      </c>
      <c r="G7" s="367">
        <f t="shared" si="0"/>
        <v>348</v>
      </c>
      <c r="H7" s="368">
        <v>109</v>
      </c>
      <c r="I7" s="282">
        <v>81</v>
      </c>
      <c r="J7" s="282">
        <v>60</v>
      </c>
      <c r="K7" s="283">
        <v>38</v>
      </c>
      <c r="L7" s="346">
        <f t="shared" si="1"/>
        <v>288</v>
      </c>
      <c r="M7" s="267">
        <v>130</v>
      </c>
      <c r="N7" s="104">
        <v>111</v>
      </c>
      <c r="O7" s="104">
        <v>107</v>
      </c>
      <c r="P7" s="266">
        <v>98</v>
      </c>
      <c r="Q7" s="369">
        <f t="shared" si="2"/>
        <v>446</v>
      </c>
      <c r="R7" s="267">
        <v>132</v>
      </c>
      <c r="S7" s="104">
        <v>106</v>
      </c>
      <c r="T7" s="104">
        <v>89</v>
      </c>
      <c r="U7" s="210">
        <v>70</v>
      </c>
      <c r="V7" s="209">
        <f t="shared" si="3"/>
        <v>397</v>
      </c>
      <c r="W7" s="76">
        <v>128</v>
      </c>
      <c r="X7" s="76">
        <v>116</v>
      </c>
      <c r="Y7" s="80">
        <v>115</v>
      </c>
      <c r="Z7" s="77">
        <v>97</v>
      </c>
      <c r="AA7" s="223">
        <f t="shared" si="4"/>
        <v>456</v>
      </c>
      <c r="AB7" s="21">
        <v>115</v>
      </c>
      <c r="AC7" s="9">
        <v>112</v>
      </c>
      <c r="AD7" s="9">
        <v>111</v>
      </c>
      <c r="AE7" s="22">
        <v>106</v>
      </c>
      <c r="AF7" s="220">
        <f t="shared" si="5"/>
        <v>444</v>
      </c>
      <c r="AG7" s="385">
        <v>106</v>
      </c>
      <c r="AH7" s="85"/>
      <c r="AI7" s="85"/>
      <c r="AJ7" s="386"/>
      <c r="AK7" s="372">
        <f t="shared" si="6"/>
        <v>106</v>
      </c>
      <c r="AL7" s="76">
        <v>122</v>
      </c>
      <c r="AM7" s="397">
        <v>106</v>
      </c>
      <c r="AN7" s="398">
        <v>103</v>
      </c>
      <c r="AO7" s="387"/>
      <c r="AP7" s="372">
        <f t="shared" si="7"/>
        <v>331</v>
      </c>
      <c r="AQ7" s="388">
        <v>360</v>
      </c>
      <c r="AR7" s="389">
        <v>115</v>
      </c>
      <c r="AS7" s="243">
        <v>195</v>
      </c>
      <c r="AT7" s="389"/>
      <c r="AU7" s="390">
        <v>115</v>
      </c>
      <c r="AV7" s="390">
        <v>180</v>
      </c>
      <c r="AW7" s="373">
        <f t="shared" si="8"/>
        <v>3781</v>
      </c>
      <c r="AX7" s="152">
        <v>5</v>
      </c>
      <c r="AY7" s="35">
        <v>150</v>
      </c>
      <c r="AZ7" s="9">
        <v>132</v>
      </c>
      <c r="BA7" s="9">
        <v>89</v>
      </c>
      <c r="BB7" s="11">
        <v>78</v>
      </c>
      <c r="BC7" s="374">
        <f t="shared" si="9"/>
        <v>449</v>
      </c>
      <c r="BD7" s="391">
        <v>150</v>
      </c>
      <c r="BE7" s="391">
        <v>128</v>
      </c>
      <c r="BF7" s="396">
        <v>126</v>
      </c>
      <c r="BG7" s="243">
        <v>89</v>
      </c>
      <c r="BH7" s="377">
        <f t="shared" si="10"/>
        <v>493</v>
      </c>
      <c r="BI7" s="76">
        <v>124</v>
      </c>
      <c r="BJ7" s="76">
        <v>79</v>
      </c>
      <c r="BK7" s="80">
        <v>76</v>
      </c>
      <c r="BL7" s="77">
        <v>69</v>
      </c>
      <c r="BM7" s="378">
        <f t="shared" si="11"/>
        <v>348</v>
      </c>
      <c r="BN7" s="267">
        <v>150</v>
      </c>
      <c r="BO7" s="104">
        <v>137</v>
      </c>
      <c r="BP7" s="104">
        <v>109</v>
      </c>
      <c r="BQ7" s="266">
        <v>95</v>
      </c>
      <c r="BR7" s="79">
        <f t="shared" si="12"/>
        <v>491</v>
      </c>
      <c r="BS7" s="76">
        <v>105</v>
      </c>
      <c r="BT7" s="76">
        <v>104</v>
      </c>
      <c r="BU7" s="76">
        <v>81</v>
      </c>
      <c r="BV7" s="399">
        <v>76</v>
      </c>
      <c r="BW7" s="379">
        <f t="shared" si="13"/>
        <v>366</v>
      </c>
      <c r="BX7" s="21">
        <v>146</v>
      </c>
      <c r="BY7" s="9">
        <v>128</v>
      </c>
      <c r="BZ7" s="9">
        <v>91</v>
      </c>
      <c r="CA7" s="11">
        <v>90</v>
      </c>
      <c r="CB7" s="222">
        <f t="shared" si="14"/>
        <v>455</v>
      </c>
      <c r="CC7" s="380">
        <v>146</v>
      </c>
      <c r="CD7" s="395"/>
      <c r="CE7" s="396"/>
      <c r="CF7" s="387"/>
      <c r="CG7" s="110">
        <f t="shared" si="15"/>
        <v>146</v>
      </c>
      <c r="CH7" s="93">
        <v>150</v>
      </c>
      <c r="CI7" s="9"/>
      <c r="CJ7" s="9"/>
      <c r="CK7" s="11"/>
      <c r="CL7" s="222">
        <f t="shared" si="16"/>
        <v>150</v>
      </c>
      <c r="CM7" s="288">
        <v>420</v>
      </c>
      <c r="CN7" s="40">
        <v>115</v>
      </c>
      <c r="CO7" s="388">
        <v>195</v>
      </c>
      <c r="CP7" s="243">
        <v>310</v>
      </c>
      <c r="CQ7" s="246">
        <v>115</v>
      </c>
      <c r="CR7" s="245">
        <v>180</v>
      </c>
      <c r="CS7" s="225">
        <f t="shared" si="17"/>
        <v>4233</v>
      </c>
      <c r="CT7" s="226">
        <v>5</v>
      </c>
      <c r="CU7" s="227">
        <f t="shared" si="18"/>
        <v>8014</v>
      </c>
      <c r="CV7" s="42">
        <v>4</v>
      </c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  <c r="EL7" s="238"/>
      <c r="EM7" s="238"/>
      <c r="EN7" s="238"/>
      <c r="EO7" s="238"/>
      <c r="EP7" s="238"/>
      <c r="EQ7" s="238"/>
      <c r="ER7" s="238"/>
      <c r="ES7" s="238"/>
      <c r="ET7" s="238"/>
      <c r="EU7" s="238"/>
      <c r="EV7" s="238"/>
      <c r="EW7" s="238"/>
      <c r="EX7" s="238"/>
      <c r="EY7" s="238"/>
      <c r="EZ7" s="238"/>
      <c r="FA7" s="238"/>
      <c r="FB7" s="238"/>
      <c r="FC7" s="238"/>
      <c r="FD7" s="238"/>
      <c r="FE7" s="238"/>
      <c r="FF7" s="238"/>
      <c r="FG7" s="238"/>
      <c r="FH7" s="238"/>
      <c r="FI7" s="238"/>
      <c r="FJ7" s="238"/>
      <c r="FK7" s="238"/>
      <c r="FL7" s="238"/>
      <c r="FM7" s="238"/>
      <c r="FN7" s="238"/>
      <c r="FO7" s="238"/>
      <c r="FP7" s="238"/>
      <c r="FQ7" s="238"/>
      <c r="FR7" s="238"/>
      <c r="FS7" s="238"/>
      <c r="FT7" s="238"/>
      <c r="FU7" s="238"/>
      <c r="FV7" s="238"/>
      <c r="FW7" s="238"/>
      <c r="FX7" s="238"/>
      <c r="FY7" s="238"/>
      <c r="FZ7" s="238"/>
      <c r="GA7" s="238"/>
      <c r="GB7" s="238"/>
      <c r="GC7" s="238"/>
      <c r="GD7" s="238"/>
      <c r="GE7" s="238"/>
      <c r="GF7" s="238"/>
      <c r="GG7" s="238"/>
      <c r="GH7" s="238"/>
      <c r="GI7" s="238"/>
      <c r="GJ7" s="238"/>
      <c r="GK7" s="238"/>
      <c r="GL7" s="238"/>
      <c r="GM7" s="238"/>
      <c r="GN7" s="238"/>
      <c r="GO7" s="238"/>
      <c r="GP7" s="238"/>
      <c r="GQ7" s="238"/>
      <c r="GR7" s="238"/>
      <c r="GS7" s="238"/>
      <c r="GT7" s="238"/>
      <c r="GU7" s="238"/>
      <c r="GV7" s="238"/>
      <c r="GW7" s="238"/>
      <c r="GX7" s="238"/>
      <c r="GY7" s="238"/>
      <c r="GZ7" s="238"/>
      <c r="HA7" s="238"/>
      <c r="HB7" s="238"/>
      <c r="HC7" s="238"/>
      <c r="HD7" s="238"/>
      <c r="HE7" s="238"/>
      <c r="HF7" s="238"/>
      <c r="HG7" s="238"/>
      <c r="HH7" s="238"/>
      <c r="HI7" s="238"/>
      <c r="HJ7" s="238"/>
      <c r="HK7" s="238"/>
      <c r="HL7" s="238"/>
      <c r="HM7" s="238"/>
      <c r="HN7" s="238"/>
      <c r="HO7" s="238"/>
      <c r="HP7" s="238"/>
      <c r="HQ7" s="238"/>
      <c r="HR7" s="238"/>
      <c r="HS7" s="238"/>
      <c r="HT7" s="238"/>
      <c r="HU7" s="238"/>
      <c r="HV7" s="238"/>
      <c r="HW7" s="238"/>
      <c r="HX7" s="238"/>
      <c r="HY7" s="238"/>
      <c r="HZ7" s="238"/>
      <c r="IA7" s="238"/>
      <c r="IB7" s="238"/>
    </row>
    <row r="8" spans="1:236" ht="15" customHeight="1">
      <c r="A8" s="228">
        <v>5</v>
      </c>
      <c r="B8" s="12" t="s">
        <v>3</v>
      </c>
      <c r="C8" s="55">
        <v>75</v>
      </c>
      <c r="D8" s="56">
        <v>60</v>
      </c>
      <c r="E8" s="56">
        <v>56</v>
      </c>
      <c r="F8" s="156">
        <v>48</v>
      </c>
      <c r="G8" s="367">
        <f t="shared" si="0"/>
        <v>239</v>
      </c>
      <c r="H8" s="381">
        <v>96</v>
      </c>
      <c r="I8" s="129">
        <v>75</v>
      </c>
      <c r="J8" s="129">
        <v>72</v>
      </c>
      <c r="K8" s="273">
        <v>57</v>
      </c>
      <c r="L8" s="346">
        <f t="shared" si="1"/>
        <v>300</v>
      </c>
      <c r="M8" s="267">
        <v>103</v>
      </c>
      <c r="N8" s="104">
        <v>102</v>
      </c>
      <c r="O8" s="104">
        <v>75</v>
      </c>
      <c r="P8" s="266">
        <v>78</v>
      </c>
      <c r="Q8" s="369">
        <f t="shared" si="2"/>
        <v>358</v>
      </c>
      <c r="R8" s="267">
        <v>73</v>
      </c>
      <c r="S8" s="104">
        <v>103</v>
      </c>
      <c r="T8" s="104">
        <v>90</v>
      </c>
      <c r="U8" s="210">
        <v>86</v>
      </c>
      <c r="V8" s="209">
        <f t="shared" si="3"/>
        <v>352</v>
      </c>
      <c r="W8" s="76">
        <v>137</v>
      </c>
      <c r="X8" s="76">
        <v>96</v>
      </c>
      <c r="Y8" s="400">
        <v>71.5</v>
      </c>
      <c r="Z8" s="401">
        <v>69</v>
      </c>
      <c r="AA8" s="223">
        <f t="shared" si="4"/>
        <v>373.5</v>
      </c>
      <c r="AB8" s="21">
        <v>75</v>
      </c>
      <c r="AC8" s="9">
        <v>109</v>
      </c>
      <c r="AD8" s="130">
        <v>80</v>
      </c>
      <c r="AE8" s="294">
        <v>67</v>
      </c>
      <c r="AF8" s="220">
        <f t="shared" si="5"/>
        <v>331</v>
      </c>
      <c r="AG8" s="402">
        <v>75</v>
      </c>
      <c r="AH8" s="403"/>
      <c r="AI8" s="403"/>
      <c r="AJ8" s="404"/>
      <c r="AK8" s="372">
        <f t="shared" si="6"/>
        <v>75</v>
      </c>
      <c r="AL8" s="76">
        <v>73</v>
      </c>
      <c r="AM8" s="76"/>
      <c r="AN8" s="80"/>
      <c r="AO8" s="405"/>
      <c r="AP8" s="372">
        <f t="shared" si="7"/>
        <v>73</v>
      </c>
      <c r="AQ8" s="388">
        <v>390</v>
      </c>
      <c r="AR8" s="389">
        <v>100</v>
      </c>
      <c r="AS8" s="243">
        <v>210</v>
      </c>
      <c r="AT8" s="389">
        <v>190</v>
      </c>
      <c r="AU8" s="390">
        <v>225</v>
      </c>
      <c r="AV8" s="390">
        <v>155</v>
      </c>
      <c r="AW8" s="373">
        <f t="shared" si="8"/>
        <v>3371.5</v>
      </c>
      <c r="AX8" s="152">
        <v>10</v>
      </c>
      <c r="AY8" s="35">
        <v>73</v>
      </c>
      <c r="AZ8" s="9">
        <v>110</v>
      </c>
      <c r="BA8" s="9">
        <v>99</v>
      </c>
      <c r="BB8" s="11">
        <v>88</v>
      </c>
      <c r="BC8" s="374">
        <f t="shared" si="9"/>
        <v>370</v>
      </c>
      <c r="BD8" s="391">
        <v>109</v>
      </c>
      <c r="BE8" s="391">
        <v>106</v>
      </c>
      <c r="BF8" s="392">
        <v>68</v>
      </c>
      <c r="BG8" s="393">
        <v>66</v>
      </c>
      <c r="BH8" s="377">
        <f t="shared" si="10"/>
        <v>349</v>
      </c>
      <c r="BI8" s="76">
        <v>112</v>
      </c>
      <c r="BJ8" s="76">
        <v>104</v>
      </c>
      <c r="BK8" s="406">
        <v>94</v>
      </c>
      <c r="BL8" s="77">
        <v>64</v>
      </c>
      <c r="BM8" s="378">
        <f t="shared" si="11"/>
        <v>374</v>
      </c>
      <c r="BN8" s="267">
        <v>143</v>
      </c>
      <c r="BO8" s="104">
        <v>67</v>
      </c>
      <c r="BP8" s="104">
        <v>111</v>
      </c>
      <c r="BQ8" s="266">
        <v>96</v>
      </c>
      <c r="BR8" s="79">
        <f t="shared" si="12"/>
        <v>417</v>
      </c>
      <c r="BS8" s="76">
        <v>118</v>
      </c>
      <c r="BT8" s="382">
        <v>101</v>
      </c>
      <c r="BU8" s="382">
        <v>99</v>
      </c>
      <c r="BV8" s="394">
        <v>68</v>
      </c>
      <c r="BW8" s="379">
        <f t="shared" si="13"/>
        <v>386</v>
      </c>
      <c r="BX8" s="21">
        <v>132</v>
      </c>
      <c r="BY8" s="9">
        <v>122</v>
      </c>
      <c r="BZ8" s="130">
        <v>101</v>
      </c>
      <c r="CA8" s="407">
        <v>92</v>
      </c>
      <c r="CB8" s="222">
        <f t="shared" si="14"/>
        <v>447</v>
      </c>
      <c r="CC8" s="380">
        <v>130</v>
      </c>
      <c r="CD8" s="408">
        <v>112</v>
      </c>
      <c r="CE8" s="409">
        <v>75</v>
      </c>
      <c r="CF8" s="410"/>
      <c r="CG8" s="110">
        <f t="shared" si="15"/>
        <v>317</v>
      </c>
      <c r="CH8" s="93">
        <v>73</v>
      </c>
      <c r="CI8" s="9">
        <v>130</v>
      </c>
      <c r="CJ8" s="9">
        <v>110</v>
      </c>
      <c r="CK8" s="11"/>
      <c r="CL8" s="222">
        <f t="shared" si="16"/>
        <v>313</v>
      </c>
      <c r="CM8" s="288">
        <v>450</v>
      </c>
      <c r="CN8" s="40">
        <v>100</v>
      </c>
      <c r="CO8" s="388">
        <v>210</v>
      </c>
      <c r="CP8" s="243">
        <v>450</v>
      </c>
      <c r="CQ8" s="246">
        <v>225</v>
      </c>
      <c r="CR8" s="245">
        <v>155</v>
      </c>
      <c r="CS8" s="225">
        <f t="shared" si="17"/>
        <v>4563</v>
      </c>
      <c r="CT8" s="152">
        <v>4</v>
      </c>
      <c r="CU8" s="227">
        <f t="shared" si="18"/>
        <v>7934.5</v>
      </c>
      <c r="CV8" s="298">
        <v>5</v>
      </c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8"/>
      <c r="FL8" s="238"/>
      <c r="FM8" s="238"/>
      <c r="FN8" s="238"/>
      <c r="FO8" s="238"/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8"/>
      <c r="GA8" s="238"/>
      <c r="GB8" s="238"/>
      <c r="GC8" s="238"/>
      <c r="GD8" s="238"/>
      <c r="GE8" s="238"/>
      <c r="GF8" s="238"/>
      <c r="GG8" s="238"/>
      <c r="GH8" s="238"/>
      <c r="GI8" s="238"/>
      <c r="GJ8" s="238"/>
      <c r="GK8" s="238"/>
      <c r="GL8" s="238"/>
      <c r="GM8" s="238"/>
      <c r="GN8" s="238"/>
      <c r="GO8" s="238"/>
      <c r="GP8" s="238"/>
      <c r="GQ8" s="238"/>
      <c r="GR8" s="238"/>
      <c r="GS8" s="238"/>
      <c r="GT8" s="238"/>
      <c r="GU8" s="238"/>
      <c r="GV8" s="238"/>
      <c r="GW8" s="238"/>
      <c r="GX8" s="238"/>
      <c r="GY8" s="238"/>
      <c r="GZ8" s="238"/>
      <c r="HA8" s="238"/>
      <c r="HB8" s="238"/>
      <c r="HC8" s="238"/>
      <c r="HD8" s="238"/>
      <c r="HE8" s="238"/>
      <c r="HF8" s="238"/>
      <c r="HG8" s="238"/>
      <c r="HH8" s="238"/>
      <c r="HI8" s="238"/>
      <c r="HJ8" s="238"/>
      <c r="HK8" s="238"/>
      <c r="HL8" s="238"/>
      <c r="HM8" s="238"/>
      <c r="HN8" s="238"/>
      <c r="HO8" s="238"/>
      <c r="HP8" s="238"/>
      <c r="HQ8" s="238"/>
      <c r="HR8" s="238"/>
      <c r="HS8" s="238"/>
      <c r="HT8" s="238"/>
      <c r="HU8" s="238"/>
      <c r="HV8" s="238"/>
      <c r="HW8" s="238"/>
      <c r="HX8" s="238"/>
      <c r="HY8" s="238"/>
      <c r="HZ8" s="238"/>
      <c r="IA8" s="238"/>
      <c r="IB8" s="238"/>
    </row>
    <row r="9" spans="1:236" ht="15" customHeight="1">
      <c r="A9" s="148">
        <v>6</v>
      </c>
      <c r="B9" s="12" t="s">
        <v>2</v>
      </c>
      <c r="C9" s="55">
        <v>137</v>
      </c>
      <c r="D9" s="56">
        <v>98</v>
      </c>
      <c r="E9" s="56">
        <v>97</v>
      </c>
      <c r="F9" s="156">
        <v>95</v>
      </c>
      <c r="G9" s="367">
        <f t="shared" si="0"/>
        <v>427</v>
      </c>
      <c r="H9" s="381">
        <v>146</v>
      </c>
      <c r="I9" s="129">
        <v>126</v>
      </c>
      <c r="J9" s="129">
        <v>124</v>
      </c>
      <c r="K9" s="273">
        <v>63</v>
      </c>
      <c r="L9" s="346">
        <f t="shared" si="1"/>
        <v>459</v>
      </c>
      <c r="M9" s="267">
        <v>112</v>
      </c>
      <c r="N9" s="104">
        <v>105</v>
      </c>
      <c r="O9" s="104">
        <v>96</v>
      </c>
      <c r="P9" s="266">
        <v>72</v>
      </c>
      <c r="Q9" s="369">
        <f t="shared" si="2"/>
        <v>385</v>
      </c>
      <c r="R9" s="267">
        <v>126</v>
      </c>
      <c r="S9" s="104">
        <v>95</v>
      </c>
      <c r="T9" s="104">
        <v>83</v>
      </c>
      <c r="U9" s="210">
        <v>81</v>
      </c>
      <c r="V9" s="209">
        <f t="shared" si="3"/>
        <v>385</v>
      </c>
      <c r="W9" s="76">
        <v>104</v>
      </c>
      <c r="X9" s="76">
        <v>102</v>
      </c>
      <c r="Y9" s="80">
        <v>73</v>
      </c>
      <c r="Z9" s="77">
        <v>64</v>
      </c>
      <c r="AA9" s="223">
        <f t="shared" si="4"/>
        <v>343</v>
      </c>
      <c r="AB9" s="21">
        <v>124</v>
      </c>
      <c r="AC9" s="9">
        <v>102</v>
      </c>
      <c r="AD9" s="9">
        <v>98</v>
      </c>
      <c r="AE9" s="22">
        <v>73</v>
      </c>
      <c r="AF9" s="220">
        <f t="shared" si="5"/>
        <v>397</v>
      </c>
      <c r="AG9" s="395">
        <v>126</v>
      </c>
      <c r="AH9" s="396"/>
      <c r="AI9" s="396"/>
      <c r="AJ9" s="387"/>
      <c r="AK9" s="372">
        <f t="shared" si="6"/>
        <v>126</v>
      </c>
      <c r="AL9" s="76">
        <v>132</v>
      </c>
      <c r="AM9" s="76"/>
      <c r="AN9" s="80"/>
      <c r="AO9" s="77"/>
      <c r="AP9" s="372">
        <f t="shared" si="7"/>
        <v>132</v>
      </c>
      <c r="AQ9" s="388">
        <v>180</v>
      </c>
      <c r="AR9" s="389">
        <v>180</v>
      </c>
      <c r="AS9" s="243"/>
      <c r="AT9" s="389">
        <v>290</v>
      </c>
      <c r="AU9" s="390">
        <v>110</v>
      </c>
      <c r="AV9" s="390">
        <v>110</v>
      </c>
      <c r="AW9" s="373">
        <f t="shared" si="8"/>
        <v>3524</v>
      </c>
      <c r="AX9" s="152">
        <v>8</v>
      </c>
      <c r="AY9" s="35">
        <v>128</v>
      </c>
      <c r="AZ9" s="9">
        <v>101</v>
      </c>
      <c r="BA9" s="9">
        <v>73</v>
      </c>
      <c r="BB9" s="11">
        <v>48</v>
      </c>
      <c r="BC9" s="411">
        <f t="shared" si="9"/>
        <v>350</v>
      </c>
      <c r="BD9" s="391">
        <v>108</v>
      </c>
      <c r="BE9" s="391">
        <v>102</v>
      </c>
      <c r="BF9" s="392">
        <v>99</v>
      </c>
      <c r="BG9" s="243">
        <v>95</v>
      </c>
      <c r="BH9" s="377">
        <f t="shared" si="10"/>
        <v>404</v>
      </c>
      <c r="BI9" s="76">
        <v>137</v>
      </c>
      <c r="BJ9" s="76">
        <v>73</v>
      </c>
      <c r="BK9" s="80">
        <v>72</v>
      </c>
      <c r="BL9" s="77">
        <v>63</v>
      </c>
      <c r="BM9" s="378">
        <f t="shared" si="11"/>
        <v>345</v>
      </c>
      <c r="BN9" s="267">
        <v>114</v>
      </c>
      <c r="BO9" s="104">
        <v>104</v>
      </c>
      <c r="BP9" s="104">
        <v>73</v>
      </c>
      <c r="BQ9" s="266">
        <v>72</v>
      </c>
      <c r="BR9" s="79">
        <f t="shared" si="12"/>
        <v>363</v>
      </c>
      <c r="BS9" s="76">
        <v>116</v>
      </c>
      <c r="BT9" s="382">
        <v>83</v>
      </c>
      <c r="BU9" s="382">
        <v>74</v>
      </c>
      <c r="BV9" s="394">
        <v>71</v>
      </c>
      <c r="BW9" s="379">
        <f t="shared" si="13"/>
        <v>344</v>
      </c>
      <c r="BX9" s="21">
        <v>134</v>
      </c>
      <c r="BY9" s="9">
        <v>73</v>
      </c>
      <c r="BZ9" s="9">
        <v>84</v>
      </c>
      <c r="CA9" s="11">
        <v>77</v>
      </c>
      <c r="CB9" s="222">
        <f t="shared" si="14"/>
        <v>368</v>
      </c>
      <c r="CC9" s="380">
        <v>113</v>
      </c>
      <c r="CD9" s="395">
        <v>54.5</v>
      </c>
      <c r="CE9" s="396"/>
      <c r="CF9" s="387"/>
      <c r="CG9" s="110">
        <f t="shared" si="15"/>
        <v>167.5</v>
      </c>
      <c r="CH9" s="93">
        <v>137</v>
      </c>
      <c r="CI9" s="9"/>
      <c r="CJ9" s="9"/>
      <c r="CK9" s="11"/>
      <c r="CL9" s="222">
        <f t="shared" si="16"/>
        <v>137</v>
      </c>
      <c r="CM9" s="412">
        <v>360</v>
      </c>
      <c r="CN9" s="40">
        <v>180</v>
      </c>
      <c r="CO9" s="388"/>
      <c r="CP9" s="243">
        <v>250</v>
      </c>
      <c r="CQ9" s="246">
        <v>110</v>
      </c>
      <c r="CR9" s="245">
        <v>110</v>
      </c>
      <c r="CS9" s="225">
        <f t="shared" si="17"/>
        <v>3488.5</v>
      </c>
      <c r="CT9" s="226">
        <v>6</v>
      </c>
      <c r="CU9" s="227">
        <f t="shared" si="18"/>
        <v>7012.5</v>
      </c>
      <c r="CV9" s="298">
        <v>6</v>
      </c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  <c r="FL9" s="238"/>
      <c r="FM9" s="238"/>
      <c r="FN9" s="238"/>
      <c r="FO9" s="238"/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GA9" s="238"/>
      <c r="GB9" s="238"/>
      <c r="GC9" s="238"/>
      <c r="GD9" s="238"/>
      <c r="GE9" s="238"/>
      <c r="GF9" s="238"/>
      <c r="GG9" s="238"/>
      <c r="GH9" s="238"/>
      <c r="GI9" s="238"/>
      <c r="GJ9" s="238"/>
      <c r="GK9" s="238"/>
      <c r="GL9" s="238"/>
      <c r="GM9" s="238"/>
      <c r="GN9" s="238"/>
      <c r="GO9" s="238"/>
      <c r="GP9" s="238"/>
      <c r="GQ9" s="238"/>
      <c r="GR9" s="238"/>
      <c r="GS9" s="238"/>
      <c r="GT9" s="238"/>
      <c r="GU9" s="238"/>
      <c r="GV9" s="238"/>
      <c r="GW9" s="238"/>
      <c r="GX9" s="238"/>
      <c r="GY9" s="238"/>
      <c r="GZ9" s="238"/>
      <c r="HA9" s="238"/>
      <c r="HB9" s="238"/>
      <c r="HC9" s="238"/>
      <c r="HD9" s="238"/>
      <c r="HE9" s="238"/>
      <c r="HF9" s="238"/>
      <c r="HG9" s="238"/>
      <c r="HH9" s="238"/>
      <c r="HI9" s="238"/>
      <c r="HJ9" s="238"/>
      <c r="HK9" s="238"/>
      <c r="HL9" s="238"/>
      <c r="HM9" s="238"/>
      <c r="HN9" s="238"/>
      <c r="HO9" s="238"/>
      <c r="HP9" s="238"/>
      <c r="HQ9" s="238"/>
      <c r="HR9" s="238"/>
      <c r="HS9" s="238"/>
      <c r="HT9" s="238"/>
      <c r="HU9" s="238"/>
      <c r="HV9" s="238"/>
      <c r="HW9" s="238"/>
      <c r="HX9" s="238"/>
      <c r="HY9" s="238"/>
      <c r="HZ9" s="238"/>
      <c r="IA9" s="238"/>
      <c r="IB9" s="238"/>
    </row>
    <row r="10" spans="1:100" ht="15" customHeight="1">
      <c r="A10" s="148">
        <v>7</v>
      </c>
      <c r="B10" s="14" t="s">
        <v>5</v>
      </c>
      <c r="C10" s="55">
        <v>118</v>
      </c>
      <c r="D10" s="56">
        <v>94</v>
      </c>
      <c r="E10" s="56">
        <v>83</v>
      </c>
      <c r="F10" s="156">
        <v>35</v>
      </c>
      <c r="G10" s="367">
        <f t="shared" si="0"/>
        <v>330</v>
      </c>
      <c r="H10" s="73">
        <v>116</v>
      </c>
      <c r="I10" s="37">
        <v>111</v>
      </c>
      <c r="J10" s="37">
        <v>103</v>
      </c>
      <c r="K10" s="65">
        <v>86</v>
      </c>
      <c r="L10" s="346">
        <f t="shared" si="1"/>
        <v>416</v>
      </c>
      <c r="M10" s="267">
        <v>108</v>
      </c>
      <c r="N10" s="104">
        <v>87</v>
      </c>
      <c r="O10" s="104">
        <v>69</v>
      </c>
      <c r="P10" s="266">
        <v>68</v>
      </c>
      <c r="Q10" s="369">
        <f t="shared" si="2"/>
        <v>332</v>
      </c>
      <c r="R10" s="267">
        <v>130</v>
      </c>
      <c r="S10" s="104">
        <v>110</v>
      </c>
      <c r="T10" s="104">
        <v>102</v>
      </c>
      <c r="U10" s="210">
        <v>84</v>
      </c>
      <c r="V10" s="209">
        <f t="shared" si="3"/>
        <v>426</v>
      </c>
      <c r="W10" s="76">
        <v>111</v>
      </c>
      <c r="X10" s="76">
        <v>91</v>
      </c>
      <c r="Y10" s="80">
        <v>71</v>
      </c>
      <c r="Z10" s="77">
        <v>70</v>
      </c>
      <c r="AA10" s="223">
        <f t="shared" si="4"/>
        <v>343</v>
      </c>
      <c r="AB10" s="21">
        <v>101</v>
      </c>
      <c r="AC10" s="9">
        <v>99</v>
      </c>
      <c r="AD10" s="9">
        <v>95</v>
      </c>
      <c r="AE10" s="22">
        <v>79</v>
      </c>
      <c r="AF10" s="220">
        <f t="shared" si="5"/>
        <v>374</v>
      </c>
      <c r="AG10" s="395">
        <v>113</v>
      </c>
      <c r="AH10" s="396"/>
      <c r="AI10" s="396"/>
      <c r="AJ10" s="387"/>
      <c r="AK10" s="372">
        <f t="shared" si="6"/>
        <v>113</v>
      </c>
      <c r="AL10" s="76">
        <v>110</v>
      </c>
      <c r="AM10" s="76"/>
      <c r="AN10" s="396"/>
      <c r="AO10" s="387"/>
      <c r="AP10" s="372">
        <f t="shared" si="7"/>
        <v>110</v>
      </c>
      <c r="AQ10" s="388">
        <v>420</v>
      </c>
      <c r="AR10" s="389">
        <v>225</v>
      </c>
      <c r="AS10" s="243">
        <v>180</v>
      </c>
      <c r="AT10" s="389">
        <v>180</v>
      </c>
      <c r="AU10" s="390">
        <v>105</v>
      </c>
      <c r="AV10" s="390">
        <v>145</v>
      </c>
      <c r="AW10" s="373">
        <f t="shared" si="8"/>
        <v>3699</v>
      </c>
      <c r="AX10" s="152">
        <v>7</v>
      </c>
      <c r="AY10" s="35">
        <v>87</v>
      </c>
      <c r="AZ10" s="9">
        <v>66</v>
      </c>
      <c r="BA10" s="9">
        <v>50</v>
      </c>
      <c r="BB10" s="11">
        <v>45</v>
      </c>
      <c r="BC10" s="411">
        <f t="shared" si="9"/>
        <v>248</v>
      </c>
      <c r="BD10" s="395">
        <v>94</v>
      </c>
      <c r="BE10" s="395">
        <v>82</v>
      </c>
      <c r="BF10" s="396">
        <v>70</v>
      </c>
      <c r="BG10" s="243">
        <v>58</v>
      </c>
      <c r="BH10" s="377">
        <f t="shared" si="10"/>
        <v>304</v>
      </c>
      <c r="BI10" s="76">
        <v>111</v>
      </c>
      <c r="BJ10" s="76">
        <v>82</v>
      </c>
      <c r="BK10" s="80">
        <v>71</v>
      </c>
      <c r="BL10" s="77">
        <v>70</v>
      </c>
      <c r="BM10" s="378">
        <f t="shared" si="11"/>
        <v>334</v>
      </c>
      <c r="BN10" s="267">
        <v>115</v>
      </c>
      <c r="BO10" s="104">
        <v>100</v>
      </c>
      <c r="BP10" s="104">
        <v>83</v>
      </c>
      <c r="BQ10" s="266">
        <v>81</v>
      </c>
      <c r="BR10" s="79">
        <f t="shared" si="12"/>
        <v>379</v>
      </c>
      <c r="BS10" s="382">
        <v>103</v>
      </c>
      <c r="BT10" s="382">
        <v>94</v>
      </c>
      <c r="BU10" s="382">
        <v>66</v>
      </c>
      <c r="BV10" s="413">
        <v>60</v>
      </c>
      <c r="BW10" s="379">
        <f t="shared" si="13"/>
        <v>323</v>
      </c>
      <c r="BX10" s="21">
        <v>113</v>
      </c>
      <c r="BY10" s="9">
        <v>112</v>
      </c>
      <c r="BZ10" s="9">
        <v>98</v>
      </c>
      <c r="CA10" s="11">
        <v>78</v>
      </c>
      <c r="CB10" s="222">
        <f t="shared" si="14"/>
        <v>401</v>
      </c>
      <c r="CC10" s="380">
        <v>54.5</v>
      </c>
      <c r="CD10" s="395"/>
      <c r="CE10" s="396"/>
      <c r="CF10" s="387"/>
      <c r="CG10" s="110">
        <f t="shared" si="15"/>
        <v>54.5</v>
      </c>
      <c r="CH10" s="93"/>
      <c r="CI10" s="9"/>
      <c r="CJ10" s="9"/>
      <c r="CK10" s="11"/>
      <c r="CL10" s="222">
        <f t="shared" si="16"/>
        <v>0</v>
      </c>
      <c r="CM10" s="412">
        <v>180</v>
      </c>
      <c r="CN10" s="40">
        <v>225</v>
      </c>
      <c r="CO10" s="388">
        <v>180</v>
      </c>
      <c r="CP10" s="243">
        <v>290</v>
      </c>
      <c r="CQ10" s="246">
        <v>105</v>
      </c>
      <c r="CR10" s="245">
        <v>145</v>
      </c>
      <c r="CS10" s="225">
        <f t="shared" si="17"/>
        <v>3168.5</v>
      </c>
      <c r="CT10" s="226">
        <v>8</v>
      </c>
      <c r="CU10" s="227">
        <f t="shared" si="18"/>
        <v>6867.5</v>
      </c>
      <c r="CV10" s="42">
        <v>7</v>
      </c>
    </row>
    <row r="11" spans="1:100" ht="15" customHeight="1">
      <c r="A11" s="228">
        <v>8</v>
      </c>
      <c r="B11" s="12" t="s">
        <v>66</v>
      </c>
      <c r="C11" s="55">
        <v>132</v>
      </c>
      <c r="D11" s="56">
        <v>97</v>
      </c>
      <c r="E11" s="56">
        <v>92</v>
      </c>
      <c r="F11" s="156">
        <v>90</v>
      </c>
      <c r="G11" s="367">
        <f t="shared" si="0"/>
        <v>411</v>
      </c>
      <c r="H11" s="35">
        <v>137</v>
      </c>
      <c r="I11" s="9">
        <v>114</v>
      </c>
      <c r="J11" s="9">
        <v>70</v>
      </c>
      <c r="K11" s="65">
        <v>68</v>
      </c>
      <c r="L11" s="346">
        <f t="shared" si="1"/>
        <v>389</v>
      </c>
      <c r="M11" s="267">
        <v>137</v>
      </c>
      <c r="N11" s="104">
        <v>134</v>
      </c>
      <c r="O11" s="104">
        <v>106</v>
      </c>
      <c r="P11" s="266">
        <v>88</v>
      </c>
      <c r="Q11" s="369">
        <f t="shared" si="2"/>
        <v>465</v>
      </c>
      <c r="R11" s="267">
        <v>111</v>
      </c>
      <c r="S11" s="104">
        <v>98</v>
      </c>
      <c r="T11" s="104">
        <v>78</v>
      </c>
      <c r="U11" s="210">
        <v>77</v>
      </c>
      <c r="V11" s="209">
        <f t="shared" si="3"/>
        <v>364</v>
      </c>
      <c r="W11" s="35">
        <v>88</v>
      </c>
      <c r="X11" s="35">
        <v>82</v>
      </c>
      <c r="Y11" s="9">
        <v>79</v>
      </c>
      <c r="Z11" s="11">
        <v>75</v>
      </c>
      <c r="AA11" s="223">
        <f t="shared" si="4"/>
        <v>324</v>
      </c>
      <c r="AB11" s="21">
        <v>122</v>
      </c>
      <c r="AC11" s="9">
        <v>110</v>
      </c>
      <c r="AD11" s="9">
        <v>97</v>
      </c>
      <c r="AE11" s="22">
        <v>86</v>
      </c>
      <c r="AF11" s="220">
        <f t="shared" si="5"/>
        <v>415</v>
      </c>
      <c r="AG11" s="370">
        <v>114</v>
      </c>
      <c r="AH11" s="84"/>
      <c r="AI11" s="84"/>
      <c r="AJ11" s="371"/>
      <c r="AK11" s="372">
        <f t="shared" si="6"/>
        <v>114</v>
      </c>
      <c r="AL11" s="35">
        <v>113</v>
      </c>
      <c r="AM11" s="35"/>
      <c r="AN11" s="9"/>
      <c r="AO11" s="11"/>
      <c r="AP11" s="372">
        <f t="shared" si="7"/>
        <v>113</v>
      </c>
      <c r="AQ11" s="40">
        <v>290</v>
      </c>
      <c r="AR11" s="246">
        <v>90</v>
      </c>
      <c r="AS11" s="253">
        <v>135</v>
      </c>
      <c r="AT11" s="246">
        <v>330</v>
      </c>
      <c r="AU11" s="245">
        <v>165</v>
      </c>
      <c r="AV11" s="245">
        <v>100</v>
      </c>
      <c r="AW11" s="373">
        <f t="shared" si="8"/>
        <v>3705</v>
      </c>
      <c r="AX11" s="242">
        <v>6</v>
      </c>
      <c r="AY11" s="35">
        <v>98</v>
      </c>
      <c r="AZ11" s="9">
        <v>86</v>
      </c>
      <c r="BA11" s="9">
        <v>55</v>
      </c>
      <c r="BB11" s="11">
        <v>54</v>
      </c>
      <c r="BC11" s="374">
        <f t="shared" si="9"/>
        <v>293</v>
      </c>
      <c r="BD11" s="35">
        <v>87</v>
      </c>
      <c r="BE11" s="35">
        <v>74</v>
      </c>
      <c r="BF11" s="9">
        <v>62</v>
      </c>
      <c r="BG11" s="253">
        <v>61</v>
      </c>
      <c r="BH11" s="377">
        <f t="shared" si="10"/>
        <v>284</v>
      </c>
      <c r="BI11" s="35">
        <v>122</v>
      </c>
      <c r="BJ11" s="35">
        <v>118</v>
      </c>
      <c r="BK11" s="9">
        <v>92</v>
      </c>
      <c r="BL11" s="11">
        <v>91</v>
      </c>
      <c r="BM11" s="378">
        <f t="shared" si="11"/>
        <v>423</v>
      </c>
      <c r="BN11" s="267">
        <v>120</v>
      </c>
      <c r="BO11" s="104">
        <v>105</v>
      </c>
      <c r="BP11" s="104">
        <v>89</v>
      </c>
      <c r="BQ11" s="266">
        <v>88</v>
      </c>
      <c r="BR11" s="79">
        <f t="shared" si="12"/>
        <v>402</v>
      </c>
      <c r="BS11" s="35">
        <v>95</v>
      </c>
      <c r="BT11" s="35">
        <v>89</v>
      </c>
      <c r="BU11" s="35">
        <v>79</v>
      </c>
      <c r="BV11" s="11">
        <v>75</v>
      </c>
      <c r="BW11" s="379">
        <f t="shared" si="13"/>
        <v>338</v>
      </c>
      <c r="BX11" s="21">
        <v>111</v>
      </c>
      <c r="BY11" s="9">
        <v>97</v>
      </c>
      <c r="BZ11" s="9">
        <v>85</v>
      </c>
      <c r="CA11" s="11">
        <v>83</v>
      </c>
      <c r="CB11" s="222">
        <f t="shared" si="14"/>
        <v>376</v>
      </c>
      <c r="CC11" s="380"/>
      <c r="CD11" s="73"/>
      <c r="CE11" s="37"/>
      <c r="CF11" s="65"/>
      <c r="CG11" s="110">
        <f t="shared" si="15"/>
        <v>0</v>
      </c>
      <c r="CH11" s="93">
        <v>106</v>
      </c>
      <c r="CI11" s="9"/>
      <c r="CJ11" s="9"/>
      <c r="CK11" s="11"/>
      <c r="CL11" s="222">
        <f t="shared" si="16"/>
        <v>106</v>
      </c>
      <c r="CM11" s="288">
        <v>220</v>
      </c>
      <c r="CN11" s="40">
        <v>90</v>
      </c>
      <c r="CO11" s="40">
        <v>135</v>
      </c>
      <c r="CP11" s="253">
        <v>230</v>
      </c>
      <c r="CQ11" s="246">
        <v>165</v>
      </c>
      <c r="CR11" s="245">
        <v>100</v>
      </c>
      <c r="CS11" s="225">
        <f t="shared" si="17"/>
        <v>3162</v>
      </c>
      <c r="CT11" s="226">
        <v>9</v>
      </c>
      <c r="CU11" s="227">
        <f t="shared" si="18"/>
        <v>6867</v>
      </c>
      <c r="CV11" s="298">
        <v>8</v>
      </c>
    </row>
    <row r="12" spans="1:100" ht="15" customHeight="1">
      <c r="A12" s="148">
        <v>9</v>
      </c>
      <c r="B12" s="12" t="s">
        <v>1</v>
      </c>
      <c r="C12" s="55">
        <v>115</v>
      </c>
      <c r="D12" s="56">
        <v>109</v>
      </c>
      <c r="E12" s="56">
        <v>101</v>
      </c>
      <c r="F12" s="156">
        <v>93</v>
      </c>
      <c r="G12" s="367">
        <f t="shared" si="0"/>
        <v>418</v>
      </c>
      <c r="H12" s="368">
        <v>112</v>
      </c>
      <c r="I12" s="282">
        <v>51</v>
      </c>
      <c r="J12" s="282">
        <v>31</v>
      </c>
      <c r="K12" s="283">
        <v>23</v>
      </c>
      <c r="L12" s="346">
        <f t="shared" si="1"/>
        <v>217</v>
      </c>
      <c r="M12" s="267">
        <v>97</v>
      </c>
      <c r="N12" s="104">
        <v>73</v>
      </c>
      <c r="O12" s="104">
        <v>70</v>
      </c>
      <c r="P12" s="266">
        <v>59</v>
      </c>
      <c r="Q12" s="369">
        <f t="shared" si="2"/>
        <v>299</v>
      </c>
      <c r="R12" s="267">
        <v>109</v>
      </c>
      <c r="S12" s="104">
        <v>108</v>
      </c>
      <c r="T12" s="104">
        <v>88</v>
      </c>
      <c r="U12" s="210">
        <v>80</v>
      </c>
      <c r="V12" s="209">
        <f t="shared" si="3"/>
        <v>385</v>
      </c>
      <c r="W12" s="35">
        <v>101</v>
      </c>
      <c r="X12" s="35">
        <v>99</v>
      </c>
      <c r="Y12" s="9">
        <v>80</v>
      </c>
      <c r="Z12" s="11">
        <v>72</v>
      </c>
      <c r="AA12" s="223">
        <f t="shared" si="4"/>
        <v>352</v>
      </c>
      <c r="AB12" s="21">
        <v>130</v>
      </c>
      <c r="AC12" s="9">
        <v>116</v>
      </c>
      <c r="AD12" s="9">
        <v>105</v>
      </c>
      <c r="AE12" s="22">
        <v>84</v>
      </c>
      <c r="AF12" s="220">
        <f t="shared" si="5"/>
        <v>435</v>
      </c>
      <c r="AG12" s="370">
        <v>116</v>
      </c>
      <c r="AH12" s="84">
        <v>111</v>
      </c>
      <c r="AI12" s="84"/>
      <c r="AJ12" s="371"/>
      <c r="AK12" s="372">
        <f t="shared" si="6"/>
        <v>227</v>
      </c>
      <c r="AL12" s="35">
        <v>112</v>
      </c>
      <c r="AM12" s="35"/>
      <c r="AN12" s="104"/>
      <c r="AO12" s="266"/>
      <c r="AP12" s="372">
        <f t="shared" si="7"/>
        <v>112</v>
      </c>
      <c r="AQ12" s="40">
        <v>270</v>
      </c>
      <c r="AR12" s="414">
        <v>85</v>
      </c>
      <c r="AS12" s="237">
        <v>155</v>
      </c>
      <c r="AT12" s="414">
        <v>250</v>
      </c>
      <c r="AU12" s="268">
        <v>100</v>
      </c>
      <c r="AV12" s="268">
        <v>115</v>
      </c>
      <c r="AW12" s="373">
        <f t="shared" si="8"/>
        <v>3420</v>
      </c>
      <c r="AX12" s="242">
        <v>9</v>
      </c>
      <c r="AY12" s="35">
        <v>106</v>
      </c>
      <c r="AZ12" s="9">
        <v>96</v>
      </c>
      <c r="BA12" s="9">
        <v>74</v>
      </c>
      <c r="BB12" s="11">
        <v>53</v>
      </c>
      <c r="BC12" s="374">
        <f t="shared" si="9"/>
        <v>329</v>
      </c>
      <c r="BD12" s="375">
        <v>143</v>
      </c>
      <c r="BE12" s="375">
        <v>134</v>
      </c>
      <c r="BF12" s="376">
        <v>86</v>
      </c>
      <c r="BG12" s="415">
        <v>83</v>
      </c>
      <c r="BH12" s="377">
        <f t="shared" si="10"/>
        <v>446</v>
      </c>
      <c r="BI12" s="35">
        <v>109</v>
      </c>
      <c r="BJ12" s="35">
        <v>89</v>
      </c>
      <c r="BK12" s="9">
        <v>80</v>
      </c>
      <c r="BL12" s="11">
        <v>59</v>
      </c>
      <c r="BM12" s="378">
        <f t="shared" si="11"/>
        <v>337</v>
      </c>
      <c r="BN12" s="267">
        <v>102</v>
      </c>
      <c r="BO12" s="104">
        <v>99</v>
      </c>
      <c r="BP12" s="104">
        <v>90</v>
      </c>
      <c r="BQ12" s="266">
        <v>78</v>
      </c>
      <c r="BR12" s="79">
        <f t="shared" si="12"/>
        <v>369</v>
      </c>
      <c r="BS12" s="35">
        <v>134</v>
      </c>
      <c r="BT12" s="35">
        <v>114</v>
      </c>
      <c r="BU12" s="35">
        <v>87</v>
      </c>
      <c r="BV12" s="416">
        <v>62</v>
      </c>
      <c r="BW12" s="379">
        <f t="shared" si="13"/>
        <v>397</v>
      </c>
      <c r="BX12" s="21">
        <v>143</v>
      </c>
      <c r="BY12" s="9">
        <v>88</v>
      </c>
      <c r="BZ12" s="9">
        <v>82</v>
      </c>
      <c r="CA12" s="11">
        <v>72</v>
      </c>
      <c r="CB12" s="222">
        <f t="shared" si="14"/>
        <v>385</v>
      </c>
      <c r="CC12" s="380">
        <v>111</v>
      </c>
      <c r="CD12" s="73"/>
      <c r="CE12" s="37"/>
      <c r="CF12" s="65"/>
      <c r="CG12" s="110">
        <f t="shared" si="15"/>
        <v>111</v>
      </c>
      <c r="CH12" s="93">
        <v>104</v>
      </c>
      <c r="CI12" s="9"/>
      <c r="CJ12" s="9"/>
      <c r="CK12" s="11"/>
      <c r="CL12" s="222">
        <f t="shared" si="16"/>
        <v>104</v>
      </c>
      <c r="CM12" s="288">
        <v>270</v>
      </c>
      <c r="CN12" s="40">
        <v>85</v>
      </c>
      <c r="CO12" s="40">
        <v>155</v>
      </c>
      <c r="CP12" s="237">
        <v>220</v>
      </c>
      <c r="CQ12" s="414">
        <v>100</v>
      </c>
      <c r="CR12" s="268">
        <v>115</v>
      </c>
      <c r="CS12" s="225">
        <f t="shared" si="17"/>
        <v>3423</v>
      </c>
      <c r="CT12" s="152">
        <v>7</v>
      </c>
      <c r="CU12" s="227">
        <f t="shared" si="18"/>
        <v>6843</v>
      </c>
      <c r="CV12" s="298">
        <v>9</v>
      </c>
    </row>
    <row r="13" spans="1:100" ht="15" customHeight="1">
      <c r="A13" s="148">
        <v>10</v>
      </c>
      <c r="B13" s="12" t="s">
        <v>7</v>
      </c>
      <c r="C13" s="55">
        <v>146</v>
      </c>
      <c r="D13" s="56">
        <v>128</v>
      </c>
      <c r="E13" s="56">
        <v>89</v>
      </c>
      <c r="F13" s="156">
        <v>75</v>
      </c>
      <c r="G13" s="367">
        <f t="shared" si="0"/>
        <v>438</v>
      </c>
      <c r="H13" s="35">
        <v>128</v>
      </c>
      <c r="I13" s="9">
        <v>72</v>
      </c>
      <c r="J13" s="9">
        <v>67</v>
      </c>
      <c r="K13" s="264">
        <v>35</v>
      </c>
      <c r="L13" s="346">
        <f t="shared" si="1"/>
        <v>302</v>
      </c>
      <c r="M13" s="267">
        <v>146</v>
      </c>
      <c r="N13" s="104">
        <v>132</v>
      </c>
      <c r="O13" s="104">
        <v>77</v>
      </c>
      <c r="P13" s="266">
        <v>67</v>
      </c>
      <c r="Q13" s="369">
        <f t="shared" si="2"/>
        <v>422</v>
      </c>
      <c r="R13" s="267">
        <v>120</v>
      </c>
      <c r="S13" s="104">
        <v>105</v>
      </c>
      <c r="T13" s="104">
        <v>74</v>
      </c>
      <c r="U13" s="210">
        <v>56</v>
      </c>
      <c r="V13" s="209">
        <f t="shared" si="3"/>
        <v>355</v>
      </c>
      <c r="W13" s="35">
        <v>126</v>
      </c>
      <c r="X13" s="35">
        <v>110</v>
      </c>
      <c r="Y13" s="9">
        <v>95</v>
      </c>
      <c r="Z13" s="11">
        <v>52</v>
      </c>
      <c r="AA13" s="223">
        <f t="shared" si="4"/>
        <v>383</v>
      </c>
      <c r="AB13" s="21">
        <v>137</v>
      </c>
      <c r="AC13" s="9">
        <v>100</v>
      </c>
      <c r="AD13" s="9">
        <v>75</v>
      </c>
      <c r="AE13" s="22">
        <v>74</v>
      </c>
      <c r="AF13" s="220">
        <f t="shared" si="5"/>
        <v>386</v>
      </c>
      <c r="AG13" s="370">
        <v>146</v>
      </c>
      <c r="AH13" s="84">
        <v>132</v>
      </c>
      <c r="AI13" s="84"/>
      <c r="AJ13" s="371"/>
      <c r="AK13" s="372">
        <f t="shared" si="6"/>
        <v>278</v>
      </c>
      <c r="AL13" s="35">
        <v>126</v>
      </c>
      <c r="AM13" s="35">
        <v>105</v>
      </c>
      <c r="AN13" s="9"/>
      <c r="AO13" s="11"/>
      <c r="AP13" s="372">
        <f t="shared" si="7"/>
        <v>231</v>
      </c>
      <c r="AQ13" s="40">
        <v>190</v>
      </c>
      <c r="AR13" s="148">
        <v>105</v>
      </c>
      <c r="AS13" s="262">
        <v>165</v>
      </c>
      <c r="AT13" s="148">
        <v>390</v>
      </c>
      <c r="AU13" s="216">
        <v>155</v>
      </c>
      <c r="AV13" s="216">
        <v>135</v>
      </c>
      <c r="AW13" s="373">
        <f t="shared" si="8"/>
        <v>3935</v>
      </c>
      <c r="AX13" s="152">
        <v>4</v>
      </c>
      <c r="AY13" s="35">
        <v>108</v>
      </c>
      <c r="AZ13" s="9">
        <v>107</v>
      </c>
      <c r="BA13" s="9">
        <v>63</v>
      </c>
      <c r="BB13" s="276"/>
      <c r="BC13" s="374">
        <f t="shared" si="9"/>
        <v>278</v>
      </c>
      <c r="BD13" s="35">
        <v>90</v>
      </c>
      <c r="BE13" s="35">
        <v>69</v>
      </c>
      <c r="BF13" s="9"/>
      <c r="BG13" s="417"/>
      <c r="BH13" s="377">
        <f t="shared" si="10"/>
        <v>159</v>
      </c>
      <c r="BI13" s="35">
        <v>128</v>
      </c>
      <c r="BJ13" s="35">
        <v>102</v>
      </c>
      <c r="BK13" s="261">
        <v>77</v>
      </c>
      <c r="BL13" s="264">
        <v>66</v>
      </c>
      <c r="BM13" s="378">
        <f t="shared" si="11"/>
        <v>373</v>
      </c>
      <c r="BN13" s="267">
        <v>93</v>
      </c>
      <c r="BO13" s="104">
        <v>91</v>
      </c>
      <c r="BP13" s="418"/>
      <c r="BQ13" s="419"/>
      <c r="BR13" s="79">
        <f t="shared" si="12"/>
        <v>184</v>
      </c>
      <c r="BS13" s="35">
        <v>140</v>
      </c>
      <c r="BT13" s="35">
        <v>122</v>
      </c>
      <c r="BU13" s="35">
        <v>110</v>
      </c>
      <c r="BV13" s="264">
        <v>56</v>
      </c>
      <c r="BW13" s="379">
        <f t="shared" si="13"/>
        <v>428</v>
      </c>
      <c r="BX13" s="21">
        <v>94</v>
      </c>
      <c r="BY13" s="9">
        <v>89</v>
      </c>
      <c r="BZ13" s="420"/>
      <c r="CA13" s="421"/>
      <c r="CB13" s="222">
        <f t="shared" si="14"/>
        <v>183</v>
      </c>
      <c r="CC13" s="380">
        <v>120</v>
      </c>
      <c r="CD13" s="73"/>
      <c r="CE13" s="88"/>
      <c r="CF13" s="89"/>
      <c r="CG13" s="110">
        <f t="shared" si="15"/>
        <v>120</v>
      </c>
      <c r="CH13" s="93">
        <v>105</v>
      </c>
      <c r="CI13" s="9"/>
      <c r="CJ13" s="261"/>
      <c r="CK13" s="264"/>
      <c r="CL13" s="222">
        <f t="shared" si="16"/>
        <v>105</v>
      </c>
      <c r="CM13" s="288">
        <v>140</v>
      </c>
      <c r="CN13" s="40">
        <v>105</v>
      </c>
      <c r="CO13" s="40">
        <v>165</v>
      </c>
      <c r="CP13" s="262">
        <v>330</v>
      </c>
      <c r="CQ13" s="148">
        <v>155</v>
      </c>
      <c r="CR13" s="216">
        <v>135</v>
      </c>
      <c r="CS13" s="225">
        <f t="shared" si="17"/>
        <v>2860</v>
      </c>
      <c r="CT13" s="226">
        <v>12</v>
      </c>
      <c r="CU13" s="227">
        <f t="shared" si="18"/>
        <v>6795</v>
      </c>
      <c r="CV13" s="42">
        <v>10</v>
      </c>
    </row>
    <row r="14" spans="1:100" ht="15" customHeight="1">
      <c r="A14" s="228">
        <v>11</v>
      </c>
      <c r="B14" s="12" t="s">
        <v>6</v>
      </c>
      <c r="C14" s="55">
        <v>122</v>
      </c>
      <c r="D14" s="56">
        <v>51</v>
      </c>
      <c r="E14" s="56">
        <v>40</v>
      </c>
      <c r="F14" s="422"/>
      <c r="G14" s="367">
        <f t="shared" si="0"/>
        <v>213</v>
      </c>
      <c r="H14" s="35">
        <v>101</v>
      </c>
      <c r="I14" s="9">
        <v>83</v>
      </c>
      <c r="J14" s="9">
        <v>74</v>
      </c>
      <c r="K14" s="65"/>
      <c r="L14" s="346">
        <f t="shared" si="1"/>
        <v>258</v>
      </c>
      <c r="M14" s="267">
        <v>140</v>
      </c>
      <c r="N14" s="104">
        <v>83</v>
      </c>
      <c r="O14" s="104">
        <v>63</v>
      </c>
      <c r="P14" s="266"/>
      <c r="Q14" s="369">
        <f t="shared" si="2"/>
        <v>286</v>
      </c>
      <c r="R14" s="267">
        <v>100</v>
      </c>
      <c r="S14" s="104">
        <v>80</v>
      </c>
      <c r="T14" s="104">
        <v>64</v>
      </c>
      <c r="U14" s="423"/>
      <c r="V14" s="209">
        <f t="shared" si="3"/>
        <v>244</v>
      </c>
      <c r="W14" s="108">
        <v>132</v>
      </c>
      <c r="X14" s="424">
        <v>90</v>
      </c>
      <c r="Y14" s="37">
        <v>89</v>
      </c>
      <c r="Z14" s="65"/>
      <c r="AA14" s="223">
        <f t="shared" si="4"/>
        <v>311</v>
      </c>
      <c r="AB14" s="21">
        <v>120</v>
      </c>
      <c r="AC14" s="37">
        <v>107</v>
      </c>
      <c r="AD14" s="37">
        <v>68</v>
      </c>
      <c r="AE14" s="425"/>
      <c r="AF14" s="220">
        <f t="shared" si="5"/>
        <v>295</v>
      </c>
      <c r="AG14" s="426">
        <v>143</v>
      </c>
      <c r="AH14" s="265">
        <v>118</v>
      </c>
      <c r="AI14" s="265">
        <v>7</v>
      </c>
      <c r="AJ14" s="427"/>
      <c r="AK14" s="372">
        <f t="shared" si="6"/>
        <v>268</v>
      </c>
      <c r="AL14" s="73">
        <v>150</v>
      </c>
      <c r="AM14" s="73">
        <v>107</v>
      </c>
      <c r="AN14" s="37">
        <v>104</v>
      </c>
      <c r="AO14" s="65"/>
      <c r="AP14" s="372">
        <f t="shared" si="7"/>
        <v>361</v>
      </c>
      <c r="AQ14" s="272">
        <v>310</v>
      </c>
      <c r="AR14" s="246">
        <v>145</v>
      </c>
      <c r="AS14" s="253"/>
      <c r="AT14" s="246">
        <v>230</v>
      </c>
      <c r="AU14" s="245">
        <v>125</v>
      </c>
      <c r="AV14" s="245">
        <v>125</v>
      </c>
      <c r="AW14" s="373">
        <f t="shared" si="8"/>
        <v>3171</v>
      </c>
      <c r="AX14" s="152">
        <v>11</v>
      </c>
      <c r="AY14" s="35">
        <v>120</v>
      </c>
      <c r="AZ14" s="9">
        <v>93</v>
      </c>
      <c r="BA14" s="9"/>
      <c r="BB14" s="65"/>
      <c r="BC14" s="374">
        <f t="shared" si="9"/>
        <v>213</v>
      </c>
      <c r="BD14" s="35">
        <v>115</v>
      </c>
      <c r="BE14" s="35">
        <v>103</v>
      </c>
      <c r="BF14" s="9"/>
      <c r="BG14" s="65"/>
      <c r="BH14" s="377">
        <f t="shared" si="10"/>
        <v>218</v>
      </c>
      <c r="BI14" s="35">
        <v>115</v>
      </c>
      <c r="BJ14" s="9">
        <v>98</v>
      </c>
      <c r="BK14" s="9"/>
      <c r="BL14" s="65"/>
      <c r="BM14" s="378">
        <f t="shared" si="11"/>
        <v>213</v>
      </c>
      <c r="BN14" s="267">
        <v>146</v>
      </c>
      <c r="BO14" s="104">
        <v>118</v>
      </c>
      <c r="BP14" s="418"/>
      <c r="BQ14" s="419"/>
      <c r="BR14" s="79">
        <f t="shared" si="12"/>
        <v>264</v>
      </c>
      <c r="BS14" s="73">
        <v>100</v>
      </c>
      <c r="BT14" s="73">
        <v>88</v>
      </c>
      <c r="BU14" s="73"/>
      <c r="BV14" s="253"/>
      <c r="BW14" s="379">
        <f t="shared" si="13"/>
        <v>188</v>
      </c>
      <c r="BX14" s="21">
        <v>130</v>
      </c>
      <c r="BY14" s="37">
        <v>107</v>
      </c>
      <c r="BZ14" s="420"/>
      <c r="CA14" s="421"/>
      <c r="CB14" s="222">
        <f t="shared" si="14"/>
        <v>237</v>
      </c>
      <c r="CC14" s="380">
        <v>122</v>
      </c>
      <c r="CD14" s="87">
        <v>118</v>
      </c>
      <c r="CE14" s="88"/>
      <c r="CF14" s="89"/>
      <c r="CG14" s="110">
        <f t="shared" si="15"/>
        <v>240</v>
      </c>
      <c r="CH14" s="93">
        <v>140</v>
      </c>
      <c r="CI14" s="37">
        <v>120</v>
      </c>
      <c r="CJ14" s="37"/>
      <c r="CK14" s="65"/>
      <c r="CL14" s="222">
        <f t="shared" si="16"/>
        <v>260</v>
      </c>
      <c r="CM14" s="288"/>
      <c r="CN14" s="428">
        <v>145</v>
      </c>
      <c r="CO14" s="428"/>
      <c r="CP14" s="253"/>
      <c r="CQ14" s="246">
        <v>125</v>
      </c>
      <c r="CR14" s="245">
        <v>125</v>
      </c>
      <c r="CS14" s="225">
        <f t="shared" si="17"/>
        <v>2228</v>
      </c>
      <c r="CT14" s="226">
        <v>15</v>
      </c>
      <c r="CU14" s="227">
        <f t="shared" si="18"/>
        <v>5399</v>
      </c>
      <c r="CV14" s="298">
        <v>11</v>
      </c>
    </row>
    <row r="15" spans="1:100" ht="15" customHeight="1">
      <c r="A15" s="148">
        <v>12</v>
      </c>
      <c r="B15" s="12" t="s">
        <v>15</v>
      </c>
      <c r="C15" s="55">
        <v>105</v>
      </c>
      <c r="D15" s="56">
        <v>88</v>
      </c>
      <c r="E15" s="56">
        <v>61</v>
      </c>
      <c r="F15" s="156">
        <v>58</v>
      </c>
      <c r="G15" s="367">
        <f t="shared" si="0"/>
        <v>312</v>
      </c>
      <c r="H15" s="35">
        <v>91</v>
      </c>
      <c r="I15" s="9">
        <v>89</v>
      </c>
      <c r="J15" s="9">
        <v>64</v>
      </c>
      <c r="K15" s="276">
        <v>27</v>
      </c>
      <c r="L15" s="346">
        <f t="shared" si="1"/>
        <v>271</v>
      </c>
      <c r="M15" s="267">
        <v>116</v>
      </c>
      <c r="N15" s="104">
        <v>104</v>
      </c>
      <c r="O15" s="104">
        <v>86</v>
      </c>
      <c r="P15" s="266">
        <v>82</v>
      </c>
      <c r="Q15" s="369">
        <f t="shared" si="2"/>
        <v>388</v>
      </c>
      <c r="R15" s="429"/>
      <c r="S15" s="430"/>
      <c r="T15" s="430"/>
      <c r="U15" s="423"/>
      <c r="V15" s="209">
        <f t="shared" si="3"/>
        <v>0</v>
      </c>
      <c r="W15" s="35">
        <v>108</v>
      </c>
      <c r="X15" s="35">
        <v>98</v>
      </c>
      <c r="Y15" s="9">
        <v>94</v>
      </c>
      <c r="Z15" s="11">
        <v>62</v>
      </c>
      <c r="AA15" s="223">
        <f t="shared" si="4"/>
        <v>362</v>
      </c>
      <c r="AB15" s="250"/>
      <c r="AC15" s="88"/>
      <c r="AD15" s="88"/>
      <c r="AE15" s="425"/>
      <c r="AF15" s="220">
        <f t="shared" si="5"/>
        <v>0</v>
      </c>
      <c r="AG15" s="370">
        <v>109</v>
      </c>
      <c r="AH15" s="84"/>
      <c r="AI15" s="84"/>
      <c r="AJ15" s="371"/>
      <c r="AK15" s="372">
        <f t="shared" si="6"/>
        <v>109</v>
      </c>
      <c r="AL15" s="35">
        <v>115</v>
      </c>
      <c r="AM15" s="35"/>
      <c r="AN15" s="9"/>
      <c r="AO15" s="11"/>
      <c r="AP15" s="372">
        <f t="shared" si="7"/>
        <v>115</v>
      </c>
      <c r="AQ15" s="40">
        <v>250</v>
      </c>
      <c r="AR15" s="24">
        <v>110</v>
      </c>
      <c r="AS15" s="72"/>
      <c r="AT15" s="24">
        <v>310</v>
      </c>
      <c r="AU15" s="25">
        <v>135</v>
      </c>
      <c r="AV15" s="25"/>
      <c r="AW15" s="373">
        <f t="shared" si="8"/>
        <v>2362</v>
      </c>
      <c r="AX15" s="152">
        <v>14</v>
      </c>
      <c r="AY15" s="35">
        <v>122</v>
      </c>
      <c r="AZ15" s="9">
        <v>97</v>
      </c>
      <c r="BA15" s="9">
        <v>84</v>
      </c>
      <c r="BB15" s="11">
        <v>60</v>
      </c>
      <c r="BC15" s="374">
        <f t="shared" si="9"/>
        <v>363</v>
      </c>
      <c r="BD15" s="35">
        <v>140</v>
      </c>
      <c r="BE15" s="35">
        <v>107</v>
      </c>
      <c r="BF15" s="9">
        <v>100</v>
      </c>
      <c r="BG15" s="11">
        <v>77</v>
      </c>
      <c r="BH15" s="377">
        <f t="shared" si="10"/>
        <v>424</v>
      </c>
      <c r="BI15" s="35">
        <v>143</v>
      </c>
      <c r="BJ15" s="35">
        <v>114</v>
      </c>
      <c r="BK15" s="9">
        <v>113</v>
      </c>
      <c r="BL15" s="11">
        <v>83</v>
      </c>
      <c r="BM15" s="378">
        <f t="shared" si="11"/>
        <v>453</v>
      </c>
      <c r="BN15" s="431"/>
      <c r="BO15" s="418"/>
      <c r="BP15" s="418"/>
      <c r="BQ15" s="419"/>
      <c r="BR15" s="79">
        <f t="shared" si="12"/>
        <v>0</v>
      </c>
      <c r="BS15" s="35">
        <v>113</v>
      </c>
      <c r="BT15" s="35">
        <v>112</v>
      </c>
      <c r="BU15" s="35">
        <v>98</v>
      </c>
      <c r="BV15" s="72">
        <v>91</v>
      </c>
      <c r="BW15" s="379">
        <f t="shared" si="13"/>
        <v>414</v>
      </c>
      <c r="BX15" s="432"/>
      <c r="BY15" s="420"/>
      <c r="BZ15" s="420"/>
      <c r="CA15" s="421"/>
      <c r="CB15" s="222">
        <f t="shared" si="14"/>
        <v>0</v>
      </c>
      <c r="CC15" s="380">
        <v>114</v>
      </c>
      <c r="CD15" s="73"/>
      <c r="CE15" s="37"/>
      <c r="CF15" s="65"/>
      <c r="CG15" s="110">
        <f t="shared" si="15"/>
        <v>114</v>
      </c>
      <c r="CH15" s="93">
        <v>118</v>
      </c>
      <c r="CI15" s="9">
        <v>112</v>
      </c>
      <c r="CJ15" s="9">
        <v>109</v>
      </c>
      <c r="CK15" s="11"/>
      <c r="CL15" s="222">
        <f t="shared" si="16"/>
        <v>339</v>
      </c>
      <c r="CM15" s="288">
        <v>290</v>
      </c>
      <c r="CN15" s="40">
        <v>110</v>
      </c>
      <c r="CO15" s="40"/>
      <c r="CP15" s="72">
        <v>270</v>
      </c>
      <c r="CQ15" s="24">
        <v>135</v>
      </c>
      <c r="CR15" s="25"/>
      <c r="CS15" s="225">
        <f t="shared" si="17"/>
        <v>2912</v>
      </c>
      <c r="CT15" s="152">
        <v>10</v>
      </c>
      <c r="CU15" s="227">
        <f t="shared" si="18"/>
        <v>5274</v>
      </c>
      <c r="CV15" s="298">
        <v>12</v>
      </c>
    </row>
    <row r="16" spans="1:100" ht="15" customHeight="1">
      <c r="A16" s="148">
        <v>13</v>
      </c>
      <c r="B16" s="12" t="s">
        <v>68</v>
      </c>
      <c r="C16" s="55">
        <v>140</v>
      </c>
      <c r="D16" s="56">
        <v>64</v>
      </c>
      <c r="E16" s="56">
        <v>37</v>
      </c>
      <c r="F16" s="422"/>
      <c r="G16" s="367">
        <f t="shared" si="0"/>
        <v>241</v>
      </c>
      <c r="H16" s="381">
        <v>79</v>
      </c>
      <c r="I16" s="129">
        <v>59</v>
      </c>
      <c r="J16" s="37">
        <v>43</v>
      </c>
      <c r="K16" s="65"/>
      <c r="L16" s="346">
        <f t="shared" si="1"/>
        <v>181</v>
      </c>
      <c r="M16" s="267">
        <v>100</v>
      </c>
      <c r="N16" s="104">
        <v>90</v>
      </c>
      <c r="O16" s="104"/>
      <c r="P16" s="266"/>
      <c r="Q16" s="369">
        <f t="shared" si="2"/>
        <v>190</v>
      </c>
      <c r="R16" s="267">
        <v>87</v>
      </c>
      <c r="S16" s="104">
        <v>75</v>
      </c>
      <c r="T16" s="104">
        <v>58</v>
      </c>
      <c r="U16" s="423"/>
      <c r="V16" s="209">
        <f t="shared" si="3"/>
        <v>220</v>
      </c>
      <c r="W16" s="108">
        <v>113</v>
      </c>
      <c r="X16" s="78">
        <v>107</v>
      </c>
      <c r="Y16" s="9">
        <v>43</v>
      </c>
      <c r="Z16" s="11"/>
      <c r="AA16" s="223">
        <f t="shared" si="4"/>
        <v>263</v>
      </c>
      <c r="AB16" s="21">
        <v>140</v>
      </c>
      <c r="AC16" s="9">
        <v>85</v>
      </c>
      <c r="AD16" s="9">
        <v>62</v>
      </c>
      <c r="AE16" s="425"/>
      <c r="AF16" s="220">
        <f t="shared" si="5"/>
        <v>287</v>
      </c>
      <c r="AG16" s="370">
        <v>124</v>
      </c>
      <c r="AH16" s="84"/>
      <c r="AI16" s="84"/>
      <c r="AJ16" s="371"/>
      <c r="AK16" s="372">
        <f t="shared" si="6"/>
        <v>124</v>
      </c>
      <c r="AL16" s="35">
        <v>130</v>
      </c>
      <c r="AM16" s="35"/>
      <c r="AN16" s="37"/>
      <c r="AO16" s="65"/>
      <c r="AP16" s="372">
        <f t="shared" si="7"/>
        <v>130</v>
      </c>
      <c r="AQ16" s="40"/>
      <c r="AR16" s="246">
        <v>65</v>
      </c>
      <c r="AS16" s="253">
        <v>90</v>
      </c>
      <c r="AT16" s="246">
        <v>200</v>
      </c>
      <c r="AU16" s="245">
        <v>180</v>
      </c>
      <c r="AV16" s="245">
        <v>195</v>
      </c>
      <c r="AW16" s="373">
        <f t="shared" si="8"/>
        <v>2366</v>
      </c>
      <c r="AX16" s="152">
        <v>13</v>
      </c>
      <c r="AY16" s="35">
        <v>115</v>
      </c>
      <c r="AZ16" s="9">
        <v>71</v>
      </c>
      <c r="BA16" s="9">
        <v>57</v>
      </c>
      <c r="BB16" s="11">
        <v>46</v>
      </c>
      <c r="BC16" s="374">
        <f t="shared" si="9"/>
        <v>289</v>
      </c>
      <c r="BD16" s="375">
        <v>76</v>
      </c>
      <c r="BE16" s="375">
        <v>66</v>
      </c>
      <c r="BF16" s="37">
        <v>42</v>
      </c>
      <c r="BG16" s="253"/>
      <c r="BH16" s="377">
        <f t="shared" si="10"/>
        <v>184</v>
      </c>
      <c r="BI16" s="35">
        <v>134</v>
      </c>
      <c r="BJ16" s="9">
        <v>99</v>
      </c>
      <c r="BK16" s="9">
        <v>62</v>
      </c>
      <c r="BL16" s="65">
        <v>56</v>
      </c>
      <c r="BM16" s="378">
        <f t="shared" si="11"/>
        <v>351</v>
      </c>
      <c r="BN16" s="267">
        <v>124</v>
      </c>
      <c r="BO16" s="104">
        <v>109</v>
      </c>
      <c r="BP16" s="104">
        <v>75</v>
      </c>
      <c r="BQ16" s="266">
        <v>70</v>
      </c>
      <c r="BR16" s="79">
        <f t="shared" si="12"/>
        <v>378</v>
      </c>
      <c r="BS16" s="35">
        <v>137</v>
      </c>
      <c r="BT16" s="81">
        <v>96</v>
      </c>
      <c r="BU16" s="81">
        <v>55</v>
      </c>
      <c r="BV16" s="65">
        <v>54</v>
      </c>
      <c r="BW16" s="379">
        <f t="shared" si="13"/>
        <v>342</v>
      </c>
      <c r="BX16" s="21">
        <v>108</v>
      </c>
      <c r="BY16" s="9">
        <v>100</v>
      </c>
      <c r="BZ16" s="9">
        <v>81</v>
      </c>
      <c r="CA16" s="11">
        <v>71</v>
      </c>
      <c r="CB16" s="222">
        <f t="shared" si="14"/>
        <v>360</v>
      </c>
      <c r="CC16" s="380">
        <v>115</v>
      </c>
      <c r="CD16" s="73"/>
      <c r="CE16" s="37"/>
      <c r="CF16" s="65"/>
      <c r="CG16" s="110">
        <f t="shared" si="15"/>
        <v>115</v>
      </c>
      <c r="CH16" s="93"/>
      <c r="CI16" s="9"/>
      <c r="CJ16" s="230"/>
      <c r="CK16" s="65"/>
      <c r="CL16" s="222">
        <f t="shared" si="16"/>
        <v>0</v>
      </c>
      <c r="CM16" s="288">
        <v>170</v>
      </c>
      <c r="CN16" s="40">
        <v>65</v>
      </c>
      <c r="CO16" s="40">
        <v>90</v>
      </c>
      <c r="CP16" s="253">
        <v>180</v>
      </c>
      <c r="CQ16" s="246">
        <v>180</v>
      </c>
      <c r="CR16" s="245">
        <v>195</v>
      </c>
      <c r="CS16" s="225">
        <f t="shared" si="17"/>
        <v>2899</v>
      </c>
      <c r="CT16" s="226">
        <v>11</v>
      </c>
      <c r="CU16" s="227">
        <f t="shared" si="18"/>
        <v>5265</v>
      </c>
      <c r="CV16" s="42">
        <v>13</v>
      </c>
    </row>
    <row r="17" spans="1:100" ht="15" customHeight="1">
      <c r="A17" s="228">
        <v>14</v>
      </c>
      <c r="B17" s="46" t="s">
        <v>9</v>
      </c>
      <c r="C17" s="55">
        <v>103</v>
      </c>
      <c r="D17" s="56">
        <v>81</v>
      </c>
      <c r="E17" s="56">
        <v>63</v>
      </c>
      <c r="F17" s="156">
        <v>44</v>
      </c>
      <c r="G17" s="367">
        <f t="shared" si="0"/>
        <v>291</v>
      </c>
      <c r="H17" s="35">
        <v>118</v>
      </c>
      <c r="I17" s="9">
        <v>95</v>
      </c>
      <c r="J17" s="9">
        <v>77</v>
      </c>
      <c r="K17" s="11">
        <v>56</v>
      </c>
      <c r="L17" s="346">
        <f t="shared" si="1"/>
        <v>346</v>
      </c>
      <c r="M17" s="267">
        <v>114</v>
      </c>
      <c r="N17" s="104">
        <v>89</v>
      </c>
      <c r="O17" s="104">
        <v>84</v>
      </c>
      <c r="P17" s="266">
        <v>81</v>
      </c>
      <c r="Q17" s="369">
        <f t="shared" si="2"/>
        <v>368</v>
      </c>
      <c r="R17" s="429"/>
      <c r="S17" s="430"/>
      <c r="T17" s="430"/>
      <c r="U17" s="423"/>
      <c r="V17" s="209">
        <f t="shared" si="3"/>
        <v>0</v>
      </c>
      <c r="W17" s="35">
        <v>124</v>
      </c>
      <c r="X17" s="35">
        <v>114</v>
      </c>
      <c r="Y17" s="9">
        <v>103</v>
      </c>
      <c r="Z17" s="11">
        <v>87</v>
      </c>
      <c r="AA17" s="223">
        <f t="shared" si="4"/>
        <v>428</v>
      </c>
      <c r="AB17" s="250"/>
      <c r="AC17" s="88"/>
      <c r="AD17" s="88"/>
      <c r="AE17" s="425"/>
      <c r="AF17" s="220">
        <f t="shared" si="5"/>
        <v>0</v>
      </c>
      <c r="AG17" s="370">
        <v>112</v>
      </c>
      <c r="AH17" s="84"/>
      <c r="AI17" s="84"/>
      <c r="AJ17" s="371"/>
      <c r="AK17" s="372">
        <f t="shared" si="6"/>
        <v>112</v>
      </c>
      <c r="AL17" s="35">
        <v>118</v>
      </c>
      <c r="AM17" s="35"/>
      <c r="AN17" s="9"/>
      <c r="AO17" s="11"/>
      <c r="AP17" s="372">
        <f t="shared" si="7"/>
        <v>118</v>
      </c>
      <c r="AQ17" s="40">
        <v>160</v>
      </c>
      <c r="AR17" s="24">
        <v>125</v>
      </c>
      <c r="AS17" s="72"/>
      <c r="AT17" s="24"/>
      <c r="AU17" s="25">
        <v>90</v>
      </c>
      <c r="AV17" s="25"/>
      <c r="AW17" s="373">
        <f t="shared" si="8"/>
        <v>2038</v>
      </c>
      <c r="AX17" s="242">
        <v>15</v>
      </c>
      <c r="AY17" s="35">
        <v>137</v>
      </c>
      <c r="AZ17" s="9">
        <v>103</v>
      </c>
      <c r="BA17" s="9">
        <v>82</v>
      </c>
      <c r="BB17" s="11">
        <v>61</v>
      </c>
      <c r="BC17" s="374">
        <f t="shared" si="9"/>
        <v>383</v>
      </c>
      <c r="BD17" s="375">
        <v>110</v>
      </c>
      <c r="BE17" s="375">
        <v>97</v>
      </c>
      <c r="BF17" s="9">
        <v>78</v>
      </c>
      <c r="BG17" s="11">
        <v>41</v>
      </c>
      <c r="BH17" s="377">
        <f t="shared" si="10"/>
        <v>326</v>
      </c>
      <c r="BI17" s="35">
        <v>107</v>
      </c>
      <c r="BJ17" s="35">
        <v>78</v>
      </c>
      <c r="BK17" s="9">
        <v>75</v>
      </c>
      <c r="BL17" s="11">
        <v>68</v>
      </c>
      <c r="BM17" s="378">
        <f t="shared" si="11"/>
        <v>328</v>
      </c>
      <c r="BN17" s="267">
        <v>98</v>
      </c>
      <c r="BO17" s="418"/>
      <c r="BP17" s="418"/>
      <c r="BQ17" s="419"/>
      <c r="BR17" s="79">
        <f t="shared" si="12"/>
        <v>98</v>
      </c>
      <c r="BS17" s="35">
        <v>109</v>
      </c>
      <c r="BT17" s="35">
        <v>90</v>
      </c>
      <c r="BU17" s="35">
        <v>70</v>
      </c>
      <c r="BV17" s="83">
        <v>61</v>
      </c>
      <c r="BW17" s="379">
        <f t="shared" si="13"/>
        <v>330</v>
      </c>
      <c r="BX17" s="21">
        <v>99</v>
      </c>
      <c r="BY17" s="420"/>
      <c r="BZ17" s="420"/>
      <c r="CA17" s="421"/>
      <c r="CB17" s="222">
        <f t="shared" si="14"/>
        <v>99</v>
      </c>
      <c r="CC17" s="380">
        <v>110</v>
      </c>
      <c r="CD17" s="73">
        <v>107</v>
      </c>
      <c r="CE17" s="37"/>
      <c r="CF17" s="65"/>
      <c r="CG17" s="110">
        <f t="shared" si="15"/>
        <v>217</v>
      </c>
      <c r="CH17" s="93">
        <v>132</v>
      </c>
      <c r="CI17" s="9">
        <v>107</v>
      </c>
      <c r="CJ17" s="9"/>
      <c r="CK17" s="236"/>
      <c r="CL17" s="222">
        <f t="shared" si="16"/>
        <v>239</v>
      </c>
      <c r="CM17" s="288">
        <v>230</v>
      </c>
      <c r="CN17" s="40">
        <v>125</v>
      </c>
      <c r="CO17" s="40"/>
      <c r="CP17" s="72">
        <v>190</v>
      </c>
      <c r="CQ17" s="24">
        <v>90</v>
      </c>
      <c r="CR17" s="25"/>
      <c r="CS17" s="225">
        <f t="shared" si="17"/>
        <v>2655</v>
      </c>
      <c r="CT17" s="226">
        <v>14</v>
      </c>
      <c r="CU17" s="227">
        <f t="shared" si="18"/>
        <v>4693</v>
      </c>
      <c r="CV17" s="298">
        <v>14</v>
      </c>
    </row>
    <row r="18" spans="1:100" ht="15" customHeight="1">
      <c r="A18" s="148">
        <v>15</v>
      </c>
      <c r="B18" s="12" t="s">
        <v>16</v>
      </c>
      <c r="C18" s="55">
        <v>110</v>
      </c>
      <c r="D18" s="56">
        <v>42</v>
      </c>
      <c r="E18" s="56">
        <v>39</v>
      </c>
      <c r="F18" s="433"/>
      <c r="G18" s="367">
        <f t="shared" si="0"/>
        <v>191</v>
      </c>
      <c r="H18" s="381">
        <v>92</v>
      </c>
      <c r="I18" s="129">
        <v>87</v>
      </c>
      <c r="J18" s="129">
        <v>30</v>
      </c>
      <c r="K18" s="273"/>
      <c r="L18" s="346">
        <f t="shared" si="1"/>
        <v>209</v>
      </c>
      <c r="M18" s="267">
        <v>118</v>
      </c>
      <c r="N18" s="104">
        <v>61</v>
      </c>
      <c r="O18" s="104">
        <v>56</v>
      </c>
      <c r="P18" s="266">
        <v>54</v>
      </c>
      <c r="Q18" s="369">
        <f t="shared" si="2"/>
        <v>289</v>
      </c>
      <c r="R18" s="267">
        <v>101</v>
      </c>
      <c r="S18" s="104">
        <v>76</v>
      </c>
      <c r="T18" s="104">
        <v>62</v>
      </c>
      <c r="U18" s="210">
        <v>61</v>
      </c>
      <c r="V18" s="209">
        <f t="shared" si="3"/>
        <v>300</v>
      </c>
      <c r="W18" s="108">
        <v>93</v>
      </c>
      <c r="X18" s="434">
        <v>77</v>
      </c>
      <c r="Y18" s="274">
        <v>66</v>
      </c>
      <c r="Z18" s="435"/>
      <c r="AA18" s="223">
        <f t="shared" si="4"/>
        <v>236</v>
      </c>
      <c r="AB18" s="21">
        <v>93</v>
      </c>
      <c r="AC18" s="274">
        <v>92</v>
      </c>
      <c r="AD18" s="274">
        <v>72</v>
      </c>
      <c r="AE18" s="275">
        <v>69</v>
      </c>
      <c r="AF18" s="220">
        <f t="shared" si="5"/>
        <v>326</v>
      </c>
      <c r="AG18" s="370"/>
      <c r="AH18" s="84"/>
      <c r="AI18" s="84"/>
      <c r="AJ18" s="427"/>
      <c r="AK18" s="372">
        <f t="shared" si="6"/>
        <v>0</v>
      </c>
      <c r="AL18" s="73"/>
      <c r="AM18" s="37"/>
      <c r="AN18" s="37"/>
      <c r="AO18" s="65"/>
      <c r="AP18" s="372">
        <f t="shared" si="7"/>
        <v>0</v>
      </c>
      <c r="AQ18" s="40">
        <v>90</v>
      </c>
      <c r="AR18" s="246">
        <v>135</v>
      </c>
      <c r="AS18" s="253">
        <v>115</v>
      </c>
      <c r="AT18" s="246"/>
      <c r="AU18" s="245"/>
      <c r="AV18" s="245"/>
      <c r="AW18" s="373">
        <f t="shared" si="8"/>
        <v>1891</v>
      </c>
      <c r="AX18" s="242">
        <v>18</v>
      </c>
      <c r="AY18" s="35">
        <v>130</v>
      </c>
      <c r="AZ18" s="9">
        <v>126</v>
      </c>
      <c r="BA18" s="9">
        <v>124</v>
      </c>
      <c r="BB18" s="11">
        <v>77</v>
      </c>
      <c r="BC18" s="374">
        <f t="shared" si="9"/>
        <v>457</v>
      </c>
      <c r="BD18" s="375">
        <v>122</v>
      </c>
      <c r="BE18" s="375">
        <v>101</v>
      </c>
      <c r="BF18" s="37">
        <v>57</v>
      </c>
      <c r="BG18" s="65">
        <v>46</v>
      </c>
      <c r="BH18" s="377">
        <f t="shared" si="10"/>
        <v>326</v>
      </c>
      <c r="BI18" s="35">
        <v>140</v>
      </c>
      <c r="BJ18" s="9">
        <v>81</v>
      </c>
      <c r="BK18" s="9">
        <v>61</v>
      </c>
      <c r="BL18" s="11"/>
      <c r="BM18" s="378">
        <f t="shared" si="11"/>
        <v>282</v>
      </c>
      <c r="BN18" s="267">
        <v>126</v>
      </c>
      <c r="BO18" s="104">
        <v>113</v>
      </c>
      <c r="BP18" s="104">
        <v>97</v>
      </c>
      <c r="BQ18" s="266">
        <v>92</v>
      </c>
      <c r="BR18" s="79">
        <f t="shared" si="12"/>
        <v>428</v>
      </c>
      <c r="BS18" s="35">
        <v>84</v>
      </c>
      <c r="BT18" s="35">
        <v>72</v>
      </c>
      <c r="BU18" s="35">
        <v>59</v>
      </c>
      <c r="BV18" s="65"/>
      <c r="BW18" s="379">
        <f t="shared" si="13"/>
        <v>215</v>
      </c>
      <c r="BX18" s="21">
        <v>137</v>
      </c>
      <c r="BY18" s="274">
        <v>104</v>
      </c>
      <c r="BZ18" s="274">
        <v>93</v>
      </c>
      <c r="CA18" s="435">
        <v>86</v>
      </c>
      <c r="CB18" s="222">
        <f t="shared" si="14"/>
        <v>420</v>
      </c>
      <c r="CC18" s="380"/>
      <c r="CD18" s="73"/>
      <c r="CE18" s="37"/>
      <c r="CF18" s="65"/>
      <c r="CG18" s="110">
        <f t="shared" si="15"/>
        <v>0</v>
      </c>
      <c r="CH18" s="93"/>
      <c r="CI18" s="9"/>
      <c r="CJ18" s="37"/>
      <c r="CK18" s="65"/>
      <c r="CL18" s="222">
        <f t="shared" si="16"/>
        <v>0</v>
      </c>
      <c r="CM18" s="288">
        <v>330</v>
      </c>
      <c r="CN18" s="40">
        <v>135</v>
      </c>
      <c r="CO18" s="40">
        <v>115</v>
      </c>
      <c r="CP18" s="253"/>
      <c r="CQ18" s="246"/>
      <c r="CR18" s="245"/>
      <c r="CS18" s="225">
        <f t="shared" si="17"/>
        <v>2708</v>
      </c>
      <c r="CT18" s="152">
        <v>13</v>
      </c>
      <c r="CU18" s="227">
        <f t="shared" si="18"/>
        <v>4599</v>
      </c>
      <c r="CV18" s="298">
        <v>15</v>
      </c>
    </row>
    <row r="19" spans="1:100" ht="15" customHeight="1">
      <c r="A19" s="148">
        <v>16</v>
      </c>
      <c r="B19" s="12" t="s">
        <v>10</v>
      </c>
      <c r="C19" s="55">
        <v>116</v>
      </c>
      <c r="D19" s="56">
        <v>71</v>
      </c>
      <c r="E19" s="56">
        <v>47</v>
      </c>
      <c r="F19" s="156">
        <v>45</v>
      </c>
      <c r="G19" s="367">
        <f t="shared" si="0"/>
        <v>279</v>
      </c>
      <c r="H19" s="73">
        <v>130</v>
      </c>
      <c r="I19" s="37">
        <v>120</v>
      </c>
      <c r="J19" s="37">
        <v>110</v>
      </c>
      <c r="K19" s="65">
        <v>85</v>
      </c>
      <c r="L19" s="346">
        <f t="shared" si="1"/>
        <v>445</v>
      </c>
      <c r="M19" s="267">
        <v>92</v>
      </c>
      <c r="N19" s="104">
        <v>79</v>
      </c>
      <c r="O19" s="104">
        <v>71</v>
      </c>
      <c r="P19" s="266">
        <v>60</v>
      </c>
      <c r="Q19" s="369">
        <f t="shared" si="2"/>
        <v>302</v>
      </c>
      <c r="R19" s="267">
        <v>116</v>
      </c>
      <c r="S19" s="104">
        <v>107</v>
      </c>
      <c r="T19" s="104">
        <v>91</v>
      </c>
      <c r="U19" s="210">
        <v>71</v>
      </c>
      <c r="V19" s="209">
        <f t="shared" si="3"/>
        <v>385</v>
      </c>
      <c r="W19" s="35">
        <v>122</v>
      </c>
      <c r="X19" s="35">
        <v>92</v>
      </c>
      <c r="Y19" s="9">
        <v>59</v>
      </c>
      <c r="Z19" s="11">
        <v>53</v>
      </c>
      <c r="AA19" s="223">
        <f t="shared" si="4"/>
        <v>326</v>
      </c>
      <c r="AB19" s="21">
        <v>114</v>
      </c>
      <c r="AC19" s="9">
        <v>109</v>
      </c>
      <c r="AD19" s="9">
        <v>90</v>
      </c>
      <c r="AE19" s="22">
        <v>76</v>
      </c>
      <c r="AF19" s="220">
        <f t="shared" si="5"/>
        <v>389</v>
      </c>
      <c r="AG19" s="370"/>
      <c r="AH19" s="84"/>
      <c r="AI19" s="84"/>
      <c r="AJ19" s="371"/>
      <c r="AK19" s="372">
        <f t="shared" si="6"/>
        <v>0</v>
      </c>
      <c r="AL19" s="35">
        <v>108</v>
      </c>
      <c r="AM19" s="35"/>
      <c r="AN19" s="9"/>
      <c r="AO19" s="65"/>
      <c r="AP19" s="372">
        <f t="shared" si="7"/>
        <v>108</v>
      </c>
      <c r="AQ19" s="40">
        <v>110</v>
      </c>
      <c r="AR19" s="246">
        <v>80</v>
      </c>
      <c r="AS19" s="253">
        <v>110</v>
      </c>
      <c r="AT19" s="246">
        <v>210</v>
      </c>
      <c r="AU19" s="245"/>
      <c r="AV19" s="245">
        <v>95</v>
      </c>
      <c r="AW19" s="373">
        <f t="shared" si="8"/>
        <v>2839</v>
      </c>
      <c r="AX19" s="242">
        <v>12</v>
      </c>
      <c r="AY19" s="73"/>
      <c r="AZ19" s="37"/>
      <c r="BA19" s="37"/>
      <c r="BB19" s="65"/>
      <c r="BC19" s="374">
        <f t="shared" si="9"/>
        <v>0</v>
      </c>
      <c r="BD19" s="73">
        <v>67</v>
      </c>
      <c r="BE19" s="73"/>
      <c r="BF19" s="37"/>
      <c r="BG19" s="253"/>
      <c r="BH19" s="377">
        <f t="shared" si="10"/>
        <v>67</v>
      </c>
      <c r="BI19" s="35">
        <v>84</v>
      </c>
      <c r="BJ19" s="35">
        <v>58</v>
      </c>
      <c r="BK19" s="9">
        <v>52</v>
      </c>
      <c r="BL19" s="11"/>
      <c r="BM19" s="378">
        <f t="shared" si="11"/>
        <v>194</v>
      </c>
      <c r="BN19" s="267">
        <v>84</v>
      </c>
      <c r="BO19" s="104">
        <v>69</v>
      </c>
      <c r="BP19" s="418"/>
      <c r="BQ19" s="419"/>
      <c r="BR19" s="79">
        <f t="shared" si="12"/>
        <v>153</v>
      </c>
      <c r="BS19" s="35">
        <v>73</v>
      </c>
      <c r="BT19" s="35">
        <v>63</v>
      </c>
      <c r="BU19" s="35"/>
      <c r="BV19" s="11"/>
      <c r="BW19" s="379">
        <f t="shared" si="13"/>
        <v>136</v>
      </c>
      <c r="BX19" s="21">
        <v>105</v>
      </c>
      <c r="BY19" s="9">
        <v>67</v>
      </c>
      <c r="BZ19" s="9">
        <v>65</v>
      </c>
      <c r="CA19" s="421"/>
      <c r="CB19" s="222">
        <f t="shared" si="14"/>
        <v>237</v>
      </c>
      <c r="CC19" s="380">
        <v>106</v>
      </c>
      <c r="CD19" s="73"/>
      <c r="CE19" s="37"/>
      <c r="CF19" s="65"/>
      <c r="CG19" s="110">
        <f t="shared" si="15"/>
        <v>106</v>
      </c>
      <c r="CH19" s="93">
        <v>102</v>
      </c>
      <c r="CI19" s="9"/>
      <c r="CJ19" s="9"/>
      <c r="CK19" s="11"/>
      <c r="CL19" s="222">
        <f t="shared" si="16"/>
        <v>102</v>
      </c>
      <c r="CM19" s="288"/>
      <c r="CN19" s="40">
        <v>80</v>
      </c>
      <c r="CO19" s="40">
        <v>110</v>
      </c>
      <c r="CP19" s="253">
        <v>160</v>
      </c>
      <c r="CQ19" s="246"/>
      <c r="CR19" s="245">
        <v>95</v>
      </c>
      <c r="CS19" s="225">
        <f t="shared" si="17"/>
        <v>1440</v>
      </c>
      <c r="CT19" s="226">
        <v>18</v>
      </c>
      <c r="CU19" s="227">
        <f t="shared" si="18"/>
        <v>4279</v>
      </c>
      <c r="CV19" s="42">
        <v>16</v>
      </c>
    </row>
    <row r="20" spans="1:100" ht="15" customHeight="1">
      <c r="A20" s="228">
        <v>17</v>
      </c>
      <c r="B20" s="12" t="s">
        <v>12</v>
      </c>
      <c r="C20" s="55">
        <v>124</v>
      </c>
      <c r="D20" s="56">
        <v>100</v>
      </c>
      <c r="E20" s="56">
        <v>19</v>
      </c>
      <c r="F20" s="436"/>
      <c r="G20" s="367">
        <f t="shared" si="0"/>
        <v>243</v>
      </c>
      <c r="H20" s="35">
        <v>90</v>
      </c>
      <c r="I20" s="9">
        <v>66</v>
      </c>
      <c r="J20" s="9">
        <v>50</v>
      </c>
      <c r="K20" s="11"/>
      <c r="L20" s="346">
        <f t="shared" si="1"/>
        <v>206</v>
      </c>
      <c r="M20" s="267">
        <v>65</v>
      </c>
      <c r="N20" s="104">
        <v>58</v>
      </c>
      <c r="O20" s="104">
        <v>47</v>
      </c>
      <c r="P20" s="266">
        <v>45</v>
      </c>
      <c r="Q20" s="369">
        <f t="shared" si="2"/>
        <v>215</v>
      </c>
      <c r="R20" s="429"/>
      <c r="S20" s="430"/>
      <c r="T20" s="430"/>
      <c r="U20" s="423"/>
      <c r="V20" s="209">
        <f t="shared" si="3"/>
        <v>0</v>
      </c>
      <c r="W20" s="35">
        <v>85</v>
      </c>
      <c r="X20" s="35">
        <v>81</v>
      </c>
      <c r="Y20" s="9">
        <v>65</v>
      </c>
      <c r="Z20" s="11">
        <v>51</v>
      </c>
      <c r="AA20" s="223">
        <f t="shared" si="4"/>
        <v>282</v>
      </c>
      <c r="AB20" s="250"/>
      <c r="AC20" s="88"/>
      <c r="AD20" s="88"/>
      <c r="AE20" s="425"/>
      <c r="AF20" s="220">
        <f t="shared" si="5"/>
        <v>0</v>
      </c>
      <c r="AG20" s="370"/>
      <c r="AH20" s="84"/>
      <c r="AI20" s="265"/>
      <c r="AJ20" s="427"/>
      <c r="AK20" s="372">
        <f t="shared" si="6"/>
        <v>0</v>
      </c>
      <c r="AL20" s="35"/>
      <c r="AM20" s="73"/>
      <c r="AN20" s="37"/>
      <c r="AO20" s="65"/>
      <c r="AP20" s="372">
        <f t="shared" si="7"/>
        <v>0</v>
      </c>
      <c r="AQ20" s="272">
        <v>130</v>
      </c>
      <c r="AR20" s="246">
        <v>60</v>
      </c>
      <c r="AS20" s="253"/>
      <c r="AT20" s="246"/>
      <c r="AU20" s="245">
        <v>95</v>
      </c>
      <c r="AV20" s="245"/>
      <c r="AW20" s="373">
        <f t="shared" si="8"/>
        <v>1231</v>
      </c>
      <c r="AX20" s="152">
        <v>20</v>
      </c>
      <c r="AY20" s="35">
        <v>116</v>
      </c>
      <c r="AZ20" s="9">
        <v>69</v>
      </c>
      <c r="BA20" s="9">
        <v>68</v>
      </c>
      <c r="BB20" s="11"/>
      <c r="BC20" s="374">
        <f t="shared" si="9"/>
        <v>253</v>
      </c>
      <c r="BD20" s="35">
        <v>75</v>
      </c>
      <c r="BE20" s="35">
        <v>72</v>
      </c>
      <c r="BF20" s="9">
        <v>65</v>
      </c>
      <c r="BG20" s="253"/>
      <c r="BH20" s="377">
        <f t="shared" si="10"/>
        <v>212</v>
      </c>
      <c r="BI20" s="35">
        <v>105</v>
      </c>
      <c r="BJ20" s="35">
        <v>95</v>
      </c>
      <c r="BK20" s="9">
        <v>88</v>
      </c>
      <c r="BL20" s="65">
        <v>86</v>
      </c>
      <c r="BM20" s="378">
        <f t="shared" si="11"/>
        <v>374</v>
      </c>
      <c r="BN20" s="431"/>
      <c r="BO20" s="418"/>
      <c r="BP20" s="418"/>
      <c r="BQ20" s="419"/>
      <c r="BR20" s="79">
        <f t="shared" si="12"/>
        <v>0</v>
      </c>
      <c r="BS20" s="35">
        <v>93</v>
      </c>
      <c r="BT20" s="73">
        <v>85</v>
      </c>
      <c r="BU20" s="73">
        <v>82</v>
      </c>
      <c r="BV20" s="65">
        <v>67</v>
      </c>
      <c r="BW20" s="379">
        <f t="shared" si="13"/>
        <v>327</v>
      </c>
      <c r="BX20" s="432"/>
      <c r="BY20" s="420"/>
      <c r="BZ20" s="420"/>
      <c r="CA20" s="421"/>
      <c r="CB20" s="222">
        <f t="shared" si="14"/>
        <v>0</v>
      </c>
      <c r="CC20" s="380"/>
      <c r="CD20" s="73"/>
      <c r="CE20" s="88"/>
      <c r="CF20" s="89"/>
      <c r="CG20" s="110">
        <f t="shared" si="15"/>
        <v>0</v>
      </c>
      <c r="CH20" s="93">
        <v>103</v>
      </c>
      <c r="CI20" s="9"/>
      <c r="CJ20" s="37"/>
      <c r="CK20" s="65"/>
      <c r="CL20" s="222">
        <f t="shared" si="16"/>
        <v>103</v>
      </c>
      <c r="CM20" s="288">
        <v>210</v>
      </c>
      <c r="CN20" s="428">
        <v>60</v>
      </c>
      <c r="CO20" s="428"/>
      <c r="CP20" s="253">
        <v>200</v>
      </c>
      <c r="CQ20" s="246">
        <v>95</v>
      </c>
      <c r="CR20" s="245"/>
      <c r="CS20" s="225">
        <f t="shared" si="17"/>
        <v>1834</v>
      </c>
      <c r="CT20" s="152">
        <v>16</v>
      </c>
      <c r="CU20" s="227">
        <f t="shared" si="18"/>
        <v>3065</v>
      </c>
      <c r="CV20" s="298">
        <v>17</v>
      </c>
    </row>
    <row r="21" spans="1:100" ht="15" customHeight="1">
      <c r="A21" s="148">
        <v>18</v>
      </c>
      <c r="B21" s="12" t="s">
        <v>11</v>
      </c>
      <c r="C21" s="55">
        <v>114</v>
      </c>
      <c r="D21" s="56">
        <v>107</v>
      </c>
      <c r="E21" s="56">
        <v>79</v>
      </c>
      <c r="F21" s="156">
        <v>78</v>
      </c>
      <c r="G21" s="367">
        <f t="shared" si="0"/>
        <v>378</v>
      </c>
      <c r="H21" s="368">
        <v>100</v>
      </c>
      <c r="I21" s="282">
        <v>93</v>
      </c>
      <c r="J21" s="282">
        <v>80</v>
      </c>
      <c r="K21" s="283">
        <v>69</v>
      </c>
      <c r="L21" s="346">
        <f t="shared" si="1"/>
        <v>342</v>
      </c>
      <c r="M21" s="267"/>
      <c r="N21" s="104"/>
      <c r="O21" s="104"/>
      <c r="P21" s="266"/>
      <c r="Q21" s="369">
        <f t="shared" si="2"/>
        <v>0</v>
      </c>
      <c r="R21" s="267">
        <v>115</v>
      </c>
      <c r="S21" s="104">
        <v>113</v>
      </c>
      <c r="T21" s="104">
        <v>82</v>
      </c>
      <c r="U21" s="210">
        <v>73</v>
      </c>
      <c r="V21" s="209">
        <f t="shared" si="3"/>
        <v>383</v>
      </c>
      <c r="W21" s="108"/>
      <c r="X21" s="78"/>
      <c r="Y21" s="9"/>
      <c r="Z21" s="11"/>
      <c r="AA21" s="223">
        <f t="shared" si="4"/>
        <v>0</v>
      </c>
      <c r="AB21" s="21">
        <v>103</v>
      </c>
      <c r="AC21" s="9">
        <v>82</v>
      </c>
      <c r="AD21" s="9">
        <v>78</v>
      </c>
      <c r="AE21" s="22">
        <v>65</v>
      </c>
      <c r="AF21" s="220">
        <f t="shared" si="5"/>
        <v>328</v>
      </c>
      <c r="AG21" s="370"/>
      <c r="AH21" s="84"/>
      <c r="AI21" s="84"/>
      <c r="AJ21" s="371"/>
      <c r="AK21" s="372">
        <f t="shared" si="6"/>
        <v>0</v>
      </c>
      <c r="AL21" s="35"/>
      <c r="AM21" s="9"/>
      <c r="AN21" s="9"/>
      <c r="AO21" s="11"/>
      <c r="AP21" s="372">
        <f t="shared" si="7"/>
        <v>0</v>
      </c>
      <c r="AQ21" s="40">
        <v>170</v>
      </c>
      <c r="AR21" s="24"/>
      <c r="AS21" s="72">
        <v>100</v>
      </c>
      <c r="AT21" s="24">
        <v>220</v>
      </c>
      <c r="AU21" s="25"/>
      <c r="AV21" s="25">
        <v>105</v>
      </c>
      <c r="AW21" s="373">
        <f t="shared" si="8"/>
        <v>2026</v>
      </c>
      <c r="AX21" s="152">
        <v>16</v>
      </c>
      <c r="AY21" s="35">
        <v>112</v>
      </c>
      <c r="AZ21" s="9">
        <v>49</v>
      </c>
      <c r="BA21" s="282"/>
      <c r="BB21" s="11"/>
      <c r="BC21" s="374">
        <f t="shared" si="9"/>
        <v>161</v>
      </c>
      <c r="BD21" s="375">
        <v>81</v>
      </c>
      <c r="BE21" s="375">
        <v>52</v>
      </c>
      <c r="BF21" s="376"/>
      <c r="BG21" s="11"/>
      <c r="BH21" s="377">
        <f t="shared" si="10"/>
        <v>133</v>
      </c>
      <c r="BI21" s="35"/>
      <c r="BJ21" s="274"/>
      <c r="BK21" s="274"/>
      <c r="BL21" s="11"/>
      <c r="BM21" s="378">
        <f t="shared" si="11"/>
        <v>0</v>
      </c>
      <c r="BN21" s="267">
        <v>101</v>
      </c>
      <c r="BO21" s="104">
        <v>86</v>
      </c>
      <c r="BP21" s="418"/>
      <c r="BQ21" s="419"/>
      <c r="BR21" s="79">
        <f t="shared" si="12"/>
        <v>187</v>
      </c>
      <c r="BS21" s="35"/>
      <c r="BT21" s="82"/>
      <c r="BU21" s="82"/>
      <c r="BV21" s="83"/>
      <c r="BW21" s="379">
        <f t="shared" si="13"/>
        <v>0</v>
      </c>
      <c r="BX21" s="21">
        <v>103</v>
      </c>
      <c r="BY21" s="9">
        <v>95</v>
      </c>
      <c r="BZ21" s="420"/>
      <c r="CA21" s="421"/>
      <c r="CB21" s="222">
        <f t="shared" si="14"/>
        <v>198</v>
      </c>
      <c r="CC21" s="380"/>
      <c r="CD21" s="73"/>
      <c r="CE21" s="88"/>
      <c r="CF21" s="89"/>
      <c r="CG21" s="110">
        <f t="shared" si="15"/>
        <v>0</v>
      </c>
      <c r="CH21" s="93"/>
      <c r="CI21" s="9"/>
      <c r="CJ21" s="230"/>
      <c r="CK21" s="11"/>
      <c r="CL21" s="222">
        <f t="shared" si="16"/>
        <v>0</v>
      </c>
      <c r="CM21" s="288">
        <v>86.3</v>
      </c>
      <c r="CN21" s="40"/>
      <c r="CO21" s="40">
        <v>100</v>
      </c>
      <c r="CP21" s="72"/>
      <c r="CQ21" s="24"/>
      <c r="CR21" s="25">
        <v>105</v>
      </c>
      <c r="CS21" s="225">
        <f t="shared" si="17"/>
        <v>970.3</v>
      </c>
      <c r="CT21" s="226">
        <v>21</v>
      </c>
      <c r="CU21" s="227">
        <f t="shared" si="18"/>
        <v>2996.3</v>
      </c>
      <c r="CV21" s="298">
        <v>18</v>
      </c>
    </row>
    <row r="22" spans="1:100" ht="15" customHeight="1">
      <c r="A22" s="148">
        <v>19</v>
      </c>
      <c r="B22" s="12" t="s">
        <v>17</v>
      </c>
      <c r="C22" s="55">
        <v>143</v>
      </c>
      <c r="D22" s="56">
        <v>84</v>
      </c>
      <c r="E22" s="56">
        <v>24</v>
      </c>
      <c r="F22" s="437"/>
      <c r="G22" s="367">
        <f t="shared" si="0"/>
        <v>251</v>
      </c>
      <c r="H22" s="381">
        <v>105</v>
      </c>
      <c r="I22" s="129">
        <v>102</v>
      </c>
      <c r="J22" s="104">
        <v>22</v>
      </c>
      <c r="K22" s="266"/>
      <c r="L22" s="346">
        <f t="shared" si="1"/>
        <v>229</v>
      </c>
      <c r="M22" s="267">
        <v>110</v>
      </c>
      <c r="N22" s="104"/>
      <c r="O22" s="104"/>
      <c r="P22" s="266"/>
      <c r="Q22" s="369">
        <f t="shared" si="2"/>
        <v>110</v>
      </c>
      <c r="R22" s="267">
        <v>122</v>
      </c>
      <c r="S22" s="430"/>
      <c r="T22" s="430"/>
      <c r="U22" s="423"/>
      <c r="V22" s="209">
        <f t="shared" si="3"/>
        <v>122</v>
      </c>
      <c r="W22" s="108">
        <v>120</v>
      </c>
      <c r="X22" s="78"/>
      <c r="Y22" s="104"/>
      <c r="Z22" s="266"/>
      <c r="AA22" s="223">
        <f t="shared" si="4"/>
        <v>120</v>
      </c>
      <c r="AB22" s="21">
        <v>118</v>
      </c>
      <c r="AC22" s="88"/>
      <c r="AD22" s="88"/>
      <c r="AE22" s="425"/>
      <c r="AF22" s="220">
        <f t="shared" si="5"/>
        <v>118</v>
      </c>
      <c r="AG22" s="370">
        <v>122</v>
      </c>
      <c r="AH22" s="84"/>
      <c r="AI22" s="265"/>
      <c r="AJ22" s="427"/>
      <c r="AK22" s="372">
        <f t="shared" si="6"/>
        <v>122</v>
      </c>
      <c r="AL22" s="35">
        <v>114</v>
      </c>
      <c r="AM22" s="229"/>
      <c r="AN22" s="104"/>
      <c r="AO22" s="266"/>
      <c r="AP22" s="372">
        <f t="shared" si="7"/>
        <v>114</v>
      </c>
      <c r="AQ22" s="213">
        <v>140</v>
      </c>
      <c r="AR22" s="414">
        <v>165</v>
      </c>
      <c r="AS22" s="237"/>
      <c r="AT22" s="414"/>
      <c r="AU22" s="268"/>
      <c r="AV22" s="268"/>
      <c r="AW22" s="373">
        <f t="shared" si="8"/>
        <v>1491</v>
      </c>
      <c r="AX22" s="152">
        <v>19</v>
      </c>
      <c r="AY22" s="35">
        <v>94</v>
      </c>
      <c r="AZ22" s="9">
        <v>79</v>
      </c>
      <c r="BA22" s="9">
        <v>75</v>
      </c>
      <c r="BB22" s="11">
        <v>62</v>
      </c>
      <c r="BC22" s="374">
        <f t="shared" si="9"/>
        <v>310</v>
      </c>
      <c r="BD22" s="106">
        <v>98</v>
      </c>
      <c r="BE22" s="106">
        <v>64</v>
      </c>
      <c r="BF22" s="104">
        <v>55</v>
      </c>
      <c r="BG22" s="266">
        <v>51</v>
      </c>
      <c r="BH22" s="377">
        <f t="shared" si="10"/>
        <v>268</v>
      </c>
      <c r="BI22" s="35">
        <v>126</v>
      </c>
      <c r="BJ22" s="9"/>
      <c r="BK22" s="104"/>
      <c r="BL22" s="266"/>
      <c r="BM22" s="378">
        <f t="shared" si="11"/>
        <v>126</v>
      </c>
      <c r="BN22" s="431"/>
      <c r="BO22" s="418"/>
      <c r="BP22" s="418"/>
      <c r="BQ22" s="419"/>
      <c r="BR22" s="79">
        <f t="shared" si="12"/>
        <v>0</v>
      </c>
      <c r="BS22" s="106">
        <v>132</v>
      </c>
      <c r="BT22" s="106"/>
      <c r="BU22" s="106"/>
      <c r="BV22" s="237"/>
      <c r="BW22" s="379">
        <f t="shared" si="13"/>
        <v>132</v>
      </c>
      <c r="BX22" s="432"/>
      <c r="BY22" s="420"/>
      <c r="BZ22" s="420"/>
      <c r="CA22" s="421"/>
      <c r="CB22" s="222">
        <f t="shared" si="14"/>
        <v>0</v>
      </c>
      <c r="CC22" s="380"/>
      <c r="CD22" s="73"/>
      <c r="CE22" s="88"/>
      <c r="CF22" s="89"/>
      <c r="CG22" s="110">
        <f t="shared" si="15"/>
        <v>0</v>
      </c>
      <c r="CH22" s="93"/>
      <c r="CI22" s="9"/>
      <c r="CJ22" s="104"/>
      <c r="CK22" s="266"/>
      <c r="CL22" s="222">
        <f t="shared" si="16"/>
        <v>0</v>
      </c>
      <c r="CM22" s="288">
        <v>200</v>
      </c>
      <c r="CN22" s="428">
        <v>165</v>
      </c>
      <c r="CO22" s="428"/>
      <c r="CP22" s="237"/>
      <c r="CQ22" s="414"/>
      <c r="CR22" s="268"/>
      <c r="CS22" s="225">
        <f t="shared" si="17"/>
        <v>1201</v>
      </c>
      <c r="CT22" s="226">
        <v>20</v>
      </c>
      <c r="CU22" s="227">
        <f t="shared" si="18"/>
        <v>2692</v>
      </c>
      <c r="CV22" s="42">
        <v>19</v>
      </c>
    </row>
    <row r="23" spans="1:100" ht="15" customHeight="1">
      <c r="A23" s="228">
        <v>20</v>
      </c>
      <c r="B23" s="526" t="s">
        <v>29</v>
      </c>
      <c r="C23" s="55">
        <v>85</v>
      </c>
      <c r="D23" s="56">
        <v>68</v>
      </c>
      <c r="E23" s="69"/>
      <c r="F23" s="422"/>
      <c r="G23" s="367">
        <f t="shared" si="0"/>
        <v>153</v>
      </c>
      <c r="H23" s="381">
        <v>71</v>
      </c>
      <c r="I23" s="129">
        <v>41</v>
      </c>
      <c r="J23" s="129"/>
      <c r="K23" s="65"/>
      <c r="L23" s="346">
        <f t="shared" si="1"/>
        <v>112</v>
      </c>
      <c r="M23" s="267">
        <v>91</v>
      </c>
      <c r="N23" s="104">
        <v>75</v>
      </c>
      <c r="O23" s="104"/>
      <c r="P23" s="266"/>
      <c r="Q23" s="369">
        <f t="shared" si="2"/>
        <v>166</v>
      </c>
      <c r="R23" s="429"/>
      <c r="S23" s="430"/>
      <c r="T23" s="430"/>
      <c r="U23" s="423"/>
      <c r="V23" s="209">
        <f t="shared" si="3"/>
        <v>0</v>
      </c>
      <c r="W23" s="108">
        <v>100</v>
      </c>
      <c r="X23" s="78">
        <v>55</v>
      </c>
      <c r="Y23" s="9"/>
      <c r="Z23" s="65"/>
      <c r="AA23" s="223">
        <f t="shared" si="4"/>
        <v>155</v>
      </c>
      <c r="AB23" s="250"/>
      <c r="AC23" s="88"/>
      <c r="AD23" s="88"/>
      <c r="AE23" s="425"/>
      <c r="AF23" s="220">
        <f t="shared" si="5"/>
        <v>0</v>
      </c>
      <c r="AG23" s="370"/>
      <c r="AH23" s="84"/>
      <c r="AI23" s="84"/>
      <c r="AJ23" s="427"/>
      <c r="AK23" s="372">
        <f t="shared" si="6"/>
        <v>0</v>
      </c>
      <c r="AL23" s="35"/>
      <c r="AM23" s="37"/>
      <c r="AN23" s="37"/>
      <c r="AO23" s="65"/>
      <c r="AP23" s="372">
        <f t="shared" si="7"/>
        <v>0</v>
      </c>
      <c r="AQ23" s="40"/>
      <c r="AR23" s="246">
        <v>95</v>
      </c>
      <c r="AS23" s="253"/>
      <c r="AT23" s="246">
        <v>90</v>
      </c>
      <c r="AU23" s="245"/>
      <c r="AV23" s="245"/>
      <c r="AW23" s="373">
        <f t="shared" si="8"/>
        <v>771</v>
      </c>
      <c r="AX23" s="242">
        <v>24</v>
      </c>
      <c r="AY23" s="35">
        <v>140</v>
      </c>
      <c r="AZ23" s="9">
        <v>91</v>
      </c>
      <c r="BA23" s="37"/>
      <c r="BB23" s="65"/>
      <c r="BC23" s="374">
        <f t="shared" si="9"/>
        <v>231</v>
      </c>
      <c r="BD23" s="35">
        <v>85</v>
      </c>
      <c r="BE23" s="35">
        <v>73</v>
      </c>
      <c r="BF23" s="37"/>
      <c r="BG23" s="253"/>
      <c r="BH23" s="377">
        <f t="shared" si="10"/>
        <v>158</v>
      </c>
      <c r="BI23" s="35">
        <v>96</v>
      </c>
      <c r="BJ23" s="35">
        <v>87</v>
      </c>
      <c r="BK23" s="37">
        <v>85</v>
      </c>
      <c r="BL23" s="65"/>
      <c r="BM23" s="378">
        <f t="shared" si="11"/>
        <v>268</v>
      </c>
      <c r="BN23" s="431"/>
      <c r="BO23" s="418"/>
      <c r="BP23" s="418"/>
      <c r="BQ23" s="419"/>
      <c r="BR23" s="79">
        <f t="shared" si="12"/>
        <v>0</v>
      </c>
      <c r="BS23" s="73">
        <v>92</v>
      </c>
      <c r="BT23" s="73">
        <v>80</v>
      </c>
      <c r="BU23" s="73">
        <v>65</v>
      </c>
      <c r="BV23" s="65"/>
      <c r="BW23" s="379">
        <f t="shared" si="13"/>
        <v>237</v>
      </c>
      <c r="BX23" s="432"/>
      <c r="BY23" s="420"/>
      <c r="BZ23" s="420"/>
      <c r="CA23" s="421"/>
      <c r="CB23" s="222">
        <f t="shared" si="14"/>
        <v>0</v>
      </c>
      <c r="CC23" s="380">
        <v>108</v>
      </c>
      <c r="CD23" s="73"/>
      <c r="CE23" s="88"/>
      <c r="CF23" s="89"/>
      <c r="CG23" s="110">
        <f t="shared" si="15"/>
        <v>108</v>
      </c>
      <c r="CH23" s="93">
        <v>108</v>
      </c>
      <c r="CI23" s="37"/>
      <c r="CJ23" s="37"/>
      <c r="CK23" s="65"/>
      <c r="CL23" s="222">
        <f t="shared" si="16"/>
        <v>108</v>
      </c>
      <c r="CM23" s="288">
        <v>126</v>
      </c>
      <c r="CN23" s="40">
        <v>95</v>
      </c>
      <c r="CO23" s="40"/>
      <c r="CP23" s="253">
        <v>210</v>
      </c>
      <c r="CQ23" s="246"/>
      <c r="CR23" s="245"/>
      <c r="CS23" s="225">
        <f t="shared" si="17"/>
        <v>1541</v>
      </c>
      <c r="CT23" s="226">
        <v>17</v>
      </c>
      <c r="CU23" s="227">
        <f t="shared" si="18"/>
        <v>2312</v>
      </c>
      <c r="CV23" s="298">
        <v>20</v>
      </c>
    </row>
    <row r="24" spans="1:100" ht="15" customHeight="1">
      <c r="A24" s="148">
        <v>21</v>
      </c>
      <c r="B24" s="527" t="s">
        <v>18</v>
      </c>
      <c r="C24" s="55">
        <v>77</v>
      </c>
      <c r="D24" s="56">
        <v>66</v>
      </c>
      <c r="E24" s="56">
        <v>62</v>
      </c>
      <c r="F24" s="156">
        <v>28</v>
      </c>
      <c r="G24" s="367">
        <f t="shared" si="0"/>
        <v>233</v>
      </c>
      <c r="H24" s="381">
        <v>98</v>
      </c>
      <c r="I24" s="129">
        <v>66</v>
      </c>
      <c r="J24" s="129">
        <v>56</v>
      </c>
      <c r="K24" s="273">
        <v>45</v>
      </c>
      <c r="L24" s="346">
        <f t="shared" si="1"/>
        <v>265</v>
      </c>
      <c r="M24" s="267">
        <v>50</v>
      </c>
      <c r="N24" s="104"/>
      <c r="O24" s="104"/>
      <c r="P24" s="266"/>
      <c r="Q24" s="369">
        <f t="shared" si="2"/>
        <v>50</v>
      </c>
      <c r="R24" s="267">
        <v>99</v>
      </c>
      <c r="S24" s="430"/>
      <c r="T24" s="430"/>
      <c r="U24" s="423"/>
      <c r="V24" s="209">
        <f t="shared" si="3"/>
        <v>99</v>
      </c>
      <c r="W24" s="108">
        <v>67</v>
      </c>
      <c r="X24" s="78"/>
      <c r="Y24" s="9"/>
      <c r="Z24" s="11"/>
      <c r="AA24" s="223">
        <f t="shared" si="4"/>
        <v>67</v>
      </c>
      <c r="AB24" s="21">
        <v>87</v>
      </c>
      <c r="AC24" s="88"/>
      <c r="AD24" s="88"/>
      <c r="AE24" s="425"/>
      <c r="AF24" s="220">
        <f t="shared" si="5"/>
        <v>87</v>
      </c>
      <c r="AG24" s="370"/>
      <c r="AH24" s="84"/>
      <c r="AI24" s="84"/>
      <c r="AJ24" s="371"/>
      <c r="AK24" s="372">
        <f t="shared" si="6"/>
        <v>0</v>
      </c>
      <c r="AL24" s="35"/>
      <c r="AM24" s="230"/>
      <c r="AN24" s="230"/>
      <c r="AO24" s="221"/>
      <c r="AP24" s="372">
        <f t="shared" si="7"/>
        <v>0</v>
      </c>
      <c r="AQ24" s="40">
        <v>100</v>
      </c>
      <c r="AR24" s="246">
        <v>75</v>
      </c>
      <c r="AS24" s="253">
        <v>95</v>
      </c>
      <c r="AT24" s="246"/>
      <c r="AU24" s="245"/>
      <c r="AV24" s="245"/>
      <c r="AW24" s="373">
        <f t="shared" si="8"/>
        <v>1071</v>
      </c>
      <c r="AX24" s="242">
        <v>21</v>
      </c>
      <c r="AY24" s="35">
        <v>105</v>
      </c>
      <c r="AZ24" s="9">
        <v>64</v>
      </c>
      <c r="BA24" s="9">
        <v>58</v>
      </c>
      <c r="BB24" s="11">
        <v>47</v>
      </c>
      <c r="BC24" s="374">
        <f t="shared" si="9"/>
        <v>274</v>
      </c>
      <c r="BD24" s="375">
        <v>91</v>
      </c>
      <c r="BE24" s="375">
        <v>80</v>
      </c>
      <c r="BF24" s="376">
        <v>79</v>
      </c>
      <c r="BG24" s="438">
        <v>60</v>
      </c>
      <c r="BH24" s="377">
        <f t="shared" si="10"/>
        <v>310</v>
      </c>
      <c r="BI24" s="35"/>
      <c r="BJ24" s="9"/>
      <c r="BK24" s="9"/>
      <c r="BL24" s="435"/>
      <c r="BM24" s="378">
        <f t="shared" si="11"/>
        <v>0</v>
      </c>
      <c r="BN24" s="267">
        <v>85</v>
      </c>
      <c r="BO24" s="418"/>
      <c r="BP24" s="418"/>
      <c r="BQ24" s="419"/>
      <c r="BR24" s="79">
        <f t="shared" si="12"/>
        <v>85</v>
      </c>
      <c r="BS24" s="35"/>
      <c r="BT24" s="35"/>
      <c r="BU24" s="35"/>
      <c r="BV24" s="72"/>
      <c r="BW24" s="379">
        <f t="shared" si="13"/>
        <v>0</v>
      </c>
      <c r="BX24" s="21">
        <v>74</v>
      </c>
      <c r="BY24" s="9">
        <v>70</v>
      </c>
      <c r="BZ24" s="420"/>
      <c r="CA24" s="421"/>
      <c r="CB24" s="222">
        <f t="shared" si="14"/>
        <v>144</v>
      </c>
      <c r="CC24" s="380"/>
      <c r="CD24" s="73"/>
      <c r="CE24" s="37"/>
      <c r="CF24" s="65"/>
      <c r="CG24" s="110">
        <f t="shared" si="15"/>
        <v>0</v>
      </c>
      <c r="CH24" s="93"/>
      <c r="CI24" s="9"/>
      <c r="CJ24" s="9"/>
      <c r="CK24" s="11"/>
      <c r="CL24" s="222">
        <f t="shared" si="16"/>
        <v>0</v>
      </c>
      <c r="CM24" s="288">
        <v>160</v>
      </c>
      <c r="CN24" s="40"/>
      <c r="CO24" s="40">
        <v>95</v>
      </c>
      <c r="CP24" s="253">
        <v>170</v>
      </c>
      <c r="CQ24" s="246"/>
      <c r="CR24" s="245"/>
      <c r="CS24" s="225">
        <f t="shared" si="17"/>
        <v>1238</v>
      </c>
      <c r="CT24" s="152">
        <v>19</v>
      </c>
      <c r="CU24" s="227">
        <f t="shared" si="18"/>
        <v>2309</v>
      </c>
      <c r="CV24" s="298">
        <v>21</v>
      </c>
    </row>
    <row r="25" spans="1:100" ht="15" customHeight="1">
      <c r="A25" s="148">
        <v>22</v>
      </c>
      <c r="B25" s="12" t="s">
        <v>58</v>
      </c>
      <c r="C25" s="55">
        <v>108</v>
      </c>
      <c r="D25" s="56">
        <v>59</v>
      </c>
      <c r="E25" s="56">
        <v>29</v>
      </c>
      <c r="F25" s="422"/>
      <c r="G25" s="367">
        <f t="shared" si="0"/>
        <v>196</v>
      </c>
      <c r="H25" s="35">
        <v>115</v>
      </c>
      <c r="I25" s="9">
        <v>99</v>
      </c>
      <c r="J25" s="9">
        <v>29</v>
      </c>
      <c r="K25" s="65"/>
      <c r="L25" s="346">
        <f t="shared" si="1"/>
        <v>243</v>
      </c>
      <c r="M25" s="267">
        <v>126</v>
      </c>
      <c r="N25" s="104">
        <v>64</v>
      </c>
      <c r="O25" s="104"/>
      <c r="P25" s="266"/>
      <c r="Q25" s="369">
        <f t="shared" si="2"/>
        <v>190</v>
      </c>
      <c r="R25" s="267">
        <v>134</v>
      </c>
      <c r="S25" s="430"/>
      <c r="T25" s="430"/>
      <c r="U25" s="423"/>
      <c r="V25" s="209">
        <f t="shared" si="3"/>
        <v>134</v>
      </c>
      <c r="W25" s="108">
        <v>112</v>
      </c>
      <c r="X25" s="78">
        <v>63</v>
      </c>
      <c r="Y25" s="9"/>
      <c r="Z25" s="65"/>
      <c r="AA25" s="223">
        <f t="shared" si="4"/>
        <v>175</v>
      </c>
      <c r="AB25" s="21">
        <v>104</v>
      </c>
      <c r="AC25" s="88"/>
      <c r="AD25" s="88"/>
      <c r="AE25" s="425"/>
      <c r="AF25" s="220">
        <f t="shared" si="5"/>
        <v>104</v>
      </c>
      <c r="AG25" s="370">
        <v>130</v>
      </c>
      <c r="AH25" s="265">
        <v>108</v>
      </c>
      <c r="AI25" s="265"/>
      <c r="AJ25" s="427"/>
      <c r="AK25" s="372">
        <f t="shared" si="6"/>
        <v>238</v>
      </c>
      <c r="AL25" s="35">
        <v>137</v>
      </c>
      <c r="AM25" s="73">
        <v>111</v>
      </c>
      <c r="AN25" s="37"/>
      <c r="AO25" s="65"/>
      <c r="AP25" s="372">
        <f t="shared" si="7"/>
        <v>248</v>
      </c>
      <c r="AQ25" s="40">
        <v>220</v>
      </c>
      <c r="AR25" s="246">
        <v>70</v>
      </c>
      <c r="AS25" s="253"/>
      <c r="AT25" s="246">
        <v>180</v>
      </c>
      <c r="AU25" s="245"/>
      <c r="AV25" s="245"/>
      <c r="AW25" s="373">
        <f t="shared" si="8"/>
        <v>1998</v>
      </c>
      <c r="AX25" s="152">
        <v>17</v>
      </c>
      <c r="AY25" s="35"/>
      <c r="AZ25" s="9"/>
      <c r="BA25" s="9"/>
      <c r="BB25" s="65"/>
      <c r="BC25" s="374">
        <f t="shared" si="9"/>
        <v>0</v>
      </c>
      <c r="BD25" s="35"/>
      <c r="BE25" s="35"/>
      <c r="BF25" s="35"/>
      <c r="BG25" s="253"/>
      <c r="BH25" s="377">
        <f t="shared" si="10"/>
        <v>0</v>
      </c>
      <c r="BI25" s="35">
        <v>60</v>
      </c>
      <c r="BJ25" s="35">
        <v>55</v>
      </c>
      <c r="BK25" s="37"/>
      <c r="BL25" s="65"/>
      <c r="BM25" s="378">
        <f t="shared" si="11"/>
        <v>115</v>
      </c>
      <c r="BN25" s="431"/>
      <c r="BO25" s="418"/>
      <c r="BP25" s="418"/>
      <c r="BQ25" s="419"/>
      <c r="BR25" s="79">
        <f t="shared" si="12"/>
        <v>0</v>
      </c>
      <c r="BS25" s="73">
        <v>64</v>
      </c>
      <c r="BT25" s="73">
        <v>58</v>
      </c>
      <c r="BU25" s="73"/>
      <c r="BV25" s="253"/>
      <c r="BW25" s="379">
        <f t="shared" si="13"/>
        <v>122</v>
      </c>
      <c r="BX25" s="432"/>
      <c r="BY25" s="420"/>
      <c r="BZ25" s="420"/>
      <c r="CA25" s="421"/>
      <c r="CB25" s="222">
        <f t="shared" si="14"/>
        <v>0</v>
      </c>
      <c r="CC25" s="380"/>
      <c r="CD25" s="87"/>
      <c r="CE25" s="88"/>
      <c r="CF25" s="89"/>
      <c r="CG25" s="110">
        <f t="shared" si="15"/>
        <v>0</v>
      </c>
      <c r="CH25" s="93"/>
      <c r="CI25" s="37"/>
      <c r="CJ25" s="37"/>
      <c r="CK25" s="65"/>
      <c r="CL25" s="222">
        <f t="shared" si="16"/>
        <v>0</v>
      </c>
      <c r="CM25" s="288"/>
      <c r="CN25" s="428">
        <v>70</v>
      </c>
      <c r="CO25" s="428"/>
      <c r="CP25" s="253"/>
      <c r="CQ25" s="246"/>
      <c r="CR25" s="245"/>
      <c r="CS25" s="225">
        <f t="shared" si="17"/>
        <v>307</v>
      </c>
      <c r="CT25" s="152">
        <v>25</v>
      </c>
      <c r="CU25" s="227">
        <f t="shared" si="18"/>
        <v>2305</v>
      </c>
      <c r="CV25" s="42">
        <v>22</v>
      </c>
    </row>
    <row r="26" spans="1:100" ht="15" customHeight="1">
      <c r="A26" s="228">
        <v>23</v>
      </c>
      <c r="B26" s="528" t="s">
        <v>8</v>
      </c>
      <c r="C26" s="55">
        <v>113</v>
      </c>
      <c r="D26" s="56">
        <v>50</v>
      </c>
      <c r="E26" s="56">
        <v>46</v>
      </c>
      <c r="F26" s="433"/>
      <c r="G26" s="367">
        <f t="shared" si="0"/>
        <v>209</v>
      </c>
      <c r="H26" s="381">
        <v>104</v>
      </c>
      <c r="I26" s="129">
        <v>76</v>
      </c>
      <c r="J26" s="129">
        <v>73</v>
      </c>
      <c r="K26" s="273"/>
      <c r="L26" s="346">
        <f t="shared" si="1"/>
        <v>253</v>
      </c>
      <c r="M26" s="267">
        <v>85</v>
      </c>
      <c r="N26" s="104">
        <v>76</v>
      </c>
      <c r="O26" s="104"/>
      <c r="P26" s="266"/>
      <c r="Q26" s="369">
        <f t="shared" si="2"/>
        <v>161</v>
      </c>
      <c r="R26" s="429"/>
      <c r="S26" s="430"/>
      <c r="T26" s="430"/>
      <c r="U26" s="423"/>
      <c r="V26" s="209">
        <f t="shared" si="3"/>
        <v>0</v>
      </c>
      <c r="W26" s="108">
        <v>58</v>
      </c>
      <c r="X26" s="78">
        <v>49</v>
      </c>
      <c r="Y26" s="37"/>
      <c r="Z26" s="65"/>
      <c r="AA26" s="223">
        <f t="shared" si="4"/>
        <v>107</v>
      </c>
      <c r="AB26" s="250"/>
      <c r="AC26" s="88"/>
      <c r="AD26" s="88"/>
      <c r="AE26" s="425"/>
      <c r="AF26" s="220">
        <f t="shared" si="5"/>
        <v>0</v>
      </c>
      <c r="AG26" s="426"/>
      <c r="AH26" s="265"/>
      <c r="AI26" s="265"/>
      <c r="AJ26" s="427"/>
      <c r="AK26" s="372">
        <f t="shared" si="6"/>
        <v>0</v>
      </c>
      <c r="AL26" s="73"/>
      <c r="AM26" s="73"/>
      <c r="AN26" s="37"/>
      <c r="AO26" s="65"/>
      <c r="AP26" s="372">
        <f t="shared" si="7"/>
        <v>0</v>
      </c>
      <c r="AQ26" s="272">
        <v>150</v>
      </c>
      <c r="AR26" s="246"/>
      <c r="AS26" s="253"/>
      <c r="AT26" s="246"/>
      <c r="AU26" s="245"/>
      <c r="AV26" s="245"/>
      <c r="AW26" s="373">
        <f t="shared" si="8"/>
        <v>880</v>
      </c>
      <c r="AX26" s="152">
        <v>23</v>
      </c>
      <c r="AY26" s="35">
        <v>114</v>
      </c>
      <c r="AZ26" s="9">
        <v>109</v>
      </c>
      <c r="BA26" s="9">
        <v>90</v>
      </c>
      <c r="BB26" s="11">
        <v>39</v>
      </c>
      <c r="BC26" s="374">
        <f t="shared" si="9"/>
        <v>352</v>
      </c>
      <c r="BD26" s="35">
        <v>104</v>
      </c>
      <c r="BE26" s="35">
        <v>53</v>
      </c>
      <c r="BF26" s="35">
        <v>40</v>
      </c>
      <c r="BG26" s="417">
        <v>39</v>
      </c>
      <c r="BH26" s="377">
        <f t="shared" si="10"/>
        <v>236</v>
      </c>
      <c r="BI26" s="35">
        <v>37</v>
      </c>
      <c r="BJ26" s="35"/>
      <c r="BK26" s="9"/>
      <c r="BL26" s="65"/>
      <c r="BM26" s="378">
        <f t="shared" si="11"/>
        <v>37</v>
      </c>
      <c r="BN26" s="431"/>
      <c r="BO26" s="418"/>
      <c r="BP26" s="418"/>
      <c r="BQ26" s="419"/>
      <c r="BR26" s="79">
        <f t="shared" si="12"/>
        <v>0</v>
      </c>
      <c r="BS26" s="105">
        <v>28.5</v>
      </c>
      <c r="BT26" s="35"/>
      <c r="BU26" s="35"/>
      <c r="BV26" s="65"/>
      <c r="BW26" s="379">
        <f t="shared" si="13"/>
        <v>28.5</v>
      </c>
      <c r="BX26" s="432"/>
      <c r="BY26" s="420"/>
      <c r="BZ26" s="420"/>
      <c r="CA26" s="421"/>
      <c r="CB26" s="222">
        <f t="shared" si="14"/>
        <v>0</v>
      </c>
      <c r="CC26" s="380"/>
      <c r="CD26" s="87"/>
      <c r="CE26" s="88"/>
      <c r="CF26" s="89"/>
      <c r="CG26" s="110">
        <f t="shared" si="15"/>
        <v>0</v>
      </c>
      <c r="CH26" s="93"/>
      <c r="CI26" s="37"/>
      <c r="CJ26" s="37"/>
      <c r="CK26" s="65"/>
      <c r="CL26" s="222">
        <f t="shared" si="16"/>
        <v>0</v>
      </c>
      <c r="CM26" s="288">
        <v>150</v>
      </c>
      <c r="CN26" s="428"/>
      <c r="CO26" s="428"/>
      <c r="CP26" s="253">
        <v>150</v>
      </c>
      <c r="CQ26" s="246"/>
      <c r="CR26" s="245"/>
      <c r="CS26" s="225">
        <f t="shared" si="17"/>
        <v>953.5</v>
      </c>
      <c r="CT26" s="152">
        <v>22</v>
      </c>
      <c r="CU26" s="227">
        <f t="shared" si="18"/>
        <v>1833.5</v>
      </c>
      <c r="CV26" s="298">
        <v>23</v>
      </c>
    </row>
    <row r="27" spans="1:100" ht="15" customHeight="1">
      <c r="A27" s="148">
        <v>24</v>
      </c>
      <c r="B27" s="12" t="s">
        <v>23</v>
      </c>
      <c r="C27" s="55">
        <v>76</v>
      </c>
      <c r="D27" s="56">
        <v>43</v>
      </c>
      <c r="E27" s="56">
        <v>27</v>
      </c>
      <c r="F27" s="156">
        <v>18</v>
      </c>
      <c r="G27" s="367">
        <f t="shared" si="0"/>
        <v>164</v>
      </c>
      <c r="H27" s="279">
        <v>108</v>
      </c>
      <c r="I27" s="261">
        <v>98</v>
      </c>
      <c r="J27" s="261">
        <v>39</v>
      </c>
      <c r="K27" s="264">
        <v>32</v>
      </c>
      <c r="L27" s="346">
        <f t="shared" si="1"/>
        <v>277</v>
      </c>
      <c r="M27" s="267"/>
      <c r="N27" s="104"/>
      <c r="O27" s="104"/>
      <c r="P27" s="266"/>
      <c r="Q27" s="369">
        <f t="shared" si="2"/>
        <v>0</v>
      </c>
      <c r="R27" s="267">
        <v>94</v>
      </c>
      <c r="S27" s="104">
        <v>63</v>
      </c>
      <c r="T27" s="430"/>
      <c r="U27" s="423"/>
      <c r="V27" s="209">
        <f t="shared" si="3"/>
        <v>157</v>
      </c>
      <c r="W27" s="108"/>
      <c r="X27" s="35"/>
      <c r="Y27" s="9"/>
      <c r="Z27" s="435"/>
      <c r="AA27" s="223">
        <f t="shared" si="4"/>
        <v>0</v>
      </c>
      <c r="AB27" s="21">
        <v>77</v>
      </c>
      <c r="AC27" s="9">
        <v>56</v>
      </c>
      <c r="AD27" s="88"/>
      <c r="AE27" s="425"/>
      <c r="AF27" s="220">
        <f t="shared" si="5"/>
        <v>133</v>
      </c>
      <c r="AG27" s="370"/>
      <c r="AH27" s="84"/>
      <c r="AI27" s="265"/>
      <c r="AJ27" s="427"/>
      <c r="AK27" s="372">
        <f t="shared" si="6"/>
        <v>0</v>
      </c>
      <c r="AL27" s="35"/>
      <c r="AM27" s="35"/>
      <c r="AN27" s="230"/>
      <c r="AO27" s="264"/>
      <c r="AP27" s="372">
        <f t="shared" si="7"/>
        <v>0</v>
      </c>
      <c r="AQ27" s="40">
        <v>200</v>
      </c>
      <c r="AR27" s="148"/>
      <c r="AS27" s="262">
        <v>105</v>
      </c>
      <c r="AT27" s="148"/>
      <c r="AU27" s="216"/>
      <c r="AV27" s="216"/>
      <c r="AW27" s="373">
        <f t="shared" si="8"/>
        <v>1036</v>
      </c>
      <c r="AX27" s="152">
        <v>22</v>
      </c>
      <c r="AY27" s="35">
        <v>67</v>
      </c>
      <c r="AZ27" s="9">
        <v>51</v>
      </c>
      <c r="BA27" s="9"/>
      <c r="BB27" s="264"/>
      <c r="BC27" s="374">
        <f t="shared" si="9"/>
        <v>118</v>
      </c>
      <c r="BD27" s="35">
        <v>49</v>
      </c>
      <c r="BE27" s="35">
        <v>45</v>
      </c>
      <c r="BF27" s="9"/>
      <c r="BG27" s="264"/>
      <c r="BH27" s="377">
        <f t="shared" si="10"/>
        <v>94</v>
      </c>
      <c r="BI27" s="35"/>
      <c r="BJ27" s="274"/>
      <c r="BK27" s="274"/>
      <c r="BL27" s="264"/>
      <c r="BM27" s="378">
        <f t="shared" si="11"/>
        <v>0</v>
      </c>
      <c r="BN27" s="267">
        <v>71</v>
      </c>
      <c r="BO27" s="418"/>
      <c r="BP27" s="418"/>
      <c r="BQ27" s="419"/>
      <c r="BR27" s="79">
        <f t="shared" si="12"/>
        <v>71</v>
      </c>
      <c r="BS27" s="81"/>
      <c r="BT27" s="81"/>
      <c r="BU27" s="81"/>
      <c r="BV27" s="83"/>
      <c r="BW27" s="379">
        <f t="shared" si="13"/>
        <v>0</v>
      </c>
      <c r="BX27" s="21">
        <v>80</v>
      </c>
      <c r="BY27" s="420"/>
      <c r="BZ27" s="420"/>
      <c r="CA27" s="421"/>
      <c r="CB27" s="222">
        <f t="shared" si="14"/>
        <v>80</v>
      </c>
      <c r="CC27" s="380"/>
      <c r="CD27" s="87"/>
      <c r="CE27" s="88"/>
      <c r="CF27" s="89"/>
      <c r="CG27" s="110">
        <f t="shared" si="15"/>
        <v>0</v>
      </c>
      <c r="CH27" s="93"/>
      <c r="CI27" s="261"/>
      <c r="CJ27" s="261"/>
      <c r="CK27" s="264"/>
      <c r="CL27" s="222">
        <f t="shared" si="16"/>
        <v>0</v>
      </c>
      <c r="CM27" s="288"/>
      <c r="CN27" s="428"/>
      <c r="CO27" s="428">
        <v>105</v>
      </c>
      <c r="CP27" s="262"/>
      <c r="CQ27" s="148"/>
      <c r="CR27" s="216"/>
      <c r="CS27" s="225">
        <f t="shared" si="17"/>
        <v>468</v>
      </c>
      <c r="CT27" s="226">
        <v>24</v>
      </c>
      <c r="CU27" s="227">
        <f t="shared" si="18"/>
        <v>1504</v>
      </c>
      <c r="CV27" s="298">
        <v>24</v>
      </c>
    </row>
    <row r="28" spans="1:100" ht="15" customHeight="1">
      <c r="A28" s="148">
        <v>25</v>
      </c>
      <c r="B28" s="12" t="s">
        <v>46</v>
      </c>
      <c r="C28" s="55">
        <v>106</v>
      </c>
      <c r="D28" s="56">
        <v>103</v>
      </c>
      <c r="E28" s="56">
        <v>16</v>
      </c>
      <c r="F28" s="422"/>
      <c r="G28" s="367">
        <f t="shared" si="0"/>
        <v>225</v>
      </c>
      <c r="H28" s="73">
        <v>78</v>
      </c>
      <c r="I28" s="37">
        <v>48</v>
      </c>
      <c r="J28" s="37">
        <v>34</v>
      </c>
      <c r="K28" s="65"/>
      <c r="L28" s="346">
        <f t="shared" si="1"/>
        <v>160</v>
      </c>
      <c r="M28" s="267"/>
      <c r="N28" s="104"/>
      <c r="O28" s="104"/>
      <c r="P28" s="266"/>
      <c r="Q28" s="369">
        <f t="shared" si="2"/>
        <v>0</v>
      </c>
      <c r="R28" s="429"/>
      <c r="S28" s="430"/>
      <c r="T28" s="430"/>
      <c r="U28" s="423"/>
      <c r="V28" s="209">
        <f t="shared" si="3"/>
        <v>0</v>
      </c>
      <c r="W28" s="73"/>
      <c r="X28" s="73"/>
      <c r="Y28" s="37"/>
      <c r="Z28" s="65"/>
      <c r="AA28" s="223">
        <f t="shared" si="4"/>
        <v>0</v>
      </c>
      <c r="AB28" s="250"/>
      <c r="AC28" s="88"/>
      <c r="AD28" s="88"/>
      <c r="AE28" s="425"/>
      <c r="AF28" s="220">
        <f t="shared" si="5"/>
        <v>0</v>
      </c>
      <c r="AG28" s="426"/>
      <c r="AH28" s="265"/>
      <c r="AI28" s="265"/>
      <c r="AJ28" s="427"/>
      <c r="AK28" s="372">
        <f t="shared" si="6"/>
        <v>0</v>
      </c>
      <c r="AL28" s="73"/>
      <c r="AM28" s="73"/>
      <c r="AN28" s="37"/>
      <c r="AO28" s="65"/>
      <c r="AP28" s="372">
        <f t="shared" si="7"/>
        <v>0</v>
      </c>
      <c r="AQ28" s="272">
        <v>120</v>
      </c>
      <c r="AR28" s="246"/>
      <c r="AS28" s="253"/>
      <c r="AT28" s="246"/>
      <c r="AU28" s="245"/>
      <c r="AV28" s="245"/>
      <c r="AW28" s="373">
        <f t="shared" si="8"/>
        <v>505</v>
      </c>
      <c r="AX28" s="152">
        <v>25</v>
      </c>
      <c r="AY28" s="35">
        <v>95</v>
      </c>
      <c r="AZ28" s="37"/>
      <c r="BA28" s="37"/>
      <c r="BB28" s="65"/>
      <c r="BC28" s="374">
        <f t="shared" si="9"/>
        <v>95</v>
      </c>
      <c r="BD28" s="73">
        <v>44</v>
      </c>
      <c r="BE28" s="73"/>
      <c r="BF28" s="73"/>
      <c r="BG28" s="253"/>
      <c r="BH28" s="377">
        <f t="shared" si="10"/>
        <v>44</v>
      </c>
      <c r="BI28" s="73"/>
      <c r="BJ28" s="73"/>
      <c r="BK28" s="37"/>
      <c r="BL28" s="65"/>
      <c r="BM28" s="378">
        <f t="shared" si="11"/>
        <v>0</v>
      </c>
      <c r="BN28" s="431"/>
      <c r="BO28" s="418"/>
      <c r="BP28" s="418"/>
      <c r="BQ28" s="419"/>
      <c r="BR28" s="79">
        <f t="shared" si="12"/>
        <v>0</v>
      </c>
      <c r="BS28" s="73"/>
      <c r="BT28" s="73"/>
      <c r="BU28" s="73"/>
      <c r="BV28" s="65"/>
      <c r="BW28" s="379">
        <f t="shared" si="13"/>
        <v>0</v>
      </c>
      <c r="BX28" s="432"/>
      <c r="BY28" s="420"/>
      <c r="BZ28" s="420"/>
      <c r="CA28" s="421"/>
      <c r="CB28" s="222">
        <f t="shared" si="14"/>
        <v>0</v>
      </c>
      <c r="CC28" s="380"/>
      <c r="CD28" s="87"/>
      <c r="CE28" s="88"/>
      <c r="CF28" s="89"/>
      <c r="CG28" s="110">
        <f t="shared" si="15"/>
        <v>0</v>
      </c>
      <c r="CH28" s="93"/>
      <c r="CI28" s="37"/>
      <c r="CJ28" s="37"/>
      <c r="CK28" s="65"/>
      <c r="CL28" s="222">
        <f t="shared" si="16"/>
        <v>0</v>
      </c>
      <c r="CM28" s="288"/>
      <c r="CN28" s="428"/>
      <c r="CO28" s="428"/>
      <c r="CP28" s="253"/>
      <c r="CQ28" s="246"/>
      <c r="CR28" s="245"/>
      <c r="CS28" s="225">
        <f t="shared" si="17"/>
        <v>139</v>
      </c>
      <c r="CT28" s="152">
        <v>28</v>
      </c>
      <c r="CU28" s="227">
        <f t="shared" si="18"/>
        <v>644</v>
      </c>
      <c r="CV28" s="42">
        <v>25</v>
      </c>
    </row>
    <row r="29" spans="1:100" ht="15" customHeight="1">
      <c r="A29" s="228">
        <v>26</v>
      </c>
      <c r="B29" s="528" t="s">
        <v>34</v>
      </c>
      <c r="C29" s="70"/>
      <c r="D29" s="69"/>
      <c r="E29" s="56"/>
      <c r="F29" s="436"/>
      <c r="G29" s="367">
        <f t="shared" si="0"/>
        <v>0</v>
      </c>
      <c r="H29" s="368"/>
      <c r="I29" s="282"/>
      <c r="J29" s="9"/>
      <c r="K29" s="65"/>
      <c r="L29" s="346">
        <f t="shared" si="1"/>
        <v>0</v>
      </c>
      <c r="M29" s="267"/>
      <c r="N29" s="104"/>
      <c r="O29" s="104"/>
      <c r="P29" s="266"/>
      <c r="Q29" s="369">
        <f t="shared" si="2"/>
        <v>0</v>
      </c>
      <c r="R29" s="429"/>
      <c r="S29" s="430"/>
      <c r="T29" s="430"/>
      <c r="U29" s="423"/>
      <c r="V29" s="209">
        <f t="shared" si="3"/>
        <v>0</v>
      </c>
      <c r="W29" s="439"/>
      <c r="X29" s="439"/>
      <c r="Y29" s="37"/>
      <c r="Z29" s="65"/>
      <c r="AA29" s="223">
        <f t="shared" si="4"/>
        <v>0</v>
      </c>
      <c r="AB29" s="250"/>
      <c r="AC29" s="88"/>
      <c r="AD29" s="88"/>
      <c r="AE29" s="425"/>
      <c r="AF29" s="220">
        <f t="shared" si="5"/>
        <v>0</v>
      </c>
      <c r="AG29" s="426"/>
      <c r="AH29" s="265"/>
      <c r="AI29" s="265"/>
      <c r="AJ29" s="427"/>
      <c r="AK29" s="372">
        <f t="shared" si="6"/>
        <v>0</v>
      </c>
      <c r="AL29" s="73"/>
      <c r="AM29" s="73"/>
      <c r="AN29" s="37"/>
      <c r="AO29" s="65"/>
      <c r="AP29" s="372">
        <f t="shared" si="7"/>
        <v>0</v>
      </c>
      <c r="AQ29" s="213"/>
      <c r="AR29" s="246"/>
      <c r="AS29" s="253"/>
      <c r="AT29" s="246"/>
      <c r="AU29" s="245"/>
      <c r="AV29" s="245"/>
      <c r="AW29" s="373">
        <f t="shared" si="8"/>
        <v>0</v>
      </c>
      <c r="AX29" s="242">
        <v>39</v>
      </c>
      <c r="AY29" s="35">
        <v>38</v>
      </c>
      <c r="AZ29" s="9"/>
      <c r="BA29" s="9"/>
      <c r="BB29" s="276"/>
      <c r="BC29" s="374">
        <f t="shared" si="9"/>
        <v>38</v>
      </c>
      <c r="BD29" s="35">
        <v>42</v>
      </c>
      <c r="BE29" s="35"/>
      <c r="BF29" s="9"/>
      <c r="BG29" s="417"/>
      <c r="BH29" s="377">
        <f t="shared" si="10"/>
        <v>42</v>
      </c>
      <c r="BI29" s="35">
        <v>101</v>
      </c>
      <c r="BJ29" s="35">
        <v>97</v>
      </c>
      <c r="BK29" s="9"/>
      <c r="BL29" s="65"/>
      <c r="BM29" s="378">
        <f t="shared" si="11"/>
        <v>198</v>
      </c>
      <c r="BN29" s="431"/>
      <c r="BO29" s="418"/>
      <c r="BP29" s="418"/>
      <c r="BQ29" s="419"/>
      <c r="BR29" s="79">
        <f t="shared" si="12"/>
        <v>0</v>
      </c>
      <c r="BS29" s="73">
        <v>126</v>
      </c>
      <c r="BT29" s="73">
        <v>64</v>
      </c>
      <c r="BU29" s="73"/>
      <c r="BV29" s="65"/>
      <c r="BW29" s="379">
        <f t="shared" si="13"/>
        <v>190</v>
      </c>
      <c r="BX29" s="432"/>
      <c r="BY29" s="420"/>
      <c r="BZ29" s="420"/>
      <c r="CA29" s="421"/>
      <c r="CB29" s="222">
        <f t="shared" si="14"/>
        <v>0</v>
      </c>
      <c r="CC29" s="380">
        <v>64</v>
      </c>
      <c r="CD29" s="87"/>
      <c r="CE29" s="88"/>
      <c r="CF29" s="89"/>
      <c r="CG29" s="110">
        <f t="shared" si="15"/>
        <v>64</v>
      </c>
      <c r="CH29" s="93"/>
      <c r="CI29" s="37"/>
      <c r="CJ29" s="37"/>
      <c r="CK29" s="65"/>
      <c r="CL29" s="222">
        <f t="shared" si="16"/>
        <v>0</v>
      </c>
      <c r="CM29" s="288"/>
      <c r="CN29" s="428">
        <v>75</v>
      </c>
      <c r="CO29" s="428"/>
      <c r="CP29" s="253"/>
      <c r="CQ29" s="246"/>
      <c r="CR29" s="245"/>
      <c r="CS29" s="225">
        <f t="shared" si="17"/>
        <v>607</v>
      </c>
      <c r="CT29" s="226">
        <v>23</v>
      </c>
      <c r="CU29" s="227">
        <f t="shared" si="18"/>
        <v>607</v>
      </c>
      <c r="CV29" s="298">
        <v>26</v>
      </c>
    </row>
    <row r="30" spans="1:100" ht="15" customHeight="1">
      <c r="A30" s="148">
        <v>27</v>
      </c>
      <c r="B30" s="529" t="s">
        <v>35</v>
      </c>
      <c r="C30" s="55">
        <v>53</v>
      </c>
      <c r="D30" s="56">
        <v>26</v>
      </c>
      <c r="E30" s="440"/>
      <c r="F30" s="441"/>
      <c r="G30" s="367">
        <f t="shared" si="0"/>
        <v>79</v>
      </c>
      <c r="H30" s="291">
        <v>54</v>
      </c>
      <c r="I30" s="270">
        <v>24</v>
      </c>
      <c r="J30" s="270"/>
      <c r="K30" s="284"/>
      <c r="L30" s="346">
        <f t="shared" si="1"/>
        <v>78</v>
      </c>
      <c r="M30" s="232">
        <v>101</v>
      </c>
      <c r="N30" s="230"/>
      <c r="O30" s="230"/>
      <c r="P30" s="236"/>
      <c r="Q30" s="369">
        <f t="shared" si="2"/>
        <v>101</v>
      </c>
      <c r="R30" s="429"/>
      <c r="S30" s="430"/>
      <c r="T30" s="430"/>
      <c r="U30" s="423"/>
      <c r="V30" s="209">
        <f t="shared" si="3"/>
        <v>0</v>
      </c>
      <c r="W30" s="442">
        <v>74</v>
      </c>
      <c r="X30" s="443"/>
      <c r="Y30" s="270"/>
      <c r="Z30" s="284"/>
      <c r="AA30" s="223">
        <f t="shared" si="4"/>
        <v>74</v>
      </c>
      <c r="AB30" s="250"/>
      <c r="AC30" s="88"/>
      <c r="AD30" s="88"/>
      <c r="AE30" s="425"/>
      <c r="AF30" s="220">
        <f t="shared" si="5"/>
        <v>0</v>
      </c>
      <c r="AG30" s="291"/>
      <c r="AH30" s="270"/>
      <c r="AI30" s="270"/>
      <c r="AJ30" s="284"/>
      <c r="AK30" s="372">
        <f t="shared" si="6"/>
        <v>0</v>
      </c>
      <c r="AL30" s="291"/>
      <c r="AM30" s="270"/>
      <c r="AN30" s="270"/>
      <c r="AO30" s="284"/>
      <c r="AP30" s="372">
        <f t="shared" si="7"/>
        <v>0</v>
      </c>
      <c r="AQ30" s="288">
        <v>146</v>
      </c>
      <c r="AR30" s="444"/>
      <c r="AS30" s="445"/>
      <c r="AT30" s="444"/>
      <c r="AU30" s="446"/>
      <c r="AV30" s="446"/>
      <c r="AW30" s="373">
        <f t="shared" si="8"/>
        <v>478</v>
      </c>
      <c r="AX30" s="242">
        <v>27</v>
      </c>
      <c r="AY30" s="291"/>
      <c r="AZ30" s="270"/>
      <c r="BA30" s="270"/>
      <c r="BB30" s="284"/>
      <c r="BC30" s="374">
        <f t="shared" si="9"/>
        <v>0</v>
      </c>
      <c r="BD30" s="291">
        <v>47</v>
      </c>
      <c r="BE30" s="291"/>
      <c r="BF30" s="270"/>
      <c r="BG30" s="284"/>
      <c r="BH30" s="377">
        <f t="shared" si="10"/>
        <v>47</v>
      </c>
      <c r="BI30" s="291"/>
      <c r="BJ30" s="270"/>
      <c r="BK30" s="270"/>
      <c r="BL30" s="284"/>
      <c r="BM30" s="378">
        <f t="shared" si="11"/>
        <v>0</v>
      </c>
      <c r="BN30" s="431"/>
      <c r="BO30" s="418"/>
      <c r="BP30" s="418"/>
      <c r="BQ30" s="419"/>
      <c r="BR30" s="79">
        <f t="shared" si="12"/>
        <v>0</v>
      </c>
      <c r="BS30" s="291"/>
      <c r="BT30" s="291"/>
      <c r="BU30" s="291"/>
      <c r="BV30" s="284"/>
      <c r="BW30" s="379">
        <f t="shared" si="13"/>
        <v>0</v>
      </c>
      <c r="BX30" s="432"/>
      <c r="BY30" s="420"/>
      <c r="BZ30" s="420"/>
      <c r="CA30" s="421"/>
      <c r="CB30" s="222">
        <f t="shared" si="14"/>
        <v>0</v>
      </c>
      <c r="CC30" s="291"/>
      <c r="CD30" s="100"/>
      <c r="CE30" s="102"/>
      <c r="CF30" s="236"/>
      <c r="CG30" s="110">
        <f t="shared" si="15"/>
        <v>0</v>
      </c>
      <c r="CH30" s="93"/>
      <c r="CI30" s="230"/>
      <c r="CJ30" s="230"/>
      <c r="CK30" s="236"/>
      <c r="CL30" s="222">
        <f t="shared" si="16"/>
        <v>0</v>
      </c>
      <c r="CM30" s="288"/>
      <c r="CN30" s="428"/>
      <c r="CO30" s="428"/>
      <c r="CP30" s="445"/>
      <c r="CQ30" s="444"/>
      <c r="CR30" s="446"/>
      <c r="CS30" s="225">
        <f t="shared" si="17"/>
        <v>47</v>
      </c>
      <c r="CT30" s="226">
        <v>32</v>
      </c>
      <c r="CU30" s="227">
        <f t="shared" si="18"/>
        <v>525</v>
      </c>
      <c r="CV30" s="298">
        <v>27</v>
      </c>
    </row>
    <row r="31" spans="1:100" ht="15" customHeight="1">
      <c r="A31" s="148">
        <v>28</v>
      </c>
      <c r="B31" s="529" t="s">
        <v>47</v>
      </c>
      <c r="C31" s="55">
        <v>30</v>
      </c>
      <c r="D31" s="56">
        <v>25</v>
      </c>
      <c r="E31" s="56">
        <v>15</v>
      </c>
      <c r="F31" s="441"/>
      <c r="G31" s="367">
        <f t="shared" si="0"/>
        <v>70</v>
      </c>
      <c r="H31" s="447">
        <v>84</v>
      </c>
      <c r="I31" s="285">
        <v>49</v>
      </c>
      <c r="J31" s="285">
        <v>21</v>
      </c>
      <c r="K31" s="286"/>
      <c r="L31" s="346">
        <f t="shared" si="1"/>
        <v>154</v>
      </c>
      <c r="M31" s="232">
        <v>49</v>
      </c>
      <c r="N31" s="230">
        <v>41</v>
      </c>
      <c r="O31" s="230"/>
      <c r="P31" s="236"/>
      <c r="Q31" s="369">
        <f t="shared" si="2"/>
        <v>90</v>
      </c>
      <c r="R31" s="429"/>
      <c r="S31" s="430"/>
      <c r="T31" s="430"/>
      <c r="U31" s="423"/>
      <c r="V31" s="209">
        <f t="shared" si="3"/>
        <v>0</v>
      </c>
      <c r="W31" s="442">
        <v>48</v>
      </c>
      <c r="X31" s="443">
        <v>46</v>
      </c>
      <c r="Y31" s="270"/>
      <c r="Z31" s="284"/>
      <c r="AA31" s="223">
        <f t="shared" si="4"/>
        <v>94</v>
      </c>
      <c r="AB31" s="250"/>
      <c r="AC31" s="88"/>
      <c r="AD31" s="88"/>
      <c r="AE31" s="425"/>
      <c r="AF31" s="220">
        <f t="shared" si="5"/>
        <v>0</v>
      </c>
      <c r="AG31" s="291"/>
      <c r="AH31" s="270"/>
      <c r="AI31" s="270"/>
      <c r="AJ31" s="284"/>
      <c r="AK31" s="372">
        <f t="shared" si="6"/>
        <v>0</v>
      </c>
      <c r="AL31" s="291"/>
      <c r="AM31" s="270"/>
      <c r="AN31" s="270"/>
      <c r="AO31" s="284"/>
      <c r="AP31" s="372">
        <f t="shared" si="7"/>
        <v>0</v>
      </c>
      <c r="AQ31" s="288">
        <v>80</v>
      </c>
      <c r="AR31" s="444"/>
      <c r="AS31" s="445"/>
      <c r="AT31" s="444"/>
      <c r="AU31" s="446"/>
      <c r="AV31" s="446"/>
      <c r="AW31" s="373">
        <f t="shared" si="8"/>
        <v>488</v>
      </c>
      <c r="AX31" s="152">
        <v>26</v>
      </c>
      <c r="AY31" s="291"/>
      <c r="AZ31" s="270"/>
      <c r="BA31" s="270"/>
      <c r="BB31" s="284"/>
      <c r="BC31" s="374">
        <f t="shared" si="9"/>
        <v>0</v>
      </c>
      <c r="BD31" s="291"/>
      <c r="BE31" s="291"/>
      <c r="BF31" s="270"/>
      <c r="BG31" s="445"/>
      <c r="BH31" s="377">
        <f t="shared" si="10"/>
        <v>0</v>
      </c>
      <c r="BI31" s="291"/>
      <c r="BJ31" s="291"/>
      <c r="BK31" s="270"/>
      <c r="BL31" s="284"/>
      <c r="BM31" s="378">
        <f t="shared" si="11"/>
        <v>0</v>
      </c>
      <c r="BN31" s="431"/>
      <c r="BO31" s="418"/>
      <c r="BP31" s="418"/>
      <c r="BQ31" s="419"/>
      <c r="BR31" s="79">
        <f t="shared" si="12"/>
        <v>0</v>
      </c>
      <c r="BS31" s="291"/>
      <c r="BT31" s="291"/>
      <c r="BU31" s="291"/>
      <c r="BV31" s="284"/>
      <c r="BW31" s="379">
        <f t="shared" si="13"/>
        <v>0</v>
      </c>
      <c r="BX31" s="432"/>
      <c r="BY31" s="420"/>
      <c r="BZ31" s="420"/>
      <c r="CA31" s="421"/>
      <c r="CB31" s="222">
        <f t="shared" si="14"/>
        <v>0</v>
      </c>
      <c r="CC31" s="291"/>
      <c r="CD31" s="100"/>
      <c r="CE31" s="102"/>
      <c r="CF31" s="236"/>
      <c r="CG31" s="110">
        <f t="shared" si="15"/>
        <v>0</v>
      </c>
      <c r="CH31" s="93"/>
      <c r="CI31" s="230"/>
      <c r="CJ31" s="230"/>
      <c r="CK31" s="236"/>
      <c r="CL31" s="222">
        <f t="shared" si="16"/>
        <v>0</v>
      </c>
      <c r="CM31" s="288"/>
      <c r="CN31" s="428"/>
      <c r="CO31" s="428"/>
      <c r="CP31" s="445"/>
      <c r="CQ31" s="444"/>
      <c r="CR31" s="446"/>
      <c r="CS31" s="225">
        <f t="shared" si="17"/>
        <v>0</v>
      </c>
      <c r="CT31" s="226">
        <v>33</v>
      </c>
      <c r="CU31" s="227">
        <f t="shared" si="18"/>
        <v>488</v>
      </c>
      <c r="CV31" s="42">
        <v>28</v>
      </c>
    </row>
    <row r="32" spans="1:100" ht="15" customHeight="1">
      <c r="A32" s="228">
        <v>29</v>
      </c>
      <c r="B32" s="12" t="s">
        <v>44</v>
      </c>
      <c r="C32" s="55">
        <v>104</v>
      </c>
      <c r="D32" s="56">
        <v>33</v>
      </c>
      <c r="E32" s="69"/>
      <c r="F32" s="433"/>
      <c r="G32" s="367">
        <f t="shared" si="0"/>
        <v>137</v>
      </c>
      <c r="H32" s="381">
        <v>88</v>
      </c>
      <c r="I32" s="129">
        <v>18</v>
      </c>
      <c r="J32" s="129"/>
      <c r="K32" s="273"/>
      <c r="L32" s="346">
        <f t="shared" si="1"/>
        <v>106</v>
      </c>
      <c r="M32" s="267"/>
      <c r="N32" s="104"/>
      <c r="O32" s="104"/>
      <c r="P32" s="266"/>
      <c r="Q32" s="369">
        <f t="shared" si="2"/>
        <v>0</v>
      </c>
      <c r="R32" s="429"/>
      <c r="S32" s="430"/>
      <c r="T32" s="430"/>
      <c r="U32" s="423"/>
      <c r="V32" s="209">
        <f t="shared" si="3"/>
        <v>0</v>
      </c>
      <c r="W32" s="448"/>
      <c r="X32" s="439"/>
      <c r="Y32" s="274"/>
      <c r="Z32" s="435"/>
      <c r="AA32" s="223">
        <f t="shared" si="4"/>
        <v>0</v>
      </c>
      <c r="AB32" s="250"/>
      <c r="AC32" s="88"/>
      <c r="AD32" s="88"/>
      <c r="AE32" s="425"/>
      <c r="AF32" s="220">
        <f t="shared" si="5"/>
        <v>0</v>
      </c>
      <c r="AG32" s="426"/>
      <c r="AH32" s="265"/>
      <c r="AI32" s="265"/>
      <c r="AJ32" s="427"/>
      <c r="AK32" s="372">
        <f t="shared" si="6"/>
        <v>0</v>
      </c>
      <c r="AL32" s="229"/>
      <c r="AM32" s="229"/>
      <c r="AN32" s="230"/>
      <c r="AO32" s="65"/>
      <c r="AP32" s="372">
        <f t="shared" si="7"/>
        <v>0</v>
      </c>
      <c r="AQ32" s="213"/>
      <c r="AR32" s="246"/>
      <c r="AS32" s="253"/>
      <c r="AT32" s="246"/>
      <c r="AU32" s="245"/>
      <c r="AV32" s="245"/>
      <c r="AW32" s="373">
        <f t="shared" si="8"/>
        <v>243</v>
      </c>
      <c r="AX32" s="152">
        <v>29</v>
      </c>
      <c r="AY32" s="35">
        <v>42</v>
      </c>
      <c r="AZ32" s="282"/>
      <c r="BA32" s="282"/>
      <c r="BB32" s="276"/>
      <c r="BC32" s="374">
        <f t="shared" si="9"/>
        <v>42</v>
      </c>
      <c r="BD32" s="375">
        <v>59</v>
      </c>
      <c r="BE32" s="375"/>
      <c r="BF32" s="375"/>
      <c r="BG32" s="253"/>
      <c r="BH32" s="377">
        <f t="shared" si="10"/>
        <v>59</v>
      </c>
      <c r="BI32" s="439"/>
      <c r="BJ32" s="274"/>
      <c r="BK32" s="274"/>
      <c r="BL32" s="435"/>
      <c r="BM32" s="378">
        <f t="shared" si="11"/>
        <v>0</v>
      </c>
      <c r="BN32" s="431"/>
      <c r="BO32" s="418"/>
      <c r="BP32" s="418"/>
      <c r="BQ32" s="419"/>
      <c r="BR32" s="79">
        <f t="shared" si="12"/>
        <v>0</v>
      </c>
      <c r="BS32" s="81"/>
      <c r="BT32" s="81"/>
      <c r="BU32" s="81"/>
      <c r="BV32" s="83"/>
      <c r="BW32" s="379">
        <f t="shared" si="13"/>
        <v>0</v>
      </c>
      <c r="BX32" s="432"/>
      <c r="BY32" s="420"/>
      <c r="BZ32" s="420"/>
      <c r="CA32" s="421"/>
      <c r="CB32" s="222">
        <f t="shared" si="14"/>
        <v>0</v>
      </c>
      <c r="CC32" s="380"/>
      <c r="CD32" s="87"/>
      <c r="CE32" s="88"/>
      <c r="CF32" s="89"/>
      <c r="CG32" s="110">
        <f t="shared" si="15"/>
        <v>0</v>
      </c>
      <c r="CH32" s="93"/>
      <c r="CI32" s="230"/>
      <c r="CJ32" s="230"/>
      <c r="CK32" s="236"/>
      <c r="CL32" s="222">
        <f t="shared" si="16"/>
        <v>0</v>
      </c>
      <c r="CM32" s="288">
        <v>43.3</v>
      </c>
      <c r="CN32" s="428"/>
      <c r="CO32" s="428"/>
      <c r="CP32" s="253"/>
      <c r="CQ32" s="246"/>
      <c r="CR32" s="245"/>
      <c r="CS32" s="225">
        <f t="shared" si="17"/>
        <v>144.3</v>
      </c>
      <c r="CT32" s="226">
        <v>27</v>
      </c>
      <c r="CU32" s="227">
        <f t="shared" si="18"/>
        <v>387.3</v>
      </c>
      <c r="CV32" s="298">
        <v>29</v>
      </c>
    </row>
    <row r="33" spans="1:100" ht="15" customHeight="1">
      <c r="A33" s="148">
        <v>30</v>
      </c>
      <c r="B33" s="12" t="s">
        <v>21</v>
      </c>
      <c r="C33" s="55">
        <v>54</v>
      </c>
      <c r="D33" s="69"/>
      <c r="E33" s="449"/>
      <c r="F33" s="450"/>
      <c r="G33" s="367">
        <f t="shared" si="0"/>
        <v>54</v>
      </c>
      <c r="H33" s="381">
        <v>62</v>
      </c>
      <c r="I33" s="129"/>
      <c r="J33" s="129"/>
      <c r="K33" s="264"/>
      <c r="L33" s="346">
        <f t="shared" si="1"/>
        <v>62</v>
      </c>
      <c r="M33" s="267">
        <v>46</v>
      </c>
      <c r="N33" s="104">
        <v>43</v>
      </c>
      <c r="O33" s="104"/>
      <c r="P33" s="266"/>
      <c r="Q33" s="369">
        <f t="shared" si="2"/>
        <v>89</v>
      </c>
      <c r="R33" s="429"/>
      <c r="S33" s="430"/>
      <c r="T33" s="430"/>
      <c r="U33" s="423"/>
      <c r="V33" s="209">
        <f t="shared" si="3"/>
        <v>0</v>
      </c>
      <c r="W33" s="108">
        <v>45</v>
      </c>
      <c r="X33" s="434">
        <v>42</v>
      </c>
      <c r="Y33" s="274"/>
      <c r="Z33" s="435"/>
      <c r="AA33" s="223">
        <f t="shared" si="4"/>
        <v>87</v>
      </c>
      <c r="AB33" s="250"/>
      <c r="AC33" s="88"/>
      <c r="AD33" s="88"/>
      <c r="AE33" s="425"/>
      <c r="AF33" s="220">
        <f t="shared" si="5"/>
        <v>0</v>
      </c>
      <c r="AG33" s="370"/>
      <c r="AH33" s="265"/>
      <c r="AI33" s="265"/>
      <c r="AJ33" s="427"/>
      <c r="AK33" s="372">
        <f t="shared" si="6"/>
        <v>0</v>
      </c>
      <c r="AL33" s="35"/>
      <c r="AM33" s="230"/>
      <c r="AN33" s="261"/>
      <c r="AO33" s="264"/>
      <c r="AP33" s="372">
        <f t="shared" si="7"/>
        <v>0</v>
      </c>
      <c r="AQ33" s="40">
        <v>73</v>
      </c>
      <c r="AR33" s="148"/>
      <c r="AS33" s="262"/>
      <c r="AT33" s="148"/>
      <c r="AU33" s="216"/>
      <c r="AV33" s="216"/>
      <c r="AW33" s="373">
        <f t="shared" si="8"/>
        <v>365</v>
      </c>
      <c r="AX33" s="152">
        <v>28</v>
      </c>
      <c r="AY33" s="279"/>
      <c r="AZ33" s="261"/>
      <c r="BA33" s="261"/>
      <c r="BB33" s="264"/>
      <c r="BC33" s="374">
        <f t="shared" si="9"/>
        <v>0</v>
      </c>
      <c r="BD33" s="279"/>
      <c r="BE33" s="279"/>
      <c r="BF33" s="261"/>
      <c r="BG33" s="264"/>
      <c r="BH33" s="377">
        <f t="shared" si="10"/>
        <v>0</v>
      </c>
      <c r="BI33" s="35"/>
      <c r="BJ33" s="9"/>
      <c r="BK33" s="9"/>
      <c r="BL33" s="264"/>
      <c r="BM33" s="378">
        <f t="shared" si="11"/>
        <v>0</v>
      </c>
      <c r="BN33" s="431"/>
      <c r="BO33" s="418"/>
      <c r="BP33" s="418"/>
      <c r="BQ33" s="419"/>
      <c r="BR33" s="79">
        <f t="shared" si="12"/>
        <v>0</v>
      </c>
      <c r="BS33" s="279"/>
      <c r="BT33" s="279"/>
      <c r="BU33" s="279"/>
      <c r="BV33" s="262"/>
      <c r="BW33" s="379">
        <f t="shared" si="13"/>
        <v>0</v>
      </c>
      <c r="BX33" s="432"/>
      <c r="BY33" s="420"/>
      <c r="BZ33" s="420"/>
      <c r="CA33" s="421"/>
      <c r="CB33" s="222">
        <f t="shared" si="14"/>
        <v>0</v>
      </c>
      <c r="CC33" s="380"/>
      <c r="CD33" s="73"/>
      <c r="CE33" s="88"/>
      <c r="CF33" s="89"/>
      <c r="CG33" s="110">
        <f t="shared" si="15"/>
        <v>0</v>
      </c>
      <c r="CH33" s="93"/>
      <c r="CI33" s="261"/>
      <c r="CJ33" s="261"/>
      <c r="CK33" s="264"/>
      <c r="CL33" s="222">
        <f t="shared" si="16"/>
        <v>0</v>
      </c>
      <c r="CM33" s="288"/>
      <c r="CN33" s="40"/>
      <c r="CO33" s="40"/>
      <c r="CP33" s="262"/>
      <c r="CQ33" s="148"/>
      <c r="CR33" s="216"/>
      <c r="CS33" s="225">
        <f t="shared" si="17"/>
        <v>0</v>
      </c>
      <c r="CT33" s="152">
        <v>34</v>
      </c>
      <c r="CU33" s="227">
        <f t="shared" si="18"/>
        <v>365</v>
      </c>
      <c r="CV33" s="298">
        <v>30</v>
      </c>
    </row>
    <row r="34" spans="1:100" ht="15" customHeight="1">
      <c r="A34" s="148">
        <v>31</v>
      </c>
      <c r="B34" s="12" t="s">
        <v>103</v>
      </c>
      <c r="C34" s="55"/>
      <c r="D34" s="69"/>
      <c r="E34" s="449"/>
      <c r="F34" s="450"/>
      <c r="G34" s="367"/>
      <c r="H34" s="381"/>
      <c r="I34" s="129"/>
      <c r="J34" s="129"/>
      <c r="K34" s="264"/>
      <c r="L34" s="346">
        <f t="shared" si="1"/>
        <v>0</v>
      </c>
      <c r="M34" s="267">
        <v>0</v>
      </c>
      <c r="N34" s="104"/>
      <c r="O34" s="104"/>
      <c r="P34" s="266"/>
      <c r="Q34" s="369">
        <f t="shared" si="2"/>
        <v>0</v>
      </c>
      <c r="R34" s="429"/>
      <c r="S34" s="430"/>
      <c r="T34" s="430"/>
      <c r="U34" s="423"/>
      <c r="V34" s="209">
        <f t="shared" si="3"/>
        <v>0</v>
      </c>
      <c r="W34" s="108"/>
      <c r="X34" s="434"/>
      <c r="Y34" s="274"/>
      <c r="Z34" s="435"/>
      <c r="AA34" s="223">
        <f t="shared" si="4"/>
        <v>0</v>
      </c>
      <c r="AB34" s="250"/>
      <c r="AC34" s="88"/>
      <c r="AD34" s="88"/>
      <c r="AE34" s="425"/>
      <c r="AF34" s="220">
        <f t="shared" si="5"/>
        <v>0</v>
      </c>
      <c r="AG34" s="370"/>
      <c r="AH34" s="265"/>
      <c r="AI34" s="265"/>
      <c r="AJ34" s="427"/>
      <c r="AK34" s="372">
        <f t="shared" si="6"/>
        <v>0</v>
      </c>
      <c r="AL34" s="35"/>
      <c r="AM34" s="230"/>
      <c r="AN34" s="261"/>
      <c r="AO34" s="264"/>
      <c r="AP34" s="372">
        <f t="shared" si="7"/>
        <v>0</v>
      </c>
      <c r="AQ34" s="40"/>
      <c r="AR34" s="148"/>
      <c r="AS34" s="262"/>
      <c r="AT34" s="148"/>
      <c r="AU34" s="216"/>
      <c r="AV34" s="216"/>
      <c r="AW34" s="373">
        <f t="shared" si="8"/>
        <v>0</v>
      </c>
      <c r="AX34" s="152">
        <v>37</v>
      </c>
      <c r="AY34" s="35">
        <v>70</v>
      </c>
      <c r="AZ34" s="261"/>
      <c r="BA34" s="261"/>
      <c r="BB34" s="264"/>
      <c r="BC34" s="374">
        <f t="shared" si="9"/>
        <v>70</v>
      </c>
      <c r="BD34" s="279">
        <v>96</v>
      </c>
      <c r="BE34" s="279"/>
      <c r="BF34" s="279"/>
      <c r="BG34" s="264"/>
      <c r="BH34" s="377">
        <f t="shared" si="10"/>
        <v>96</v>
      </c>
      <c r="BI34" s="35"/>
      <c r="BJ34" s="9"/>
      <c r="BK34" s="9"/>
      <c r="BL34" s="264"/>
      <c r="BM34" s="378">
        <f t="shared" si="11"/>
        <v>0</v>
      </c>
      <c r="BN34" s="431"/>
      <c r="BO34" s="418"/>
      <c r="BP34" s="418"/>
      <c r="BQ34" s="419"/>
      <c r="BR34" s="79">
        <f t="shared" si="12"/>
        <v>0</v>
      </c>
      <c r="BS34" s="279"/>
      <c r="BT34" s="279"/>
      <c r="BU34" s="279"/>
      <c r="BV34" s="264"/>
      <c r="BW34" s="379">
        <f t="shared" si="13"/>
        <v>0</v>
      </c>
      <c r="BX34" s="432"/>
      <c r="BY34" s="420"/>
      <c r="BZ34" s="420"/>
      <c r="CA34" s="421"/>
      <c r="CB34" s="222">
        <f t="shared" si="14"/>
        <v>0</v>
      </c>
      <c r="CC34" s="380"/>
      <c r="CD34" s="73"/>
      <c r="CE34" s="88"/>
      <c r="CF34" s="89"/>
      <c r="CG34" s="110">
        <f t="shared" si="15"/>
        <v>0</v>
      </c>
      <c r="CH34" s="93"/>
      <c r="CI34" s="261"/>
      <c r="CJ34" s="261"/>
      <c r="CK34" s="264"/>
      <c r="CL34" s="222">
        <f t="shared" si="16"/>
        <v>0</v>
      </c>
      <c r="CM34" s="288">
        <v>63</v>
      </c>
      <c r="CN34" s="40"/>
      <c r="CO34" s="40"/>
      <c r="CP34" s="262"/>
      <c r="CQ34" s="148"/>
      <c r="CR34" s="216"/>
      <c r="CS34" s="225">
        <f t="shared" si="17"/>
        <v>229</v>
      </c>
      <c r="CT34" s="226">
        <v>26</v>
      </c>
      <c r="CU34" s="227">
        <f t="shared" si="18"/>
        <v>229</v>
      </c>
      <c r="CV34" s="42">
        <v>31</v>
      </c>
    </row>
    <row r="35" spans="1:100" ht="15" customHeight="1">
      <c r="A35" s="228">
        <v>32</v>
      </c>
      <c r="B35" s="13" t="s">
        <v>33</v>
      </c>
      <c r="C35" s="55">
        <v>49</v>
      </c>
      <c r="D35" s="56">
        <v>20</v>
      </c>
      <c r="E35" s="440"/>
      <c r="F35" s="441"/>
      <c r="G35" s="367">
        <f aca="true" t="shared" si="19" ref="G35:G42">F35+E35+D35+C35</f>
        <v>69</v>
      </c>
      <c r="H35" s="447">
        <v>42</v>
      </c>
      <c r="I35" s="285">
        <v>33</v>
      </c>
      <c r="J35" s="285"/>
      <c r="K35" s="286"/>
      <c r="L35" s="346">
        <f t="shared" si="1"/>
        <v>75</v>
      </c>
      <c r="M35" s="232"/>
      <c r="N35" s="230"/>
      <c r="O35" s="230"/>
      <c r="P35" s="236"/>
      <c r="Q35" s="369">
        <f t="shared" si="2"/>
        <v>0</v>
      </c>
      <c r="R35" s="429"/>
      <c r="S35" s="430"/>
      <c r="T35" s="430"/>
      <c r="U35" s="423"/>
      <c r="V35" s="209">
        <f t="shared" si="3"/>
        <v>0</v>
      </c>
      <c r="W35" s="442"/>
      <c r="X35" s="443"/>
      <c r="Y35" s="270"/>
      <c r="Z35" s="284"/>
      <c r="AA35" s="223">
        <f t="shared" si="4"/>
        <v>0</v>
      </c>
      <c r="AB35" s="250"/>
      <c r="AC35" s="88"/>
      <c r="AD35" s="88"/>
      <c r="AE35" s="425"/>
      <c r="AF35" s="220">
        <f t="shared" si="5"/>
        <v>0</v>
      </c>
      <c r="AG35" s="291"/>
      <c r="AH35" s="270"/>
      <c r="AI35" s="270"/>
      <c r="AJ35" s="284"/>
      <c r="AK35" s="372">
        <f t="shared" si="6"/>
        <v>0</v>
      </c>
      <c r="AL35" s="291"/>
      <c r="AM35" s="291"/>
      <c r="AN35" s="270"/>
      <c r="AO35" s="284"/>
      <c r="AP35" s="372">
        <f t="shared" si="7"/>
        <v>0</v>
      </c>
      <c r="AQ35" s="288"/>
      <c r="AR35" s="444"/>
      <c r="AS35" s="445"/>
      <c r="AT35" s="444"/>
      <c r="AU35" s="446"/>
      <c r="AV35" s="446"/>
      <c r="AW35" s="373">
        <f t="shared" si="8"/>
        <v>144</v>
      </c>
      <c r="AX35" s="242">
        <v>30</v>
      </c>
      <c r="AY35" s="291"/>
      <c r="AZ35" s="270"/>
      <c r="BA35" s="270"/>
      <c r="BB35" s="284"/>
      <c r="BC35" s="374">
        <f t="shared" si="9"/>
        <v>0</v>
      </c>
      <c r="BD35" s="291">
        <v>54</v>
      </c>
      <c r="BE35" s="291"/>
      <c r="BF35" s="291"/>
      <c r="BG35" s="284"/>
      <c r="BH35" s="377">
        <f t="shared" si="10"/>
        <v>54</v>
      </c>
      <c r="BI35" s="291"/>
      <c r="BJ35" s="291"/>
      <c r="BK35" s="270"/>
      <c r="BL35" s="284"/>
      <c r="BM35" s="378">
        <f t="shared" si="11"/>
        <v>0</v>
      </c>
      <c r="BN35" s="431"/>
      <c r="BO35" s="418"/>
      <c r="BP35" s="418"/>
      <c r="BQ35" s="419"/>
      <c r="BR35" s="79">
        <f t="shared" si="12"/>
        <v>0</v>
      </c>
      <c r="BS35" s="291"/>
      <c r="BT35" s="291"/>
      <c r="BU35" s="291"/>
      <c r="BV35" s="284"/>
      <c r="BW35" s="379">
        <f t="shared" si="13"/>
        <v>0</v>
      </c>
      <c r="BX35" s="432"/>
      <c r="BY35" s="420"/>
      <c r="BZ35" s="420"/>
      <c r="CA35" s="421"/>
      <c r="CB35" s="222">
        <f t="shared" si="14"/>
        <v>0</v>
      </c>
      <c r="CC35" s="291"/>
      <c r="CD35" s="100"/>
      <c r="CE35" s="102"/>
      <c r="CF35" s="236"/>
      <c r="CG35" s="110">
        <f t="shared" si="15"/>
        <v>0</v>
      </c>
      <c r="CH35" s="93"/>
      <c r="CI35" s="230"/>
      <c r="CJ35" s="230"/>
      <c r="CK35" s="236"/>
      <c r="CL35" s="222">
        <f t="shared" si="16"/>
        <v>0</v>
      </c>
      <c r="CM35" s="288"/>
      <c r="CN35" s="428"/>
      <c r="CO35" s="428"/>
      <c r="CP35" s="445"/>
      <c r="CQ35" s="444"/>
      <c r="CR35" s="446"/>
      <c r="CS35" s="225">
        <f t="shared" si="17"/>
        <v>54</v>
      </c>
      <c r="CT35" s="152">
        <v>31</v>
      </c>
      <c r="CU35" s="227">
        <f t="shared" si="18"/>
        <v>198</v>
      </c>
      <c r="CV35" s="298">
        <v>32</v>
      </c>
    </row>
    <row r="36" spans="1:100" ht="15" customHeight="1">
      <c r="A36" s="148">
        <v>33</v>
      </c>
      <c r="B36" s="529" t="s">
        <v>48</v>
      </c>
      <c r="C36" s="451"/>
      <c r="D36" s="440"/>
      <c r="E36" s="440"/>
      <c r="F36" s="441"/>
      <c r="G36" s="367">
        <f t="shared" si="19"/>
        <v>0</v>
      </c>
      <c r="H36" s="447"/>
      <c r="I36" s="285"/>
      <c r="J36" s="285"/>
      <c r="K36" s="286"/>
      <c r="L36" s="346">
        <f t="shared" si="1"/>
        <v>0</v>
      </c>
      <c r="M36" s="232"/>
      <c r="N36" s="230"/>
      <c r="O36" s="230"/>
      <c r="P36" s="236"/>
      <c r="Q36" s="369">
        <f t="shared" si="2"/>
        <v>0</v>
      </c>
      <c r="R36" s="429"/>
      <c r="S36" s="430"/>
      <c r="T36" s="430"/>
      <c r="U36" s="423"/>
      <c r="V36" s="209">
        <f t="shared" si="3"/>
        <v>0</v>
      </c>
      <c r="W36" s="442"/>
      <c r="X36" s="443"/>
      <c r="Y36" s="270"/>
      <c r="Z36" s="284"/>
      <c r="AA36" s="223">
        <f t="shared" si="4"/>
        <v>0</v>
      </c>
      <c r="AB36" s="250"/>
      <c r="AC36" s="88"/>
      <c r="AD36" s="88"/>
      <c r="AE36" s="425"/>
      <c r="AF36" s="220">
        <f t="shared" si="5"/>
        <v>0</v>
      </c>
      <c r="AG36" s="291"/>
      <c r="AH36" s="270"/>
      <c r="AI36" s="270"/>
      <c r="AJ36" s="284"/>
      <c r="AK36" s="372">
        <f t="shared" si="6"/>
        <v>0</v>
      </c>
      <c r="AL36" s="291"/>
      <c r="AM36" s="291"/>
      <c r="AN36" s="270"/>
      <c r="AO36" s="284"/>
      <c r="AP36" s="372">
        <f t="shared" si="7"/>
        <v>0</v>
      </c>
      <c r="AQ36" s="288"/>
      <c r="AR36" s="444"/>
      <c r="AS36" s="445"/>
      <c r="AT36" s="444"/>
      <c r="AU36" s="446"/>
      <c r="AV36" s="446"/>
      <c r="AW36" s="373">
        <f t="shared" si="8"/>
        <v>0</v>
      </c>
      <c r="AX36" s="242">
        <v>33</v>
      </c>
      <c r="AY36" s="35">
        <v>29.5</v>
      </c>
      <c r="AZ36" s="270"/>
      <c r="BA36" s="270"/>
      <c r="BB36" s="284"/>
      <c r="BC36" s="374">
        <f t="shared" si="9"/>
        <v>29.5</v>
      </c>
      <c r="BD36" s="291">
        <v>56.5</v>
      </c>
      <c r="BE36" s="291"/>
      <c r="BF36" s="270"/>
      <c r="BG36" s="284"/>
      <c r="BH36" s="377">
        <f t="shared" si="10"/>
        <v>56.5</v>
      </c>
      <c r="BI36" s="291"/>
      <c r="BJ36" s="291"/>
      <c r="BK36" s="270"/>
      <c r="BL36" s="284"/>
      <c r="BM36" s="378">
        <f t="shared" si="11"/>
        <v>0</v>
      </c>
      <c r="BN36" s="431"/>
      <c r="BO36" s="418"/>
      <c r="BP36" s="418"/>
      <c r="BQ36" s="419"/>
      <c r="BR36" s="79">
        <f t="shared" si="12"/>
        <v>0</v>
      </c>
      <c r="BS36" s="291"/>
      <c r="BT36" s="291"/>
      <c r="BU36" s="291"/>
      <c r="BV36" s="284"/>
      <c r="BW36" s="379">
        <f t="shared" si="13"/>
        <v>0</v>
      </c>
      <c r="BX36" s="432"/>
      <c r="BY36" s="420"/>
      <c r="BZ36" s="420"/>
      <c r="CA36" s="421"/>
      <c r="CB36" s="222">
        <f t="shared" si="14"/>
        <v>0</v>
      </c>
      <c r="CC36" s="291"/>
      <c r="CD36" s="100"/>
      <c r="CE36" s="102"/>
      <c r="CF36" s="236"/>
      <c r="CG36" s="110">
        <f t="shared" si="15"/>
        <v>0</v>
      </c>
      <c r="CH36" s="93"/>
      <c r="CI36" s="230"/>
      <c r="CJ36" s="230"/>
      <c r="CK36" s="236"/>
      <c r="CL36" s="222">
        <f t="shared" si="16"/>
        <v>0</v>
      </c>
      <c r="CM36" s="288"/>
      <c r="CN36" s="428"/>
      <c r="CO36" s="428"/>
      <c r="CP36" s="445"/>
      <c r="CQ36" s="444"/>
      <c r="CR36" s="446"/>
      <c r="CS36" s="225">
        <f t="shared" si="17"/>
        <v>86</v>
      </c>
      <c r="CT36" s="226">
        <v>29</v>
      </c>
      <c r="CU36" s="227">
        <f t="shared" si="18"/>
        <v>86</v>
      </c>
      <c r="CV36" s="298">
        <v>33</v>
      </c>
    </row>
    <row r="37" spans="1:100" ht="15" customHeight="1">
      <c r="A37" s="148">
        <v>34</v>
      </c>
      <c r="B37" s="526" t="s">
        <v>56</v>
      </c>
      <c r="C37" s="70"/>
      <c r="D37" s="69"/>
      <c r="E37" s="69"/>
      <c r="F37" s="156"/>
      <c r="G37" s="367">
        <f t="shared" si="19"/>
        <v>0</v>
      </c>
      <c r="H37" s="381"/>
      <c r="I37" s="129"/>
      <c r="J37" s="129"/>
      <c r="K37" s="11"/>
      <c r="L37" s="346">
        <f t="shared" si="1"/>
        <v>0</v>
      </c>
      <c r="M37" s="267"/>
      <c r="N37" s="104"/>
      <c r="O37" s="104"/>
      <c r="P37" s="266"/>
      <c r="Q37" s="369">
        <f t="shared" si="2"/>
        <v>0</v>
      </c>
      <c r="R37" s="429"/>
      <c r="S37" s="430"/>
      <c r="T37" s="430"/>
      <c r="U37" s="423"/>
      <c r="V37" s="209">
        <f t="shared" si="3"/>
        <v>0</v>
      </c>
      <c r="W37" s="108"/>
      <c r="X37" s="78"/>
      <c r="Y37" s="9"/>
      <c r="Z37" s="11"/>
      <c r="AA37" s="223">
        <f t="shared" si="4"/>
        <v>0</v>
      </c>
      <c r="AB37" s="250"/>
      <c r="AC37" s="88"/>
      <c r="AD37" s="88"/>
      <c r="AE37" s="425"/>
      <c r="AF37" s="220">
        <f t="shared" si="5"/>
        <v>0</v>
      </c>
      <c r="AG37" s="426"/>
      <c r="AH37" s="265"/>
      <c r="AI37" s="265"/>
      <c r="AJ37" s="427"/>
      <c r="AK37" s="372">
        <f t="shared" si="6"/>
        <v>0</v>
      </c>
      <c r="AL37" s="35"/>
      <c r="AM37" s="9"/>
      <c r="AN37" s="9"/>
      <c r="AO37" s="11"/>
      <c r="AP37" s="372">
        <f t="shared" si="7"/>
        <v>0</v>
      </c>
      <c r="AQ37" s="213"/>
      <c r="AR37" s="24"/>
      <c r="AS37" s="72"/>
      <c r="AT37" s="24"/>
      <c r="AU37" s="25"/>
      <c r="AV37" s="25"/>
      <c r="AW37" s="373">
        <f t="shared" si="8"/>
        <v>0</v>
      </c>
      <c r="AX37" s="152">
        <v>38</v>
      </c>
      <c r="AY37" s="35">
        <v>29.5</v>
      </c>
      <c r="AZ37" s="282"/>
      <c r="BA37" s="9"/>
      <c r="BB37" s="11"/>
      <c r="BC37" s="374">
        <f t="shared" si="9"/>
        <v>29.5</v>
      </c>
      <c r="BD37" s="35">
        <v>56.5</v>
      </c>
      <c r="BE37" s="35"/>
      <c r="BF37" s="9"/>
      <c r="BG37" s="11"/>
      <c r="BH37" s="377">
        <f t="shared" si="10"/>
        <v>56.5</v>
      </c>
      <c r="BI37" s="76"/>
      <c r="BJ37" s="80"/>
      <c r="BK37" s="80"/>
      <c r="BL37" s="77"/>
      <c r="BM37" s="378">
        <f t="shared" si="11"/>
        <v>0</v>
      </c>
      <c r="BN37" s="431"/>
      <c r="BO37" s="418"/>
      <c r="BP37" s="418"/>
      <c r="BQ37" s="419"/>
      <c r="BR37" s="79">
        <f t="shared" si="12"/>
        <v>0</v>
      </c>
      <c r="BS37" s="76"/>
      <c r="BT37" s="76"/>
      <c r="BU37" s="76"/>
      <c r="BV37" s="399"/>
      <c r="BW37" s="379">
        <f t="shared" si="13"/>
        <v>0</v>
      </c>
      <c r="BX37" s="432"/>
      <c r="BY37" s="420"/>
      <c r="BZ37" s="420"/>
      <c r="CA37" s="421"/>
      <c r="CB37" s="222">
        <f t="shared" si="14"/>
        <v>0</v>
      </c>
      <c r="CC37" s="380"/>
      <c r="CD37" s="87"/>
      <c r="CE37" s="88"/>
      <c r="CF37" s="89"/>
      <c r="CG37" s="110">
        <f t="shared" si="15"/>
        <v>0</v>
      </c>
      <c r="CH37" s="93"/>
      <c r="CI37" s="9"/>
      <c r="CJ37" s="9"/>
      <c r="CK37" s="11"/>
      <c r="CL37" s="222">
        <f t="shared" si="16"/>
        <v>0</v>
      </c>
      <c r="CM37" s="288"/>
      <c r="CN37" s="428"/>
      <c r="CO37" s="428"/>
      <c r="CP37" s="72"/>
      <c r="CQ37" s="24"/>
      <c r="CR37" s="25"/>
      <c r="CS37" s="225">
        <f t="shared" si="17"/>
        <v>86</v>
      </c>
      <c r="CT37" s="226">
        <v>30</v>
      </c>
      <c r="CU37" s="227">
        <f t="shared" si="18"/>
        <v>86</v>
      </c>
      <c r="CV37" s="42">
        <v>34</v>
      </c>
    </row>
    <row r="38" spans="1:100" ht="15" customHeight="1">
      <c r="A38" s="228">
        <v>35</v>
      </c>
      <c r="B38" s="529" t="s">
        <v>22</v>
      </c>
      <c r="C38" s="451">
        <v>22</v>
      </c>
      <c r="D38" s="440"/>
      <c r="E38" s="440"/>
      <c r="F38" s="441"/>
      <c r="G38" s="367">
        <f t="shared" si="19"/>
        <v>22</v>
      </c>
      <c r="H38" s="447">
        <v>36</v>
      </c>
      <c r="I38" s="285"/>
      <c r="J38" s="285"/>
      <c r="K38" s="286"/>
      <c r="L38" s="346">
        <f t="shared" si="1"/>
        <v>36</v>
      </c>
      <c r="M38" s="232"/>
      <c r="N38" s="230"/>
      <c r="O38" s="230"/>
      <c r="P38" s="236"/>
      <c r="Q38" s="369">
        <f t="shared" si="2"/>
        <v>0</v>
      </c>
      <c r="R38" s="429"/>
      <c r="S38" s="430"/>
      <c r="T38" s="430"/>
      <c r="U38" s="423"/>
      <c r="V38" s="209">
        <f t="shared" si="3"/>
        <v>0</v>
      </c>
      <c r="W38" s="442"/>
      <c r="X38" s="443"/>
      <c r="Y38" s="270"/>
      <c r="Z38" s="284"/>
      <c r="AA38" s="223">
        <f t="shared" si="4"/>
        <v>0</v>
      </c>
      <c r="AB38" s="250"/>
      <c r="AC38" s="88"/>
      <c r="AD38" s="88"/>
      <c r="AE38" s="425"/>
      <c r="AF38" s="220">
        <f t="shared" si="5"/>
        <v>0</v>
      </c>
      <c r="AG38" s="291"/>
      <c r="AH38" s="270"/>
      <c r="AI38" s="270"/>
      <c r="AJ38" s="284"/>
      <c r="AK38" s="372">
        <f t="shared" si="6"/>
        <v>0</v>
      </c>
      <c r="AL38" s="291"/>
      <c r="AM38" s="291"/>
      <c r="AN38" s="270"/>
      <c r="AO38" s="284"/>
      <c r="AP38" s="372">
        <f t="shared" si="7"/>
        <v>0</v>
      </c>
      <c r="AQ38" s="288"/>
      <c r="AR38" s="444"/>
      <c r="AS38" s="445"/>
      <c r="AT38" s="444"/>
      <c r="AU38" s="446"/>
      <c r="AV38" s="446"/>
      <c r="AW38" s="373">
        <f t="shared" si="8"/>
        <v>58</v>
      </c>
      <c r="AX38" s="152">
        <v>31</v>
      </c>
      <c r="AY38" s="291"/>
      <c r="AZ38" s="270"/>
      <c r="BA38" s="270"/>
      <c r="BB38" s="284"/>
      <c r="BC38" s="374">
        <f t="shared" si="9"/>
        <v>0</v>
      </c>
      <c r="BD38" s="291"/>
      <c r="BE38" s="291"/>
      <c r="BF38" s="291"/>
      <c r="BG38" s="284"/>
      <c r="BH38" s="377">
        <f t="shared" si="10"/>
        <v>0</v>
      </c>
      <c r="BI38" s="291"/>
      <c r="BJ38" s="291"/>
      <c r="BK38" s="270"/>
      <c r="BL38" s="284"/>
      <c r="BM38" s="378">
        <f t="shared" si="11"/>
        <v>0</v>
      </c>
      <c r="BN38" s="431"/>
      <c r="BO38" s="418"/>
      <c r="BP38" s="418"/>
      <c r="BQ38" s="419"/>
      <c r="BR38" s="79">
        <f t="shared" si="12"/>
        <v>0</v>
      </c>
      <c r="BS38" s="291"/>
      <c r="BT38" s="291"/>
      <c r="BU38" s="291"/>
      <c r="BV38" s="284"/>
      <c r="BW38" s="379">
        <f t="shared" si="13"/>
        <v>0</v>
      </c>
      <c r="BX38" s="432"/>
      <c r="BY38" s="420"/>
      <c r="BZ38" s="420"/>
      <c r="CA38" s="421"/>
      <c r="CB38" s="222">
        <f t="shared" si="14"/>
        <v>0</v>
      </c>
      <c r="CC38" s="291"/>
      <c r="CD38" s="100"/>
      <c r="CE38" s="102"/>
      <c r="CF38" s="236"/>
      <c r="CG38" s="110">
        <f t="shared" si="15"/>
        <v>0</v>
      </c>
      <c r="CH38" s="93"/>
      <c r="CI38" s="230"/>
      <c r="CJ38" s="230"/>
      <c r="CK38" s="236"/>
      <c r="CL38" s="222">
        <f t="shared" si="16"/>
        <v>0</v>
      </c>
      <c r="CM38" s="288"/>
      <c r="CN38" s="428"/>
      <c r="CO38" s="428"/>
      <c r="CP38" s="445"/>
      <c r="CQ38" s="444"/>
      <c r="CR38" s="446"/>
      <c r="CS38" s="225">
        <f t="shared" si="17"/>
        <v>0</v>
      </c>
      <c r="CT38" s="226">
        <v>35</v>
      </c>
      <c r="CU38" s="227">
        <f t="shared" si="18"/>
        <v>58</v>
      </c>
      <c r="CV38" s="298">
        <v>35</v>
      </c>
    </row>
    <row r="39" spans="1:100" ht="15" customHeight="1">
      <c r="A39" s="148">
        <v>36</v>
      </c>
      <c r="B39" s="13" t="s">
        <v>19</v>
      </c>
      <c r="C39" s="451">
        <v>23</v>
      </c>
      <c r="D39" s="440"/>
      <c r="E39" s="440"/>
      <c r="F39" s="441"/>
      <c r="G39" s="367">
        <f t="shared" si="19"/>
        <v>23</v>
      </c>
      <c r="H39" s="447"/>
      <c r="I39" s="285"/>
      <c r="J39" s="285"/>
      <c r="K39" s="286"/>
      <c r="L39" s="346">
        <f t="shared" si="1"/>
        <v>0</v>
      </c>
      <c r="M39" s="232"/>
      <c r="N39" s="230"/>
      <c r="O39" s="230"/>
      <c r="P39" s="236"/>
      <c r="Q39" s="369">
        <f t="shared" si="2"/>
        <v>0</v>
      </c>
      <c r="R39" s="429"/>
      <c r="S39" s="430"/>
      <c r="T39" s="430"/>
      <c r="U39" s="423"/>
      <c r="V39" s="209">
        <f t="shared" si="3"/>
        <v>0</v>
      </c>
      <c r="W39" s="291"/>
      <c r="X39" s="291"/>
      <c r="Y39" s="270"/>
      <c r="Z39" s="284"/>
      <c r="AA39" s="223">
        <f t="shared" si="4"/>
        <v>0</v>
      </c>
      <c r="AB39" s="250"/>
      <c r="AC39" s="88"/>
      <c r="AD39" s="88"/>
      <c r="AE39" s="425"/>
      <c r="AF39" s="220">
        <f t="shared" si="5"/>
        <v>0</v>
      </c>
      <c r="AG39" s="291"/>
      <c r="AH39" s="270"/>
      <c r="AI39" s="270"/>
      <c r="AJ39" s="284"/>
      <c r="AK39" s="372">
        <f t="shared" si="6"/>
        <v>0</v>
      </c>
      <c r="AL39" s="291"/>
      <c r="AM39" s="291"/>
      <c r="AN39" s="270"/>
      <c r="AO39" s="284"/>
      <c r="AP39" s="372">
        <f t="shared" si="7"/>
        <v>0</v>
      </c>
      <c r="AQ39" s="288"/>
      <c r="AR39" s="444"/>
      <c r="AS39" s="445"/>
      <c r="AT39" s="444"/>
      <c r="AU39" s="446"/>
      <c r="AV39" s="446"/>
      <c r="AW39" s="373">
        <f t="shared" si="8"/>
        <v>23</v>
      </c>
      <c r="AX39" s="152">
        <v>32</v>
      </c>
      <c r="AY39" s="291"/>
      <c r="AZ39" s="270"/>
      <c r="BA39" s="270"/>
      <c r="BB39" s="284"/>
      <c r="BC39" s="374">
        <f t="shared" si="9"/>
        <v>0</v>
      </c>
      <c r="BD39" s="291"/>
      <c r="BE39" s="291"/>
      <c r="BF39" s="291"/>
      <c r="BG39" s="284"/>
      <c r="BH39" s="377">
        <f t="shared" si="10"/>
        <v>0</v>
      </c>
      <c r="BI39" s="291"/>
      <c r="BJ39" s="291"/>
      <c r="BK39" s="270"/>
      <c r="BL39" s="284"/>
      <c r="BM39" s="378">
        <f t="shared" si="11"/>
        <v>0</v>
      </c>
      <c r="BN39" s="431"/>
      <c r="BO39" s="418"/>
      <c r="BP39" s="418"/>
      <c r="BQ39" s="419"/>
      <c r="BR39" s="79">
        <f t="shared" si="12"/>
        <v>0</v>
      </c>
      <c r="BS39" s="291"/>
      <c r="BT39" s="291"/>
      <c r="BU39" s="291"/>
      <c r="BV39" s="284"/>
      <c r="BW39" s="379">
        <f t="shared" si="13"/>
        <v>0</v>
      </c>
      <c r="BX39" s="432"/>
      <c r="BY39" s="420"/>
      <c r="BZ39" s="420"/>
      <c r="CA39" s="421"/>
      <c r="CB39" s="222">
        <f t="shared" si="14"/>
        <v>0</v>
      </c>
      <c r="CC39" s="291"/>
      <c r="CD39" s="100"/>
      <c r="CE39" s="102"/>
      <c r="CF39" s="236"/>
      <c r="CG39" s="110">
        <f t="shared" si="15"/>
        <v>0</v>
      </c>
      <c r="CH39" s="93"/>
      <c r="CI39" s="230"/>
      <c r="CJ39" s="230"/>
      <c r="CK39" s="236"/>
      <c r="CL39" s="222">
        <f t="shared" si="16"/>
        <v>0</v>
      </c>
      <c r="CM39" s="288"/>
      <c r="CN39" s="428"/>
      <c r="CO39" s="428"/>
      <c r="CP39" s="445"/>
      <c r="CQ39" s="444"/>
      <c r="CR39" s="446"/>
      <c r="CS39" s="225">
        <f t="shared" si="17"/>
        <v>0</v>
      </c>
      <c r="CT39" s="226">
        <v>36</v>
      </c>
      <c r="CU39" s="227">
        <f t="shared" si="18"/>
        <v>23</v>
      </c>
      <c r="CV39" s="298">
        <v>36</v>
      </c>
    </row>
    <row r="40" spans="1:100" ht="15" customHeight="1">
      <c r="A40" s="148">
        <v>37</v>
      </c>
      <c r="B40" s="12" t="s">
        <v>45</v>
      </c>
      <c r="C40" s="70"/>
      <c r="D40" s="69"/>
      <c r="E40" s="69"/>
      <c r="F40" s="433"/>
      <c r="G40" s="367">
        <f t="shared" si="19"/>
        <v>0</v>
      </c>
      <c r="H40" s="368"/>
      <c r="I40" s="282"/>
      <c r="J40" s="282"/>
      <c r="K40" s="283"/>
      <c r="L40" s="346">
        <f t="shared" si="1"/>
        <v>0</v>
      </c>
      <c r="M40" s="267"/>
      <c r="N40" s="104"/>
      <c r="O40" s="104"/>
      <c r="P40" s="266"/>
      <c r="Q40" s="369">
        <f t="shared" si="2"/>
        <v>0</v>
      </c>
      <c r="R40" s="429"/>
      <c r="S40" s="430"/>
      <c r="T40" s="430"/>
      <c r="U40" s="423"/>
      <c r="V40" s="209">
        <f t="shared" si="3"/>
        <v>0</v>
      </c>
      <c r="W40" s="108"/>
      <c r="X40" s="78"/>
      <c r="Y40" s="274"/>
      <c r="Z40" s="435"/>
      <c r="AA40" s="223">
        <f t="shared" si="4"/>
        <v>0</v>
      </c>
      <c r="AB40" s="250"/>
      <c r="AC40" s="88"/>
      <c r="AD40" s="88"/>
      <c r="AE40" s="425"/>
      <c r="AF40" s="220">
        <f t="shared" si="5"/>
        <v>0</v>
      </c>
      <c r="AG40" s="385"/>
      <c r="AH40" s="452"/>
      <c r="AI40" s="452"/>
      <c r="AJ40" s="453"/>
      <c r="AK40" s="372">
        <f t="shared" si="6"/>
        <v>0</v>
      </c>
      <c r="AL40" s="35"/>
      <c r="AM40" s="230"/>
      <c r="AN40" s="230"/>
      <c r="AO40" s="221"/>
      <c r="AP40" s="372">
        <f t="shared" si="7"/>
        <v>0</v>
      </c>
      <c r="AQ40" s="213"/>
      <c r="AR40" s="246"/>
      <c r="AS40" s="253"/>
      <c r="AT40" s="246"/>
      <c r="AU40" s="245"/>
      <c r="AV40" s="245"/>
      <c r="AW40" s="373">
        <f t="shared" si="8"/>
        <v>0</v>
      </c>
      <c r="AX40" s="152">
        <v>34</v>
      </c>
      <c r="AY40" s="368"/>
      <c r="AZ40" s="282"/>
      <c r="BA40" s="282"/>
      <c r="BB40" s="283"/>
      <c r="BC40" s="374">
        <f t="shared" si="9"/>
        <v>0</v>
      </c>
      <c r="BD40" s="375"/>
      <c r="BE40" s="375"/>
      <c r="BF40" s="376"/>
      <c r="BG40" s="438"/>
      <c r="BH40" s="377">
        <f t="shared" si="10"/>
        <v>0</v>
      </c>
      <c r="BI40" s="35"/>
      <c r="BJ40" s="9"/>
      <c r="BK40" s="274"/>
      <c r="BL40" s="435"/>
      <c r="BM40" s="378">
        <f t="shared" si="11"/>
        <v>0</v>
      </c>
      <c r="BN40" s="431"/>
      <c r="BO40" s="418"/>
      <c r="BP40" s="418"/>
      <c r="BQ40" s="419"/>
      <c r="BR40" s="79">
        <f t="shared" si="12"/>
        <v>0</v>
      </c>
      <c r="BS40" s="81"/>
      <c r="BT40" s="81"/>
      <c r="BU40" s="81"/>
      <c r="BV40" s="416"/>
      <c r="BW40" s="379">
        <f t="shared" si="13"/>
        <v>0</v>
      </c>
      <c r="BX40" s="432"/>
      <c r="BY40" s="420"/>
      <c r="BZ40" s="420"/>
      <c r="CA40" s="421"/>
      <c r="CB40" s="222">
        <f t="shared" si="14"/>
        <v>0</v>
      </c>
      <c r="CC40" s="380"/>
      <c r="CD40" s="87"/>
      <c r="CE40" s="88"/>
      <c r="CF40" s="89"/>
      <c r="CG40" s="110">
        <f t="shared" si="15"/>
        <v>0</v>
      </c>
      <c r="CH40" s="93"/>
      <c r="CI40" s="230"/>
      <c r="CJ40" s="230"/>
      <c r="CK40" s="236"/>
      <c r="CL40" s="222">
        <f t="shared" si="16"/>
        <v>0</v>
      </c>
      <c r="CM40" s="288"/>
      <c r="CN40" s="428"/>
      <c r="CO40" s="428"/>
      <c r="CP40" s="253"/>
      <c r="CQ40" s="246"/>
      <c r="CR40" s="245"/>
      <c r="CS40" s="225">
        <f t="shared" si="17"/>
        <v>0</v>
      </c>
      <c r="CT40" s="152">
        <v>37</v>
      </c>
      <c r="CU40" s="227">
        <f t="shared" si="18"/>
        <v>0</v>
      </c>
      <c r="CV40" s="42">
        <v>37</v>
      </c>
    </row>
    <row r="41" spans="1:100" ht="15" customHeight="1">
      <c r="A41" s="228">
        <v>38</v>
      </c>
      <c r="B41" s="12" t="s">
        <v>4</v>
      </c>
      <c r="C41" s="70"/>
      <c r="D41" s="69"/>
      <c r="E41" s="69"/>
      <c r="F41" s="156"/>
      <c r="G41" s="367">
        <f t="shared" si="19"/>
        <v>0</v>
      </c>
      <c r="H41" s="381"/>
      <c r="I41" s="129"/>
      <c r="J41" s="129"/>
      <c r="K41" s="11"/>
      <c r="L41" s="346">
        <f t="shared" si="1"/>
        <v>0</v>
      </c>
      <c r="M41" s="267"/>
      <c r="N41" s="104"/>
      <c r="O41" s="104"/>
      <c r="P41" s="266"/>
      <c r="Q41" s="369">
        <f t="shared" si="2"/>
        <v>0</v>
      </c>
      <c r="R41" s="429"/>
      <c r="S41" s="430"/>
      <c r="T41" s="430"/>
      <c r="U41" s="423"/>
      <c r="V41" s="209">
        <f t="shared" si="3"/>
        <v>0</v>
      </c>
      <c r="W41" s="108"/>
      <c r="X41" s="78"/>
      <c r="Y41" s="274"/>
      <c r="Z41" s="11"/>
      <c r="AA41" s="223">
        <f t="shared" si="4"/>
        <v>0</v>
      </c>
      <c r="AB41" s="250"/>
      <c r="AC41" s="88"/>
      <c r="AD41" s="88"/>
      <c r="AE41" s="425"/>
      <c r="AF41" s="220">
        <f t="shared" si="5"/>
        <v>0</v>
      </c>
      <c r="AG41" s="385"/>
      <c r="AH41" s="85"/>
      <c r="AI41" s="452"/>
      <c r="AJ41" s="453"/>
      <c r="AK41" s="372">
        <f t="shared" si="6"/>
        <v>0</v>
      </c>
      <c r="AL41" s="229"/>
      <c r="AM41" s="230"/>
      <c r="AN41" s="211"/>
      <c r="AO41" s="11"/>
      <c r="AP41" s="372">
        <f t="shared" si="7"/>
        <v>0</v>
      </c>
      <c r="AQ41" s="40"/>
      <c r="AR41" s="24"/>
      <c r="AS41" s="72"/>
      <c r="AT41" s="24"/>
      <c r="AU41" s="25"/>
      <c r="AV41" s="25"/>
      <c r="AW41" s="373">
        <f t="shared" si="8"/>
        <v>0</v>
      </c>
      <c r="AX41" s="152">
        <v>35</v>
      </c>
      <c r="AY41" s="368"/>
      <c r="AZ41" s="282"/>
      <c r="BA41" s="9"/>
      <c r="BB41" s="11"/>
      <c r="BC41" s="374">
        <f t="shared" si="9"/>
        <v>0</v>
      </c>
      <c r="BD41" s="375"/>
      <c r="BE41" s="375"/>
      <c r="BF41" s="9"/>
      <c r="BG41" s="11"/>
      <c r="BH41" s="377">
        <f t="shared" si="10"/>
        <v>0</v>
      </c>
      <c r="BI41" s="439"/>
      <c r="BJ41" s="274"/>
      <c r="BK41" s="9"/>
      <c r="BL41" s="11"/>
      <c r="BM41" s="378">
        <f t="shared" si="11"/>
        <v>0</v>
      </c>
      <c r="BN41" s="431"/>
      <c r="BO41" s="418"/>
      <c r="BP41" s="418"/>
      <c r="BQ41" s="419"/>
      <c r="BR41" s="79">
        <f t="shared" si="12"/>
        <v>0</v>
      </c>
      <c r="BS41" s="81"/>
      <c r="BT41" s="81"/>
      <c r="BU41" s="81"/>
      <c r="BV41" s="72"/>
      <c r="BW41" s="379">
        <f t="shared" si="13"/>
        <v>0</v>
      </c>
      <c r="BX41" s="432"/>
      <c r="BY41" s="420"/>
      <c r="BZ41" s="420"/>
      <c r="CA41" s="421"/>
      <c r="CB41" s="222">
        <f t="shared" si="14"/>
        <v>0</v>
      </c>
      <c r="CC41" s="380"/>
      <c r="CD41" s="87"/>
      <c r="CE41" s="88"/>
      <c r="CF41" s="89"/>
      <c r="CG41" s="110">
        <f t="shared" si="15"/>
        <v>0</v>
      </c>
      <c r="CH41" s="93"/>
      <c r="CI41" s="230"/>
      <c r="CJ41" s="230"/>
      <c r="CK41" s="11"/>
      <c r="CL41" s="222">
        <f t="shared" si="16"/>
        <v>0</v>
      </c>
      <c r="CM41" s="288"/>
      <c r="CN41" s="428"/>
      <c r="CO41" s="428"/>
      <c r="CP41" s="72"/>
      <c r="CQ41" s="24"/>
      <c r="CR41" s="25"/>
      <c r="CS41" s="225">
        <f t="shared" si="17"/>
        <v>0</v>
      </c>
      <c r="CT41" s="226">
        <v>38</v>
      </c>
      <c r="CU41" s="227">
        <f t="shared" si="18"/>
        <v>0</v>
      </c>
      <c r="CV41" s="298">
        <v>38</v>
      </c>
    </row>
    <row r="42" spans="1:100" ht="15" customHeight="1" thickBot="1">
      <c r="A42" s="166">
        <v>39</v>
      </c>
      <c r="B42" s="530" t="s">
        <v>36</v>
      </c>
      <c r="C42" s="454"/>
      <c r="D42" s="455"/>
      <c r="E42" s="455"/>
      <c r="F42" s="456"/>
      <c r="G42" s="457">
        <f t="shared" si="19"/>
        <v>0</v>
      </c>
      <c r="H42" s="447"/>
      <c r="I42" s="285"/>
      <c r="J42" s="285"/>
      <c r="K42" s="286"/>
      <c r="L42" s="346">
        <f t="shared" si="1"/>
        <v>0</v>
      </c>
      <c r="M42" s="232"/>
      <c r="N42" s="230"/>
      <c r="O42" s="230"/>
      <c r="P42" s="236"/>
      <c r="Q42" s="458">
        <f t="shared" si="2"/>
        <v>0</v>
      </c>
      <c r="R42" s="459"/>
      <c r="S42" s="460"/>
      <c r="T42" s="460"/>
      <c r="U42" s="461"/>
      <c r="V42" s="309">
        <f t="shared" si="3"/>
        <v>0</v>
      </c>
      <c r="W42" s="442"/>
      <c r="X42" s="443"/>
      <c r="Y42" s="270"/>
      <c r="Z42" s="284"/>
      <c r="AA42" s="332">
        <f t="shared" si="4"/>
        <v>0</v>
      </c>
      <c r="AB42" s="333"/>
      <c r="AC42" s="330"/>
      <c r="AD42" s="330"/>
      <c r="AE42" s="462"/>
      <c r="AF42" s="325">
        <f t="shared" si="5"/>
        <v>0</v>
      </c>
      <c r="AG42" s="463"/>
      <c r="AH42" s="464"/>
      <c r="AI42" s="464"/>
      <c r="AJ42" s="465"/>
      <c r="AK42" s="466">
        <f t="shared" si="6"/>
        <v>0</v>
      </c>
      <c r="AL42" s="291"/>
      <c r="AM42" s="270"/>
      <c r="AN42" s="270"/>
      <c r="AO42" s="284"/>
      <c r="AP42" s="466">
        <f t="shared" si="7"/>
        <v>0</v>
      </c>
      <c r="AQ42" s="288"/>
      <c r="AR42" s="467"/>
      <c r="AS42" s="445"/>
      <c r="AT42" s="444"/>
      <c r="AU42" s="446"/>
      <c r="AV42" s="468"/>
      <c r="AW42" s="469">
        <f t="shared" si="8"/>
        <v>0</v>
      </c>
      <c r="AX42" s="470">
        <v>36</v>
      </c>
      <c r="AY42" s="471"/>
      <c r="AZ42" s="472"/>
      <c r="BA42" s="472"/>
      <c r="BB42" s="473"/>
      <c r="BC42" s="474">
        <f t="shared" si="9"/>
        <v>0</v>
      </c>
      <c r="BD42" s="291"/>
      <c r="BE42" s="291"/>
      <c r="BF42" s="270"/>
      <c r="BG42" s="284"/>
      <c r="BH42" s="475">
        <f t="shared" si="10"/>
        <v>0</v>
      </c>
      <c r="BI42" s="291"/>
      <c r="BJ42" s="270"/>
      <c r="BK42" s="270"/>
      <c r="BL42" s="284"/>
      <c r="BM42" s="476">
        <f t="shared" si="11"/>
        <v>0</v>
      </c>
      <c r="BN42" s="477"/>
      <c r="BO42" s="478"/>
      <c r="BP42" s="478"/>
      <c r="BQ42" s="479"/>
      <c r="BR42" s="480">
        <f t="shared" si="12"/>
        <v>0</v>
      </c>
      <c r="BS42" s="291"/>
      <c r="BT42" s="291"/>
      <c r="BU42" s="291"/>
      <c r="BV42" s="445"/>
      <c r="BW42" s="481">
        <f t="shared" si="13"/>
        <v>0</v>
      </c>
      <c r="BX42" s="482"/>
      <c r="BY42" s="483"/>
      <c r="BZ42" s="483"/>
      <c r="CA42" s="484"/>
      <c r="CB42" s="327">
        <f t="shared" si="14"/>
        <v>0</v>
      </c>
      <c r="CC42" s="291"/>
      <c r="CD42" s="100"/>
      <c r="CE42" s="102"/>
      <c r="CF42" s="236"/>
      <c r="CG42" s="485">
        <f t="shared" si="15"/>
        <v>0</v>
      </c>
      <c r="CH42" s="93"/>
      <c r="CI42" s="230"/>
      <c r="CJ42" s="230"/>
      <c r="CK42" s="236"/>
      <c r="CL42" s="327">
        <f t="shared" si="16"/>
        <v>0</v>
      </c>
      <c r="CM42" s="288"/>
      <c r="CN42" s="428"/>
      <c r="CO42" s="428"/>
      <c r="CP42" s="445"/>
      <c r="CQ42" s="467"/>
      <c r="CR42" s="486"/>
      <c r="CS42" s="335">
        <f t="shared" si="17"/>
        <v>0</v>
      </c>
      <c r="CT42" s="336">
        <v>39</v>
      </c>
      <c r="CU42" s="337">
        <f t="shared" si="18"/>
        <v>0</v>
      </c>
      <c r="CV42" s="338">
        <v>39</v>
      </c>
    </row>
    <row r="43" ht="15">
      <c r="B43" s="339"/>
    </row>
    <row r="44" ht="15">
      <c r="B44" s="339"/>
    </row>
    <row r="45" ht="15">
      <c r="B45" s="339"/>
    </row>
    <row r="46" ht="15">
      <c r="B46" s="339"/>
    </row>
    <row r="47" ht="15">
      <c r="B47" s="339"/>
    </row>
    <row r="48" ht="15">
      <c r="B48" s="339"/>
    </row>
    <row r="49" ht="15">
      <c r="B49" s="339"/>
    </row>
    <row r="50" ht="15">
      <c r="B50" s="339"/>
    </row>
    <row r="51" ht="15">
      <c r="B51" s="339"/>
    </row>
  </sheetData>
  <sheetProtection/>
  <mergeCells count="38">
    <mergeCell ref="AY2:BC3"/>
    <mergeCell ref="BD2:BH3"/>
    <mergeCell ref="BI2:BM3"/>
    <mergeCell ref="BN2:BR3"/>
    <mergeCell ref="A1:A3"/>
    <mergeCell ref="W2:AA3"/>
    <mergeCell ref="C2:G3"/>
    <mergeCell ref="H2:L3"/>
    <mergeCell ref="M2:Q3"/>
    <mergeCell ref="R2:V3"/>
    <mergeCell ref="AB2:AF3"/>
    <mergeCell ref="B1:B3"/>
    <mergeCell ref="C1:AX1"/>
    <mergeCell ref="AV2:AV3"/>
    <mergeCell ref="AW2:AW3"/>
    <mergeCell ref="AX2:AX3"/>
    <mergeCell ref="AY1:CT1"/>
    <mergeCell ref="CU1:CU3"/>
    <mergeCell ref="CV1:CV3"/>
    <mergeCell ref="AG2:AK3"/>
    <mergeCell ref="AL2:AP3"/>
    <mergeCell ref="AQ2:AQ3"/>
    <mergeCell ref="AR2:AR3"/>
    <mergeCell ref="AS2:AS3"/>
    <mergeCell ref="AT2:AT3"/>
    <mergeCell ref="AU2:AU3"/>
    <mergeCell ref="BS2:BW3"/>
    <mergeCell ref="BX2:CB3"/>
    <mergeCell ref="CC2:CG3"/>
    <mergeCell ref="CH2:CL3"/>
    <mergeCell ref="CM2:CM3"/>
    <mergeCell ref="CN2:CN3"/>
    <mergeCell ref="CO2:CO3"/>
    <mergeCell ref="CP2:CP3"/>
    <mergeCell ref="CQ2:CQ3"/>
    <mergeCell ref="CR2:CR3"/>
    <mergeCell ref="CS2:CS3"/>
    <mergeCell ref="CT2:CT3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S56"/>
  <sheetViews>
    <sheetView zoomScalePageLayoutView="0" workbookViewId="0" topLeftCell="A1">
      <selection activeCell="M14" sqref="M14"/>
    </sheetView>
  </sheetViews>
  <sheetFormatPr defaultColWidth="9.140625" defaultRowHeight="15"/>
  <cols>
    <col min="1" max="1" width="3.7109375" style="181" customWidth="1"/>
    <col min="2" max="2" width="23.00390625" style="181" customWidth="1"/>
    <col min="3" max="6" width="3.7109375" style="7" customWidth="1"/>
    <col min="7" max="7" width="3.7109375" style="36" customWidth="1"/>
    <col min="8" max="11" width="3.7109375" style="39" customWidth="1"/>
    <col min="12" max="16" width="3.7109375" style="20" customWidth="1"/>
    <col min="17" max="21" width="3.7109375" style="39" customWidth="1"/>
    <col min="22" max="22" width="3.7109375" style="86" customWidth="1"/>
    <col min="23" max="32" width="3.7109375" style="20" customWidth="1"/>
    <col min="33" max="33" width="4.7109375" style="20" customWidth="1"/>
    <col min="34" max="35" width="4.7109375" style="96" customWidth="1"/>
    <col min="36" max="36" width="4.7109375" style="181" customWidth="1"/>
    <col min="37" max="37" width="6.7109375" style="181" customWidth="1"/>
    <col min="38" max="38" width="6.28125" style="39" customWidth="1"/>
    <col min="39" max="53" width="3.7109375" style="39" customWidth="1"/>
    <col min="54" max="64" width="3.7109375" style="20" customWidth="1"/>
    <col min="65" max="68" width="3.7109375" style="96" customWidth="1"/>
    <col min="69" max="72" width="4.7109375" style="96" customWidth="1"/>
    <col min="73" max="73" width="6.7109375" style="96" customWidth="1"/>
    <col min="74" max="74" width="6.28125" style="340" customWidth="1"/>
    <col min="75" max="75" width="11.7109375" style="342" customWidth="1"/>
    <col min="76" max="76" width="6.8515625" style="342" customWidth="1"/>
    <col min="77" max="16384" width="9.140625" style="181" customWidth="1"/>
  </cols>
  <sheetData>
    <row r="1" spans="1:76" ht="19.5" customHeight="1" thickBot="1">
      <c r="A1" s="581" t="s">
        <v>39</v>
      </c>
      <c r="B1" s="579" t="s">
        <v>70</v>
      </c>
      <c r="C1" s="574" t="s">
        <v>101</v>
      </c>
      <c r="D1" s="575"/>
      <c r="E1" s="575"/>
      <c r="F1" s="576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576"/>
      <c r="AE1" s="576"/>
      <c r="AF1" s="576"/>
      <c r="AG1" s="576"/>
      <c r="AH1" s="576"/>
      <c r="AI1" s="576"/>
      <c r="AJ1" s="576"/>
      <c r="AK1" s="576"/>
      <c r="AL1" s="577"/>
      <c r="AM1" s="574" t="s">
        <v>102</v>
      </c>
      <c r="AN1" s="575"/>
      <c r="AO1" s="575"/>
      <c r="AP1" s="576"/>
      <c r="AQ1" s="576"/>
      <c r="AR1" s="576"/>
      <c r="AS1" s="576"/>
      <c r="AT1" s="576"/>
      <c r="AU1" s="576"/>
      <c r="AV1" s="576"/>
      <c r="AW1" s="576"/>
      <c r="AX1" s="576"/>
      <c r="AY1" s="576"/>
      <c r="AZ1" s="576"/>
      <c r="BA1" s="576"/>
      <c r="BB1" s="576"/>
      <c r="BC1" s="576"/>
      <c r="BD1" s="576"/>
      <c r="BE1" s="576"/>
      <c r="BF1" s="576"/>
      <c r="BG1" s="576"/>
      <c r="BH1" s="576"/>
      <c r="BI1" s="576"/>
      <c r="BJ1" s="576"/>
      <c r="BK1" s="576"/>
      <c r="BL1" s="576"/>
      <c r="BM1" s="576"/>
      <c r="BN1" s="576"/>
      <c r="BO1" s="576"/>
      <c r="BP1" s="576"/>
      <c r="BQ1" s="576"/>
      <c r="BR1" s="576"/>
      <c r="BS1" s="576"/>
      <c r="BT1" s="576"/>
      <c r="BU1" s="576"/>
      <c r="BV1" s="577"/>
      <c r="BW1" s="583" t="s">
        <v>37</v>
      </c>
      <c r="BX1" s="583" t="s">
        <v>43</v>
      </c>
    </row>
    <row r="2" spans="1:76" ht="19.5" customHeight="1">
      <c r="A2" s="582"/>
      <c r="B2" s="580"/>
      <c r="C2" s="566" t="s">
        <v>61</v>
      </c>
      <c r="D2" s="567"/>
      <c r="E2" s="567"/>
      <c r="F2" s="567"/>
      <c r="G2" s="568"/>
      <c r="H2" s="566" t="s">
        <v>62</v>
      </c>
      <c r="I2" s="567"/>
      <c r="J2" s="567"/>
      <c r="K2" s="567"/>
      <c r="L2" s="568"/>
      <c r="M2" s="566" t="s">
        <v>26</v>
      </c>
      <c r="N2" s="567"/>
      <c r="O2" s="567"/>
      <c r="P2" s="567"/>
      <c r="Q2" s="568"/>
      <c r="R2" s="566" t="s">
        <v>57</v>
      </c>
      <c r="S2" s="567"/>
      <c r="T2" s="567"/>
      <c r="U2" s="567"/>
      <c r="V2" s="568"/>
      <c r="W2" s="566" t="s">
        <v>69</v>
      </c>
      <c r="X2" s="567"/>
      <c r="Y2" s="567"/>
      <c r="Z2" s="567"/>
      <c r="AA2" s="568"/>
      <c r="AB2" s="566" t="s">
        <v>51</v>
      </c>
      <c r="AC2" s="567"/>
      <c r="AD2" s="567"/>
      <c r="AE2" s="567"/>
      <c r="AF2" s="568"/>
      <c r="AG2" s="559" t="s">
        <v>59</v>
      </c>
      <c r="AH2" s="559" t="s">
        <v>72</v>
      </c>
      <c r="AI2" s="559" t="s">
        <v>28</v>
      </c>
      <c r="AJ2" s="559" t="s">
        <v>73</v>
      </c>
      <c r="AK2" s="562" t="s">
        <v>42</v>
      </c>
      <c r="AL2" s="562" t="s">
        <v>30</v>
      </c>
      <c r="AM2" s="566" t="s">
        <v>61</v>
      </c>
      <c r="AN2" s="567"/>
      <c r="AO2" s="567"/>
      <c r="AP2" s="567"/>
      <c r="AQ2" s="568"/>
      <c r="AR2" s="566" t="s">
        <v>62</v>
      </c>
      <c r="AS2" s="567"/>
      <c r="AT2" s="567"/>
      <c r="AU2" s="567"/>
      <c r="AV2" s="568"/>
      <c r="AW2" s="566" t="s">
        <v>26</v>
      </c>
      <c r="AX2" s="567"/>
      <c r="AY2" s="567"/>
      <c r="AZ2" s="567"/>
      <c r="BA2" s="568"/>
      <c r="BB2" s="566" t="s">
        <v>57</v>
      </c>
      <c r="BC2" s="567"/>
      <c r="BD2" s="567"/>
      <c r="BE2" s="567"/>
      <c r="BF2" s="568"/>
      <c r="BG2" s="566" t="s">
        <v>69</v>
      </c>
      <c r="BH2" s="567"/>
      <c r="BI2" s="567"/>
      <c r="BJ2" s="567"/>
      <c r="BK2" s="568"/>
      <c r="BL2" s="566" t="s">
        <v>51</v>
      </c>
      <c r="BM2" s="567"/>
      <c r="BN2" s="567"/>
      <c r="BO2" s="567"/>
      <c r="BP2" s="568"/>
      <c r="BQ2" s="559" t="s">
        <v>59</v>
      </c>
      <c r="BR2" s="559" t="s">
        <v>72</v>
      </c>
      <c r="BS2" s="559" t="s">
        <v>28</v>
      </c>
      <c r="BT2" s="559" t="s">
        <v>73</v>
      </c>
      <c r="BU2" s="562" t="s">
        <v>42</v>
      </c>
      <c r="BV2" s="564" t="s">
        <v>30</v>
      </c>
      <c r="BW2" s="584"/>
      <c r="BX2" s="584"/>
    </row>
    <row r="3" spans="1:76" ht="81" customHeight="1" thickBot="1">
      <c r="A3" s="582"/>
      <c r="B3" s="580"/>
      <c r="C3" s="572"/>
      <c r="D3" s="573"/>
      <c r="E3" s="573"/>
      <c r="F3" s="573"/>
      <c r="G3" s="571"/>
      <c r="H3" s="572"/>
      <c r="I3" s="573"/>
      <c r="J3" s="573"/>
      <c r="K3" s="573"/>
      <c r="L3" s="571"/>
      <c r="M3" s="572"/>
      <c r="N3" s="573"/>
      <c r="O3" s="573"/>
      <c r="P3" s="573"/>
      <c r="Q3" s="571"/>
      <c r="R3" s="572"/>
      <c r="S3" s="573"/>
      <c r="T3" s="573"/>
      <c r="U3" s="573"/>
      <c r="V3" s="571"/>
      <c r="W3" s="572"/>
      <c r="X3" s="573"/>
      <c r="Y3" s="573"/>
      <c r="Z3" s="573"/>
      <c r="AA3" s="571"/>
      <c r="AB3" s="572"/>
      <c r="AC3" s="573"/>
      <c r="AD3" s="573"/>
      <c r="AE3" s="573"/>
      <c r="AF3" s="571"/>
      <c r="AG3" s="561"/>
      <c r="AH3" s="560"/>
      <c r="AI3" s="560"/>
      <c r="AJ3" s="561"/>
      <c r="AK3" s="563"/>
      <c r="AL3" s="563"/>
      <c r="AM3" s="572"/>
      <c r="AN3" s="573"/>
      <c r="AO3" s="573"/>
      <c r="AP3" s="573"/>
      <c r="AQ3" s="571"/>
      <c r="AR3" s="572"/>
      <c r="AS3" s="573"/>
      <c r="AT3" s="573"/>
      <c r="AU3" s="573"/>
      <c r="AV3" s="571"/>
      <c r="AW3" s="572"/>
      <c r="AX3" s="573"/>
      <c r="AY3" s="573"/>
      <c r="AZ3" s="573"/>
      <c r="BA3" s="571"/>
      <c r="BB3" s="572"/>
      <c r="BC3" s="573"/>
      <c r="BD3" s="573"/>
      <c r="BE3" s="573"/>
      <c r="BF3" s="571"/>
      <c r="BG3" s="572"/>
      <c r="BH3" s="573"/>
      <c r="BI3" s="573"/>
      <c r="BJ3" s="573"/>
      <c r="BK3" s="571"/>
      <c r="BL3" s="572"/>
      <c r="BM3" s="573"/>
      <c r="BN3" s="573"/>
      <c r="BO3" s="573"/>
      <c r="BP3" s="571"/>
      <c r="BQ3" s="561"/>
      <c r="BR3" s="561"/>
      <c r="BS3" s="560"/>
      <c r="BT3" s="561"/>
      <c r="BU3" s="563"/>
      <c r="BV3" s="565"/>
      <c r="BW3" s="584"/>
      <c r="BX3" s="584"/>
    </row>
    <row r="4" spans="1:76" ht="15" customHeight="1">
      <c r="A4" s="140">
        <v>1</v>
      </c>
      <c r="B4" s="67" t="s">
        <v>0</v>
      </c>
      <c r="C4" s="59">
        <v>146</v>
      </c>
      <c r="D4" s="54">
        <v>122</v>
      </c>
      <c r="E4" s="54">
        <v>115</v>
      </c>
      <c r="F4" s="58">
        <v>105</v>
      </c>
      <c r="G4" s="182">
        <f aca="true" t="shared" si="0" ref="G4:G29">F4+E4+D4+C4</f>
        <v>488</v>
      </c>
      <c r="H4" s="59">
        <v>130</v>
      </c>
      <c r="I4" s="54">
        <v>105</v>
      </c>
      <c r="J4" s="54">
        <v>82</v>
      </c>
      <c r="K4" s="58">
        <v>66</v>
      </c>
      <c r="L4" s="182">
        <f aca="true" t="shared" si="1" ref="L4:L29">K4+J4+I4+H4</f>
        <v>383</v>
      </c>
      <c r="M4" s="183">
        <v>150</v>
      </c>
      <c r="N4" s="184">
        <v>103</v>
      </c>
      <c r="O4" s="184">
        <v>85</v>
      </c>
      <c r="P4" s="185">
        <v>72</v>
      </c>
      <c r="Q4" s="186">
        <f aca="true" t="shared" si="2" ref="Q4:Q47">P4+O4+N4+M4</f>
        <v>410</v>
      </c>
      <c r="R4" s="187">
        <v>150</v>
      </c>
      <c r="S4" s="188">
        <v>134</v>
      </c>
      <c r="T4" s="188">
        <v>108</v>
      </c>
      <c r="U4" s="189">
        <v>105</v>
      </c>
      <c r="V4" s="190">
        <f aca="true" t="shared" si="3" ref="V4:V47">U4+T4+S4+R4</f>
        <v>497</v>
      </c>
      <c r="W4" s="59">
        <v>150</v>
      </c>
      <c r="X4" s="54">
        <v>126</v>
      </c>
      <c r="Y4" s="54">
        <v>115</v>
      </c>
      <c r="Z4" s="191">
        <v>110</v>
      </c>
      <c r="AA4" s="190">
        <f aca="true" t="shared" si="4" ref="AA4:AA47">Z4+Y4+X4+W4</f>
        <v>501</v>
      </c>
      <c r="AB4" s="192">
        <v>146</v>
      </c>
      <c r="AC4" s="193">
        <v>108</v>
      </c>
      <c r="AD4" s="54"/>
      <c r="AE4" s="61"/>
      <c r="AF4" s="194">
        <f aca="true" t="shared" si="5" ref="AF4:AF47">AE4+AD4+AC4+AB4</f>
        <v>254</v>
      </c>
      <c r="AG4" s="143">
        <v>200</v>
      </c>
      <c r="AH4" s="195">
        <v>225</v>
      </c>
      <c r="AI4" s="193">
        <v>390</v>
      </c>
      <c r="AJ4" s="195">
        <v>225</v>
      </c>
      <c r="AK4" s="196">
        <f aca="true" t="shared" si="6" ref="AK4:AK47">AJ4+AI4+AH4+AG4+AF4+AA4+V4+Q4+L4+G4</f>
        <v>3573</v>
      </c>
      <c r="AL4" s="145">
        <v>2</v>
      </c>
      <c r="AM4" s="60">
        <v>120</v>
      </c>
      <c r="AN4" s="54">
        <v>97</v>
      </c>
      <c r="AO4" s="54">
        <v>89</v>
      </c>
      <c r="AP4" s="58">
        <v>64</v>
      </c>
      <c r="AQ4" s="197">
        <f aca="true" t="shared" si="7" ref="AQ4:AQ29">AP4+AO4+AN4+AM4</f>
        <v>370</v>
      </c>
      <c r="AR4" s="59">
        <v>132</v>
      </c>
      <c r="AS4" s="54">
        <v>104</v>
      </c>
      <c r="AT4" s="54">
        <v>84</v>
      </c>
      <c r="AU4" s="58">
        <v>65</v>
      </c>
      <c r="AV4" s="198">
        <f aca="true" t="shared" si="8" ref="AV4:AV29">AU4+AT4+AS4+AR4</f>
        <v>385</v>
      </c>
      <c r="AW4" s="183">
        <v>130</v>
      </c>
      <c r="AX4" s="184">
        <v>118</v>
      </c>
      <c r="AY4" s="184">
        <v>112</v>
      </c>
      <c r="AZ4" s="185">
        <v>100</v>
      </c>
      <c r="BA4" s="199">
        <f aca="true" t="shared" si="9" ref="BA4:BA47">AZ4+AY4+AX4+AW4</f>
        <v>460</v>
      </c>
      <c r="BB4" s="60">
        <v>143</v>
      </c>
      <c r="BC4" s="54">
        <v>130</v>
      </c>
      <c r="BD4" s="54">
        <v>111</v>
      </c>
      <c r="BE4" s="200">
        <v>109</v>
      </c>
      <c r="BF4" s="201">
        <f aca="true" t="shared" si="10" ref="BF4:BF47">BE4+BD4+BC4+BB4</f>
        <v>493</v>
      </c>
      <c r="BG4" s="60">
        <v>150</v>
      </c>
      <c r="BH4" s="54">
        <v>126</v>
      </c>
      <c r="BI4" s="54">
        <v>112</v>
      </c>
      <c r="BJ4" s="200">
        <v>105</v>
      </c>
      <c r="BK4" s="202">
        <f aca="true" t="shared" si="11" ref="BK4:BK47">BJ4+BI4+BH4+BG4</f>
        <v>493</v>
      </c>
      <c r="BL4" s="192">
        <v>143</v>
      </c>
      <c r="BM4" s="193">
        <v>132</v>
      </c>
      <c r="BN4" s="193">
        <v>120</v>
      </c>
      <c r="BO4" s="61"/>
      <c r="BP4" s="203">
        <f aca="true" t="shared" si="12" ref="BP4:BP47">BO4+BN4+BM4+BL4</f>
        <v>395</v>
      </c>
      <c r="BQ4" s="98">
        <v>270</v>
      </c>
      <c r="BR4" s="140">
        <v>225</v>
      </c>
      <c r="BS4" s="133">
        <v>450</v>
      </c>
      <c r="BT4" s="195">
        <v>225</v>
      </c>
      <c r="BU4" s="204">
        <f aca="true" t="shared" si="13" ref="BU4:BU47">BT4+BS4+BR4+BQ4+BP4+BK4+BF4+BA4+AV4+AQ4</f>
        <v>3766</v>
      </c>
      <c r="BV4" s="145">
        <v>2</v>
      </c>
      <c r="BW4" s="205">
        <f aca="true" t="shared" si="14" ref="BW4:BW47">BU4+AK4</f>
        <v>7339</v>
      </c>
      <c r="BX4" s="41">
        <v>1</v>
      </c>
    </row>
    <row r="5" spans="1:76" ht="15" customHeight="1">
      <c r="A5" s="148">
        <v>2</v>
      </c>
      <c r="B5" s="206" t="s">
        <v>15</v>
      </c>
      <c r="C5" s="21">
        <v>116</v>
      </c>
      <c r="D5" s="9">
        <v>92</v>
      </c>
      <c r="E5" s="9">
        <v>80</v>
      </c>
      <c r="F5" s="11">
        <v>43</v>
      </c>
      <c r="G5" s="207">
        <f t="shared" si="0"/>
        <v>331</v>
      </c>
      <c r="H5" s="21">
        <v>146</v>
      </c>
      <c r="I5" s="9">
        <v>89</v>
      </c>
      <c r="J5" s="9">
        <v>71</v>
      </c>
      <c r="K5" s="11">
        <v>44</v>
      </c>
      <c r="L5" s="207">
        <f t="shared" si="1"/>
        <v>350</v>
      </c>
      <c r="M5" s="208">
        <v>124</v>
      </c>
      <c r="N5" s="37">
        <v>118</v>
      </c>
      <c r="O5" s="37">
        <v>76</v>
      </c>
      <c r="P5" s="163">
        <v>63</v>
      </c>
      <c r="Q5" s="209">
        <f t="shared" si="2"/>
        <v>381</v>
      </c>
      <c r="R5" s="106">
        <v>112</v>
      </c>
      <c r="S5" s="104">
        <v>109</v>
      </c>
      <c r="T5" s="104">
        <v>106</v>
      </c>
      <c r="U5" s="210">
        <v>93</v>
      </c>
      <c r="V5" s="93">
        <f t="shared" si="3"/>
        <v>420</v>
      </c>
      <c r="W5" s="21">
        <v>108</v>
      </c>
      <c r="X5" s="211">
        <v>102</v>
      </c>
      <c r="Y5" s="211">
        <v>100</v>
      </c>
      <c r="Z5" s="212">
        <v>79</v>
      </c>
      <c r="AA5" s="93">
        <f t="shared" si="4"/>
        <v>389</v>
      </c>
      <c r="AB5" s="55">
        <v>115</v>
      </c>
      <c r="AC5" s="56">
        <v>106</v>
      </c>
      <c r="AD5" s="56"/>
      <c r="AE5" s="22"/>
      <c r="AF5" s="213">
        <f t="shared" si="5"/>
        <v>221</v>
      </c>
      <c r="AG5" s="40">
        <v>270</v>
      </c>
      <c r="AH5" s="214">
        <v>100</v>
      </c>
      <c r="AI5" s="215">
        <v>160</v>
      </c>
      <c r="AJ5" s="216">
        <v>210</v>
      </c>
      <c r="AK5" s="217">
        <f t="shared" si="6"/>
        <v>2832</v>
      </c>
      <c r="AL5" s="152">
        <v>7</v>
      </c>
      <c r="AM5" s="35">
        <v>134</v>
      </c>
      <c r="AN5" s="9">
        <v>116</v>
      </c>
      <c r="AO5" s="9">
        <v>104</v>
      </c>
      <c r="AP5" s="11">
        <v>99</v>
      </c>
      <c r="AQ5" s="218">
        <f t="shared" si="7"/>
        <v>453</v>
      </c>
      <c r="AR5" s="21">
        <v>124</v>
      </c>
      <c r="AS5" s="9">
        <v>107</v>
      </c>
      <c r="AT5" s="9">
        <v>88</v>
      </c>
      <c r="AU5" s="11">
        <v>80</v>
      </c>
      <c r="AV5" s="219">
        <f t="shared" si="8"/>
        <v>399</v>
      </c>
      <c r="AW5" s="208">
        <v>140</v>
      </c>
      <c r="AX5" s="37">
        <v>132</v>
      </c>
      <c r="AY5" s="37">
        <v>91</v>
      </c>
      <c r="AZ5" s="163">
        <v>90</v>
      </c>
      <c r="BA5" s="220">
        <f t="shared" si="9"/>
        <v>453</v>
      </c>
      <c r="BB5" s="35">
        <v>150</v>
      </c>
      <c r="BC5" s="211">
        <v>132</v>
      </c>
      <c r="BD5" s="211">
        <v>102</v>
      </c>
      <c r="BE5" s="221">
        <v>96</v>
      </c>
      <c r="BF5" s="222">
        <f t="shared" si="10"/>
        <v>480</v>
      </c>
      <c r="BG5" s="35">
        <v>143</v>
      </c>
      <c r="BH5" s="211">
        <v>140</v>
      </c>
      <c r="BI5" s="211">
        <v>120</v>
      </c>
      <c r="BJ5" s="221">
        <v>102</v>
      </c>
      <c r="BK5" s="223">
        <f t="shared" si="11"/>
        <v>505</v>
      </c>
      <c r="BL5" s="55">
        <v>146</v>
      </c>
      <c r="BM5" s="56">
        <v>140</v>
      </c>
      <c r="BN5" s="56">
        <v>134</v>
      </c>
      <c r="BO5" s="156">
        <v>114</v>
      </c>
      <c r="BP5" s="224">
        <f t="shared" si="12"/>
        <v>534</v>
      </c>
      <c r="BQ5" s="72">
        <v>450</v>
      </c>
      <c r="BR5" s="148">
        <v>100</v>
      </c>
      <c r="BS5" s="20">
        <v>420</v>
      </c>
      <c r="BT5" s="216">
        <v>210</v>
      </c>
      <c r="BU5" s="225">
        <f t="shared" si="13"/>
        <v>4004</v>
      </c>
      <c r="BV5" s="226">
        <v>1</v>
      </c>
      <c r="BW5" s="227">
        <f t="shared" si="14"/>
        <v>6836</v>
      </c>
      <c r="BX5" s="42">
        <v>2</v>
      </c>
    </row>
    <row r="6" spans="1:253" ht="15" customHeight="1">
      <c r="A6" s="228">
        <v>3</v>
      </c>
      <c r="B6" s="62" t="s">
        <v>1</v>
      </c>
      <c r="C6" s="21">
        <v>134</v>
      </c>
      <c r="D6" s="9">
        <v>102</v>
      </c>
      <c r="E6" s="9">
        <v>69</v>
      </c>
      <c r="F6" s="11">
        <v>60</v>
      </c>
      <c r="G6" s="207">
        <f t="shared" si="0"/>
        <v>365</v>
      </c>
      <c r="H6" s="21">
        <v>108</v>
      </c>
      <c r="I6" s="9">
        <v>94</v>
      </c>
      <c r="J6" s="9">
        <v>80</v>
      </c>
      <c r="K6" s="11">
        <v>77</v>
      </c>
      <c r="L6" s="207">
        <f t="shared" si="1"/>
        <v>359</v>
      </c>
      <c r="M6" s="208">
        <v>134</v>
      </c>
      <c r="N6" s="37">
        <v>130</v>
      </c>
      <c r="O6" s="37">
        <v>115</v>
      </c>
      <c r="P6" s="163">
        <v>96</v>
      </c>
      <c r="Q6" s="209">
        <f t="shared" si="2"/>
        <v>475</v>
      </c>
      <c r="R6" s="229">
        <v>132</v>
      </c>
      <c r="S6" s="230">
        <v>130</v>
      </c>
      <c r="T6" s="230">
        <v>124</v>
      </c>
      <c r="U6" s="231">
        <v>120</v>
      </c>
      <c r="V6" s="93">
        <f t="shared" si="3"/>
        <v>506</v>
      </c>
      <c r="W6" s="232">
        <v>137</v>
      </c>
      <c r="X6" s="230">
        <v>130</v>
      </c>
      <c r="Y6" s="230">
        <v>120</v>
      </c>
      <c r="Z6" s="231">
        <v>95</v>
      </c>
      <c r="AA6" s="93">
        <f t="shared" si="4"/>
        <v>482</v>
      </c>
      <c r="AB6" s="55">
        <v>150</v>
      </c>
      <c r="AC6" s="56">
        <v>112</v>
      </c>
      <c r="AD6" s="56">
        <v>109</v>
      </c>
      <c r="AE6" s="210"/>
      <c r="AF6" s="213">
        <f t="shared" si="5"/>
        <v>371</v>
      </c>
      <c r="AG6" s="40">
        <v>390</v>
      </c>
      <c r="AH6" s="233">
        <v>210</v>
      </c>
      <c r="AI6" s="234">
        <v>450</v>
      </c>
      <c r="AJ6" s="235">
        <v>135</v>
      </c>
      <c r="AK6" s="217">
        <f t="shared" si="6"/>
        <v>3743</v>
      </c>
      <c r="AL6" s="152">
        <v>1</v>
      </c>
      <c r="AM6" s="35">
        <v>96</v>
      </c>
      <c r="AN6" s="9">
        <v>74</v>
      </c>
      <c r="AO6" s="9">
        <v>56</v>
      </c>
      <c r="AP6" s="11">
        <v>54</v>
      </c>
      <c r="AQ6" s="218">
        <f t="shared" si="7"/>
        <v>280</v>
      </c>
      <c r="AR6" s="21">
        <v>120</v>
      </c>
      <c r="AS6" s="9">
        <v>116</v>
      </c>
      <c r="AT6" s="9">
        <v>101</v>
      </c>
      <c r="AU6" s="11">
        <v>68</v>
      </c>
      <c r="AV6" s="219">
        <f t="shared" si="8"/>
        <v>405</v>
      </c>
      <c r="AW6" s="208">
        <v>110</v>
      </c>
      <c r="AX6" s="37">
        <v>104</v>
      </c>
      <c r="AY6" s="37">
        <v>87</v>
      </c>
      <c r="AZ6" s="163">
        <v>81</v>
      </c>
      <c r="BA6" s="220">
        <f t="shared" si="9"/>
        <v>382</v>
      </c>
      <c r="BB6" s="229">
        <v>124</v>
      </c>
      <c r="BC6" s="230">
        <v>99</v>
      </c>
      <c r="BD6" s="230">
        <v>93</v>
      </c>
      <c r="BE6" s="236">
        <v>80</v>
      </c>
      <c r="BF6" s="222">
        <f t="shared" si="10"/>
        <v>396</v>
      </c>
      <c r="BG6" s="229">
        <v>116</v>
      </c>
      <c r="BH6" s="230">
        <v>109</v>
      </c>
      <c r="BI6" s="230">
        <v>88</v>
      </c>
      <c r="BJ6" s="236">
        <v>84</v>
      </c>
      <c r="BK6" s="223">
        <f t="shared" si="11"/>
        <v>397</v>
      </c>
      <c r="BL6" s="55">
        <v>122</v>
      </c>
      <c r="BM6" s="56">
        <v>102</v>
      </c>
      <c r="BN6" s="9"/>
      <c r="BO6" s="22"/>
      <c r="BP6" s="224">
        <f t="shared" si="12"/>
        <v>224</v>
      </c>
      <c r="BQ6" s="72">
        <v>420</v>
      </c>
      <c r="BR6" s="228">
        <v>210</v>
      </c>
      <c r="BS6" s="237">
        <v>200</v>
      </c>
      <c r="BT6" s="235">
        <v>135</v>
      </c>
      <c r="BU6" s="225">
        <f t="shared" si="13"/>
        <v>3049</v>
      </c>
      <c r="BV6" s="152">
        <v>6</v>
      </c>
      <c r="BW6" s="227">
        <f t="shared" si="14"/>
        <v>6792</v>
      </c>
      <c r="BX6" s="42">
        <v>3</v>
      </c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8"/>
      <c r="EH6" s="238"/>
      <c r="EI6" s="238"/>
      <c r="EJ6" s="238"/>
      <c r="EK6" s="238"/>
      <c r="EL6" s="238"/>
      <c r="EM6" s="238"/>
      <c r="EN6" s="238"/>
      <c r="EO6" s="238"/>
      <c r="EP6" s="238"/>
      <c r="EQ6" s="238"/>
      <c r="ER6" s="238"/>
      <c r="ES6" s="238"/>
      <c r="ET6" s="238"/>
      <c r="EU6" s="238"/>
      <c r="EV6" s="238"/>
      <c r="EW6" s="238"/>
      <c r="EX6" s="238"/>
      <c r="EY6" s="238"/>
      <c r="EZ6" s="238"/>
      <c r="FA6" s="238"/>
      <c r="FB6" s="238"/>
      <c r="FC6" s="238"/>
      <c r="FD6" s="238"/>
      <c r="FE6" s="238"/>
      <c r="FF6" s="238"/>
      <c r="FG6" s="238"/>
      <c r="FH6" s="238"/>
      <c r="FI6" s="238"/>
      <c r="FJ6" s="238"/>
      <c r="FK6" s="238"/>
      <c r="FL6" s="238"/>
      <c r="FM6" s="238"/>
      <c r="FN6" s="238"/>
      <c r="FO6" s="238"/>
      <c r="FP6" s="238"/>
      <c r="FQ6" s="238"/>
      <c r="FR6" s="238"/>
      <c r="FS6" s="238"/>
      <c r="FT6" s="238"/>
      <c r="FU6" s="238"/>
      <c r="FV6" s="238"/>
      <c r="FW6" s="238"/>
      <c r="FX6" s="238"/>
      <c r="FY6" s="238"/>
      <c r="FZ6" s="238"/>
      <c r="GA6" s="238"/>
      <c r="GB6" s="238"/>
      <c r="GC6" s="238"/>
      <c r="GD6" s="238"/>
      <c r="GE6" s="238"/>
      <c r="GF6" s="238"/>
      <c r="GG6" s="238"/>
      <c r="GH6" s="238"/>
      <c r="GI6" s="238"/>
      <c r="GJ6" s="238"/>
      <c r="GK6" s="238"/>
      <c r="GL6" s="238"/>
      <c r="GM6" s="238"/>
      <c r="GN6" s="238"/>
      <c r="GO6" s="238"/>
      <c r="GP6" s="238"/>
      <c r="GQ6" s="238"/>
      <c r="GR6" s="238"/>
      <c r="GS6" s="238"/>
      <c r="GT6" s="238"/>
      <c r="GU6" s="238"/>
      <c r="GV6" s="238"/>
      <c r="GW6" s="238"/>
      <c r="GX6" s="238"/>
      <c r="GY6" s="238"/>
      <c r="GZ6" s="238"/>
      <c r="HA6" s="238"/>
      <c r="HB6" s="238"/>
      <c r="HC6" s="238"/>
      <c r="HD6" s="238"/>
      <c r="HE6" s="238"/>
      <c r="HF6" s="238"/>
      <c r="HG6" s="238"/>
      <c r="HH6" s="238"/>
      <c r="HI6" s="238"/>
      <c r="HJ6" s="238"/>
      <c r="HK6" s="238"/>
      <c r="HL6" s="238"/>
      <c r="HM6" s="238"/>
      <c r="HN6" s="238"/>
      <c r="HO6" s="238"/>
      <c r="HP6" s="238"/>
      <c r="HQ6" s="238"/>
      <c r="HR6" s="238"/>
      <c r="HS6" s="238"/>
      <c r="HT6" s="238"/>
      <c r="HU6" s="238"/>
      <c r="HV6" s="238"/>
      <c r="HW6" s="238"/>
      <c r="HX6" s="238"/>
      <c r="HY6" s="238"/>
      <c r="HZ6" s="238"/>
      <c r="IA6" s="238"/>
      <c r="IB6" s="238"/>
      <c r="IC6" s="238"/>
      <c r="ID6" s="238"/>
      <c r="IE6" s="238"/>
      <c r="IF6" s="238"/>
      <c r="IG6" s="238"/>
      <c r="IH6" s="238"/>
      <c r="II6" s="238"/>
      <c r="IJ6" s="238"/>
      <c r="IK6" s="238"/>
      <c r="IL6" s="238"/>
      <c r="IM6" s="238"/>
      <c r="IN6" s="238"/>
      <c r="IO6" s="238"/>
      <c r="IP6" s="238"/>
      <c r="IQ6" s="238"/>
      <c r="IR6" s="238"/>
      <c r="IS6" s="238"/>
    </row>
    <row r="7" spans="1:253" ht="15" customHeight="1">
      <c r="A7" s="148">
        <v>4</v>
      </c>
      <c r="B7" s="239" t="s">
        <v>66</v>
      </c>
      <c r="C7" s="21">
        <v>108</v>
      </c>
      <c r="D7" s="9">
        <v>86</v>
      </c>
      <c r="E7" s="9">
        <v>78</v>
      </c>
      <c r="F7" s="11">
        <v>70</v>
      </c>
      <c r="G7" s="207">
        <f t="shared" si="0"/>
        <v>342</v>
      </c>
      <c r="H7" s="21">
        <v>137</v>
      </c>
      <c r="I7" s="9">
        <v>132</v>
      </c>
      <c r="J7" s="9">
        <v>115</v>
      </c>
      <c r="K7" s="11">
        <v>103</v>
      </c>
      <c r="L7" s="207">
        <f t="shared" si="1"/>
        <v>487</v>
      </c>
      <c r="M7" s="208">
        <v>140</v>
      </c>
      <c r="N7" s="37">
        <v>95</v>
      </c>
      <c r="O7" s="37">
        <v>75</v>
      </c>
      <c r="P7" s="163">
        <v>53</v>
      </c>
      <c r="Q7" s="209">
        <f t="shared" si="2"/>
        <v>363</v>
      </c>
      <c r="R7" s="106">
        <v>146</v>
      </c>
      <c r="S7" s="104">
        <v>126</v>
      </c>
      <c r="T7" s="104">
        <v>110</v>
      </c>
      <c r="U7" s="210">
        <v>92</v>
      </c>
      <c r="V7" s="93">
        <f t="shared" si="3"/>
        <v>474</v>
      </c>
      <c r="W7" s="21">
        <v>146</v>
      </c>
      <c r="X7" s="211">
        <v>116</v>
      </c>
      <c r="Y7" s="211">
        <v>113</v>
      </c>
      <c r="Z7" s="212">
        <v>11</v>
      </c>
      <c r="AA7" s="93">
        <f t="shared" si="4"/>
        <v>386</v>
      </c>
      <c r="AB7" s="55">
        <v>137</v>
      </c>
      <c r="AC7" s="56">
        <v>111</v>
      </c>
      <c r="AD7" s="9"/>
      <c r="AE7" s="22"/>
      <c r="AF7" s="213">
        <f t="shared" si="5"/>
        <v>248</v>
      </c>
      <c r="AG7" s="40">
        <v>330</v>
      </c>
      <c r="AH7" s="240">
        <v>155</v>
      </c>
      <c r="AI7" s="241">
        <v>420</v>
      </c>
      <c r="AJ7" s="216">
        <v>195</v>
      </c>
      <c r="AK7" s="217">
        <f t="shared" si="6"/>
        <v>3400</v>
      </c>
      <c r="AL7" s="242">
        <v>3</v>
      </c>
      <c r="AM7" s="35">
        <v>112</v>
      </c>
      <c r="AN7" s="9">
        <v>83</v>
      </c>
      <c r="AO7" s="9">
        <v>79</v>
      </c>
      <c r="AP7" s="11">
        <v>53</v>
      </c>
      <c r="AQ7" s="218">
        <f t="shared" si="7"/>
        <v>327</v>
      </c>
      <c r="AR7" s="21">
        <v>113</v>
      </c>
      <c r="AS7" s="9">
        <v>77</v>
      </c>
      <c r="AT7" s="9">
        <v>63</v>
      </c>
      <c r="AU7" s="65"/>
      <c r="AV7" s="219">
        <f t="shared" si="8"/>
        <v>253</v>
      </c>
      <c r="AW7" s="208">
        <v>111</v>
      </c>
      <c r="AX7" s="37">
        <v>99</v>
      </c>
      <c r="AY7" s="37">
        <v>97</v>
      </c>
      <c r="AZ7" s="163">
        <v>68</v>
      </c>
      <c r="BA7" s="220">
        <f t="shared" si="9"/>
        <v>375</v>
      </c>
      <c r="BB7" s="35">
        <v>140</v>
      </c>
      <c r="BC7" s="211">
        <v>108</v>
      </c>
      <c r="BD7" s="211">
        <v>105</v>
      </c>
      <c r="BE7" s="221">
        <v>75</v>
      </c>
      <c r="BF7" s="222">
        <f t="shared" si="10"/>
        <v>428</v>
      </c>
      <c r="BG7" s="35">
        <v>124</v>
      </c>
      <c r="BH7" s="211">
        <v>122</v>
      </c>
      <c r="BI7" s="211">
        <v>115</v>
      </c>
      <c r="BJ7" s="221"/>
      <c r="BK7" s="223">
        <f t="shared" si="11"/>
        <v>361</v>
      </c>
      <c r="BL7" s="55">
        <v>124</v>
      </c>
      <c r="BM7" s="9"/>
      <c r="BN7" s="9"/>
      <c r="BO7" s="22"/>
      <c r="BP7" s="224">
        <f t="shared" si="12"/>
        <v>124</v>
      </c>
      <c r="BQ7" s="72">
        <v>390</v>
      </c>
      <c r="BR7" s="148">
        <v>155</v>
      </c>
      <c r="BS7" s="243">
        <v>310</v>
      </c>
      <c r="BT7" s="216">
        <v>195</v>
      </c>
      <c r="BU7" s="225">
        <f t="shared" si="13"/>
        <v>2918</v>
      </c>
      <c r="BV7" s="152">
        <v>8</v>
      </c>
      <c r="BW7" s="227">
        <f t="shared" si="14"/>
        <v>6318</v>
      </c>
      <c r="BX7" s="42">
        <v>4</v>
      </c>
      <c r="BZ7" s="238"/>
      <c r="CA7" s="238"/>
      <c r="CB7" s="238"/>
      <c r="CC7" s="238"/>
      <c r="CD7" s="238"/>
      <c r="CE7" s="238"/>
      <c r="CF7" s="238"/>
      <c r="CG7" s="238"/>
      <c r="CH7" s="238"/>
      <c r="CI7" s="238"/>
      <c r="CJ7" s="238"/>
      <c r="CK7" s="238"/>
      <c r="CL7" s="238"/>
      <c r="CM7" s="238"/>
      <c r="CN7" s="238"/>
      <c r="CO7" s="238"/>
      <c r="CP7" s="238"/>
      <c r="CQ7" s="238"/>
      <c r="CR7" s="238"/>
      <c r="CS7" s="238"/>
      <c r="CT7" s="238"/>
      <c r="CU7" s="238"/>
      <c r="CV7" s="238"/>
      <c r="CW7" s="238"/>
      <c r="CX7" s="238"/>
      <c r="CY7" s="238"/>
      <c r="CZ7" s="238"/>
      <c r="DA7" s="238"/>
      <c r="DB7" s="238"/>
      <c r="DC7" s="238"/>
      <c r="DD7" s="238"/>
      <c r="DE7" s="238"/>
      <c r="DF7" s="238"/>
      <c r="DG7" s="238"/>
      <c r="DH7" s="238"/>
      <c r="DI7" s="238"/>
      <c r="DJ7" s="238"/>
      <c r="DK7" s="238"/>
      <c r="DL7" s="238"/>
      <c r="DM7" s="238"/>
      <c r="DN7" s="238"/>
      <c r="DO7" s="238"/>
      <c r="DP7" s="238"/>
      <c r="DQ7" s="238"/>
      <c r="DR7" s="238"/>
      <c r="DS7" s="238"/>
      <c r="DT7" s="238"/>
      <c r="DU7" s="238"/>
      <c r="DV7" s="238"/>
      <c r="DW7" s="238"/>
      <c r="DX7" s="238"/>
      <c r="DY7" s="238"/>
      <c r="DZ7" s="238"/>
      <c r="EA7" s="238"/>
      <c r="EB7" s="238"/>
      <c r="EC7" s="238"/>
      <c r="ED7" s="238"/>
      <c r="EE7" s="238"/>
      <c r="EF7" s="238"/>
      <c r="EG7" s="238"/>
      <c r="EH7" s="238"/>
      <c r="EI7" s="238"/>
      <c r="EJ7" s="238"/>
      <c r="EK7" s="238"/>
      <c r="EL7" s="238"/>
      <c r="EM7" s="238"/>
      <c r="EN7" s="238"/>
      <c r="EO7" s="238"/>
      <c r="EP7" s="238"/>
      <c r="EQ7" s="238"/>
      <c r="ER7" s="238"/>
      <c r="ES7" s="238"/>
      <c r="ET7" s="238"/>
      <c r="EU7" s="238"/>
      <c r="EV7" s="238"/>
      <c r="EW7" s="238"/>
      <c r="EX7" s="238"/>
      <c r="EY7" s="238"/>
      <c r="EZ7" s="238"/>
      <c r="FA7" s="238"/>
      <c r="FB7" s="238"/>
      <c r="FC7" s="238"/>
      <c r="FD7" s="238"/>
      <c r="FE7" s="238"/>
      <c r="FF7" s="238"/>
      <c r="FG7" s="238"/>
      <c r="FH7" s="238"/>
      <c r="FI7" s="238"/>
      <c r="FJ7" s="238"/>
      <c r="FK7" s="238"/>
      <c r="FL7" s="238"/>
      <c r="FM7" s="238"/>
      <c r="FN7" s="238"/>
      <c r="FO7" s="238"/>
      <c r="FP7" s="238"/>
      <c r="FQ7" s="238"/>
      <c r="FR7" s="238"/>
      <c r="FS7" s="238"/>
      <c r="FT7" s="238"/>
      <c r="FU7" s="238"/>
      <c r="FV7" s="238"/>
      <c r="FW7" s="238"/>
      <c r="FX7" s="238"/>
      <c r="FY7" s="238"/>
      <c r="FZ7" s="238"/>
      <c r="GA7" s="238"/>
      <c r="GB7" s="238"/>
      <c r="GC7" s="238"/>
      <c r="GD7" s="238"/>
      <c r="GE7" s="238"/>
      <c r="GF7" s="238"/>
      <c r="GG7" s="238"/>
      <c r="GH7" s="238"/>
      <c r="GI7" s="238"/>
      <c r="GJ7" s="238"/>
      <c r="GK7" s="238"/>
      <c r="GL7" s="238"/>
      <c r="GM7" s="238"/>
      <c r="GN7" s="238"/>
      <c r="GO7" s="238"/>
      <c r="GP7" s="238"/>
      <c r="GQ7" s="238"/>
      <c r="GR7" s="238"/>
      <c r="GS7" s="238"/>
      <c r="GT7" s="238"/>
      <c r="GU7" s="238"/>
      <c r="GV7" s="238"/>
      <c r="GW7" s="238"/>
      <c r="GX7" s="238"/>
      <c r="GY7" s="238"/>
      <c r="GZ7" s="238"/>
      <c r="HA7" s="238"/>
      <c r="HB7" s="238"/>
      <c r="HC7" s="238"/>
      <c r="HD7" s="238"/>
      <c r="HE7" s="238"/>
      <c r="HF7" s="238"/>
      <c r="HG7" s="238"/>
      <c r="HH7" s="238"/>
      <c r="HI7" s="238"/>
      <c r="HJ7" s="238"/>
      <c r="HK7" s="238"/>
      <c r="HL7" s="238"/>
      <c r="HM7" s="238"/>
      <c r="HN7" s="238"/>
      <c r="HO7" s="238"/>
      <c r="HP7" s="238"/>
      <c r="HQ7" s="238"/>
      <c r="HR7" s="238"/>
      <c r="HS7" s="238"/>
      <c r="HT7" s="238"/>
      <c r="HU7" s="238"/>
      <c r="HV7" s="238"/>
      <c r="HW7" s="238"/>
      <c r="HX7" s="238"/>
      <c r="HY7" s="238"/>
      <c r="HZ7" s="238"/>
      <c r="IA7" s="238"/>
      <c r="IB7" s="238"/>
      <c r="IC7" s="238"/>
      <c r="ID7" s="238"/>
      <c r="IE7" s="238"/>
      <c r="IF7" s="238"/>
      <c r="IG7" s="238"/>
      <c r="IH7" s="238"/>
      <c r="II7" s="238"/>
      <c r="IJ7" s="238"/>
      <c r="IK7" s="238"/>
      <c r="IL7" s="238"/>
      <c r="IM7" s="238"/>
      <c r="IN7" s="238"/>
      <c r="IO7" s="238"/>
      <c r="IP7" s="238"/>
      <c r="IQ7" s="238"/>
      <c r="IR7" s="238"/>
      <c r="IS7" s="238"/>
    </row>
    <row r="8" spans="1:253" ht="15" customHeight="1">
      <c r="A8" s="148">
        <v>5</v>
      </c>
      <c r="B8" s="206" t="s">
        <v>2</v>
      </c>
      <c r="C8" s="21">
        <v>106</v>
      </c>
      <c r="D8" s="9">
        <v>96</v>
      </c>
      <c r="E8" s="9">
        <v>83</v>
      </c>
      <c r="F8" s="11">
        <v>73</v>
      </c>
      <c r="G8" s="207">
        <f t="shared" si="0"/>
        <v>358</v>
      </c>
      <c r="H8" s="21">
        <v>150</v>
      </c>
      <c r="I8" s="9">
        <v>143</v>
      </c>
      <c r="J8" s="9">
        <v>87</v>
      </c>
      <c r="K8" s="11">
        <v>85</v>
      </c>
      <c r="L8" s="207">
        <f t="shared" si="1"/>
        <v>465</v>
      </c>
      <c r="M8" s="208">
        <v>116</v>
      </c>
      <c r="N8" s="37">
        <v>113</v>
      </c>
      <c r="O8" s="37">
        <v>107</v>
      </c>
      <c r="P8" s="163">
        <v>98</v>
      </c>
      <c r="Q8" s="209">
        <f t="shared" si="2"/>
        <v>434</v>
      </c>
      <c r="R8" s="229">
        <v>96</v>
      </c>
      <c r="S8" s="230">
        <v>56</v>
      </c>
      <c r="T8" s="230">
        <v>40</v>
      </c>
      <c r="U8" s="231">
        <v>39</v>
      </c>
      <c r="V8" s="93">
        <f t="shared" si="3"/>
        <v>231</v>
      </c>
      <c r="W8" s="232">
        <v>106</v>
      </c>
      <c r="X8" s="230"/>
      <c r="Y8" s="230"/>
      <c r="Z8" s="231"/>
      <c r="AA8" s="93">
        <f t="shared" si="4"/>
        <v>106</v>
      </c>
      <c r="AB8" s="55">
        <v>124</v>
      </c>
      <c r="AC8" s="56">
        <v>116</v>
      </c>
      <c r="AD8" s="9"/>
      <c r="AE8" s="22"/>
      <c r="AF8" s="213">
        <f t="shared" si="5"/>
        <v>240</v>
      </c>
      <c r="AG8" s="40">
        <v>420</v>
      </c>
      <c r="AH8" s="244">
        <v>115</v>
      </c>
      <c r="AI8" s="56">
        <v>360</v>
      </c>
      <c r="AJ8" s="235">
        <v>100</v>
      </c>
      <c r="AK8" s="217">
        <f t="shared" si="6"/>
        <v>2829</v>
      </c>
      <c r="AL8" s="152">
        <v>8</v>
      </c>
      <c r="AM8" s="35">
        <v>137</v>
      </c>
      <c r="AN8" s="9">
        <v>132</v>
      </c>
      <c r="AO8" s="9">
        <v>126</v>
      </c>
      <c r="AP8" s="11">
        <v>115</v>
      </c>
      <c r="AQ8" s="218">
        <f t="shared" si="7"/>
        <v>510</v>
      </c>
      <c r="AR8" s="21">
        <v>120</v>
      </c>
      <c r="AS8" s="9">
        <v>109</v>
      </c>
      <c r="AT8" s="9">
        <v>108</v>
      </c>
      <c r="AU8" s="11">
        <v>107</v>
      </c>
      <c r="AV8" s="219">
        <f t="shared" si="8"/>
        <v>444</v>
      </c>
      <c r="AW8" s="208">
        <v>143</v>
      </c>
      <c r="AX8" s="37">
        <v>134</v>
      </c>
      <c r="AY8" s="37">
        <v>105</v>
      </c>
      <c r="AZ8" s="163">
        <v>86</v>
      </c>
      <c r="BA8" s="220">
        <f t="shared" si="9"/>
        <v>468</v>
      </c>
      <c r="BB8" s="229">
        <v>98</v>
      </c>
      <c r="BC8" s="230">
        <v>88</v>
      </c>
      <c r="BD8" s="230">
        <v>87</v>
      </c>
      <c r="BE8" s="236">
        <v>81</v>
      </c>
      <c r="BF8" s="222">
        <f t="shared" si="10"/>
        <v>354</v>
      </c>
      <c r="BG8" s="229">
        <v>128</v>
      </c>
      <c r="BH8" s="230">
        <v>106</v>
      </c>
      <c r="BI8" s="230">
        <v>104</v>
      </c>
      <c r="BJ8" s="236">
        <v>92</v>
      </c>
      <c r="BK8" s="223">
        <f t="shared" si="11"/>
        <v>430</v>
      </c>
      <c r="BL8" s="55">
        <v>115</v>
      </c>
      <c r="BM8" s="56">
        <v>108</v>
      </c>
      <c r="BN8" s="56">
        <v>106</v>
      </c>
      <c r="BO8" s="22"/>
      <c r="BP8" s="224">
        <f t="shared" si="12"/>
        <v>329</v>
      </c>
      <c r="BQ8" s="72">
        <v>360</v>
      </c>
      <c r="BR8" s="228">
        <v>115</v>
      </c>
      <c r="BS8" s="243">
        <v>330</v>
      </c>
      <c r="BT8" s="235">
        <v>100</v>
      </c>
      <c r="BU8" s="225">
        <f t="shared" si="13"/>
        <v>3440</v>
      </c>
      <c r="BV8" s="226">
        <v>4</v>
      </c>
      <c r="BW8" s="227">
        <f t="shared" si="14"/>
        <v>6269</v>
      </c>
      <c r="BX8" s="42">
        <v>5</v>
      </c>
      <c r="BY8" s="238"/>
      <c r="BZ8" s="238"/>
      <c r="CA8" s="238"/>
      <c r="CB8" s="238"/>
      <c r="CC8" s="238"/>
      <c r="CD8" s="238"/>
      <c r="CE8" s="238"/>
      <c r="CF8" s="238"/>
      <c r="CG8" s="238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  <c r="EI8" s="238"/>
      <c r="EJ8" s="238"/>
      <c r="EK8" s="238"/>
      <c r="EL8" s="238"/>
      <c r="EM8" s="238"/>
      <c r="EN8" s="238"/>
      <c r="EO8" s="238"/>
      <c r="EP8" s="238"/>
      <c r="EQ8" s="238"/>
      <c r="ER8" s="238"/>
      <c r="ES8" s="238"/>
      <c r="ET8" s="238"/>
      <c r="EU8" s="238"/>
      <c r="EV8" s="238"/>
      <c r="EW8" s="238"/>
      <c r="EX8" s="238"/>
      <c r="EY8" s="238"/>
      <c r="EZ8" s="238"/>
      <c r="FA8" s="238"/>
      <c r="FB8" s="238"/>
      <c r="FC8" s="238"/>
      <c r="FD8" s="238"/>
      <c r="FE8" s="238"/>
      <c r="FF8" s="238"/>
      <c r="FG8" s="238"/>
      <c r="FH8" s="238"/>
      <c r="FI8" s="238"/>
      <c r="FJ8" s="238"/>
      <c r="FK8" s="238"/>
      <c r="FL8" s="238"/>
      <c r="FM8" s="238"/>
      <c r="FN8" s="238"/>
      <c r="FO8" s="238"/>
      <c r="FP8" s="238"/>
      <c r="FQ8" s="238"/>
      <c r="FR8" s="238"/>
      <c r="FS8" s="238"/>
      <c r="FT8" s="238"/>
      <c r="FU8" s="238"/>
      <c r="FV8" s="238"/>
      <c r="FW8" s="238"/>
      <c r="FX8" s="238"/>
      <c r="FY8" s="238"/>
      <c r="FZ8" s="238"/>
      <c r="GA8" s="238"/>
      <c r="GB8" s="238"/>
      <c r="GC8" s="238"/>
      <c r="GD8" s="238"/>
      <c r="GE8" s="238"/>
      <c r="GF8" s="238"/>
      <c r="GG8" s="238"/>
      <c r="GH8" s="238"/>
      <c r="GI8" s="238"/>
      <c r="GJ8" s="238"/>
      <c r="GK8" s="238"/>
      <c r="GL8" s="238"/>
      <c r="GM8" s="238"/>
      <c r="GN8" s="238"/>
      <c r="GO8" s="238"/>
      <c r="GP8" s="238"/>
      <c r="GQ8" s="238"/>
      <c r="GR8" s="238"/>
      <c r="GS8" s="238"/>
      <c r="GT8" s="238"/>
      <c r="GU8" s="238"/>
      <c r="GV8" s="238"/>
      <c r="GW8" s="238"/>
      <c r="GX8" s="238"/>
      <c r="GY8" s="238"/>
      <c r="GZ8" s="238"/>
      <c r="HA8" s="238"/>
      <c r="HB8" s="238"/>
      <c r="HC8" s="238"/>
      <c r="HD8" s="238"/>
      <c r="HE8" s="238"/>
      <c r="HF8" s="238"/>
      <c r="HG8" s="238"/>
      <c r="HH8" s="238"/>
      <c r="HI8" s="238"/>
      <c r="HJ8" s="238"/>
      <c r="HK8" s="238"/>
      <c r="HL8" s="238"/>
      <c r="HM8" s="238"/>
      <c r="HN8" s="238"/>
      <c r="HO8" s="238"/>
      <c r="HP8" s="238"/>
      <c r="HQ8" s="238"/>
      <c r="HR8" s="238"/>
      <c r="HS8" s="238"/>
      <c r="HT8" s="238"/>
      <c r="HU8" s="238"/>
      <c r="HV8" s="238"/>
      <c r="HW8" s="238"/>
      <c r="HX8" s="238"/>
      <c r="HY8" s="238"/>
      <c r="HZ8" s="238"/>
      <c r="IA8" s="238"/>
      <c r="IB8" s="238"/>
      <c r="IC8" s="238"/>
      <c r="ID8" s="238"/>
      <c r="IE8" s="238"/>
      <c r="IF8" s="238"/>
      <c r="IG8" s="238"/>
      <c r="IH8" s="238"/>
      <c r="II8" s="238"/>
      <c r="IJ8" s="238"/>
      <c r="IK8" s="238"/>
      <c r="IL8" s="238"/>
      <c r="IM8" s="238"/>
      <c r="IN8" s="238"/>
      <c r="IO8" s="238"/>
      <c r="IP8" s="238"/>
      <c r="IQ8" s="238"/>
      <c r="IR8" s="238"/>
      <c r="IS8" s="238"/>
    </row>
    <row r="9" spans="1:253" ht="15" customHeight="1">
      <c r="A9" s="228">
        <v>6</v>
      </c>
      <c r="B9" s="62" t="s">
        <v>13</v>
      </c>
      <c r="C9" s="21">
        <v>150</v>
      </c>
      <c r="D9" s="9">
        <v>113</v>
      </c>
      <c r="E9" s="9">
        <v>110</v>
      </c>
      <c r="F9" s="11">
        <v>99</v>
      </c>
      <c r="G9" s="207">
        <f t="shared" si="0"/>
        <v>472</v>
      </c>
      <c r="H9" s="21">
        <v>114</v>
      </c>
      <c r="I9" s="9">
        <v>101</v>
      </c>
      <c r="J9" s="9">
        <v>96</v>
      </c>
      <c r="K9" s="11">
        <v>40</v>
      </c>
      <c r="L9" s="207">
        <f t="shared" si="1"/>
        <v>351</v>
      </c>
      <c r="M9" s="208">
        <v>146</v>
      </c>
      <c r="N9" s="37">
        <v>120</v>
      </c>
      <c r="O9" s="37">
        <v>112</v>
      </c>
      <c r="P9" s="163">
        <v>100</v>
      </c>
      <c r="Q9" s="209">
        <f t="shared" si="2"/>
        <v>478</v>
      </c>
      <c r="R9" s="106">
        <v>128</v>
      </c>
      <c r="S9" s="104">
        <v>91</v>
      </c>
      <c r="T9" s="104">
        <v>80</v>
      </c>
      <c r="U9" s="210">
        <v>72</v>
      </c>
      <c r="V9" s="93">
        <f t="shared" si="3"/>
        <v>371</v>
      </c>
      <c r="W9" s="21">
        <v>122</v>
      </c>
      <c r="X9" s="9">
        <v>99</v>
      </c>
      <c r="Y9" s="9">
        <v>92</v>
      </c>
      <c r="Z9" s="22"/>
      <c r="AA9" s="93">
        <f t="shared" si="4"/>
        <v>313</v>
      </c>
      <c r="AB9" s="55">
        <v>110</v>
      </c>
      <c r="AC9" s="230"/>
      <c r="AD9" s="230"/>
      <c r="AE9" s="163"/>
      <c r="AF9" s="213">
        <f t="shared" si="5"/>
        <v>110</v>
      </c>
      <c r="AG9" s="40">
        <v>450</v>
      </c>
      <c r="AH9" s="243">
        <v>105</v>
      </c>
      <c r="AI9" s="241">
        <v>290</v>
      </c>
      <c r="AJ9" s="245">
        <v>180</v>
      </c>
      <c r="AK9" s="217">
        <f t="shared" si="6"/>
        <v>3120</v>
      </c>
      <c r="AL9" s="152">
        <v>5</v>
      </c>
      <c r="AM9" s="35">
        <v>140</v>
      </c>
      <c r="AN9" s="9">
        <v>122</v>
      </c>
      <c r="AO9" s="9">
        <v>95</v>
      </c>
      <c r="AP9" s="11">
        <v>91</v>
      </c>
      <c r="AQ9" s="218">
        <f t="shared" si="7"/>
        <v>448</v>
      </c>
      <c r="AR9" s="21">
        <v>94</v>
      </c>
      <c r="AS9" s="9">
        <v>91</v>
      </c>
      <c r="AT9" s="9">
        <v>66</v>
      </c>
      <c r="AU9" s="11">
        <v>62</v>
      </c>
      <c r="AV9" s="219">
        <f t="shared" si="8"/>
        <v>313</v>
      </c>
      <c r="AW9" s="208">
        <v>137</v>
      </c>
      <c r="AX9" s="37">
        <v>109</v>
      </c>
      <c r="AY9" s="37">
        <v>83</v>
      </c>
      <c r="AZ9" s="163">
        <v>82</v>
      </c>
      <c r="BA9" s="220">
        <f t="shared" si="9"/>
        <v>411</v>
      </c>
      <c r="BB9" s="35">
        <v>128</v>
      </c>
      <c r="BC9" s="9">
        <v>120</v>
      </c>
      <c r="BD9" s="9">
        <v>91</v>
      </c>
      <c r="BE9" s="11">
        <v>74</v>
      </c>
      <c r="BF9" s="222">
        <f t="shared" si="10"/>
        <v>413</v>
      </c>
      <c r="BG9" s="35">
        <v>130</v>
      </c>
      <c r="BH9" s="9">
        <v>108</v>
      </c>
      <c r="BI9" s="9">
        <v>87</v>
      </c>
      <c r="BJ9" s="11"/>
      <c r="BK9" s="223">
        <f t="shared" si="11"/>
        <v>325</v>
      </c>
      <c r="BL9" s="55">
        <v>137</v>
      </c>
      <c r="BM9" s="56">
        <v>112</v>
      </c>
      <c r="BN9" s="56">
        <v>104</v>
      </c>
      <c r="BO9" s="22"/>
      <c r="BP9" s="224">
        <f t="shared" si="12"/>
        <v>353</v>
      </c>
      <c r="BQ9" s="72">
        <v>190</v>
      </c>
      <c r="BR9" s="246">
        <v>105</v>
      </c>
      <c r="BS9" s="243">
        <v>270</v>
      </c>
      <c r="BT9" s="245">
        <v>180</v>
      </c>
      <c r="BU9" s="225">
        <f t="shared" si="13"/>
        <v>3008</v>
      </c>
      <c r="BV9" s="226">
        <v>7</v>
      </c>
      <c r="BW9" s="227">
        <f t="shared" si="14"/>
        <v>6128</v>
      </c>
      <c r="BX9" s="42">
        <v>6</v>
      </c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8"/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8"/>
      <c r="CX9" s="238"/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8"/>
      <c r="DR9" s="238"/>
      <c r="DS9" s="238"/>
      <c r="DT9" s="238"/>
      <c r="DU9" s="238"/>
      <c r="DV9" s="238"/>
      <c r="DW9" s="238"/>
      <c r="DX9" s="238"/>
      <c r="DY9" s="238"/>
      <c r="DZ9" s="238"/>
      <c r="EA9" s="238"/>
      <c r="EB9" s="238"/>
      <c r="EC9" s="238"/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8"/>
      <c r="EO9" s="238"/>
      <c r="EP9" s="238"/>
      <c r="EQ9" s="238"/>
      <c r="ER9" s="238"/>
      <c r="ES9" s="238"/>
      <c r="ET9" s="238"/>
      <c r="EU9" s="238"/>
      <c r="EV9" s="238"/>
      <c r="EW9" s="238"/>
      <c r="EX9" s="238"/>
      <c r="EY9" s="238"/>
      <c r="EZ9" s="238"/>
      <c r="FA9" s="238"/>
      <c r="FB9" s="238"/>
      <c r="FC9" s="238"/>
      <c r="FD9" s="238"/>
      <c r="FE9" s="238"/>
      <c r="FF9" s="238"/>
      <c r="FG9" s="238"/>
      <c r="FH9" s="238"/>
      <c r="FI9" s="238"/>
      <c r="FJ9" s="238"/>
      <c r="FK9" s="238"/>
      <c r="FL9" s="238"/>
      <c r="FM9" s="238"/>
      <c r="FN9" s="238"/>
      <c r="FO9" s="238"/>
      <c r="FP9" s="238"/>
      <c r="FQ9" s="238"/>
      <c r="FR9" s="238"/>
      <c r="FS9" s="238"/>
      <c r="FT9" s="238"/>
      <c r="FU9" s="238"/>
      <c r="FV9" s="238"/>
      <c r="FW9" s="238"/>
      <c r="FX9" s="238"/>
      <c r="FY9" s="238"/>
      <c r="FZ9" s="238"/>
      <c r="GA9" s="238"/>
      <c r="GB9" s="238"/>
      <c r="GC9" s="238"/>
      <c r="GD9" s="238"/>
      <c r="GE9" s="238"/>
      <c r="GF9" s="238"/>
      <c r="GG9" s="238"/>
      <c r="GH9" s="238"/>
      <c r="GI9" s="238"/>
      <c r="GJ9" s="238"/>
      <c r="GK9" s="238"/>
      <c r="GL9" s="238"/>
      <c r="GM9" s="238"/>
      <c r="GN9" s="238"/>
      <c r="GO9" s="238"/>
      <c r="GP9" s="238"/>
      <c r="GQ9" s="238"/>
      <c r="GR9" s="238"/>
      <c r="GS9" s="238"/>
      <c r="GT9" s="238"/>
      <c r="GU9" s="238"/>
      <c r="GV9" s="238"/>
      <c r="GW9" s="238"/>
      <c r="GX9" s="238"/>
      <c r="GY9" s="238"/>
      <c r="GZ9" s="238"/>
      <c r="HA9" s="238"/>
      <c r="HB9" s="238"/>
      <c r="HC9" s="238"/>
      <c r="HD9" s="238"/>
      <c r="HE9" s="238"/>
      <c r="HF9" s="238"/>
      <c r="HG9" s="238"/>
      <c r="HH9" s="238"/>
      <c r="HI9" s="238"/>
      <c r="HJ9" s="238"/>
      <c r="HK9" s="238"/>
      <c r="HL9" s="238"/>
      <c r="HM9" s="238"/>
      <c r="HN9" s="238"/>
      <c r="HO9" s="238"/>
      <c r="HP9" s="238"/>
      <c r="HQ9" s="238"/>
      <c r="HR9" s="238"/>
      <c r="HS9" s="238"/>
      <c r="HT9" s="238"/>
      <c r="HU9" s="238"/>
      <c r="HV9" s="238"/>
      <c r="HW9" s="238"/>
      <c r="HX9" s="238"/>
      <c r="HY9" s="238"/>
      <c r="HZ9" s="238"/>
      <c r="IA9" s="238"/>
      <c r="IB9" s="238"/>
      <c r="IC9" s="238"/>
      <c r="ID9" s="238"/>
      <c r="IE9" s="238"/>
      <c r="IF9" s="238"/>
      <c r="IG9" s="238"/>
      <c r="IH9" s="238"/>
      <c r="II9" s="238"/>
      <c r="IJ9" s="238"/>
      <c r="IK9" s="238"/>
      <c r="IL9" s="238"/>
      <c r="IM9" s="238"/>
      <c r="IN9" s="238"/>
      <c r="IO9" s="238"/>
      <c r="IP9" s="238"/>
      <c r="IQ9" s="238"/>
      <c r="IR9" s="238"/>
      <c r="IS9" s="238"/>
    </row>
    <row r="10" spans="1:253" ht="15" customHeight="1">
      <c r="A10" s="148">
        <v>7</v>
      </c>
      <c r="B10" s="62" t="s">
        <v>3</v>
      </c>
      <c r="C10" s="21">
        <v>140</v>
      </c>
      <c r="D10" s="9">
        <v>68</v>
      </c>
      <c r="E10" s="9">
        <v>61</v>
      </c>
      <c r="F10" s="11">
        <v>47</v>
      </c>
      <c r="G10" s="207">
        <f t="shared" si="0"/>
        <v>316</v>
      </c>
      <c r="H10" s="21">
        <v>126</v>
      </c>
      <c r="I10" s="9">
        <v>110</v>
      </c>
      <c r="J10" s="9">
        <v>104</v>
      </c>
      <c r="K10" s="11">
        <v>88</v>
      </c>
      <c r="L10" s="207">
        <f t="shared" si="1"/>
        <v>428</v>
      </c>
      <c r="M10" s="208">
        <v>114</v>
      </c>
      <c r="N10" s="37">
        <v>94</v>
      </c>
      <c r="O10" s="37">
        <v>93</v>
      </c>
      <c r="P10" s="163">
        <v>86</v>
      </c>
      <c r="Q10" s="209">
        <f t="shared" si="2"/>
        <v>387</v>
      </c>
      <c r="R10" s="106">
        <v>143</v>
      </c>
      <c r="S10" s="104">
        <v>140</v>
      </c>
      <c r="T10" s="104">
        <v>100</v>
      </c>
      <c r="U10" s="210">
        <v>98</v>
      </c>
      <c r="V10" s="93">
        <f t="shared" si="3"/>
        <v>481</v>
      </c>
      <c r="W10" s="21">
        <v>140</v>
      </c>
      <c r="X10" s="9">
        <v>134</v>
      </c>
      <c r="Y10" s="247">
        <v>93</v>
      </c>
      <c r="Z10" s="248">
        <v>85</v>
      </c>
      <c r="AA10" s="93">
        <f t="shared" si="4"/>
        <v>452</v>
      </c>
      <c r="AB10" s="55">
        <v>128</v>
      </c>
      <c r="AC10" s="56">
        <v>118</v>
      </c>
      <c r="AD10" s="9"/>
      <c r="AE10" s="212"/>
      <c r="AF10" s="213">
        <f t="shared" si="5"/>
        <v>246</v>
      </c>
      <c r="AG10" s="40">
        <v>220</v>
      </c>
      <c r="AH10" s="243">
        <v>70</v>
      </c>
      <c r="AI10" s="241">
        <v>330</v>
      </c>
      <c r="AJ10" s="245">
        <v>165</v>
      </c>
      <c r="AK10" s="217">
        <f t="shared" si="6"/>
        <v>3095</v>
      </c>
      <c r="AL10" s="242">
        <v>6</v>
      </c>
      <c r="AM10" s="35">
        <v>82</v>
      </c>
      <c r="AN10" s="9">
        <v>75</v>
      </c>
      <c r="AO10" s="9">
        <v>67</v>
      </c>
      <c r="AP10" s="11">
        <v>66</v>
      </c>
      <c r="AQ10" s="218">
        <f t="shared" si="7"/>
        <v>290</v>
      </c>
      <c r="AR10" s="21">
        <v>112</v>
      </c>
      <c r="AS10" s="9">
        <v>74</v>
      </c>
      <c r="AT10" s="9">
        <v>59</v>
      </c>
      <c r="AU10" s="11">
        <v>48</v>
      </c>
      <c r="AV10" s="219">
        <f t="shared" si="8"/>
        <v>293</v>
      </c>
      <c r="AW10" s="208">
        <v>101</v>
      </c>
      <c r="AX10" s="37">
        <v>98</v>
      </c>
      <c r="AY10" s="37">
        <v>92</v>
      </c>
      <c r="AZ10" s="163">
        <v>64</v>
      </c>
      <c r="BA10" s="220">
        <f t="shared" si="9"/>
        <v>355</v>
      </c>
      <c r="BB10" s="106">
        <v>115</v>
      </c>
      <c r="BC10" s="9">
        <v>112</v>
      </c>
      <c r="BD10" s="247">
        <v>106</v>
      </c>
      <c r="BE10" s="249">
        <v>79</v>
      </c>
      <c r="BF10" s="222">
        <f t="shared" si="10"/>
        <v>412</v>
      </c>
      <c r="BG10" s="106">
        <v>114</v>
      </c>
      <c r="BH10" s="9">
        <v>97</v>
      </c>
      <c r="BI10" s="247">
        <v>90</v>
      </c>
      <c r="BJ10" s="249">
        <v>83</v>
      </c>
      <c r="BK10" s="223">
        <f t="shared" si="11"/>
        <v>384</v>
      </c>
      <c r="BL10" s="250"/>
      <c r="BM10" s="9"/>
      <c r="BN10" s="9"/>
      <c r="BO10" s="22"/>
      <c r="BP10" s="224">
        <f t="shared" si="12"/>
        <v>0</v>
      </c>
      <c r="BQ10" s="72">
        <v>330</v>
      </c>
      <c r="BR10" s="246">
        <v>70</v>
      </c>
      <c r="BS10" s="243">
        <v>250</v>
      </c>
      <c r="BT10" s="245">
        <v>165</v>
      </c>
      <c r="BU10" s="225">
        <f t="shared" si="13"/>
        <v>2549</v>
      </c>
      <c r="BV10" s="226">
        <v>10</v>
      </c>
      <c r="BW10" s="227">
        <f t="shared" si="14"/>
        <v>5644</v>
      </c>
      <c r="BX10" s="42">
        <v>7</v>
      </c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238"/>
      <c r="CM10" s="238"/>
      <c r="CN10" s="238"/>
      <c r="CO10" s="238"/>
      <c r="CP10" s="238"/>
      <c r="CQ10" s="238"/>
      <c r="CR10" s="238"/>
      <c r="CS10" s="238"/>
      <c r="CT10" s="238"/>
      <c r="CU10" s="238"/>
      <c r="CV10" s="238"/>
      <c r="CW10" s="238"/>
      <c r="CX10" s="238"/>
      <c r="CY10" s="238"/>
      <c r="CZ10" s="238"/>
      <c r="DA10" s="238"/>
      <c r="DB10" s="238"/>
      <c r="DC10" s="238"/>
      <c r="DD10" s="238"/>
      <c r="DE10" s="238"/>
      <c r="DF10" s="238"/>
      <c r="DG10" s="238"/>
      <c r="DH10" s="238"/>
      <c r="DI10" s="238"/>
      <c r="DJ10" s="238"/>
      <c r="DK10" s="238"/>
      <c r="DL10" s="238"/>
      <c r="DM10" s="238"/>
      <c r="DN10" s="238"/>
      <c r="DO10" s="238"/>
      <c r="DP10" s="238"/>
      <c r="DQ10" s="238"/>
      <c r="DR10" s="238"/>
      <c r="DS10" s="238"/>
      <c r="DT10" s="238"/>
      <c r="DU10" s="238"/>
      <c r="DV10" s="238"/>
      <c r="DW10" s="238"/>
      <c r="DX10" s="238"/>
      <c r="DY10" s="238"/>
      <c r="DZ10" s="238"/>
      <c r="EA10" s="238"/>
      <c r="EB10" s="238"/>
      <c r="EC10" s="238"/>
      <c r="ED10" s="238"/>
      <c r="EE10" s="238"/>
      <c r="EF10" s="238"/>
      <c r="EG10" s="238"/>
      <c r="EH10" s="238"/>
      <c r="EI10" s="238"/>
      <c r="EJ10" s="238"/>
      <c r="EK10" s="238"/>
      <c r="EL10" s="238"/>
      <c r="EM10" s="238"/>
      <c r="EN10" s="238"/>
      <c r="EO10" s="238"/>
      <c r="EP10" s="238"/>
      <c r="EQ10" s="238"/>
      <c r="ER10" s="238"/>
      <c r="ES10" s="238"/>
      <c r="ET10" s="238"/>
      <c r="EU10" s="238"/>
      <c r="EV10" s="238"/>
      <c r="EW10" s="238"/>
      <c r="EX10" s="238"/>
      <c r="EY10" s="238"/>
      <c r="EZ10" s="238"/>
      <c r="FA10" s="238"/>
      <c r="FB10" s="238"/>
      <c r="FC10" s="238"/>
      <c r="FD10" s="238"/>
      <c r="FE10" s="238"/>
      <c r="FF10" s="238"/>
      <c r="FG10" s="238"/>
      <c r="FH10" s="238"/>
      <c r="FI10" s="238"/>
      <c r="FJ10" s="238"/>
      <c r="FK10" s="238"/>
      <c r="FL10" s="238"/>
      <c r="FM10" s="238"/>
      <c r="FN10" s="238"/>
      <c r="FO10" s="238"/>
      <c r="FP10" s="238"/>
      <c r="FQ10" s="238"/>
      <c r="FR10" s="238"/>
      <c r="FS10" s="238"/>
      <c r="FT10" s="238"/>
      <c r="FU10" s="238"/>
      <c r="FV10" s="238"/>
      <c r="FW10" s="238"/>
      <c r="FX10" s="238"/>
      <c r="FY10" s="238"/>
      <c r="FZ10" s="238"/>
      <c r="GA10" s="238"/>
      <c r="GB10" s="238"/>
      <c r="GC10" s="238"/>
      <c r="GD10" s="238"/>
      <c r="GE10" s="238"/>
      <c r="GF10" s="238"/>
      <c r="GG10" s="238"/>
      <c r="GH10" s="238"/>
      <c r="GI10" s="238"/>
      <c r="GJ10" s="238"/>
      <c r="GK10" s="238"/>
      <c r="GL10" s="238"/>
      <c r="GM10" s="238"/>
      <c r="GN10" s="238"/>
      <c r="GO10" s="238"/>
      <c r="GP10" s="238"/>
      <c r="GQ10" s="238"/>
      <c r="GR10" s="238"/>
      <c r="GS10" s="238"/>
      <c r="GT10" s="238"/>
      <c r="GU10" s="238"/>
      <c r="GV10" s="238"/>
      <c r="GW10" s="238"/>
      <c r="GX10" s="238"/>
      <c r="GY10" s="238"/>
      <c r="GZ10" s="238"/>
      <c r="HA10" s="238"/>
      <c r="HB10" s="238"/>
      <c r="HC10" s="238"/>
      <c r="HD10" s="238"/>
      <c r="HE10" s="238"/>
      <c r="HF10" s="238"/>
      <c r="HG10" s="238"/>
      <c r="HH10" s="238"/>
      <c r="HI10" s="238"/>
      <c r="HJ10" s="238"/>
      <c r="HK10" s="238"/>
      <c r="HL10" s="238"/>
      <c r="HM10" s="238"/>
      <c r="HN10" s="238"/>
      <c r="HO10" s="238"/>
      <c r="HP10" s="238"/>
      <c r="HQ10" s="238"/>
      <c r="HR10" s="238"/>
      <c r="HS10" s="238"/>
      <c r="HT10" s="238"/>
      <c r="HU10" s="238"/>
      <c r="HV10" s="238"/>
      <c r="HW10" s="238"/>
      <c r="HX10" s="238"/>
      <c r="HY10" s="238"/>
      <c r="HZ10" s="238"/>
      <c r="IA10" s="238"/>
      <c r="IB10" s="238"/>
      <c r="IC10" s="238"/>
      <c r="ID10" s="238"/>
      <c r="IE10" s="238"/>
      <c r="IF10" s="238"/>
      <c r="IG10" s="238"/>
      <c r="IH10" s="238"/>
      <c r="II10" s="238"/>
      <c r="IJ10" s="238"/>
      <c r="IK10" s="238"/>
      <c r="IL10" s="238"/>
      <c r="IM10" s="238"/>
      <c r="IN10" s="238"/>
      <c r="IO10" s="238"/>
      <c r="IP10" s="238"/>
      <c r="IQ10" s="238"/>
      <c r="IR10" s="238"/>
      <c r="IS10" s="238"/>
    </row>
    <row r="11" spans="1:253" ht="15" customHeight="1">
      <c r="A11" s="148">
        <v>8</v>
      </c>
      <c r="B11" s="206" t="s">
        <v>5</v>
      </c>
      <c r="C11" s="21">
        <v>130</v>
      </c>
      <c r="D11" s="9">
        <v>103</v>
      </c>
      <c r="E11" s="9">
        <v>79</v>
      </c>
      <c r="F11" s="11">
        <v>75</v>
      </c>
      <c r="G11" s="207">
        <f t="shared" si="0"/>
        <v>387</v>
      </c>
      <c r="H11" s="21">
        <v>128</v>
      </c>
      <c r="I11" s="9">
        <v>109</v>
      </c>
      <c r="J11" s="9">
        <v>76</v>
      </c>
      <c r="K11" s="11">
        <v>73</v>
      </c>
      <c r="L11" s="207">
        <f t="shared" si="1"/>
        <v>386</v>
      </c>
      <c r="M11" s="208">
        <v>143</v>
      </c>
      <c r="N11" s="37">
        <v>110</v>
      </c>
      <c r="O11" s="37">
        <v>89</v>
      </c>
      <c r="P11" s="163">
        <v>73</v>
      </c>
      <c r="Q11" s="209">
        <f t="shared" si="2"/>
        <v>415</v>
      </c>
      <c r="R11" s="106">
        <v>111</v>
      </c>
      <c r="S11" s="104">
        <v>79</v>
      </c>
      <c r="T11" s="104">
        <v>62</v>
      </c>
      <c r="U11" s="210">
        <v>46</v>
      </c>
      <c r="V11" s="93">
        <f t="shared" si="3"/>
        <v>298</v>
      </c>
      <c r="W11" s="21">
        <v>128</v>
      </c>
      <c r="X11" s="211">
        <v>84</v>
      </c>
      <c r="Y11" s="211"/>
      <c r="Z11" s="212"/>
      <c r="AA11" s="93">
        <f t="shared" si="4"/>
        <v>212</v>
      </c>
      <c r="AB11" s="55">
        <v>122</v>
      </c>
      <c r="AC11" s="9"/>
      <c r="AD11" s="37"/>
      <c r="AE11" s="163"/>
      <c r="AF11" s="213">
        <f t="shared" si="5"/>
        <v>122</v>
      </c>
      <c r="AG11" s="40">
        <v>290</v>
      </c>
      <c r="AH11" s="243">
        <v>195</v>
      </c>
      <c r="AI11" s="241">
        <v>130</v>
      </c>
      <c r="AJ11" s="245">
        <v>105</v>
      </c>
      <c r="AK11" s="217">
        <f t="shared" si="6"/>
        <v>2540</v>
      </c>
      <c r="AL11" s="242">
        <v>9</v>
      </c>
      <c r="AM11" s="35">
        <v>113</v>
      </c>
      <c r="AN11" s="9">
        <v>106</v>
      </c>
      <c r="AO11" s="9">
        <v>76</v>
      </c>
      <c r="AP11" s="11">
        <v>55</v>
      </c>
      <c r="AQ11" s="218">
        <f t="shared" si="7"/>
        <v>350</v>
      </c>
      <c r="AR11" s="21">
        <v>86</v>
      </c>
      <c r="AS11" s="9">
        <v>78</v>
      </c>
      <c r="AT11" s="9">
        <v>75</v>
      </c>
      <c r="AU11" s="11">
        <v>60</v>
      </c>
      <c r="AV11" s="219">
        <f t="shared" si="8"/>
        <v>299</v>
      </c>
      <c r="AW11" s="208">
        <v>126</v>
      </c>
      <c r="AX11" s="37">
        <v>122</v>
      </c>
      <c r="AY11" s="37">
        <v>88</v>
      </c>
      <c r="AZ11" s="163">
        <v>74</v>
      </c>
      <c r="BA11" s="220">
        <f t="shared" si="9"/>
        <v>410</v>
      </c>
      <c r="BB11" s="35">
        <v>110</v>
      </c>
      <c r="BC11" s="211">
        <v>104</v>
      </c>
      <c r="BD11" s="211">
        <v>83</v>
      </c>
      <c r="BE11" s="221">
        <v>68</v>
      </c>
      <c r="BF11" s="222">
        <f t="shared" si="10"/>
        <v>365</v>
      </c>
      <c r="BG11" s="35">
        <v>103</v>
      </c>
      <c r="BH11" s="211">
        <v>89</v>
      </c>
      <c r="BI11" s="211">
        <v>82</v>
      </c>
      <c r="BJ11" s="65"/>
      <c r="BK11" s="223">
        <f t="shared" si="11"/>
        <v>274</v>
      </c>
      <c r="BL11" s="55">
        <v>113</v>
      </c>
      <c r="BM11" s="56">
        <v>111</v>
      </c>
      <c r="BN11" s="9"/>
      <c r="BO11" s="22"/>
      <c r="BP11" s="224">
        <f t="shared" si="12"/>
        <v>224</v>
      </c>
      <c r="BQ11" s="72">
        <v>210</v>
      </c>
      <c r="BR11" s="246">
        <v>195</v>
      </c>
      <c r="BS11" s="243">
        <v>220</v>
      </c>
      <c r="BT11" s="245">
        <v>105</v>
      </c>
      <c r="BU11" s="225">
        <f t="shared" si="13"/>
        <v>2652</v>
      </c>
      <c r="BV11" s="152">
        <v>9</v>
      </c>
      <c r="BW11" s="227">
        <f t="shared" si="14"/>
        <v>5192</v>
      </c>
      <c r="BX11" s="42">
        <v>8</v>
      </c>
      <c r="BY11" s="238"/>
      <c r="BZ11" s="238"/>
      <c r="CA11" s="238"/>
      <c r="CB11" s="238"/>
      <c r="CC11" s="238"/>
      <c r="CD11" s="238"/>
      <c r="CE11" s="238"/>
      <c r="CF11" s="238"/>
      <c r="CG11" s="238"/>
      <c r="CH11" s="238"/>
      <c r="CI11" s="238"/>
      <c r="CJ11" s="238"/>
      <c r="CK11" s="238"/>
      <c r="CL11" s="238"/>
      <c r="CM11" s="238"/>
      <c r="CN11" s="238"/>
      <c r="CO11" s="238"/>
      <c r="CP11" s="238"/>
      <c r="CQ11" s="238"/>
      <c r="CR11" s="238"/>
      <c r="CS11" s="238"/>
      <c r="CT11" s="238"/>
      <c r="CU11" s="238"/>
      <c r="CV11" s="238"/>
      <c r="CW11" s="238"/>
      <c r="CX11" s="238"/>
      <c r="CY11" s="238"/>
      <c r="CZ11" s="238"/>
      <c r="DA11" s="238"/>
      <c r="DB11" s="238"/>
      <c r="DC11" s="238"/>
      <c r="DD11" s="238"/>
      <c r="DE11" s="238"/>
      <c r="DF11" s="238"/>
      <c r="DG11" s="238"/>
      <c r="DH11" s="238"/>
      <c r="DI11" s="238"/>
      <c r="DJ11" s="238"/>
      <c r="DK11" s="238"/>
      <c r="DL11" s="238"/>
      <c r="DM11" s="238"/>
      <c r="DN11" s="238"/>
      <c r="DO11" s="238"/>
      <c r="DP11" s="238"/>
      <c r="DQ11" s="238"/>
      <c r="DR11" s="238"/>
      <c r="DS11" s="238"/>
      <c r="DT11" s="238"/>
      <c r="DU11" s="238"/>
      <c r="DV11" s="238"/>
      <c r="DW11" s="238"/>
      <c r="DX11" s="238"/>
      <c r="DY11" s="238"/>
      <c r="DZ11" s="238"/>
      <c r="EA11" s="238"/>
      <c r="EB11" s="238"/>
      <c r="EC11" s="238"/>
      <c r="ED11" s="238"/>
      <c r="EE11" s="238"/>
      <c r="EF11" s="238"/>
      <c r="EG11" s="238"/>
      <c r="EH11" s="238"/>
      <c r="EI11" s="238"/>
      <c r="EJ11" s="238"/>
      <c r="EK11" s="238"/>
      <c r="EL11" s="238"/>
      <c r="EM11" s="238"/>
      <c r="EN11" s="238"/>
      <c r="EO11" s="238"/>
      <c r="EP11" s="238"/>
      <c r="EQ11" s="238"/>
      <c r="ER11" s="238"/>
      <c r="ES11" s="238"/>
      <c r="ET11" s="238"/>
      <c r="EU11" s="238"/>
      <c r="EV11" s="238"/>
      <c r="EW11" s="238"/>
      <c r="EX11" s="238"/>
      <c r="EY11" s="238"/>
      <c r="EZ11" s="238"/>
      <c r="FA11" s="238"/>
      <c r="FB11" s="238"/>
      <c r="FC11" s="238"/>
      <c r="FD11" s="238"/>
      <c r="FE11" s="238"/>
      <c r="FF11" s="238"/>
      <c r="FG11" s="238"/>
      <c r="FH11" s="238"/>
      <c r="FI11" s="238"/>
      <c r="FJ11" s="238"/>
      <c r="FK11" s="238"/>
      <c r="FL11" s="238"/>
      <c r="FM11" s="238"/>
      <c r="FN11" s="238"/>
      <c r="FO11" s="238"/>
      <c r="FP11" s="238"/>
      <c r="FQ11" s="238"/>
      <c r="FR11" s="238"/>
      <c r="FS11" s="238"/>
      <c r="FT11" s="238"/>
      <c r="FU11" s="238"/>
      <c r="FV11" s="238"/>
      <c r="FW11" s="238"/>
      <c r="FX11" s="238"/>
      <c r="FY11" s="238"/>
      <c r="FZ11" s="238"/>
      <c r="GA11" s="238"/>
      <c r="GB11" s="238"/>
      <c r="GC11" s="238"/>
      <c r="GD11" s="238"/>
      <c r="GE11" s="238"/>
      <c r="GF11" s="238"/>
      <c r="GG11" s="238"/>
      <c r="GH11" s="238"/>
      <c r="GI11" s="238"/>
      <c r="GJ11" s="238"/>
      <c r="GK11" s="238"/>
      <c r="GL11" s="238"/>
      <c r="GM11" s="238"/>
      <c r="GN11" s="238"/>
      <c r="GO11" s="238"/>
      <c r="GP11" s="238"/>
      <c r="GQ11" s="238"/>
      <c r="GR11" s="238"/>
      <c r="GS11" s="238"/>
      <c r="GT11" s="238"/>
      <c r="GU11" s="238"/>
      <c r="GV11" s="238"/>
      <c r="GW11" s="238"/>
      <c r="GX11" s="238"/>
      <c r="GY11" s="238"/>
      <c r="GZ11" s="238"/>
      <c r="HA11" s="238"/>
      <c r="HB11" s="238"/>
      <c r="HC11" s="238"/>
      <c r="HD11" s="238"/>
      <c r="HE11" s="238"/>
      <c r="HF11" s="238"/>
      <c r="HG11" s="238"/>
      <c r="HH11" s="238"/>
      <c r="HI11" s="238"/>
      <c r="HJ11" s="238"/>
      <c r="HK11" s="238"/>
      <c r="HL11" s="238"/>
      <c r="HM11" s="238"/>
      <c r="HN11" s="238"/>
      <c r="HO11" s="238"/>
      <c r="HP11" s="238"/>
      <c r="HQ11" s="238"/>
      <c r="HR11" s="238"/>
      <c r="HS11" s="238"/>
      <c r="HT11" s="238"/>
      <c r="HU11" s="238"/>
      <c r="HV11" s="238"/>
      <c r="HW11" s="238"/>
      <c r="HX11" s="238"/>
      <c r="HY11" s="238"/>
      <c r="HZ11" s="238"/>
      <c r="IA11" s="238"/>
      <c r="IB11" s="238"/>
      <c r="IC11" s="238"/>
      <c r="ID11" s="238"/>
      <c r="IE11" s="238"/>
      <c r="IF11" s="238"/>
      <c r="IG11" s="238"/>
      <c r="IH11" s="238"/>
      <c r="II11" s="238"/>
      <c r="IJ11" s="238"/>
      <c r="IK11" s="238"/>
      <c r="IL11" s="238"/>
      <c r="IM11" s="238"/>
      <c r="IN11" s="238"/>
      <c r="IO11" s="238"/>
      <c r="IP11" s="238"/>
      <c r="IQ11" s="238"/>
      <c r="IR11" s="238"/>
      <c r="IS11" s="238"/>
    </row>
    <row r="12" spans="1:76" ht="15" customHeight="1">
      <c r="A12" s="228">
        <v>9</v>
      </c>
      <c r="B12" s="206" t="s">
        <v>7</v>
      </c>
      <c r="C12" s="21">
        <v>137</v>
      </c>
      <c r="D12" s="9">
        <v>53</v>
      </c>
      <c r="E12" s="9">
        <v>45</v>
      </c>
      <c r="F12" s="11">
        <v>11</v>
      </c>
      <c r="G12" s="207">
        <f t="shared" si="0"/>
        <v>246</v>
      </c>
      <c r="H12" s="21">
        <v>99</v>
      </c>
      <c r="I12" s="9">
        <v>70</v>
      </c>
      <c r="J12" s="9">
        <v>59</v>
      </c>
      <c r="K12" s="11">
        <v>58</v>
      </c>
      <c r="L12" s="207">
        <f t="shared" si="1"/>
        <v>286</v>
      </c>
      <c r="M12" s="208">
        <v>106</v>
      </c>
      <c r="N12" s="37">
        <v>80</v>
      </c>
      <c r="O12" s="37">
        <v>68</v>
      </c>
      <c r="P12" s="210"/>
      <c r="Q12" s="209">
        <f t="shared" si="2"/>
        <v>254</v>
      </c>
      <c r="R12" s="106">
        <v>59</v>
      </c>
      <c r="S12" s="104">
        <v>43</v>
      </c>
      <c r="T12" s="104">
        <v>22</v>
      </c>
      <c r="U12" s="22"/>
      <c r="V12" s="93">
        <f t="shared" si="3"/>
        <v>124</v>
      </c>
      <c r="W12" s="94"/>
      <c r="X12" s="84"/>
      <c r="Y12" s="84"/>
      <c r="Z12" s="95"/>
      <c r="AA12" s="93">
        <f t="shared" si="4"/>
        <v>0</v>
      </c>
      <c r="AB12" s="55">
        <v>143</v>
      </c>
      <c r="AC12" s="9"/>
      <c r="AD12" s="9"/>
      <c r="AE12" s="22"/>
      <c r="AF12" s="213">
        <f t="shared" si="5"/>
        <v>143</v>
      </c>
      <c r="AG12" s="40">
        <v>80</v>
      </c>
      <c r="AH12" s="240">
        <v>85</v>
      </c>
      <c r="AI12" s="56">
        <v>270</v>
      </c>
      <c r="AJ12" s="216">
        <v>145</v>
      </c>
      <c r="AK12" s="217">
        <f t="shared" si="6"/>
        <v>1633</v>
      </c>
      <c r="AL12" s="242">
        <v>15</v>
      </c>
      <c r="AM12" s="35">
        <v>146</v>
      </c>
      <c r="AN12" s="9">
        <v>128</v>
      </c>
      <c r="AO12" s="9">
        <v>92</v>
      </c>
      <c r="AP12" s="11">
        <v>65</v>
      </c>
      <c r="AQ12" s="218">
        <f t="shared" si="7"/>
        <v>431</v>
      </c>
      <c r="AR12" s="21">
        <v>146</v>
      </c>
      <c r="AS12" s="9">
        <v>105</v>
      </c>
      <c r="AT12" s="9">
        <v>103</v>
      </c>
      <c r="AU12" s="11">
        <v>100</v>
      </c>
      <c r="AV12" s="219">
        <f t="shared" si="8"/>
        <v>454</v>
      </c>
      <c r="AW12" s="208">
        <v>114</v>
      </c>
      <c r="AX12" s="37">
        <v>113</v>
      </c>
      <c r="AY12" s="37">
        <v>95</v>
      </c>
      <c r="AZ12" s="163">
        <v>89</v>
      </c>
      <c r="BA12" s="220">
        <f t="shared" si="9"/>
        <v>411</v>
      </c>
      <c r="BB12" s="35">
        <v>134</v>
      </c>
      <c r="BC12" s="9">
        <v>126</v>
      </c>
      <c r="BD12" s="9">
        <v>118</v>
      </c>
      <c r="BE12" s="11">
        <v>78</v>
      </c>
      <c r="BF12" s="222">
        <f t="shared" si="10"/>
        <v>456</v>
      </c>
      <c r="BG12" s="35">
        <v>132</v>
      </c>
      <c r="BH12" s="9">
        <v>111</v>
      </c>
      <c r="BI12" s="9">
        <v>110</v>
      </c>
      <c r="BJ12" s="11">
        <v>80</v>
      </c>
      <c r="BK12" s="223">
        <f t="shared" si="11"/>
        <v>433</v>
      </c>
      <c r="BL12" s="55">
        <v>150</v>
      </c>
      <c r="BM12" s="56">
        <v>130</v>
      </c>
      <c r="BN12" s="56">
        <v>107</v>
      </c>
      <c r="BO12" s="251"/>
      <c r="BP12" s="224">
        <f t="shared" si="12"/>
        <v>387</v>
      </c>
      <c r="BQ12" s="72">
        <v>310</v>
      </c>
      <c r="BR12" s="148">
        <v>85</v>
      </c>
      <c r="BS12" s="240">
        <v>390</v>
      </c>
      <c r="BT12" s="216">
        <v>145</v>
      </c>
      <c r="BU12" s="225">
        <f t="shared" si="13"/>
        <v>3502</v>
      </c>
      <c r="BV12" s="152">
        <v>3</v>
      </c>
      <c r="BW12" s="227">
        <f t="shared" si="14"/>
        <v>5135</v>
      </c>
      <c r="BX12" s="42">
        <v>9</v>
      </c>
    </row>
    <row r="13" spans="1:76" ht="15" customHeight="1">
      <c r="A13" s="148">
        <v>10</v>
      </c>
      <c r="B13" s="252" t="s">
        <v>29</v>
      </c>
      <c r="C13" s="21">
        <v>132</v>
      </c>
      <c r="D13" s="9">
        <v>109</v>
      </c>
      <c r="E13" s="9">
        <v>72</v>
      </c>
      <c r="F13" s="11">
        <v>21</v>
      </c>
      <c r="G13" s="207">
        <f t="shared" si="0"/>
        <v>334</v>
      </c>
      <c r="H13" s="21">
        <v>98</v>
      </c>
      <c r="I13" s="9">
        <v>90</v>
      </c>
      <c r="J13" s="9">
        <v>65</v>
      </c>
      <c r="K13" s="11">
        <v>22</v>
      </c>
      <c r="L13" s="207">
        <f t="shared" si="1"/>
        <v>275</v>
      </c>
      <c r="M13" s="208">
        <v>128</v>
      </c>
      <c r="N13" s="37">
        <v>104</v>
      </c>
      <c r="O13" s="37">
        <v>40</v>
      </c>
      <c r="P13" s="210"/>
      <c r="Q13" s="209">
        <f t="shared" si="2"/>
        <v>272</v>
      </c>
      <c r="R13" s="106">
        <v>89</v>
      </c>
      <c r="S13" s="104">
        <v>83</v>
      </c>
      <c r="T13" s="104">
        <v>69</v>
      </c>
      <c r="U13" s="210"/>
      <c r="V13" s="93">
        <f t="shared" si="3"/>
        <v>241</v>
      </c>
      <c r="W13" s="21">
        <v>94</v>
      </c>
      <c r="X13" s="9">
        <v>89</v>
      </c>
      <c r="Y13" s="211"/>
      <c r="Z13" s="22"/>
      <c r="AA13" s="93">
        <f t="shared" si="4"/>
        <v>183</v>
      </c>
      <c r="AB13" s="21"/>
      <c r="AC13" s="37"/>
      <c r="AD13" s="37"/>
      <c r="AE13" s="163"/>
      <c r="AF13" s="213">
        <f t="shared" si="5"/>
        <v>0</v>
      </c>
      <c r="AG13" s="40">
        <v>130</v>
      </c>
      <c r="AH13" s="25">
        <v>110</v>
      </c>
      <c r="AI13" s="56">
        <v>220</v>
      </c>
      <c r="AJ13" s="25">
        <v>115</v>
      </c>
      <c r="AK13" s="217">
        <f t="shared" si="6"/>
        <v>1880</v>
      </c>
      <c r="AL13" s="152">
        <v>13</v>
      </c>
      <c r="AM13" s="35">
        <v>150</v>
      </c>
      <c r="AN13" s="9">
        <v>143</v>
      </c>
      <c r="AO13" s="9">
        <v>103</v>
      </c>
      <c r="AP13" s="11">
        <v>81</v>
      </c>
      <c r="AQ13" s="218">
        <f t="shared" si="7"/>
        <v>477</v>
      </c>
      <c r="AR13" s="21">
        <v>122</v>
      </c>
      <c r="AS13" s="9">
        <v>115</v>
      </c>
      <c r="AT13" s="9">
        <v>97</v>
      </c>
      <c r="AU13" s="11">
        <v>87</v>
      </c>
      <c r="AV13" s="219">
        <f t="shared" si="8"/>
        <v>421</v>
      </c>
      <c r="AW13" s="208">
        <v>128</v>
      </c>
      <c r="AX13" s="37">
        <v>116</v>
      </c>
      <c r="AY13" s="37">
        <v>115</v>
      </c>
      <c r="AZ13" s="163">
        <v>73</v>
      </c>
      <c r="BA13" s="220">
        <f t="shared" si="9"/>
        <v>432</v>
      </c>
      <c r="BB13" s="35">
        <v>122</v>
      </c>
      <c r="BC13" s="9">
        <v>114</v>
      </c>
      <c r="BD13" s="211">
        <v>113</v>
      </c>
      <c r="BE13" s="11">
        <v>65</v>
      </c>
      <c r="BF13" s="222">
        <f t="shared" si="10"/>
        <v>414</v>
      </c>
      <c r="BG13" s="35">
        <v>137</v>
      </c>
      <c r="BH13" s="9">
        <v>100</v>
      </c>
      <c r="BI13" s="211">
        <v>96</v>
      </c>
      <c r="BJ13" s="89"/>
      <c r="BK13" s="223">
        <f t="shared" si="11"/>
        <v>333</v>
      </c>
      <c r="BL13" s="55">
        <v>126</v>
      </c>
      <c r="BM13" s="56">
        <v>110</v>
      </c>
      <c r="BN13" s="37"/>
      <c r="BO13" s="163"/>
      <c r="BP13" s="224">
        <f t="shared" si="12"/>
        <v>236</v>
      </c>
      <c r="BQ13" s="72">
        <v>250</v>
      </c>
      <c r="BR13" s="24">
        <v>110</v>
      </c>
      <c r="BS13" s="253">
        <v>360</v>
      </c>
      <c r="BT13" s="25">
        <v>115</v>
      </c>
      <c r="BU13" s="225">
        <f t="shared" si="13"/>
        <v>3148</v>
      </c>
      <c r="BV13" s="152">
        <v>5</v>
      </c>
      <c r="BW13" s="227">
        <f t="shared" si="14"/>
        <v>5028</v>
      </c>
      <c r="BX13" s="42">
        <v>10</v>
      </c>
    </row>
    <row r="14" spans="1:78" ht="15" customHeight="1">
      <c r="A14" s="148">
        <v>11</v>
      </c>
      <c r="B14" s="62" t="s">
        <v>10</v>
      </c>
      <c r="C14" s="21">
        <v>126</v>
      </c>
      <c r="D14" s="9">
        <v>101</v>
      </c>
      <c r="E14" s="9">
        <v>90</v>
      </c>
      <c r="F14" s="11">
        <v>74</v>
      </c>
      <c r="G14" s="207">
        <f t="shared" si="0"/>
        <v>391</v>
      </c>
      <c r="H14" s="21">
        <v>112</v>
      </c>
      <c r="I14" s="9">
        <v>95</v>
      </c>
      <c r="J14" s="9">
        <v>91</v>
      </c>
      <c r="K14" s="11">
        <v>55</v>
      </c>
      <c r="L14" s="207">
        <f t="shared" si="1"/>
        <v>353</v>
      </c>
      <c r="M14" s="208">
        <v>109</v>
      </c>
      <c r="N14" s="37">
        <v>92</v>
      </c>
      <c r="O14" s="37">
        <v>87</v>
      </c>
      <c r="P14" s="163">
        <v>69</v>
      </c>
      <c r="Q14" s="209">
        <f t="shared" si="2"/>
        <v>357</v>
      </c>
      <c r="R14" s="106">
        <v>107</v>
      </c>
      <c r="S14" s="104">
        <v>81</v>
      </c>
      <c r="T14" s="104">
        <v>57</v>
      </c>
      <c r="U14" s="210">
        <v>49</v>
      </c>
      <c r="V14" s="93">
        <f t="shared" si="3"/>
        <v>294</v>
      </c>
      <c r="W14" s="21">
        <v>97</v>
      </c>
      <c r="X14" s="247">
        <v>82</v>
      </c>
      <c r="Y14" s="84"/>
      <c r="Z14" s="95"/>
      <c r="AA14" s="93">
        <f t="shared" si="4"/>
        <v>179</v>
      </c>
      <c r="AB14" s="55">
        <v>114</v>
      </c>
      <c r="AC14" s="9"/>
      <c r="AD14" s="9"/>
      <c r="AE14" s="163"/>
      <c r="AF14" s="213">
        <f t="shared" si="5"/>
        <v>114</v>
      </c>
      <c r="AG14" s="40">
        <v>180</v>
      </c>
      <c r="AH14" s="253">
        <v>145</v>
      </c>
      <c r="AI14" s="234">
        <v>250</v>
      </c>
      <c r="AJ14" s="245">
        <v>125</v>
      </c>
      <c r="AK14" s="217">
        <f t="shared" si="6"/>
        <v>2388</v>
      </c>
      <c r="AL14" s="152">
        <v>11</v>
      </c>
      <c r="AM14" s="35">
        <v>105</v>
      </c>
      <c r="AN14" s="9">
        <v>85</v>
      </c>
      <c r="AO14" s="9">
        <v>78</v>
      </c>
      <c r="AP14" s="11">
        <v>72</v>
      </c>
      <c r="AQ14" s="218">
        <f t="shared" si="7"/>
        <v>340</v>
      </c>
      <c r="AR14" s="21">
        <v>140</v>
      </c>
      <c r="AS14" s="9">
        <v>130</v>
      </c>
      <c r="AT14" s="9">
        <v>126</v>
      </c>
      <c r="AU14" s="11">
        <v>55</v>
      </c>
      <c r="AV14" s="219">
        <f t="shared" si="8"/>
        <v>451</v>
      </c>
      <c r="AW14" s="208">
        <v>96</v>
      </c>
      <c r="AX14" s="9"/>
      <c r="AY14" s="9"/>
      <c r="AZ14" s="22"/>
      <c r="BA14" s="220">
        <f t="shared" si="9"/>
        <v>96</v>
      </c>
      <c r="BB14" s="35">
        <v>146</v>
      </c>
      <c r="BC14" s="247">
        <v>101</v>
      </c>
      <c r="BD14" s="9"/>
      <c r="BE14" s="11"/>
      <c r="BF14" s="222">
        <f t="shared" si="10"/>
        <v>247</v>
      </c>
      <c r="BG14" s="35">
        <v>146</v>
      </c>
      <c r="BH14" s="247">
        <v>98</v>
      </c>
      <c r="BI14" s="37"/>
      <c r="BJ14" s="65"/>
      <c r="BK14" s="223">
        <f t="shared" si="11"/>
        <v>244</v>
      </c>
      <c r="BL14" s="55">
        <v>128</v>
      </c>
      <c r="BM14" s="9"/>
      <c r="BN14" s="9"/>
      <c r="BO14" s="22"/>
      <c r="BP14" s="224">
        <f t="shared" si="12"/>
        <v>128</v>
      </c>
      <c r="BQ14" s="72">
        <v>220</v>
      </c>
      <c r="BR14" s="246">
        <v>145</v>
      </c>
      <c r="BS14" s="253">
        <v>60</v>
      </c>
      <c r="BT14" s="245">
        <v>125</v>
      </c>
      <c r="BU14" s="225">
        <f t="shared" si="13"/>
        <v>2056</v>
      </c>
      <c r="BV14" s="152">
        <v>11</v>
      </c>
      <c r="BW14" s="227">
        <f t="shared" si="14"/>
        <v>4444</v>
      </c>
      <c r="BX14" s="42">
        <v>11</v>
      </c>
      <c r="BZ14" s="181">
        <f>BW50/BW48</f>
        <v>36.78093276445491</v>
      </c>
    </row>
    <row r="15" spans="1:76" ht="15" customHeight="1">
      <c r="A15" s="228">
        <v>12</v>
      </c>
      <c r="B15" s="63" t="s">
        <v>9</v>
      </c>
      <c r="C15" s="21">
        <v>120</v>
      </c>
      <c r="D15" s="9">
        <v>107</v>
      </c>
      <c r="E15" s="9">
        <v>93</v>
      </c>
      <c r="F15" s="11">
        <v>91</v>
      </c>
      <c r="G15" s="207">
        <f t="shared" si="0"/>
        <v>411</v>
      </c>
      <c r="H15" s="21">
        <v>122</v>
      </c>
      <c r="I15" s="9">
        <v>118</v>
      </c>
      <c r="J15" s="9">
        <v>113</v>
      </c>
      <c r="K15" s="11">
        <v>92</v>
      </c>
      <c r="L15" s="207">
        <f t="shared" si="1"/>
        <v>445</v>
      </c>
      <c r="M15" s="208">
        <v>102</v>
      </c>
      <c r="N15" s="37">
        <v>59</v>
      </c>
      <c r="O15" s="37">
        <v>56</v>
      </c>
      <c r="P15" s="163">
        <v>34</v>
      </c>
      <c r="Q15" s="209">
        <f t="shared" si="2"/>
        <v>251</v>
      </c>
      <c r="R15" s="106">
        <v>116</v>
      </c>
      <c r="S15" s="104">
        <v>78</v>
      </c>
      <c r="T15" s="104">
        <v>54</v>
      </c>
      <c r="U15" s="210">
        <v>48</v>
      </c>
      <c r="V15" s="93">
        <f t="shared" si="3"/>
        <v>296</v>
      </c>
      <c r="W15" s="21">
        <v>124</v>
      </c>
      <c r="X15" s="9">
        <v>77</v>
      </c>
      <c r="Y15" s="84"/>
      <c r="Z15" s="95"/>
      <c r="AA15" s="93">
        <f t="shared" si="4"/>
        <v>201</v>
      </c>
      <c r="AB15" s="21">
        <v>126</v>
      </c>
      <c r="AC15" s="9"/>
      <c r="AD15" s="9"/>
      <c r="AE15" s="22"/>
      <c r="AF15" s="213">
        <f t="shared" si="5"/>
        <v>126</v>
      </c>
      <c r="AG15" s="40">
        <v>360</v>
      </c>
      <c r="AH15" s="245">
        <v>180</v>
      </c>
      <c r="AI15" s="9">
        <v>180</v>
      </c>
      <c r="AJ15" s="25"/>
      <c r="AK15" s="217">
        <f t="shared" si="6"/>
        <v>2450</v>
      </c>
      <c r="AL15" s="152">
        <v>10</v>
      </c>
      <c r="AM15" s="35">
        <v>124</v>
      </c>
      <c r="AN15" s="9">
        <v>107</v>
      </c>
      <c r="AO15" s="9">
        <v>86</v>
      </c>
      <c r="AP15" s="11">
        <v>50</v>
      </c>
      <c r="AQ15" s="218">
        <f t="shared" si="7"/>
        <v>367</v>
      </c>
      <c r="AR15" s="21">
        <v>137</v>
      </c>
      <c r="AS15" s="9">
        <v>96</v>
      </c>
      <c r="AT15" s="9">
        <v>64</v>
      </c>
      <c r="AU15" s="11">
        <v>58</v>
      </c>
      <c r="AV15" s="219">
        <f t="shared" si="8"/>
        <v>355</v>
      </c>
      <c r="AW15" s="208">
        <v>76</v>
      </c>
      <c r="AX15" s="37">
        <v>75</v>
      </c>
      <c r="AY15" s="9"/>
      <c r="AZ15" s="22"/>
      <c r="BA15" s="220">
        <f t="shared" si="9"/>
        <v>151</v>
      </c>
      <c r="BB15" s="35">
        <v>94</v>
      </c>
      <c r="BC15" s="9">
        <v>77</v>
      </c>
      <c r="BD15" s="9"/>
      <c r="BE15" s="11"/>
      <c r="BF15" s="222">
        <f t="shared" si="10"/>
        <v>171</v>
      </c>
      <c r="BG15" s="35">
        <v>118</v>
      </c>
      <c r="BH15" s="9">
        <v>86</v>
      </c>
      <c r="BI15" s="37"/>
      <c r="BJ15" s="65"/>
      <c r="BK15" s="223">
        <f t="shared" si="11"/>
        <v>204</v>
      </c>
      <c r="BL15" s="250"/>
      <c r="BM15" s="9"/>
      <c r="BN15" s="9"/>
      <c r="BO15" s="231"/>
      <c r="BP15" s="224">
        <f t="shared" si="12"/>
        <v>0</v>
      </c>
      <c r="BQ15" s="72">
        <v>290</v>
      </c>
      <c r="BR15" s="246">
        <v>180</v>
      </c>
      <c r="BS15" s="72">
        <v>120</v>
      </c>
      <c r="BT15" s="25"/>
      <c r="BU15" s="225">
        <f t="shared" si="13"/>
        <v>1838</v>
      </c>
      <c r="BV15" s="226">
        <v>13</v>
      </c>
      <c r="BW15" s="227">
        <f t="shared" si="14"/>
        <v>4288</v>
      </c>
      <c r="BX15" s="42">
        <v>12</v>
      </c>
    </row>
    <row r="16" spans="1:76" ht="15" customHeight="1">
      <c r="A16" s="148">
        <v>13</v>
      </c>
      <c r="B16" s="62" t="s">
        <v>45</v>
      </c>
      <c r="C16" s="21">
        <v>143</v>
      </c>
      <c r="D16" s="9">
        <v>111</v>
      </c>
      <c r="E16" s="9">
        <v>95</v>
      </c>
      <c r="F16" s="11">
        <v>87</v>
      </c>
      <c r="G16" s="207">
        <f t="shared" si="0"/>
        <v>436</v>
      </c>
      <c r="H16" s="21">
        <v>140</v>
      </c>
      <c r="I16" s="9">
        <v>124</v>
      </c>
      <c r="J16" s="9">
        <v>120</v>
      </c>
      <c r="K16" s="11">
        <v>80</v>
      </c>
      <c r="L16" s="207">
        <f t="shared" si="1"/>
        <v>464</v>
      </c>
      <c r="M16" s="208">
        <v>132</v>
      </c>
      <c r="N16" s="37">
        <v>111</v>
      </c>
      <c r="O16" s="37">
        <v>88</v>
      </c>
      <c r="P16" s="163">
        <v>61</v>
      </c>
      <c r="Q16" s="209">
        <f t="shared" si="2"/>
        <v>392</v>
      </c>
      <c r="R16" s="229">
        <v>118</v>
      </c>
      <c r="S16" s="230">
        <v>115</v>
      </c>
      <c r="T16" s="230">
        <v>104</v>
      </c>
      <c r="U16" s="231">
        <v>90</v>
      </c>
      <c r="V16" s="93">
        <f t="shared" si="3"/>
        <v>427</v>
      </c>
      <c r="W16" s="232">
        <v>143</v>
      </c>
      <c r="X16" s="230">
        <v>109</v>
      </c>
      <c r="Y16" s="230">
        <v>101</v>
      </c>
      <c r="Z16" s="231">
        <v>78</v>
      </c>
      <c r="AA16" s="93">
        <f t="shared" si="4"/>
        <v>431</v>
      </c>
      <c r="AB16" s="55">
        <v>140</v>
      </c>
      <c r="AC16" s="230"/>
      <c r="AD16" s="230"/>
      <c r="AE16" s="212"/>
      <c r="AF16" s="213">
        <f t="shared" si="5"/>
        <v>140</v>
      </c>
      <c r="AG16" s="40">
        <v>310</v>
      </c>
      <c r="AH16" s="235">
        <v>80</v>
      </c>
      <c r="AI16" s="234">
        <v>310</v>
      </c>
      <c r="AJ16" s="235">
        <v>155</v>
      </c>
      <c r="AK16" s="217">
        <f t="shared" si="6"/>
        <v>3145</v>
      </c>
      <c r="AL16" s="152">
        <v>4</v>
      </c>
      <c r="AM16" s="254"/>
      <c r="AN16" s="255"/>
      <c r="AO16" s="255"/>
      <c r="AP16" s="256"/>
      <c r="AQ16" s="218">
        <f t="shared" si="7"/>
        <v>0</v>
      </c>
      <c r="AR16" s="257"/>
      <c r="AS16" s="258"/>
      <c r="AT16" s="258"/>
      <c r="AU16" s="259"/>
      <c r="AV16" s="219">
        <f t="shared" si="8"/>
        <v>0</v>
      </c>
      <c r="AW16" s="208">
        <v>124</v>
      </c>
      <c r="AX16" s="9"/>
      <c r="AY16" s="211"/>
      <c r="AZ16" s="212"/>
      <c r="BA16" s="220">
        <f t="shared" si="9"/>
        <v>124</v>
      </c>
      <c r="BB16" s="229">
        <v>103</v>
      </c>
      <c r="BC16" s="230">
        <v>97</v>
      </c>
      <c r="BD16" s="230">
        <v>69</v>
      </c>
      <c r="BE16" s="236">
        <v>51</v>
      </c>
      <c r="BF16" s="222">
        <f t="shared" si="10"/>
        <v>320</v>
      </c>
      <c r="BG16" s="229">
        <v>113</v>
      </c>
      <c r="BH16" s="230">
        <v>91</v>
      </c>
      <c r="BI16" s="88"/>
      <c r="BJ16" s="89"/>
      <c r="BK16" s="223">
        <f t="shared" si="11"/>
        <v>204</v>
      </c>
      <c r="BL16" s="55">
        <v>118</v>
      </c>
      <c r="BM16" s="230"/>
      <c r="BN16" s="230"/>
      <c r="BO16" s="231"/>
      <c r="BP16" s="224">
        <f t="shared" si="12"/>
        <v>118</v>
      </c>
      <c r="BQ16" s="233"/>
      <c r="BR16" s="228">
        <v>80</v>
      </c>
      <c r="BS16" s="253"/>
      <c r="BT16" s="235">
        <v>155</v>
      </c>
      <c r="BU16" s="225">
        <f t="shared" si="13"/>
        <v>1001</v>
      </c>
      <c r="BV16" s="152">
        <v>18</v>
      </c>
      <c r="BW16" s="227">
        <f t="shared" si="14"/>
        <v>4146</v>
      </c>
      <c r="BX16" s="42">
        <v>13</v>
      </c>
    </row>
    <row r="17" spans="1:76" ht="15" customHeight="1">
      <c r="A17" s="148">
        <v>14</v>
      </c>
      <c r="B17" s="62" t="s">
        <v>23</v>
      </c>
      <c r="C17" s="21">
        <v>62</v>
      </c>
      <c r="D17" s="9">
        <v>52</v>
      </c>
      <c r="E17" s="9">
        <v>50</v>
      </c>
      <c r="F17" s="11">
        <v>44</v>
      </c>
      <c r="G17" s="207">
        <f t="shared" si="0"/>
        <v>208</v>
      </c>
      <c r="H17" s="21">
        <v>63</v>
      </c>
      <c r="I17" s="9">
        <v>47</v>
      </c>
      <c r="J17" s="9">
        <v>28</v>
      </c>
      <c r="K17" s="11">
        <v>13</v>
      </c>
      <c r="L17" s="207">
        <f t="shared" si="1"/>
        <v>151</v>
      </c>
      <c r="M17" s="208">
        <v>122</v>
      </c>
      <c r="N17" s="37">
        <v>74</v>
      </c>
      <c r="O17" s="37">
        <v>70</v>
      </c>
      <c r="P17" s="163">
        <v>46</v>
      </c>
      <c r="Q17" s="209">
        <f t="shared" si="2"/>
        <v>312</v>
      </c>
      <c r="R17" s="106">
        <v>113</v>
      </c>
      <c r="S17" s="104">
        <v>103</v>
      </c>
      <c r="T17" s="104">
        <v>94</v>
      </c>
      <c r="U17" s="210">
        <v>61</v>
      </c>
      <c r="V17" s="93">
        <f t="shared" si="3"/>
        <v>371</v>
      </c>
      <c r="W17" s="21">
        <v>114</v>
      </c>
      <c r="X17" s="9">
        <v>112</v>
      </c>
      <c r="Y17" s="9">
        <v>83</v>
      </c>
      <c r="Z17" s="260"/>
      <c r="AA17" s="93">
        <f t="shared" si="4"/>
        <v>309</v>
      </c>
      <c r="AB17" s="55">
        <v>120</v>
      </c>
      <c r="AC17" s="56">
        <v>113</v>
      </c>
      <c r="AD17" s="230"/>
      <c r="AE17" s="251"/>
      <c r="AF17" s="213">
        <f t="shared" si="5"/>
        <v>233</v>
      </c>
      <c r="AG17" s="40">
        <v>140</v>
      </c>
      <c r="AH17" s="245">
        <v>165</v>
      </c>
      <c r="AI17" s="56">
        <v>190</v>
      </c>
      <c r="AJ17" s="216"/>
      <c r="AK17" s="217">
        <f t="shared" si="6"/>
        <v>2079</v>
      </c>
      <c r="AL17" s="242">
        <v>12</v>
      </c>
      <c r="AM17" s="35">
        <v>114</v>
      </c>
      <c r="AN17" s="9">
        <v>73</v>
      </c>
      <c r="AO17" s="9">
        <v>71</v>
      </c>
      <c r="AP17" s="11">
        <v>32</v>
      </c>
      <c r="AQ17" s="218">
        <f t="shared" si="7"/>
        <v>290</v>
      </c>
      <c r="AR17" s="21">
        <v>143</v>
      </c>
      <c r="AS17" s="9">
        <v>82</v>
      </c>
      <c r="AT17" s="9">
        <v>79</v>
      </c>
      <c r="AU17" s="11">
        <v>45</v>
      </c>
      <c r="AV17" s="219">
        <f t="shared" si="8"/>
        <v>349</v>
      </c>
      <c r="AW17" s="208">
        <v>150</v>
      </c>
      <c r="AX17" s="37">
        <v>84</v>
      </c>
      <c r="AY17" s="211"/>
      <c r="AZ17" s="251"/>
      <c r="BA17" s="220">
        <f t="shared" si="9"/>
        <v>234</v>
      </c>
      <c r="BB17" s="35">
        <v>137</v>
      </c>
      <c r="BC17" s="9">
        <v>76</v>
      </c>
      <c r="BD17" s="9">
        <v>71</v>
      </c>
      <c r="BE17" s="11">
        <v>70</v>
      </c>
      <c r="BF17" s="222">
        <f t="shared" si="10"/>
        <v>354</v>
      </c>
      <c r="BG17" s="35">
        <v>134</v>
      </c>
      <c r="BH17" s="88"/>
      <c r="BI17" s="88"/>
      <c r="BJ17" s="89"/>
      <c r="BK17" s="223">
        <f t="shared" si="11"/>
        <v>134</v>
      </c>
      <c r="BL17" s="250"/>
      <c r="BM17" s="261"/>
      <c r="BN17" s="261"/>
      <c r="BO17" s="251"/>
      <c r="BP17" s="224">
        <f t="shared" si="12"/>
        <v>0</v>
      </c>
      <c r="BQ17" s="72">
        <v>140</v>
      </c>
      <c r="BR17" s="246">
        <v>165</v>
      </c>
      <c r="BS17" s="262">
        <v>194</v>
      </c>
      <c r="BT17" s="216"/>
      <c r="BU17" s="225">
        <f t="shared" si="13"/>
        <v>1860</v>
      </c>
      <c r="BV17" s="152">
        <v>12</v>
      </c>
      <c r="BW17" s="227">
        <f t="shared" si="14"/>
        <v>3939</v>
      </c>
      <c r="BX17" s="42">
        <v>14</v>
      </c>
    </row>
    <row r="18" spans="1:76" ht="15" customHeight="1">
      <c r="A18" s="228">
        <v>15</v>
      </c>
      <c r="B18" s="62" t="s">
        <v>16</v>
      </c>
      <c r="C18" s="21">
        <v>124</v>
      </c>
      <c r="D18" s="9">
        <v>97</v>
      </c>
      <c r="E18" s="9">
        <v>81</v>
      </c>
      <c r="F18" s="11">
        <v>49</v>
      </c>
      <c r="G18" s="207">
        <f t="shared" si="0"/>
        <v>351</v>
      </c>
      <c r="H18" s="21">
        <v>106</v>
      </c>
      <c r="I18" s="9">
        <v>84</v>
      </c>
      <c r="J18" s="9">
        <v>83</v>
      </c>
      <c r="K18" s="11">
        <v>75</v>
      </c>
      <c r="L18" s="207">
        <f t="shared" si="1"/>
        <v>348</v>
      </c>
      <c r="M18" s="208">
        <v>52</v>
      </c>
      <c r="N18" s="37">
        <v>50</v>
      </c>
      <c r="O18" s="37">
        <v>43</v>
      </c>
      <c r="P18" s="163">
        <v>38</v>
      </c>
      <c r="Q18" s="209">
        <f t="shared" si="2"/>
        <v>183</v>
      </c>
      <c r="R18" s="106">
        <v>85</v>
      </c>
      <c r="S18" s="104">
        <v>45</v>
      </c>
      <c r="T18" s="104">
        <v>30</v>
      </c>
      <c r="U18" s="210">
        <v>27</v>
      </c>
      <c r="V18" s="93">
        <f t="shared" si="3"/>
        <v>187</v>
      </c>
      <c r="W18" s="21">
        <v>87</v>
      </c>
      <c r="X18" s="84"/>
      <c r="Y18" s="84"/>
      <c r="Z18" s="260"/>
      <c r="AA18" s="93">
        <f t="shared" si="4"/>
        <v>87</v>
      </c>
      <c r="AB18" s="208"/>
      <c r="AC18" s="37"/>
      <c r="AD18" s="37"/>
      <c r="AE18" s="163"/>
      <c r="AF18" s="213">
        <f t="shared" si="5"/>
        <v>0</v>
      </c>
      <c r="AG18" s="40">
        <v>150</v>
      </c>
      <c r="AH18" s="245"/>
      <c r="AI18" s="56">
        <v>170</v>
      </c>
      <c r="AJ18" s="245"/>
      <c r="AK18" s="217">
        <f t="shared" si="6"/>
        <v>1476</v>
      </c>
      <c r="AL18" s="152">
        <v>17</v>
      </c>
      <c r="AM18" s="35">
        <v>102</v>
      </c>
      <c r="AN18" s="9">
        <v>93</v>
      </c>
      <c r="AO18" s="9">
        <v>60</v>
      </c>
      <c r="AP18" s="11">
        <v>42</v>
      </c>
      <c r="AQ18" s="218">
        <f t="shared" si="7"/>
        <v>297</v>
      </c>
      <c r="AR18" s="21">
        <v>93</v>
      </c>
      <c r="AS18" s="9">
        <v>92</v>
      </c>
      <c r="AT18" s="9">
        <v>70</v>
      </c>
      <c r="AU18" s="11">
        <v>57</v>
      </c>
      <c r="AV18" s="219">
        <f t="shared" si="8"/>
        <v>312</v>
      </c>
      <c r="AW18" s="208">
        <v>94</v>
      </c>
      <c r="AX18" s="37">
        <v>72</v>
      </c>
      <c r="AY18" s="37">
        <v>70</v>
      </c>
      <c r="AZ18" s="163">
        <v>63</v>
      </c>
      <c r="BA18" s="220">
        <f t="shared" si="9"/>
        <v>299</v>
      </c>
      <c r="BB18" s="35">
        <v>107</v>
      </c>
      <c r="BC18" s="9"/>
      <c r="BD18" s="9"/>
      <c r="BE18" s="65"/>
      <c r="BF18" s="222">
        <f t="shared" si="10"/>
        <v>107</v>
      </c>
      <c r="BG18" s="35">
        <v>107</v>
      </c>
      <c r="BH18" s="37"/>
      <c r="BI18" s="37"/>
      <c r="BJ18" s="65"/>
      <c r="BK18" s="223">
        <f t="shared" si="11"/>
        <v>107</v>
      </c>
      <c r="BL18" s="250"/>
      <c r="BM18" s="9"/>
      <c r="BN18" s="37"/>
      <c r="BO18" s="163"/>
      <c r="BP18" s="224">
        <f t="shared" si="12"/>
        <v>0</v>
      </c>
      <c r="BQ18" s="72">
        <v>200</v>
      </c>
      <c r="BR18" s="24"/>
      <c r="BS18" s="253">
        <v>210</v>
      </c>
      <c r="BT18" s="245"/>
      <c r="BU18" s="225">
        <f t="shared" si="13"/>
        <v>1532</v>
      </c>
      <c r="BV18" s="152">
        <v>14</v>
      </c>
      <c r="BW18" s="227">
        <f t="shared" si="14"/>
        <v>3008</v>
      </c>
      <c r="BX18" s="42">
        <v>15</v>
      </c>
    </row>
    <row r="19" spans="1:76" ht="15" customHeight="1">
      <c r="A19" s="148">
        <v>16</v>
      </c>
      <c r="B19" s="63" t="s">
        <v>24</v>
      </c>
      <c r="C19" s="21">
        <v>89</v>
      </c>
      <c r="D19" s="9">
        <v>82</v>
      </c>
      <c r="E19" s="9">
        <v>64</v>
      </c>
      <c r="F19" s="11">
        <v>54</v>
      </c>
      <c r="G19" s="207">
        <f t="shared" si="0"/>
        <v>289</v>
      </c>
      <c r="H19" s="21">
        <v>74</v>
      </c>
      <c r="I19" s="9">
        <v>46</v>
      </c>
      <c r="J19" s="9">
        <v>45</v>
      </c>
      <c r="K19" s="11">
        <v>27</v>
      </c>
      <c r="L19" s="207">
        <f t="shared" si="1"/>
        <v>192</v>
      </c>
      <c r="M19" s="208">
        <v>101</v>
      </c>
      <c r="N19" s="37">
        <v>71</v>
      </c>
      <c r="O19" s="37">
        <v>60</v>
      </c>
      <c r="P19" s="163">
        <v>35</v>
      </c>
      <c r="Q19" s="209">
        <f t="shared" si="2"/>
        <v>267</v>
      </c>
      <c r="R19" s="229">
        <v>75</v>
      </c>
      <c r="S19" s="230">
        <v>73</v>
      </c>
      <c r="T19" s="230">
        <v>70</v>
      </c>
      <c r="U19" s="231">
        <v>58</v>
      </c>
      <c r="V19" s="93">
        <f t="shared" si="3"/>
        <v>276</v>
      </c>
      <c r="W19" s="94"/>
      <c r="X19" s="84"/>
      <c r="Y19" s="84"/>
      <c r="Z19" s="95"/>
      <c r="AA19" s="93">
        <f t="shared" si="4"/>
        <v>0</v>
      </c>
      <c r="AB19" s="21"/>
      <c r="AC19" s="9"/>
      <c r="AD19" s="9"/>
      <c r="AE19" s="163"/>
      <c r="AF19" s="213">
        <f t="shared" si="5"/>
        <v>0</v>
      </c>
      <c r="AG19" s="40">
        <v>100</v>
      </c>
      <c r="AH19" s="235">
        <v>95</v>
      </c>
      <c r="AI19" s="56">
        <v>150</v>
      </c>
      <c r="AJ19" s="235">
        <v>95</v>
      </c>
      <c r="AK19" s="217">
        <f t="shared" si="6"/>
        <v>1464</v>
      </c>
      <c r="AL19" s="242">
        <v>18</v>
      </c>
      <c r="AM19" s="35">
        <v>118</v>
      </c>
      <c r="AN19" s="9">
        <v>47</v>
      </c>
      <c r="AO19" s="9">
        <v>33</v>
      </c>
      <c r="AP19" s="11"/>
      <c r="AQ19" s="218">
        <f t="shared" si="7"/>
        <v>198</v>
      </c>
      <c r="AR19" s="21">
        <v>76</v>
      </c>
      <c r="AS19" s="9">
        <v>73</v>
      </c>
      <c r="AT19" s="258"/>
      <c r="AU19" s="259"/>
      <c r="AV19" s="219">
        <f t="shared" si="8"/>
        <v>149</v>
      </c>
      <c r="AW19" s="208">
        <v>146</v>
      </c>
      <c r="AX19" s="37">
        <v>79</v>
      </c>
      <c r="AY19" s="37">
        <v>61</v>
      </c>
      <c r="AZ19" s="22"/>
      <c r="BA19" s="220">
        <f t="shared" si="9"/>
        <v>286</v>
      </c>
      <c r="BB19" s="229">
        <v>116</v>
      </c>
      <c r="BC19" s="230">
        <v>57</v>
      </c>
      <c r="BD19" s="230">
        <v>54</v>
      </c>
      <c r="BE19" s="236">
        <v>46</v>
      </c>
      <c r="BF19" s="222">
        <f t="shared" si="10"/>
        <v>273</v>
      </c>
      <c r="BG19" s="87"/>
      <c r="BH19" s="37"/>
      <c r="BI19" s="37"/>
      <c r="BJ19" s="65"/>
      <c r="BK19" s="223">
        <f t="shared" si="11"/>
        <v>0</v>
      </c>
      <c r="BL19" s="250"/>
      <c r="BM19" s="9"/>
      <c r="BN19" s="9"/>
      <c r="BO19" s="22"/>
      <c r="BP19" s="224">
        <f t="shared" si="12"/>
        <v>0</v>
      </c>
      <c r="BQ19" s="72">
        <v>80</v>
      </c>
      <c r="BR19" s="228">
        <v>95</v>
      </c>
      <c r="BS19" s="253">
        <v>190</v>
      </c>
      <c r="BT19" s="235">
        <v>95</v>
      </c>
      <c r="BU19" s="225">
        <f t="shared" si="13"/>
        <v>1366</v>
      </c>
      <c r="BV19" s="152">
        <v>15</v>
      </c>
      <c r="BW19" s="227">
        <f t="shared" si="14"/>
        <v>2830</v>
      </c>
      <c r="BX19" s="42">
        <v>16</v>
      </c>
    </row>
    <row r="20" spans="1:76" ht="15" customHeight="1">
      <c r="A20" s="148">
        <v>17</v>
      </c>
      <c r="B20" s="263" t="s">
        <v>18</v>
      </c>
      <c r="C20" s="21">
        <v>71</v>
      </c>
      <c r="D20" s="9">
        <v>63</v>
      </c>
      <c r="E20" s="9">
        <v>37</v>
      </c>
      <c r="F20" s="11">
        <v>18</v>
      </c>
      <c r="G20" s="207">
        <f t="shared" si="0"/>
        <v>189</v>
      </c>
      <c r="H20" s="21">
        <v>102</v>
      </c>
      <c r="I20" s="9">
        <v>38</v>
      </c>
      <c r="J20" s="9">
        <v>15</v>
      </c>
      <c r="K20" s="11">
        <v>12</v>
      </c>
      <c r="L20" s="207">
        <f t="shared" si="1"/>
        <v>167</v>
      </c>
      <c r="M20" s="208">
        <v>90</v>
      </c>
      <c r="N20" s="37">
        <v>82</v>
      </c>
      <c r="O20" s="37">
        <v>79</v>
      </c>
      <c r="P20" s="163">
        <v>41</v>
      </c>
      <c r="Q20" s="209">
        <f t="shared" si="2"/>
        <v>292</v>
      </c>
      <c r="R20" s="106">
        <v>95</v>
      </c>
      <c r="S20" s="104">
        <v>77</v>
      </c>
      <c r="T20" s="104">
        <v>44</v>
      </c>
      <c r="U20" s="210">
        <v>26</v>
      </c>
      <c r="V20" s="93">
        <f t="shared" si="3"/>
        <v>242</v>
      </c>
      <c r="W20" s="21">
        <v>86</v>
      </c>
      <c r="X20" s="9">
        <v>81</v>
      </c>
      <c r="Y20" s="84"/>
      <c r="Z20" s="95"/>
      <c r="AA20" s="93">
        <f t="shared" si="4"/>
        <v>167</v>
      </c>
      <c r="AB20" s="21"/>
      <c r="AC20" s="230"/>
      <c r="AD20" s="230"/>
      <c r="AE20" s="212"/>
      <c r="AF20" s="213">
        <f t="shared" si="5"/>
        <v>0</v>
      </c>
      <c r="AG20" s="40">
        <v>110</v>
      </c>
      <c r="AH20" s="245"/>
      <c r="AI20" s="56">
        <v>210</v>
      </c>
      <c r="AJ20" s="245">
        <v>85</v>
      </c>
      <c r="AK20" s="217">
        <f t="shared" si="6"/>
        <v>1462</v>
      </c>
      <c r="AL20" s="152">
        <v>19</v>
      </c>
      <c r="AM20" s="35">
        <v>49</v>
      </c>
      <c r="AN20" s="9">
        <v>48</v>
      </c>
      <c r="AO20" s="9">
        <v>46</v>
      </c>
      <c r="AP20" s="11">
        <v>24</v>
      </c>
      <c r="AQ20" s="218">
        <f t="shared" si="7"/>
        <v>167</v>
      </c>
      <c r="AR20" s="21">
        <v>53</v>
      </c>
      <c r="AS20" s="9">
        <v>36</v>
      </c>
      <c r="AT20" s="9">
        <v>34</v>
      </c>
      <c r="AU20" s="11">
        <v>27</v>
      </c>
      <c r="AV20" s="219">
        <f t="shared" si="8"/>
        <v>150</v>
      </c>
      <c r="AW20" s="208">
        <v>103</v>
      </c>
      <c r="AX20" s="37">
        <v>71</v>
      </c>
      <c r="AY20" s="37">
        <v>69</v>
      </c>
      <c r="AZ20" s="212"/>
      <c r="BA20" s="220">
        <f t="shared" si="9"/>
        <v>243</v>
      </c>
      <c r="BB20" s="35">
        <v>89</v>
      </c>
      <c r="BC20" s="9">
        <v>82</v>
      </c>
      <c r="BD20" s="9">
        <v>62</v>
      </c>
      <c r="BE20" s="11"/>
      <c r="BF20" s="222">
        <f t="shared" si="10"/>
        <v>233</v>
      </c>
      <c r="BG20" s="35">
        <v>81</v>
      </c>
      <c r="BH20" s="37"/>
      <c r="BI20" s="37"/>
      <c r="BJ20" s="65"/>
      <c r="BK20" s="223">
        <f t="shared" si="11"/>
        <v>81</v>
      </c>
      <c r="BL20" s="250"/>
      <c r="BM20" s="9"/>
      <c r="BN20" s="9"/>
      <c r="BO20" s="22"/>
      <c r="BP20" s="224">
        <f t="shared" si="12"/>
        <v>0</v>
      </c>
      <c r="BQ20" s="72">
        <v>100</v>
      </c>
      <c r="BR20" s="24"/>
      <c r="BS20" s="253">
        <v>230</v>
      </c>
      <c r="BT20" s="245">
        <v>85</v>
      </c>
      <c r="BU20" s="225">
        <f t="shared" si="13"/>
        <v>1289</v>
      </c>
      <c r="BV20" s="226">
        <v>16</v>
      </c>
      <c r="BW20" s="227">
        <f t="shared" si="14"/>
        <v>2751</v>
      </c>
      <c r="BX20" s="42">
        <v>17</v>
      </c>
    </row>
    <row r="21" spans="1:76" ht="15" customHeight="1">
      <c r="A21" s="228">
        <v>18</v>
      </c>
      <c r="B21" s="62" t="s">
        <v>14</v>
      </c>
      <c r="C21" s="21">
        <v>67</v>
      </c>
      <c r="D21" s="9">
        <v>58</v>
      </c>
      <c r="E21" s="9">
        <v>57</v>
      </c>
      <c r="F21" s="11">
        <v>42</v>
      </c>
      <c r="G21" s="207">
        <f t="shared" si="0"/>
        <v>224</v>
      </c>
      <c r="H21" s="21">
        <v>134</v>
      </c>
      <c r="I21" s="9">
        <v>100</v>
      </c>
      <c r="J21" s="9">
        <v>39</v>
      </c>
      <c r="K21" s="11">
        <v>25</v>
      </c>
      <c r="L21" s="207">
        <f t="shared" si="1"/>
        <v>298</v>
      </c>
      <c r="M21" s="208">
        <v>105</v>
      </c>
      <c r="N21" s="37">
        <v>77</v>
      </c>
      <c r="O21" s="37">
        <v>67</v>
      </c>
      <c r="P21" s="163">
        <v>51</v>
      </c>
      <c r="Q21" s="209">
        <f t="shared" si="2"/>
        <v>300</v>
      </c>
      <c r="R21" s="229">
        <v>99</v>
      </c>
      <c r="S21" s="230">
        <v>53</v>
      </c>
      <c r="T21" s="230">
        <v>50</v>
      </c>
      <c r="U21" s="22"/>
      <c r="V21" s="93">
        <f t="shared" si="3"/>
        <v>202</v>
      </c>
      <c r="W21" s="232">
        <v>91</v>
      </c>
      <c r="X21" s="84"/>
      <c r="Y21" s="84"/>
      <c r="Z21" s="95"/>
      <c r="AA21" s="93">
        <f t="shared" si="4"/>
        <v>91</v>
      </c>
      <c r="AB21" s="21"/>
      <c r="AC21" s="9"/>
      <c r="AD21" s="9"/>
      <c r="AE21" s="22"/>
      <c r="AF21" s="213">
        <f t="shared" si="5"/>
        <v>0</v>
      </c>
      <c r="AG21" s="40">
        <v>250</v>
      </c>
      <c r="AH21" s="262"/>
      <c r="AI21" s="234">
        <v>200</v>
      </c>
      <c r="AJ21" s="235">
        <v>110</v>
      </c>
      <c r="AK21" s="217">
        <f t="shared" si="6"/>
        <v>1675</v>
      </c>
      <c r="AL21" s="152">
        <v>14</v>
      </c>
      <c r="AM21" s="35">
        <v>94</v>
      </c>
      <c r="AN21" s="9">
        <v>77</v>
      </c>
      <c r="AO21" s="9">
        <v>69</v>
      </c>
      <c r="AP21" s="11">
        <v>34</v>
      </c>
      <c r="AQ21" s="218">
        <f t="shared" si="7"/>
        <v>274</v>
      </c>
      <c r="AR21" s="21">
        <v>150</v>
      </c>
      <c r="AS21" s="9">
        <v>83</v>
      </c>
      <c r="AT21" s="9">
        <v>26</v>
      </c>
      <c r="AU21" s="264"/>
      <c r="AV21" s="219">
        <f t="shared" si="8"/>
        <v>259</v>
      </c>
      <c r="AW21" s="208">
        <v>65</v>
      </c>
      <c r="AX21" s="9"/>
      <c r="AY21" s="9"/>
      <c r="AZ21" s="22"/>
      <c r="BA21" s="220">
        <f t="shared" si="9"/>
        <v>65</v>
      </c>
      <c r="BB21" s="229">
        <v>59</v>
      </c>
      <c r="BC21" s="9"/>
      <c r="BD21" s="9"/>
      <c r="BE21" s="11"/>
      <c r="BF21" s="222">
        <f t="shared" si="10"/>
        <v>59</v>
      </c>
      <c r="BG21" s="87"/>
      <c r="BH21" s="37"/>
      <c r="BI21" s="37"/>
      <c r="BJ21" s="65"/>
      <c r="BK21" s="223">
        <f t="shared" si="11"/>
        <v>0</v>
      </c>
      <c r="BL21" s="55">
        <v>103</v>
      </c>
      <c r="BM21" s="9"/>
      <c r="BN21" s="9"/>
      <c r="BO21" s="22"/>
      <c r="BP21" s="224">
        <f t="shared" si="12"/>
        <v>103</v>
      </c>
      <c r="BQ21" s="72">
        <v>170</v>
      </c>
      <c r="BR21" s="24"/>
      <c r="BS21" s="262"/>
      <c r="BT21" s="216">
        <v>55</v>
      </c>
      <c r="BU21" s="225">
        <f t="shared" si="13"/>
        <v>985</v>
      </c>
      <c r="BV21" s="226">
        <v>19</v>
      </c>
      <c r="BW21" s="227">
        <f t="shared" si="14"/>
        <v>2660</v>
      </c>
      <c r="BX21" s="42">
        <v>18</v>
      </c>
    </row>
    <row r="22" spans="1:76" ht="15" customHeight="1">
      <c r="A22" s="148">
        <v>19</v>
      </c>
      <c r="B22" s="62" t="s">
        <v>58</v>
      </c>
      <c r="C22" s="21">
        <v>66</v>
      </c>
      <c r="D22" s="9">
        <v>36</v>
      </c>
      <c r="E22" s="9">
        <v>34</v>
      </c>
      <c r="F22" s="65"/>
      <c r="G22" s="207">
        <f t="shared" si="0"/>
        <v>136</v>
      </c>
      <c r="H22" s="21">
        <v>53</v>
      </c>
      <c r="I22" s="9">
        <v>52</v>
      </c>
      <c r="J22" s="9">
        <v>43</v>
      </c>
      <c r="K22" s="65"/>
      <c r="L22" s="207">
        <f t="shared" si="1"/>
        <v>148</v>
      </c>
      <c r="M22" s="99">
        <v>66</v>
      </c>
      <c r="N22" s="102">
        <v>65</v>
      </c>
      <c r="O22" s="102">
        <v>55</v>
      </c>
      <c r="P22" s="210"/>
      <c r="Q22" s="209">
        <f t="shared" si="2"/>
        <v>186</v>
      </c>
      <c r="R22" s="106">
        <v>87</v>
      </c>
      <c r="S22" s="104">
        <v>66</v>
      </c>
      <c r="T22" s="104">
        <v>65</v>
      </c>
      <c r="U22" s="210">
        <v>55</v>
      </c>
      <c r="V22" s="93">
        <f t="shared" si="3"/>
        <v>273</v>
      </c>
      <c r="W22" s="21">
        <v>104</v>
      </c>
      <c r="X22" s="265"/>
      <c r="Y22" s="265"/>
      <c r="Z22" s="260"/>
      <c r="AA22" s="93">
        <f t="shared" si="4"/>
        <v>104</v>
      </c>
      <c r="AB22" s="55">
        <v>134</v>
      </c>
      <c r="AC22" s="37"/>
      <c r="AD22" s="37"/>
      <c r="AE22" s="163"/>
      <c r="AF22" s="213">
        <f t="shared" si="5"/>
        <v>134</v>
      </c>
      <c r="AG22" s="40">
        <v>90</v>
      </c>
      <c r="AH22" s="253">
        <v>135</v>
      </c>
      <c r="AI22" s="56">
        <v>110</v>
      </c>
      <c r="AJ22" s="245"/>
      <c r="AK22" s="217">
        <f t="shared" si="6"/>
        <v>1316</v>
      </c>
      <c r="AL22" s="152">
        <v>20</v>
      </c>
      <c r="AM22" s="35">
        <v>130</v>
      </c>
      <c r="AN22" s="9"/>
      <c r="AO22" s="9"/>
      <c r="AP22" s="65"/>
      <c r="AQ22" s="218">
        <f t="shared" si="7"/>
        <v>130</v>
      </c>
      <c r="AR22" s="21">
        <v>102</v>
      </c>
      <c r="AS22" s="9"/>
      <c r="AT22" s="9"/>
      <c r="AU22" s="65"/>
      <c r="AV22" s="219">
        <f t="shared" si="8"/>
        <v>102</v>
      </c>
      <c r="AW22" s="99">
        <v>107</v>
      </c>
      <c r="AX22" s="9"/>
      <c r="AY22" s="37"/>
      <c r="AZ22" s="163"/>
      <c r="BA22" s="220">
        <f t="shared" si="9"/>
        <v>107</v>
      </c>
      <c r="BB22" s="35">
        <v>90</v>
      </c>
      <c r="BC22" s="37"/>
      <c r="BD22" s="37"/>
      <c r="BE22" s="65"/>
      <c r="BF22" s="222">
        <f t="shared" si="10"/>
        <v>90</v>
      </c>
      <c r="BG22" s="35">
        <v>101</v>
      </c>
      <c r="BH22" s="88"/>
      <c r="BI22" s="88"/>
      <c r="BJ22" s="89"/>
      <c r="BK22" s="223">
        <f t="shared" si="11"/>
        <v>101</v>
      </c>
      <c r="BL22" s="250"/>
      <c r="BM22" s="37"/>
      <c r="BN22" s="37"/>
      <c r="BO22" s="163"/>
      <c r="BP22" s="224">
        <f t="shared" si="12"/>
        <v>0</v>
      </c>
      <c r="BQ22" s="233"/>
      <c r="BR22" s="246">
        <v>135</v>
      </c>
      <c r="BS22" s="253"/>
      <c r="BT22" s="245"/>
      <c r="BU22" s="225">
        <f t="shared" si="13"/>
        <v>665</v>
      </c>
      <c r="BV22" s="152">
        <v>23</v>
      </c>
      <c r="BW22" s="227">
        <f t="shared" si="14"/>
        <v>1981</v>
      </c>
      <c r="BX22" s="42">
        <v>19</v>
      </c>
    </row>
    <row r="23" spans="1:76" ht="15" customHeight="1">
      <c r="A23" s="148">
        <v>20</v>
      </c>
      <c r="B23" s="62" t="s">
        <v>17</v>
      </c>
      <c r="C23" s="21">
        <v>128</v>
      </c>
      <c r="D23" s="9">
        <v>94</v>
      </c>
      <c r="E23" s="9">
        <v>59</v>
      </c>
      <c r="F23" s="266"/>
      <c r="G23" s="207">
        <f t="shared" si="0"/>
        <v>281</v>
      </c>
      <c r="H23" s="21">
        <v>116</v>
      </c>
      <c r="I23" s="9">
        <v>97</v>
      </c>
      <c r="J23" s="9">
        <v>61</v>
      </c>
      <c r="K23" s="266"/>
      <c r="L23" s="207">
        <f t="shared" si="1"/>
        <v>274</v>
      </c>
      <c r="M23" s="267"/>
      <c r="N23" s="104"/>
      <c r="O23" s="104"/>
      <c r="P23" s="210"/>
      <c r="Q23" s="209">
        <f t="shared" si="2"/>
        <v>0</v>
      </c>
      <c r="R23" s="106">
        <v>84</v>
      </c>
      <c r="S23" s="9"/>
      <c r="T23" s="104"/>
      <c r="U23" s="210"/>
      <c r="V23" s="93">
        <f t="shared" si="3"/>
        <v>84</v>
      </c>
      <c r="W23" s="21">
        <v>88</v>
      </c>
      <c r="X23" s="84"/>
      <c r="Y23" s="265"/>
      <c r="Z23" s="260"/>
      <c r="AA23" s="93">
        <f t="shared" si="4"/>
        <v>88</v>
      </c>
      <c r="AB23" s="21"/>
      <c r="AC23" s="230"/>
      <c r="AD23" s="104"/>
      <c r="AE23" s="210"/>
      <c r="AF23" s="213">
        <f t="shared" si="5"/>
        <v>0</v>
      </c>
      <c r="AG23" s="40">
        <v>230</v>
      </c>
      <c r="AH23" s="72">
        <v>90</v>
      </c>
      <c r="AI23" s="268"/>
      <c r="AJ23" s="268"/>
      <c r="AK23" s="217">
        <f t="shared" si="6"/>
        <v>1047</v>
      </c>
      <c r="AL23" s="152">
        <v>22</v>
      </c>
      <c r="AM23" s="35">
        <v>111</v>
      </c>
      <c r="AN23" s="9">
        <v>51</v>
      </c>
      <c r="AO23" s="9"/>
      <c r="AP23" s="11"/>
      <c r="AQ23" s="218">
        <f t="shared" si="7"/>
        <v>162</v>
      </c>
      <c r="AR23" s="21">
        <v>128</v>
      </c>
      <c r="AS23" s="9">
        <v>67</v>
      </c>
      <c r="AT23" s="104"/>
      <c r="AU23" s="266"/>
      <c r="AV23" s="219">
        <f t="shared" si="8"/>
        <v>195</v>
      </c>
      <c r="AW23" s="21"/>
      <c r="AX23" s="9"/>
      <c r="AY23" s="104"/>
      <c r="AZ23" s="210"/>
      <c r="BA23" s="220">
        <f t="shared" si="9"/>
        <v>0</v>
      </c>
      <c r="BB23" s="35">
        <v>73</v>
      </c>
      <c r="BC23" s="9">
        <v>67</v>
      </c>
      <c r="BD23" s="104"/>
      <c r="BE23" s="266"/>
      <c r="BF23" s="222">
        <f t="shared" si="10"/>
        <v>140</v>
      </c>
      <c r="BG23" s="87"/>
      <c r="BH23" s="37"/>
      <c r="BI23" s="88"/>
      <c r="BJ23" s="89"/>
      <c r="BK23" s="223">
        <f t="shared" si="11"/>
        <v>0</v>
      </c>
      <c r="BL23" s="250"/>
      <c r="BM23" s="9"/>
      <c r="BN23" s="104"/>
      <c r="BO23" s="210"/>
      <c r="BP23" s="224">
        <f t="shared" si="12"/>
        <v>0</v>
      </c>
      <c r="BQ23" s="72">
        <v>130</v>
      </c>
      <c r="BR23" s="24">
        <v>90</v>
      </c>
      <c r="BS23" s="237"/>
      <c r="BT23" s="268"/>
      <c r="BU23" s="225">
        <f t="shared" si="13"/>
        <v>717</v>
      </c>
      <c r="BV23" s="226">
        <v>22</v>
      </c>
      <c r="BW23" s="227">
        <f t="shared" si="14"/>
        <v>1764</v>
      </c>
      <c r="BX23" s="42">
        <v>20</v>
      </c>
    </row>
    <row r="24" spans="1:76" ht="15" customHeight="1">
      <c r="A24" s="228">
        <v>21</v>
      </c>
      <c r="B24" s="64" t="s">
        <v>8</v>
      </c>
      <c r="C24" s="21">
        <v>51</v>
      </c>
      <c r="D24" s="9">
        <v>35</v>
      </c>
      <c r="E24" s="9">
        <v>33</v>
      </c>
      <c r="F24" s="11">
        <v>31</v>
      </c>
      <c r="G24" s="207">
        <f t="shared" si="0"/>
        <v>150</v>
      </c>
      <c r="H24" s="21">
        <v>107</v>
      </c>
      <c r="I24" s="9">
        <v>63</v>
      </c>
      <c r="J24" s="9">
        <v>49</v>
      </c>
      <c r="K24" s="11">
        <v>41</v>
      </c>
      <c r="L24" s="207">
        <f t="shared" si="1"/>
        <v>260</v>
      </c>
      <c r="M24" s="267"/>
      <c r="N24" s="104"/>
      <c r="O24" s="104"/>
      <c r="P24" s="210"/>
      <c r="Q24" s="209">
        <f t="shared" si="2"/>
        <v>0</v>
      </c>
      <c r="R24" s="229">
        <v>68</v>
      </c>
      <c r="S24" s="230">
        <v>67</v>
      </c>
      <c r="T24" s="37"/>
      <c r="U24" s="163"/>
      <c r="V24" s="93">
        <f t="shared" si="3"/>
        <v>135</v>
      </c>
      <c r="W24" s="269"/>
      <c r="X24" s="265"/>
      <c r="Y24" s="265"/>
      <c r="Z24" s="260"/>
      <c r="AA24" s="93">
        <f t="shared" si="4"/>
        <v>0</v>
      </c>
      <c r="AB24" s="208"/>
      <c r="AC24" s="37"/>
      <c r="AD24" s="37"/>
      <c r="AE24" s="163"/>
      <c r="AF24" s="213">
        <f t="shared" si="5"/>
        <v>0</v>
      </c>
      <c r="AG24" s="40">
        <v>190</v>
      </c>
      <c r="AH24" s="253"/>
      <c r="AI24" s="245"/>
      <c r="AJ24" s="235">
        <v>80</v>
      </c>
      <c r="AK24" s="217">
        <f t="shared" si="6"/>
        <v>815</v>
      </c>
      <c r="AL24" s="242">
        <v>24</v>
      </c>
      <c r="AM24" s="35">
        <v>98</v>
      </c>
      <c r="AN24" s="9">
        <v>38</v>
      </c>
      <c r="AO24" s="9">
        <v>37</v>
      </c>
      <c r="AP24" s="11">
        <v>27</v>
      </c>
      <c r="AQ24" s="218">
        <f t="shared" si="7"/>
        <v>200</v>
      </c>
      <c r="AR24" s="21">
        <v>111</v>
      </c>
      <c r="AS24" s="9">
        <v>95</v>
      </c>
      <c r="AT24" s="9">
        <v>71</v>
      </c>
      <c r="AU24" s="11">
        <v>43</v>
      </c>
      <c r="AV24" s="219">
        <f t="shared" si="8"/>
        <v>320</v>
      </c>
      <c r="AW24" s="21"/>
      <c r="AX24" s="9"/>
      <c r="AY24" s="9"/>
      <c r="AZ24" s="163"/>
      <c r="BA24" s="220">
        <f t="shared" si="9"/>
        <v>0</v>
      </c>
      <c r="BB24" s="229">
        <v>72</v>
      </c>
      <c r="BC24" s="230">
        <v>58</v>
      </c>
      <c r="BD24" s="9"/>
      <c r="BE24" s="65"/>
      <c r="BF24" s="222">
        <f t="shared" si="10"/>
        <v>130</v>
      </c>
      <c r="BG24" s="87"/>
      <c r="BH24" s="88"/>
      <c r="BI24" s="88"/>
      <c r="BJ24" s="89"/>
      <c r="BK24" s="223">
        <f t="shared" si="11"/>
        <v>0</v>
      </c>
      <c r="BL24" s="250"/>
      <c r="BM24" s="37"/>
      <c r="BN24" s="37"/>
      <c r="BO24" s="163"/>
      <c r="BP24" s="224">
        <f t="shared" si="12"/>
        <v>0</v>
      </c>
      <c r="BQ24" s="72">
        <v>180</v>
      </c>
      <c r="BR24" s="24"/>
      <c r="BS24" s="253"/>
      <c r="BT24" s="235">
        <v>80</v>
      </c>
      <c r="BU24" s="225">
        <f t="shared" si="13"/>
        <v>910</v>
      </c>
      <c r="BV24" s="152">
        <v>20</v>
      </c>
      <c r="BW24" s="227">
        <f t="shared" si="14"/>
        <v>1725</v>
      </c>
      <c r="BX24" s="42">
        <v>21</v>
      </c>
    </row>
    <row r="25" spans="1:76" ht="15" customHeight="1">
      <c r="A25" s="148">
        <v>22</v>
      </c>
      <c r="B25" s="66" t="s">
        <v>19</v>
      </c>
      <c r="C25" s="21">
        <v>118</v>
      </c>
      <c r="D25" s="9">
        <v>114</v>
      </c>
      <c r="E25" s="9">
        <v>112</v>
      </c>
      <c r="F25" s="11">
        <v>104</v>
      </c>
      <c r="G25" s="207">
        <f t="shared" si="0"/>
        <v>448</v>
      </c>
      <c r="H25" s="21">
        <v>93</v>
      </c>
      <c r="I25" s="247">
        <v>72</v>
      </c>
      <c r="J25" s="9">
        <v>69</v>
      </c>
      <c r="K25" s="11">
        <v>51</v>
      </c>
      <c r="L25" s="207">
        <f t="shared" si="1"/>
        <v>285</v>
      </c>
      <c r="M25" s="208">
        <v>126</v>
      </c>
      <c r="N25" s="37">
        <v>32</v>
      </c>
      <c r="O25" s="230"/>
      <c r="P25" s="231"/>
      <c r="Q25" s="209">
        <f t="shared" si="2"/>
        <v>158</v>
      </c>
      <c r="R25" s="229">
        <v>122</v>
      </c>
      <c r="S25" s="230">
        <v>63</v>
      </c>
      <c r="T25" s="270"/>
      <c r="U25" s="271"/>
      <c r="V25" s="93">
        <f t="shared" si="3"/>
        <v>185</v>
      </c>
      <c r="W25" s="232">
        <v>132</v>
      </c>
      <c r="X25" s="230"/>
      <c r="Y25" s="230"/>
      <c r="Z25" s="231"/>
      <c r="AA25" s="93">
        <f t="shared" si="4"/>
        <v>132</v>
      </c>
      <c r="AB25" s="55">
        <v>105</v>
      </c>
      <c r="AC25" s="230"/>
      <c r="AD25" s="230"/>
      <c r="AE25" s="231"/>
      <c r="AF25" s="213">
        <f t="shared" si="5"/>
        <v>105</v>
      </c>
      <c r="AG25" s="40">
        <v>210</v>
      </c>
      <c r="AH25" s="235"/>
      <c r="AI25" s="230"/>
      <c r="AJ25" s="235"/>
      <c r="AK25" s="217">
        <f t="shared" si="6"/>
        <v>1523</v>
      </c>
      <c r="AL25" s="152">
        <v>16</v>
      </c>
      <c r="AM25" s="229"/>
      <c r="AN25" s="230"/>
      <c r="AO25" s="230"/>
      <c r="AP25" s="236"/>
      <c r="AQ25" s="218">
        <f t="shared" si="7"/>
        <v>0</v>
      </c>
      <c r="AR25" s="232"/>
      <c r="AS25" s="230"/>
      <c r="AT25" s="230"/>
      <c r="AU25" s="236"/>
      <c r="AV25" s="219">
        <f t="shared" si="8"/>
        <v>0</v>
      </c>
      <c r="AW25" s="232"/>
      <c r="AX25" s="230"/>
      <c r="AY25" s="230"/>
      <c r="AZ25" s="231"/>
      <c r="BA25" s="220">
        <f t="shared" si="9"/>
        <v>0</v>
      </c>
      <c r="BB25" s="229"/>
      <c r="BC25" s="230"/>
      <c r="BD25" s="230"/>
      <c r="BE25" s="236"/>
      <c r="BF25" s="222">
        <f t="shared" si="10"/>
        <v>0</v>
      </c>
      <c r="BG25" s="229"/>
      <c r="BH25" s="102"/>
      <c r="BI25" s="102"/>
      <c r="BJ25" s="236"/>
      <c r="BK25" s="223">
        <f t="shared" si="11"/>
        <v>0</v>
      </c>
      <c r="BL25" s="250"/>
      <c r="BM25" s="230"/>
      <c r="BN25" s="230"/>
      <c r="BO25" s="231"/>
      <c r="BP25" s="224">
        <f t="shared" si="12"/>
        <v>0</v>
      </c>
      <c r="BQ25" s="233"/>
      <c r="BR25" s="228"/>
      <c r="BS25" s="233"/>
      <c r="BT25" s="235"/>
      <c r="BU25" s="225">
        <f t="shared" si="13"/>
        <v>0</v>
      </c>
      <c r="BV25" s="152"/>
      <c r="BW25" s="227">
        <f t="shared" si="14"/>
        <v>1523</v>
      </c>
      <c r="BX25" s="42">
        <v>22</v>
      </c>
    </row>
    <row r="26" spans="1:76" ht="15" customHeight="1">
      <c r="A26" s="148">
        <v>23</v>
      </c>
      <c r="B26" s="62" t="s">
        <v>6</v>
      </c>
      <c r="C26" s="21">
        <v>8</v>
      </c>
      <c r="D26" s="9"/>
      <c r="E26" s="9"/>
      <c r="F26" s="65"/>
      <c r="G26" s="207">
        <f t="shared" si="0"/>
        <v>8</v>
      </c>
      <c r="H26" s="21">
        <v>10</v>
      </c>
      <c r="I26" s="9"/>
      <c r="J26" s="9"/>
      <c r="K26" s="65"/>
      <c r="L26" s="207">
        <f t="shared" si="1"/>
        <v>10</v>
      </c>
      <c r="M26" s="267"/>
      <c r="N26" s="104"/>
      <c r="O26" s="104"/>
      <c r="P26" s="210"/>
      <c r="Q26" s="209">
        <f t="shared" si="2"/>
        <v>0</v>
      </c>
      <c r="R26" s="106">
        <v>47</v>
      </c>
      <c r="S26" s="37"/>
      <c r="T26" s="37"/>
      <c r="U26" s="163"/>
      <c r="V26" s="93">
        <f t="shared" si="3"/>
        <v>47</v>
      </c>
      <c r="W26" s="269"/>
      <c r="X26" s="265"/>
      <c r="Y26" s="265"/>
      <c r="Z26" s="260"/>
      <c r="AA26" s="93">
        <f t="shared" si="4"/>
        <v>0</v>
      </c>
      <c r="AB26" s="208"/>
      <c r="AC26" s="37"/>
      <c r="AD26" s="37"/>
      <c r="AE26" s="163"/>
      <c r="AF26" s="213">
        <f t="shared" si="5"/>
        <v>0</v>
      </c>
      <c r="AG26" s="272"/>
      <c r="AH26" s="253">
        <v>65</v>
      </c>
      <c r="AI26" s="245"/>
      <c r="AJ26" s="245"/>
      <c r="AK26" s="217">
        <f t="shared" si="6"/>
        <v>130</v>
      </c>
      <c r="AL26" s="152">
        <v>34</v>
      </c>
      <c r="AM26" s="35">
        <v>88</v>
      </c>
      <c r="AN26" s="9">
        <v>84</v>
      </c>
      <c r="AO26" s="9">
        <v>70</v>
      </c>
      <c r="AP26" s="11">
        <v>57</v>
      </c>
      <c r="AQ26" s="218">
        <f t="shared" si="7"/>
        <v>299</v>
      </c>
      <c r="AR26" s="21">
        <v>134</v>
      </c>
      <c r="AS26" s="9">
        <v>98</v>
      </c>
      <c r="AT26" s="9">
        <v>90</v>
      </c>
      <c r="AU26" s="11">
        <v>56</v>
      </c>
      <c r="AV26" s="219">
        <f t="shared" si="8"/>
        <v>378</v>
      </c>
      <c r="AW26" s="21"/>
      <c r="AX26" s="9"/>
      <c r="AY26" s="9"/>
      <c r="AZ26" s="163"/>
      <c r="BA26" s="220">
        <f t="shared" si="9"/>
        <v>0</v>
      </c>
      <c r="BB26" s="35">
        <v>95</v>
      </c>
      <c r="BC26" s="37"/>
      <c r="BD26" s="37"/>
      <c r="BE26" s="65"/>
      <c r="BF26" s="222">
        <f t="shared" si="10"/>
        <v>95</v>
      </c>
      <c r="BG26" s="35">
        <v>85</v>
      </c>
      <c r="BH26" s="88"/>
      <c r="BI26" s="88"/>
      <c r="BJ26" s="89"/>
      <c r="BK26" s="223">
        <f t="shared" si="11"/>
        <v>85</v>
      </c>
      <c r="BL26" s="250"/>
      <c r="BM26" s="37"/>
      <c r="BN26" s="37"/>
      <c r="BO26" s="163"/>
      <c r="BP26" s="224">
        <f t="shared" si="12"/>
        <v>0</v>
      </c>
      <c r="BQ26" s="72">
        <v>230</v>
      </c>
      <c r="BR26" s="246">
        <v>65</v>
      </c>
      <c r="BS26" s="253"/>
      <c r="BT26" s="245"/>
      <c r="BU26" s="225">
        <f t="shared" si="13"/>
        <v>1152</v>
      </c>
      <c r="BV26" s="152">
        <v>17</v>
      </c>
      <c r="BW26" s="227">
        <f t="shared" si="14"/>
        <v>1282</v>
      </c>
      <c r="BX26" s="42">
        <v>23</v>
      </c>
    </row>
    <row r="27" spans="1:76" ht="15" customHeight="1">
      <c r="A27" s="228">
        <v>24</v>
      </c>
      <c r="B27" s="62" t="s">
        <v>44</v>
      </c>
      <c r="C27" s="21">
        <v>85</v>
      </c>
      <c r="D27" s="9">
        <v>38</v>
      </c>
      <c r="E27" s="9">
        <v>10</v>
      </c>
      <c r="F27" s="273"/>
      <c r="G27" s="207">
        <f t="shared" si="0"/>
        <v>133</v>
      </c>
      <c r="H27" s="21">
        <v>86</v>
      </c>
      <c r="I27" s="9">
        <v>54</v>
      </c>
      <c r="J27" s="9">
        <v>9</v>
      </c>
      <c r="K27" s="273"/>
      <c r="L27" s="207">
        <f t="shared" si="1"/>
        <v>149</v>
      </c>
      <c r="M27" s="267"/>
      <c r="N27" s="104"/>
      <c r="O27" s="104"/>
      <c r="P27" s="210"/>
      <c r="Q27" s="209">
        <f t="shared" si="2"/>
        <v>0</v>
      </c>
      <c r="R27" s="106">
        <v>76</v>
      </c>
      <c r="S27" s="274"/>
      <c r="T27" s="274"/>
      <c r="U27" s="275"/>
      <c r="V27" s="93">
        <f t="shared" si="3"/>
        <v>76</v>
      </c>
      <c r="W27" s="269"/>
      <c r="X27" s="265"/>
      <c r="Y27" s="265"/>
      <c r="Z27" s="260"/>
      <c r="AA27" s="93">
        <f t="shared" si="4"/>
        <v>0</v>
      </c>
      <c r="AB27" s="232"/>
      <c r="AC27" s="230"/>
      <c r="AD27" s="230"/>
      <c r="AE27" s="163"/>
      <c r="AF27" s="213">
        <f t="shared" si="5"/>
        <v>0</v>
      </c>
      <c r="AG27" s="40">
        <v>120</v>
      </c>
      <c r="AH27" s="245">
        <v>75</v>
      </c>
      <c r="AI27" s="37"/>
      <c r="AJ27" s="245"/>
      <c r="AK27" s="217">
        <f t="shared" si="6"/>
        <v>553</v>
      </c>
      <c r="AL27" s="152">
        <v>28</v>
      </c>
      <c r="AM27" s="35">
        <v>108</v>
      </c>
      <c r="AN27" s="255"/>
      <c r="AO27" s="255"/>
      <c r="AP27" s="276"/>
      <c r="AQ27" s="218">
        <f t="shared" si="7"/>
        <v>108</v>
      </c>
      <c r="AR27" s="21">
        <v>55</v>
      </c>
      <c r="AS27" s="258"/>
      <c r="AT27" s="258"/>
      <c r="AU27" s="65"/>
      <c r="AV27" s="219">
        <f t="shared" si="8"/>
        <v>55</v>
      </c>
      <c r="AW27" s="99">
        <v>93</v>
      </c>
      <c r="AX27" s="211"/>
      <c r="AY27" s="211"/>
      <c r="AZ27" s="212"/>
      <c r="BA27" s="220">
        <f t="shared" si="9"/>
        <v>93</v>
      </c>
      <c r="BB27" s="35">
        <v>92</v>
      </c>
      <c r="BC27" s="277"/>
      <c r="BD27" s="277"/>
      <c r="BE27" s="278"/>
      <c r="BF27" s="222">
        <f t="shared" si="10"/>
        <v>92</v>
      </c>
      <c r="BG27" s="35">
        <v>95</v>
      </c>
      <c r="BH27" s="88"/>
      <c r="BI27" s="88"/>
      <c r="BJ27" s="89"/>
      <c r="BK27" s="223">
        <f t="shared" si="11"/>
        <v>95</v>
      </c>
      <c r="BL27" s="55">
        <v>105</v>
      </c>
      <c r="BM27" s="230"/>
      <c r="BN27" s="230"/>
      <c r="BO27" s="231"/>
      <c r="BP27" s="224">
        <f t="shared" si="12"/>
        <v>105</v>
      </c>
      <c r="BQ27" s="233"/>
      <c r="BR27" s="246">
        <v>75</v>
      </c>
      <c r="BS27" s="253">
        <v>97</v>
      </c>
      <c r="BT27" s="245"/>
      <c r="BU27" s="225">
        <f t="shared" si="13"/>
        <v>720</v>
      </c>
      <c r="BV27" s="152">
        <v>21</v>
      </c>
      <c r="BW27" s="227">
        <f t="shared" si="14"/>
        <v>1273</v>
      </c>
      <c r="BX27" s="42">
        <v>24</v>
      </c>
    </row>
    <row r="28" spans="1:76" ht="15" customHeight="1">
      <c r="A28" s="148">
        <v>25</v>
      </c>
      <c r="B28" s="62" t="s">
        <v>21</v>
      </c>
      <c r="C28" s="21">
        <v>98</v>
      </c>
      <c r="D28" s="9">
        <v>29</v>
      </c>
      <c r="E28" s="9">
        <v>28</v>
      </c>
      <c r="F28" s="11">
        <v>25</v>
      </c>
      <c r="G28" s="207">
        <f t="shared" si="0"/>
        <v>180</v>
      </c>
      <c r="H28" s="21">
        <v>60</v>
      </c>
      <c r="I28" s="9">
        <v>37</v>
      </c>
      <c r="J28" s="9">
        <v>34</v>
      </c>
      <c r="K28" s="11">
        <v>20</v>
      </c>
      <c r="L28" s="207">
        <f t="shared" si="1"/>
        <v>151</v>
      </c>
      <c r="M28" s="267"/>
      <c r="N28" s="104"/>
      <c r="O28" s="104"/>
      <c r="P28" s="210"/>
      <c r="Q28" s="209">
        <f t="shared" si="2"/>
        <v>0</v>
      </c>
      <c r="R28" s="106">
        <v>88</v>
      </c>
      <c r="S28" s="104">
        <v>37</v>
      </c>
      <c r="T28" s="104">
        <v>35</v>
      </c>
      <c r="U28" s="210">
        <v>32</v>
      </c>
      <c r="V28" s="93">
        <f t="shared" si="3"/>
        <v>192</v>
      </c>
      <c r="W28" s="21">
        <v>96</v>
      </c>
      <c r="X28" s="265"/>
      <c r="Y28" s="265"/>
      <c r="Z28" s="260"/>
      <c r="AA28" s="93">
        <f t="shared" si="4"/>
        <v>96</v>
      </c>
      <c r="AB28" s="21"/>
      <c r="AC28" s="230"/>
      <c r="AD28" s="261"/>
      <c r="AE28" s="251"/>
      <c r="AF28" s="213">
        <f t="shared" si="5"/>
        <v>0</v>
      </c>
      <c r="AG28" s="40">
        <v>50</v>
      </c>
      <c r="AH28" s="262"/>
      <c r="AI28" s="216"/>
      <c r="AJ28" s="25">
        <v>90</v>
      </c>
      <c r="AK28" s="217">
        <f t="shared" si="6"/>
        <v>759</v>
      </c>
      <c r="AL28" s="152">
        <v>25</v>
      </c>
      <c r="AM28" s="279">
        <v>100</v>
      </c>
      <c r="AN28" s="261"/>
      <c r="AO28" s="261"/>
      <c r="AP28" s="264"/>
      <c r="AQ28" s="218">
        <f t="shared" si="7"/>
        <v>100</v>
      </c>
      <c r="AR28" s="21">
        <v>61</v>
      </c>
      <c r="AS28" s="261"/>
      <c r="AT28" s="261"/>
      <c r="AU28" s="264"/>
      <c r="AV28" s="219">
        <f t="shared" si="8"/>
        <v>61</v>
      </c>
      <c r="AW28" s="21"/>
      <c r="AX28" s="9"/>
      <c r="AY28" s="9"/>
      <c r="AZ28" s="251"/>
      <c r="BA28" s="220">
        <f t="shared" si="9"/>
        <v>0</v>
      </c>
      <c r="BB28" s="35">
        <v>85</v>
      </c>
      <c r="BC28" s="9">
        <v>47</v>
      </c>
      <c r="BD28" s="261"/>
      <c r="BE28" s="264"/>
      <c r="BF28" s="222">
        <f t="shared" si="10"/>
        <v>132</v>
      </c>
      <c r="BG28" s="35">
        <v>79</v>
      </c>
      <c r="BH28" s="37"/>
      <c r="BI28" s="88"/>
      <c r="BJ28" s="89"/>
      <c r="BK28" s="223">
        <f t="shared" si="11"/>
        <v>79</v>
      </c>
      <c r="BL28" s="250"/>
      <c r="BM28" s="261"/>
      <c r="BN28" s="261"/>
      <c r="BO28" s="251"/>
      <c r="BP28" s="224">
        <f t="shared" si="12"/>
        <v>0</v>
      </c>
      <c r="BQ28" s="72"/>
      <c r="BR28" s="24"/>
      <c r="BS28" s="262"/>
      <c r="BT28" s="25">
        <v>90</v>
      </c>
      <c r="BU28" s="225">
        <f t="shared" si="13"/>
        <v>462</v>
      </c>
      <c r="BV28" s="152">
        <v>27</v>
      </c>
      <c r="BW28" s="227">
        <f t="shared" si="14"/>
        <v>1221</v>
      </c>
      <c r="BX28" s="42">
        <v>25</v>
      </c>
    </row>
    <row r="29" spans="1:76" ht="15" customHeight="1">
      <c r="A29" s="148">
        <v>26</v>
      </c>
      <c r="B29" s="252" t="s">
        <v>56</v>
      </c>
      <c r="C29" s="21">
        <v>77</v>
      </c>
      <c r="D29" s="9">
        <v>32</v>
      </c>
      <c r="E29" s="9">
        <v>24</v>
      </c>
      <c r="F29" s="11">
        <v>6</v>
      </c>
      <c r="G29" s="207">
        <f t="shared" si="0"/>
        <v>139</v>
      </c>
      <c r="H29" s="21">
        <v>43</v>
      </c>
      <c r="I29" s="9">
        <v>32</v>
      </c>
      <c r="J29" s="9">
        <v>26</v>
      </c>
      <c r="K29" s="11">
        <v>7</v>
      </c>
      <c r="L29" s="207">
        <f t="shared" si="1"/>
        <v>108</v>
      </c>
      <c r="M29" s="208">
        <v>99</v>
      </c>
      <c r="N29" s="37">
        <v>48</v>
      </c>
      <c r="O29" s="37">
        <v>36</v>
      </c>
      <c r="P29" s="210"/>
      <c r="Q29" s="209">
        <f t="shared" si="2"/>
        <v>183</v>
      </c>
      <c r="R29" s="35"/>
      <c r="S29" s="9"/>
      <c r="T29" s="9"/>
      <c r="U29" s="22"/>
      <c r="V29" s="93">
        <f t="shared" si="3"/>
        <v>0</v>
      </c>
      <c r="W29" s="269"/>
      <c r="X29" s="265"/>
      <c r="Y29" s="265"/>
      <c r="Z29" s="260"/>
      <c r="AA29" s="93">
        <f t="shared" si="4"/>
        <v>0</v>
      </c>
      <c r="AB29" s="21"/>
      <c r="AC29" s="9"/>
      <c r="AD29" s="9"/>
      <c r="AE29" s="22"/>
      <c r="AF29" s="213">
        <f t="shared" si="5"/>
        <v>0</v>
      </c>
      <c r="AG29" s="40">
        <v>70</v>
      </c>
      <c r="AH29" s="72"/>
      <c r="AI29" s="234">
        <v>120</v>
      </c>
      <c r="AJ29" s="25"/>
      <c r="AK29" s="217">
        <f t="shared" si="6"/>
        <v>620</v>
      </c>
      <c r="AL29" s="242">
        <v>27</v>
      </c>
      <c r="AM29" s="35">
        <v>59</v>
      </c>
      <c r="AN29" s="9">
        <v>58</v>
      </c>
      <c r="AO29" s="9">
        <v>55</v>
      </c>
      <c r="AP29" s="11"/>
      <c r="AQ29" s="218">
        <f t="shared" si="7"/>
        <v>172</v>
      </c>
      <c r="AR29" s="21">
        <v>39</v>
      </c>
      <c r="AS29" s="9">
        <v>38</v>
      </c>
      <c r="AT29" s="280">
        <v>40.5</v>
      </c>
      <c r="AU29" s="11"/>
      <c r="AV29" s="219">
        <f t="shared" si="8"/>
        <v>117.5</v>
      </c>
      <c r="AW29" s="208">
        <v>60</v>
      </c>
      <c r="AX29" s="37">
        <v>106</v>
      </c>
      <c r="AY29" s="9"/>
      <c r="AZ29" s="22"/>
      <c r="BA29" s="220">
        <f t="shared" si="9"/>
        <v>166</v>
      </c>
      <c r="BB29" s="35"/>
      <c r="BC29" s="9"/>
      <c r="BD29" s="9"/>
      <c r="BE29" s="11"/>
      <c r="BF29" s="222">
        <f t="shared" si="10"/>
        <v>0</v>
      </c>
      <c r="BG29" s="87"/>
      <c r="BH29" s="88"/>
      <c r="BI29" s="88"/>
      <c r="BJ29" s="89"/>
      <c r="BK29" s="223">
        <f t="shared" si="11"/>
        <v>0</v>
      </c>
      <c r="BL29" s="55">
        <v>58</v>
      </c>
      <c r="BM29" s="9"/>
      <c r="BN29" s="9"/>
      <c r="BO29" s="22"/>
      <c r="BP29" s="224">
        <f t="shared" si="12"/>
        <v>58</v>
      </c>
      <c r="BQ29" s="72">
        <v>50</v>
      </c>
      <c r="BR29" s="24"/>
      <c r="BS29" s="72"/>
      <c r="BT29" s="25"/>
      <c r="BU29" s="225">
        <f t="shared" si="13"/>
        <v>563.5</v>
      </c>
      <c r="BV29" s="152">
        <v>24</v>
      </c>
      <c r="BW29" s="227">
        <f t="shared" si="14"/>
        <v>1183.5</v>
      </c>
      <c r="BX29" s="42">
        <v>26</v>
      </c>
    </row>
    <row r="30" spans="1:76" ht="15" customHeight="1">
      <c r="A30" s="228">
        <v>27</v>
      </c>
      <c r="B30" s="64" t="s">
        <v>54</v>
      </c>
      <c r="C30" s="21"/>
      <c r="D30" s="9"/>
      <c r="E30" s="9"/>
      <c r="F30" s="11"/>
      <c r="G30" s="207"/>
      <c r="H30" s="21"/>
      <c r="I30" s="9"/>
      <c r="J30" s="9"/>
      <c r="K30" s="11"/>
      <c r="L30" s="207"/>
      <c r="M30" s="208">
        <v>137</v>
      </c>
      <c r="N30" s="37">
        <v>108</v>
      </c>
      <c r="O30" s="37">
        <v>84</v>
      </c>
      <c r="P30" s="163">
        <v>58</v>
      </c>
      <c r="Q30" s="209">
        <f t="shared" si="2"/>
        <v>387</v>
      </c>
      <c r="R30" s="106">
        <v>97</v>
      </c>
      <c r="S30" s="104">
        <v>65</v>
      </c>
      <c r="T30" s="104">
        <v>28</v>
      </c>
      <c r="U30" s="210">
        <v>23</v>
      </c>
      <c r="V30" s="93">
        <f t="shared" si="3"/>
        <v>213</v>
      </c>
      <c r="W30" s="21">
        <v>118</v>
      </c>
      <c r="X30" s="265"/>
      <c r="Y30" s="265"/>
      <c r="Z30" s="260"/>
      <c r="AA30" s="93">
        <f t="shared" si="4"/>
        <v>118</v>
      </c>
      <c r="AB30" s="55">
        <v>130</v>
      </c>
      <c r="AC30" s="56">
        <v>104</v>
      </c>
      <c r="AD30" s="37"/>
      <c r="AE30" s="163"/>
      <c r="AF30" s="213">
        <f t="shared" si="5"/>
        <v>234</v>
      </c>
      <c r="AG30" s="40"/>
      <c r="AH30" s="245"/>
      <c r="AI30" s="56">
        <v>140</v>
      </c>
      <c r="AJ30" s="245"/>
      <c r="AK30" s="217">
        <f t="shared" si="6"/>
        <v>1092</v>
      </c>
      <c r="AL30" s="242">
        <v>21</v>
      </c>
      <c r="AM30" s="35"/>
      <c r="AN30" s="9"/>
      <c r="AO30" s="9"/>
      <c r="AP30" s="11"/>
      <c r="AQ30" s="218"/>
      <c r="AR30" s="21"/>
      <c r="AS30" s="9"/>
      <c r="AT30" s="9"/>
      <c r="AU30" s="11"/>
      <c r="AV30" s="219"/>
      <c r="AW30" s="21"/>
      <c r="AX30" s="9"/>
      <c r="AY30" s="9"/>
      <c r="AZ30" s="163"/>
      <c r="BA30" s="220">
        <f t="shared" si="9"/>
        <v>0</v>
      </c>
      <c r="BB30" s="105"/>
      <c r="BC30" s="9"/>
      <c r="BD30" s="9"/>
      <c r="BE30" s="65"/>
      <c r="BF30" s="222">
        <f t="shared" si="10"/>
        <v>0</v>
      </c>
      <c r="BG30" s="87"/>
      <c r="BH30" s="88"/>
      <c r="BI30" s="88"/>
      <c r="BJ30" s="89"/>
      <c r="BK30" s="223">
        <f t="shared" si="11"/>
        <v>0</v>
      </c>
      <c r="BL30" s="250"/>
      <c r="BM30" s="37"/>
      <c r="BN30" s="37"/>
      <c r="BO30" s="163"/>
      <c r="BP30" s="224">
        <f t="shared" si="12"/>
        <v>0</v>
      </c>
      <c r="BQ30" s="72"/>
      <c r="BR30" s="24"/>
      <c r="BS30" s="253"/>
      <c r="BT30" s="245"/>
      <c r="BU30" s="225">
        <f t="shared" si="13"/>
        <v>0</v>
      </c>
      <c r="BV30" s="152"/>
      <c r="BW30" s="227">
        <f t="shared" si="14"/>
        <v>1092</v>
      </c>
      <c r="BX30" s="42">
        <v>27</v>
      </c>
    </row>
    <row r="31" spans="1:76" ht="15" customHeight="1">
      <c r="A31" s="148">
        <v>28</v>
      </c>
      <c r="B31" s="62" t="s">
        <v>11</v>
      </c>
      <c r="C31" s="21"/>
      <c r="D31" s="9"/>
      <c r="E31" s="9"/>
      <c r="F31" s="11"/>
      <c r="G31" s="207">
        <f>F31+E31+D31+C31</f>
        <v>0</v>
      </c>
      <c r="H31" s="281"/>
      <c r="I31" s="282"/>
      <c r="J31" s="282"/>
      <c r="K31" s="283"/>
      <c r="L31" s="207">
        <f>K31+J31+I31+H31</f>
        <v>0</v>
      </c>
      <c r="M31" s="208">
        <v>97</v>
      </c>
      <c r="N31" s="37">
        <v>81</v>
      </c>
      <c r="O31" s="37">
        <v>57</v>
      </c>
      <c r="P31" s="210"/>
      <c r="Q31" s="209">
        <f t="shared" si="2"/>
        <v>235</v>
      </c>
      <c r="R31" s="106">
        <v>137</v>
      </c>
      <c r="S31" s="104">
        <v>52</v>
      </c>
      <c r="T31" s="104">
        <v>31</v>
      </c>
      <c r="U31" s="210"/>
      <c r="V31" s="93">
        <f t="shared" si="3"/>
        <v>220</v>
      </c>
      <c r="W31" s="21">
        <v>107</v>
      </c>
      <c r="X31" s="84"/>
      <c r="Y31" s="84"/>
      <c r="Z31" s="95"/>
      <c r="AA31" s="93">
        <f t="shared" si="4"/>
        <v>107</v>
      </c>
      <c r="AB31" s="55">
        <v>132</v>
      </c>
      <c r="AC31" s="9"/>
      <c r="AD31" s="9"/>
      <c r="AE31" s="22"/>
      <c r="AF31" s="213">
        <f t="shared" si="5"/>
        <v>132</v>
      </c>
      <c r="AG31" s="40"/>
      <c r="AH31" s="253">
        <v>125</v>
      </c>
      <c r="AI31" s="234">
        <v>153</v>
      </c>
      <c r="AJ31" s="25"/>
      <c r="AK31" s="217">
        <f t="shared" si="6"/>
        <v>972</v>
      </c>
      <c r="AL31" s="152">
        <v>23</v>
      </c>
      <c r="AM31" s="35"/>
      <c r="AN31" s="9"/>
      <c r="AO31" s="255"/>
      <c r="AP31" s="11"/>
      <c r="AQ31" s="218">
        <f aca="true" t="shared" si="15" ref="AQ31:AQ47">AP31+AO31+AN31+AM31</f>
        <v>0</v>
      </c>
      <c r="AR31" s="257"/>
      <c r="AS31" s="258"/>
      <c r="AT31" s="258"/>
      <c r="AU31" s="11"/>
      <c r="AV31" s="219">
        <f aca="true" t="shared" si="16" ref="AV31:AV47">AU31+AT31+AS31+AR31</f>
        <v>0</v>
      </c>
      <c r="AW31" s="21"/>
      <c r="AX31" s="211"/>
      <c r="AY31" s="211"/>
      <c r="AZ31" s="22"/>
      <c r="BA31" s="220">
        <f t="shared" si="9"/>
        <v>0</v>
      </c>
      <c r="BB31" s="35"/>
      <c r="BC31" s="277"/>
      <c r="BD31" s="277"/>
      <c r="BE31" s="278"/>
      <c r="BF31" s="222">
        <f t="shared" si="10"/>
        <v>0</v>
      </c>
      <c r="BG31" s="87"/>
      <c r="BH31" s="37"/>
      <c r="BI31" s="88"/>
      <c r="BJ31" s="89"/>
      <c r="BK31" s="223">
        <f t="shared" si="11"/>
        <v>0</v>
      </c>
      <c r="BL31" s="250"/>
      <c r="BM31" s="9"/>
      <c r="BN31" s="230"/>
      <c r="BO31" s="22"/>
      <c r="BP31" s="224">
        <f t="shared" si="12"/>
        <v>0</v>
      </c>
      <c r="BQ31" s="72"/>
      <c r="BR31" s="24"/>
      <c r="BS31" s="72"/>
      <c r="BT31" s="25"/>
      <c r="BU31" s="225">
        <f t="shared" si="13"/>
        <v>0</v>
      </c>
      <c r="BV31" s="152"/>
      <c r="BW31" s="227">
        <f t="shared" si="14"/>
        <v>972</v>
      </c>
      <c r="BX31" s="42">
        <v>28</v>
      </c>
    </row>
    <row r="32" spans="1:76" ht="15" customHeight="1">
      <c r="A32" s="148">
        <v>29</v>
      </c>
      <c r="B32" s="66" t="s">
        <v>33</v>
      </c>
      <c r="C32" s="21">
        <v>55</v>
      </c>
      <c r="D32" s="9">
        <v>9</v>
      </c>
      <c r="E32" s="270"/>
      <c r="F32" s="284"/>
      <c r="G32" s="207">
        <f>F32+E32+D32+C32</f>
        <v>64</v>
      </c>
      <c r="H32" s="21">
        <v>78</v>
      </c>
      <c r="I32" s="9">
        <v>30</v>
      </c>
      <c r="J32" s="285"/>
      <c r="K32" s="286"/>
      <c r="L32" s="207">
        <f>K32+J32+I32+H32</f>
        <v>108</v>
      </c>
      <c r="M32" s="232"/>
      <c r="N32" s="230"/>
      <c r="O32" s="230"/>
      <c r="P32" s="231"/>
      <c r="Q32" s="209">
        <f t="shared" si="2"/>
        <v>0</v>
      </c>
      <c r="R32" s="106">
        <v>41</v>
      </c>
      <c r="S32" s="104">
        <v>20</v>
      </c>
      <c r="T32" s="270"/>
      <c r="U32" s="271"/>
      <c r="V32" s="93">
        <f t="shared" si="3"/>
        <v>61</v>
      </c>
      <c r="W32" s="232"/>
      <c r="X32" s="230"/>
      <c r="Y32" s="230"/>
      <c r="Z32" s="231"/>
      <c r="AA32" s="93">
        <f t="shared" si="4"/>
        <v>0</v>
      </c>
      <c r="AB32" s="232"/>
      <c r="AC32" s="230"/>
      <c r="AD32" s="230"/>
      <c r="AE32" s="231"/>
      <c r="AF32" s="213">
        <f t="shared" si="5"/>
        <v>0</v>
      </c>
      <c r="AG32" s="40">
        <v>107</v>
      </c>
      <c r="AH32" s="235"/>
      <c r="AI32" s="230"/>
      <c r="AJ32" s="25">
        <v>75</v>
      </c>
      <c r="AK32" s="217">
        <f t="shared" si="6"/>
        <v>415</v>
      </c>
      <c r="AL32" s="242">
        <v>30</v>
      </c>
      <c r="AM32" s="35">
        <v>90</v>
      </c>
      <c r="AN32" s="9">
        <v>39</v>
      </c>
      <c r="AO32" s="230"/>
      <c r="AP32" s="236"/>
      <c r="AQ32" s="218">
        <f t="shared" si="15"/>
        <v>129</v>
      </c>
      <c r="AR32" s="21">
        <v>69</v>
      </c>
      <c r="AS32" s="9">
        <v>52</v>
      </c>
      <c r="AT32" s="230"/>
      <c r="AU32" s="236"/>
      <c r="AV32" s="219">
        <f t="shared" si="16"/>
        <v>121</v>
      </c>
      <c r="AW32" s="232"/>
      <c r="AX32" s="230"/>
      <c r="AY32" s="230"/>
      <c r="AZ32" s="231"/>
      <c r="BA32" s="220">
        <f t="shared" si="9"/>
        <v>0</v>
      </c>
      <c r="BB32" s="35">
        <v>56</v>
      </c>
      <c r="BC32" s="9">
        <v>50</v>
      </c>
      <c r="BD32" s="230"/>
      <c r="BE32" s="236"/>
      <c r="BF32" s="222">
        <f t="shared" si="10"/>
        <v>106</v>
      </c>
      <c r="BG32" s="229"/>
      <c r="BH32" s="102"/>
      <c r="BI32" s="102"/>
      <c r="BJ32" s="236"/>
      <c r="BK32" s="223">
        <f t="shared" si="11"/>
        <v>0</v>
      </c>
      <c r="BL32" s="250"/>
      <c r="BM32" s="230"/>
      <c r="BN32" s="230"/>
      <c r="BO32" s="231"/>
      <c r="BP32" s="224">
        <f t="shared" si="12"/>
        <v>0</v>
      </c>
      <c r="BQ32" s="72">
        <v>107</v>
      </c>
      <c r="BR32" s="24"/>
      <c r="BS32" s="233"/>
      <c r="BT32" s="25">
        <v>75</v>
      </c>
      <c r="BU32" s="225">
        <f t="shared" si="13"/>
        <v>538</v>
      </c>
      <c r="BV32" s="152">
        <v>26</v>
      </c>
      <c r="BW32" s="227">
        <f t="shared" si="14"/>
        <v>953</v>
      </c>
      <c r="BX32" s="42">
        <v>29</v>
      </c>
    </row>
    <row r="33" spans="1:76" ht="15" customHeight="1">
      <c r="A33" s="228">
        <v>30</v>
      </c>
      <c r="B33" s="287" t="s">
        <v>22</v>
      </c>
      <c r="C33" s="21">
        <v>48</v>
      </c>
      <c r="D33" s="9">
        <v>40</v>
      </c>
      <c r="E33" s="270"/>
      <c r="F33" s="284"/>
      <c r="G33" s="207">
        <f>F33+E33+D33+C33</f>
        <v>88</v>
      </c>
      <c r="H33" s="21">
        <v>111</v>
      </c>
      <c r="I33" s="9">
        <v>11</v>
      </c>
      <c r="J33" s="285"/>
      <c r="K33" s="286"/>
      <c r="L33" s="207">
        <f>K33+J33+I33+H33</f>
        <v>122</v>
      </c>
      <c r="M33" s="208">
        <v>83</v>
      </c>
      <c r="N33" s="230"/>
      <c r="O33" s="230"/>
      <c r="P33" s="231"/>
      <c r="Q33" s="209">
        <f t="shared" si="2"/>
        <v>83</v>
      </c>
      <c r="R33" s="229">
        <v>101</v>
      </c>
      <c r="S33" s="230">
        <v>86</v>
      </c>
      <c r="T33" s="270"/>
      <c r="U33" s="271"/>
      <c r="V33" s="93">
        <f t="shared" si="3"/>
        <v>187</v>
      </c>
      <c r="W33" s="232">
        <v>103</v>
      </c>
      <c r="X33" s="230">
        <v>80</v>
      </c>
      <c r="Y33" s="230"/>
      <c r="Z33" s="231"/>
      <c r="AA33" s="93">
        <f t="shared" si="4"/>
        <v>183</v>
      </c>
      <c r="AB33" s="232"/>
      <c r="AC33" s="230"/>
      <c r="AD33" s="230"/>
      <c r="AE33" s="231"/>
      <c r="AF33" s="213">
        <f t="shared" si="5"/>
        <v>0</v>
      </c>
      <c r="AG33" s="288"/>
      <c r="AH33" s="233"/>
      <c r="AI33" s="56">
        <v>77</v>
      </c>
      <c r="AJ33" s="235"/>
      <c r="AK33" s="217">
        <f t="shared" si="6"/>
        <v>740</v>
      </c>
      <c r="AL33" s="152">
        <v>26</v>
      </c>
      <c r="AM33" s="229"/>
      <c r="AN33" s="230"/>
      <c r="AO33" s="230"/>
      <c r="AP33" s="236"/>
      <c r="AQ33" s="218">
        <f t="shared" si="15"/>
        <v>0</v>
      </c>
      <c r="AR33" s="232"/>
      <c r="AS33" s="230"/>
      <c r="AT33" s="230"/>
      <c r="AU33" s="236"/>
      <c r="AV33" s="219">
        <f t="shared" si="16"/>
        <v>0</v>
      </c>
      <c r="AW33" s="232"/>
      <c r="AX33" s="230"/>
      <c r="AY33" s="230"/>
      <c r="AZ33" s="231"/>
      <c r="BA33" s="220">
        <f t="shared" si="9"/>
        <v>0</v>
      </c>
      <c r="BB33" s="229"/>
      <c r="BC33" s="230"/>
      <c r="BD33" s="230"/>
      <c r="BE33" s="236"/>
      <c r="BF33" s="222">
        <f t="shared" si="10"/>
        <v>0</v>
      </c>
      <c r="BG33" s="229"/>
      <c r="BH33" s="102"/>
      <c r="BI33" s="102"/>
      <c r="BJ33" s="236"/>
      <c r="BK33" s="223">
        <f t="shared" si="11"/>
        <v>0</v>
      </c>
      <c r="BL33" s="250"/>
      <c r="BM33" s="230"/>
      <c r="BN33" s="230"/>
      <c r="BO33" s="231"/>
      <c r="BP33" s="224">
        <f t="shared" si="12"/>
        <v>0</v>
      </c>
      <c r="BQ33" s="233"/>
      <c r="BR33" s="228"/>
      <c r="BS33" s="233"/>
      <c r="BT33" s="235"/>
      <c r="BU33" s="225">
        <f t="shared" si="13"/>
        <v>0</v>
      </c>
      <c r="BV33" s="152"/>
      <c r="BW33" s="227">
        <f t="shared" si="14"/>
        <v>740</v>
      </c>
      <c r="BX33" s="42">
        <v>30</v>
      </c>
    </row>
    <row r="34" spans="1:76" ht="15" customHeight="1">
      <c r="A34" s="148">
        <v>31</v>
      </c>
      <c r="B34" s="63" t="s">
        <v>94</v>
      </c>
      <c r="C34" s="289"/>
      <c r="D34" s="270"/>
      <c r="E34" s="270"/>
      <c r="F34" s="284"/>
      <c r="G34" s="207"/>
      <c r="H34" s="290"/>
      <c r="I34" s="285"/>
      <c r="J34" s="285"/>
      <c r="K34" s="286"/>
      <c r="L34" s="207"/>
      <c r="M34" s="232"/>
      <c r="N34" s="230"/>
      <c r="O34" s="230"/>
      <c r="P34" s="231"/>
      <c r="Q34" s="209">
        <f t="shared" si="2"/>
        <v>0</v>
      </c>
      <c r="R34" s="291"/>
      <c r="S34" s="270"/>
      <c r="T34" s="270"/>
      <c r="U34" s="271"/>
      <c r="V34" s="93">
        <f t="shared" si="3"/>
        <v>0</v>
      </c>
      <c r="W34" s="232"/>
      <c r="X34" s="230"/>
      <c r="Y34" s="230"/>
      <c r="Z34" s="231"/>
      <c r="AA34" s="93">
        <f t="shared" si="4"/>
        <v>0</v>
      </c>
      <c r="AB34" s="232"/>
      <c r="AC34" s="230"/>
      <c r="AD34" s="230"/>
      <c r="AE34" s="231"/>
      <c r="AF34" s="213">
        <f t="shared" si="5"/>
        <v>0</v>
      </c>
      <c r="AG34" s="288"/>
      <c r="AH34" s="235"/>
      <c r="AI34" s="230"/>
      <c r="AJ34" s="235"/>
      <c r="AK34" s="217">
        <f t="shared" si="6"/>
        <v>0</v>
      </c>
      <c r="AL34" s="152">
        <v>0</v>
      </c>
      <c r="AM34" s="35">
        <v>61</v>
      </c>
      <c r="AN34" s="230"/>
      <c r="AO34" s="230"/>
      <c r="AP34" s="236"/>
      <c r="AQ34" s="218">
        <f t="shared" si="15"/>
        <v>61</v>
      </c>
      <c r="AR34" s="21">
        <v>85</v>
      </c>
      <c r="AS34" s="230"/>
      <c r="AT34" s="230"/>
      <c r="AU34" s="236"/>
      <c r="AV34" s="219">
        <f t="shared" si="16"/>
        <v>85</v>
      </c>
      <c r="AW34" s="208">
        <v>80</v>
      </c>
      <c r="AX34" s="37">
        <v>67</v>
      </c>
      <c r="AY34" s="230"/>
      <c r="AZ34" s="231"/>
      <c r="BA34" s="220">
        <f t="shared" si="9"/>
        <v>147</v>
      </c>
      <c r="BB34" s="292">
        <v>84</v>
      </c>
      <c r="BC34" s="211">
        <v>52</v>
      </c>
      <c r="BD34" s="230"/>
      <c r="BE34" s="236"/>
      <c r="BF34" s="222">
        <f t="shared" si="10"/>
        <v>136</v>
      </c>
      <c r="BG34" s="292">
        <v>93</v>
      </c>
      <c r="BH34" s="102"/>
      <c r="BI34" s="102"/>
      <c r="BJ34" s="236"/>
      <c r="BK34" s="223">
        <f t="shared" si="11"/>
        <v>93</v>
      </c>
      <c r="BL34" s="250"/>
      <c r="BM34" s="230"/>
      <c r="BN34" s="230"/>
      <c r="BO34" s="231"/>
      <c r="BP34" s="224">
        <f t="shared" si="12"/>
        <v>0</v>
      </c>
      <c r="BQ34" s="72">
        <v>40</v>
      </c>
      <c r="BR34" s="24"/>
      <c r="BS34" s="233"/>
      <c r="BT34" s="235"/>
      <c r="BU34" s="225">
        <f t="shared" si="13"/>
        <v>562</v>
      </c>
      <c r="BV34" s="226">
        <v>25</v>
      </c>
      <c r="BW34" s="227">
        <f t="shared" si="14"/>
        <v>562</v>
      </c>
      <c r="BX34" s="42">
        <v>31</v>
      </c>
    </row>
    <row r="35" spans="1:76" ht="15" customHeight="1">
      <c r="A35" s="148">
        <v>32</v>
      </c>
      <c r="B35" s="66" t="s">
        <v>55</v>
      </c>
      <c r="C35" s="21">
        <v>56</v>
      </c>
      <c r="D35" s="9">
        <v>39</v>
      </c>
      <c r="E35" s="9">
        <v>30</v>
      </c>
      <c r="F35" s="11">
        <v>19</v>
      </c>
      <c r="G35" s="207">
        <f aca="true" t="shared" si="17" ref="G35:G47">F35+E35+D35+C35</f>
        <v>144</v>
      </c>
      <c r="H35" s="21">
        <v>67</v>
      </c>
      <c r="I35" s="9">
        <v>29</v>
      </c>
      <c r="J35" s="9">
        <v>17</v>
      </c>
      <c r="K35" s="11">
        <v>8</v>
      </c>
      <c r="L35" s="207">
        <f aca="true" t="shared" si="18" ref="L35:L47">K35+J35+I35+H35</f>
        <v>121</v>
      </c>
      <c r="M35" s="208">
        <v>47</v>
      </c>
      <c r="N35" s="37">
        <v>30</v>
      </c>
      <c r="O35" s="230"/>
      <c r="P35" s="231"/>
      <c r="Q35" s="209">
        <f t="shared" si="2"/>
        <v>77</v>
      </c>
      <c r="R35" s="291"/>
      <c r="S35" s="270"/>
      <c r="T35" s="270"/>
      <c r="U35" s="271"/>
      <c r="V35" s="93">
        <f t="shared" si="3"/>
        <v>0</v>
      </c>
      <c r="W35" s="232"/>
      <c r="X35" s="230"/>
      <c r="Y35" s="230"/>
      <c r="Z35" s="231"/>
      <c r="AA35" s="93">
        <f t="shared" si="4"/>
        <v>0</v>
      </c>
      <c r="AB35" s="232"/>
      <c r="AC35" s="230"/>
      <c r="AD35" s="230"/>
      <c r="AE35" s="231"/>
      <c r="AF35" s="213">
        <f t="shared" si="5"/>
        <v>0</v>
      </c>
      <c r="AG35" s="40">
        <v>60</v>
      </c>
      <c r="AH35" s="233"/>
      <c r="AI35" s="235"/>
      <c r="AJ35" s="235"/>
      <c r="AK35" s="217">
        <f t="shared" si="6"/>
        <v>402</v>
      </c>
      <c r="AL35" s="152">
        <v>31</v>
      </c>
      <c r="AM35" s="35">
        <v>68</v>
      </c>
      <c r="AN35" s="230"/>
      <c r="AO35" s="230"/>
      <c r="AP35" s="236"/>
      <c r="AQ35" s="218">
        <f t="shared" si="15"/>
        <v>68</v>
      </c>
      <c r="AR35" s="21">
        <v>42</v>
      </c>
      <c r="AS35" s="9">
        <v>31</v>
      </c>
      <c r="AT35" s="230"/>
      <c r="AU35" s="236"/>
      <c r="AV35" s="219">
        <f t="shared" si="16"/>
        <v>73</v>
      </c>
      <c r="AW35" s="232"/>
      <c r="AX35" s="230"/>
      <c r="AY35" s="230"/>
      <c r="AZ35" s="231"/>
      <c r="BA35" s="220">
        <f t="shared" si="9"/>
        <v>0</v>
      </c>
      <c r="BB35" s="229"/>
      <c r="BC35" s="230"/>
      <c r="BD35" s="230"/>
      <c r="BE35" s="236"/>
      <c r="BF35" s="222">
        <f t="shared" si="10"/>
        <v>0</v>
      </c>
      <c r="BG35" s="229"/>
      <c r="BH35" s="102"/>
      <c r="BI35" s="102"/>
      <c r="BJ35" s="236"/>
      <c r="BK35" s="223">
        <f t="shared" si="11"/>
        <v>0</v>
      </c>
      <c r="BL35" s="250"/>
      <c r="BM35" s="230"/>
      <c r="BN35" s="230"/>
      <c r="BO35" s="231"/>
      <c r="BP35" s="224">
        <f t="shared" si="12"/>
        <v>0</v>
      </c>
      <c r="BQ35" s="233"/>
      <c r="BR35" s="228"/>
      <c r="BS35" s="233"/>
      <c r="BT35" s="235"/>
      <c r="BU35" s="225">
        <f t="shared" si="13"/>
        <v>141</v>
      </c>
      <c r="BV35" s="152">
        <v>35</v>
      </c>
      <c r="BW35" s="227">
        <f t="shared" si="14"/>
        <v>543</v>
      </c>
      <c r="BX35" s="42">
        <v>32</v>
      </c>
    </row>
    <row r="36" spans="1:76" ht="15" customHeight="1">
      <c r="A36" s="228">
        <v>33</v>
      </c>
      <c r="B36" s="62" t="s">
        <v>46</v>
      </c>
      <c r="C36" s="21">
        <v>16</v>
      </c>
      <c r="D36" s="9">
        <v>14</v>
      </c>
      <c r="E36" s="9">
        <v>13</v>
      </c>
      <c r="F36" s="65"/>
      <c r="G36" s="207">
        <f t="shared" si="17"/>
        <v>43</v>
      </c>
      <c r="H36" s="21">
        <v>57</v>
      </c>
      <c r="I36" s="9">
        <v>50</v>
      </c>
      <c r="J36" s="9">
        <v>31</v>
      </c>
      <c r="K36" s="65"/>
      <c r="L36" s="207">
        <f t="shared" si="18"/>
        <v>138</v>
      </c>
      <c r="M36" s="267"/>
      <c r="N36" s="104"/>
      <c r="O36" s="104"/>
      <c r="P36" s="210"/>
      <c r="Q36" s="209">
        <f t="shared" si="2"/>
        <v>0</v>
      </c>
      <c r="R36" s="73"/>
      <c r="S36" s="37"/>
      <c r="T36" s="37"/>
      <c r="U36" s="163"/>
      <c r="V36" s="93">
        <f t="shared" si="3"/>
        <v>0</v>
      </c>
      <c r="W36" s="269"/>
      <c r="X36" s="265"/>
      <c r="Y36" s="265"/>
      <c r="Z36" s="260"/>
      <c r="AA36" s="93">
        <f t="shared" si="4"/>
        <v>0</v>
      </c>
      <c r="AB36" s="208"/>
      <c r="AC36" s="37"/>
      <c r="AD36" s="37"/>
      <c r="AE36" s="163"/>
      <c r="AF36" s="213">
        <f t="shared" si="5"/>
        <v>0</v>
      </c>
      <c r="AG36" s="40">
        <v>170</v>
      </c>
      <c r="AH36" s="253"/>
      <c r="AI36" s="37"/>
      <c r="AJ36" s="245"/>
      <c r="AK36" s="217">
        <f t="shared" si="6"/>
        <v>351</v>
      </c>
      <c r="AL36" s="152">
        <v>32</v>
      </c>
      <c r="AM36" s="35">
        <v>52</v>
      </c>
      <c r="AN36" s="37"/>
      <c r="AO36" s="37"/>
      <c r="AP36" s="65"/>
      <c r="AQ36" s="218">
        <f t="shared" si="15"/>
        <v>52</v>
      </c>
      <c r="AR36" s="21">
        <v>72</v>
      </c>
      <c r="AS36" s="37"/>
      <c r="AT36" s="37"/>
      <c r="AU36" s="65"/>
      <c r="AV36" s="219">
        <f t="shared" si="16"/>
        <v>72</v>
      </c>
      <c r="AW36" s="208"/>
      <c r="AX36" s="37"/>
      <c r="AY36" s="37"/>
      <c r="AZ36" s="163"/>
      <c r="BA36" s="220">
        <f t="shared" si="9"/>
        <v>0</v>
      </c>
      <c r="BB36" s="73"/>
      <c r="BC36" s="37"/>
      <c r="BD36" s="37"/>
      <c r="BE36" s="65"/>
      <c r="BF36" s="222">
        <f t="shared" si="10"/>
        <v>0</v>
      </c>
      <c r="BG36" s="87"/>
      <c r="BH36" s="88"/>
      <c r="BI36" s="88"/>
      <c r="BJ36" s="89"/>
      <c r="BK36" s="223">
        <f t="shared" si="11"/>
        <v>0</v>
      </c>
      <c r="BL36" s="250"/>
      <c r="BM36" s="37"/>
      <c r="BN36" s="37"/>
      <c r="BO36" s="163"/>
      <c r="BP36" s="224">
        <f t="shared" si="12"/>
        <v>0</v>
      </c>
      <c r="BQ36" s="72">
        <v>37</v>
      </c>
      <c r="BR36" s="24"/>
      <c r="BS36" s="253"/>
      <c r="BT36" s="245"/>
      <c r="BU36" s="225">
        <f t="shared" si="13"/>
        <v>161</v>
      </c>
      <c r="BV36" s="226">
        <v>34</v>
      </c>
      <c r="BW36" s="227">
        <f t="shared" si="14"/>
        <v>512</v>
      </c>
      <c r="BX36" s="42">
        <v>33</v>
      </c>
    </row>
    <row r="37" spans="1:76" ht="15" customHeight="1">
      <c r="A37" s="148">
        <v>34</v>
      </c>
      <c r="B37" s="62" t="s">
        <v>12</v>
      </c>
      <c r="C37" s="21"/>
      <c r="D37" s="9"/>
      <c r="E37" s="9"/>
      <c r="F37" s="276"/>
      <c r="G37" s="207">
        <f t="shared" si="17"/>
        <v>0</v>
      </c>
      <c r="H37" s="21"/>
      <c r="I37" s="9"/>
      <c r="J37" s="9"/>
      <c r="K37" s="11"/>
      <c r="L37" s="207">
        <f t="shared" si="18"/>
        <v>0</v>
      </c>
      <c r="M37" s="267"/>
      <c r="N37" s="104"/>
      <c r="O37" s="104"/>
      <c r="P37" s="210"/>
      <c r="Q37" s="209">
        <f t="shared" si="2"/>
        <v>0</v>
      </c>
      <c r="R37" s="35"/>
      <c r="S37" s="9"/>
      <c r="T37" s="9"/>
      <c r="U37" s="22"/>
      <c r="V37" s="93">
        <f t="shared" si="3"/>
        <v>0</v>
      </c>
      <c r="W37" s="94"/>
      <c r="X37" s="84"/>
      <c r="Y37" s="265"/>
      <c r="Z37" s="260"/>
      <c r="AA37" s="93">
        <f t="shared" si="4"/>
        <v>0</v>
      </c>
      <c r="AB37" s="21"/>
      <c r="AC37" s="37"/>
      <c r="AD37" s="37"/>
      <c r="AE37" s="163"/>
      <c r="AF37" s="213">
        <f t="shared" si="5"/>
        <v>0</v>
      </c>
      <c r="AG37" s="272"/>
      <c r="AH37" s="253"/>
      <c r="AI37" s="37"/>
      <c r="AJ37" s="245"/>
      <c r="AK37" s="217">
        <f t="shared" si="6"/>
        <v>0</v>
      </c>
      <c r="AL37" s="152">
        <v>0</v>
      </c>
      <c r="AM37" s="35">
        <v>80</v>
      </c>
      <c r="AN37" s="9"/>
      <c r="AO37" s="9"/>
      <c r="AP37" s="11"/>
      <c r="AQ37" s="218">
        <f t="shared" si="15"/>
        <v>80</v>
      </c>
      <c r="AR37" s="21">
        <v>114</v>
      </c>
      <c r="AS37" s="9"/>
      <c r="AT37" s="9"/>
      <c r="AU37" s="65"/>
      <c r="AV37" s="219">
        <f t="shared" si="16"/>
        <v>114</v>
      </c>
      <c r="AW37" s="208">
        <v>108</v>
      </c>
      <c r="AX37" s="9"/>
      <c r="AY37" s="9"/>
      <c r="AZ37" s="163"/>
      <c r="BA37" s="220">
        <f t="shared" si="9"/>
        <v>108</v>
      </c>
      <c r="BB37" s="35">
        <v>66</v>
      </c>
      <c r="BC37" s="37"/>
      <c r="BD37" s="37"/>
      <c r="BE37" s="65"/>
      <c r="BF37" s="222">
        <f t="shared" si="10"/>
        <v>66</v>
      </c>
      <c r="BG37" s="87"/>
      <c r="BH37" s="37"/>
      <c r="BI37" s="88"/>
      <c r="BJ37" s="89"/>
      <c r="BK37" s="223">
        <f t="shared" si="11"/>
        <v>0</v>
      </c>
      <c r="BL37" s="250"/>
      <c r="BM37" s="9"/>
      <c r="BN37" s="37"/>
      <c r="BO37" s="163"/>
      <c r="BP37" s="224">
        <f t="shared" si="12"/>
        <v>0</v>
      </c>
      <c r="BQ37" s="233"/>
      <c r="BR37" s="228"/>
      <c r="BS37" s="253"/>
      <c r="BT37" s="268">
        <v>55</v>
      </c>
      <c r="BU37" s="225">
        <f t="shared" si="13"/>
        <v>423</v>
      </c>
      <c r="BV37" s="226">
        <v>28</v>
      </c>
      <c r="BW37" s="227">
        <f t="shared" si="14"/>
        <v>423</v>
      </c>
      <c r="BX37" s="42">
        <v>34</v>
      </c>
    </row>
    <row r="38" spans="1:76" ht="15" customHeight="1">
      <c r="A38" s="148">
        <v>35</v>
      </c>
      <c r="B38" s="62" t="s">
        <v>71</v>
      </c>
      <c r="C38" s="21">
        <v>88</v>
      </c>
      <c r="D38" s="9"/>
      <c r="E38" s="9"/>
      <c r="F38" s="11"/>
      <c r="G38" s="207">
        <f t="shared" si="17"/>
        <v>88</v>
      </c>
      <c r="H38" s="293">
        <v>5</v>
      </c>
      <c r="I38" s="129"/>
      <c r="J38" s="129"/>
      <c r="K38" s="273"/>
      <c r="L38" s="207">
        <f t="shared" si="18"/>
        <v>5</v>
      </c>
      <c r="M38" s="208">
        <v>44</v>
      </c>
      <c r="N38" s="104"/>
      <c r="O38" s="104"/>
      <c r="P38" s="210"/>
      <c r="Q38" s="209">
        <f t="shared" si="2"/>
        <v>44</v>
      </c>
      <c r="R38" s="106">
        <v>82</v>
      </c>
      <c r="S38" s="9"/>
      <c r="T38" s="114"/>
      <c r="U38" s="294"/>
      <c r="V38" s="93">
        <f t="shared" si="3"/>
        <v>82</v>
      </c>
      <c r="W38" s="21">
        <v>90</v>
      </c>
      <c r="X38" s="112"/>
      <c r="Y38" s="112"/>
      <c r="Z38" s="113"/>
      <c r="AA38" s="93">
        <f t="shared" si="4"/>
        <v>90</v>
      </c>
      <c r="AB38" s="55">
        <v>107</v>
      </c>
      <c r="AC38" s="9"/>
      <c r="AD38" s="9"/>
      <c r="AE38" s="212"/>
      <c r="AF38" s="213">
        <f t="shared" si="5"/>
        <v>107</v>
      </c>
      <c r="AG38" s="40"/>
      <c r="AH38" s="245"/>
      <c r="AI38" s="245"/>
      <c r="AJ38" s="245"/>
      <c r="AK38" s="217">
        <f t="shared" si="6"/>
        <v>416</v>
      </c>
      <c r="AL38" s="152">
        <v>29</v>
      </c>
      <c r="AM38" s="35"/>
      <c r="AN38" s="9"/>
      <c r="AO38" s="9"/>
      <c r="AP38" s="11"/>
      <c r="AQ38" s="218">
        <f t="shared" si="15"/>
        <v>0</v>
      </c>
      <c r="AR38" s="257"/>
      <c r="AS38" s="258"/>
      <c r="AT38" s="258"/>
      <c r="AU38" s="259"/>
      <c r="AV38" s="219">
        <f t="shared" si="16"/>
        <v>0</v>
      </c>
      <c r="AW38" s="21"/>
      <c r="AX38" s="9"/>
      <c r="AY38" s="247"/>
      <c r="AZ38" s="22"/>
      <c r="BA38" s="220">
        <f t="shared" si="9"/>
        <v>0</v>
      </c>
      <c r="BB38" s="35"/>
      <c r="BC38" s="247"/>
      <c r="BD38" s="247"/>
      <c r="BE38" s="249"/>
      <c r="BF38" s="222">
        <f t="shared" si="10"/>
        <v>0</v>
      </c>
      <c r="BG38" s="87"/>
      <c r="BH38" s="102"/>
      <c r="BI38" s="102"/>
      <c r="BJ38" s="101"/>
      <c r="BK38" s="223">
        <f t="shared" si="11"/>
        <v>0</v>
      </c>
      <c r="BL38" s="250"/>
      <c r="BM38" s="9"/>
      <c r="BN38" s="9"/>
      <c r="BO38" s="22"/>
      <c r="BP38" s="224">
        <f t="shared" si="12"/>
        <v>0</v>
      </c>
      <c r="BQ38" s="72"/>
      <c r="BR38" s="24"/>
      <c r="BS38" s="253"/>
      <c r="BT38" s="245"/>
      <c r="BU38" s="225">
        <f t="shared" si="13"/>
        <v>0</v>
      </c>
      <c r="BV38" s="226"/>
      <c r="BW38" s="227">
        <f t="shared" si="14"/>
        <v>416</v>
      </c>
      <c r="BX38" s="42">
        <v>35</v>
      </c>
    </row>
    <row r="39" spans="1:76" ht="15" customHeight="1">
      <c r="A39" s="228">
        <v>36</v>
      </c>
      <c r="B39" s="287" t="s">
        <v>35</v>
      </c>
      <c r="C39" s="21"/>
      <c r="D39" s="9"/>
      <c r="E39" s="270"/>
      <c r="F39" s="284"/>
      <c r="G39" s="207">
        <f t="shared" si="17"/>
        <v>0</v>
      </c>
      <c r="H39" s="289"/>
      <c r="I39" s="270"/>
      <c r="J39" s="270"/>
      <c r="K39" s="284"/>
      <c r="L39" s="207">
        <f t="shared" si="18"/>
        <v>0</v>
      </c>
      <c r="M39" s="232"/>
      <c r="N39" s="230"/>
      <c r="O39" s="230"/>
      <c r="P39" s="231"/>
      <c r="Q39" s="209">
        <f t="shared" si="2"/>
        <v>0</v>
      </c>
      <c r="R39" s="291"/>
      <c r="S39" s="270"/>
      <c r="T39" s="270"/>
      <c r="U39" s="271"/>
      <c r="V39" s="93">
        <f t="shared" si="3"/>
        <v>0</v>
      </c>
      <c r="W39" s="232"/>
      <c r="X39" s="230"/>
      <c r="Y39" s="230"/>
      <c r="Z39" s="231"/>
      <c r="AA39" s="93">
        <f t="shared" si="4"/>
        <v>0</v>
      </c>
      <c r="AB39" s="232"/>
      <c r="AC39" s="230"/>
      <c r="AD39" s="230"/>
      <c r="AE39" s="231"/>
      <c r="AF39" s="213">
        <f t="shared" si="5"/>
        <v>0</v>
      </c>
      <c r="AG39" s="288"/>
      <c r="AH39" s="235"/>
      <c r="AI39" s="235"/>
      <c r="AJ39" s="235"/>
      <c r="AK39" s="217">
        <f t="shared" si="6"/>
        <v>0</v>
      </c>
      <c r="AL39" s="152">
        <v>0</v>
      </c>
      <c r="AM39" s="35">
        <v>62</v>
      </c>
      <c r="AN39" s="230"/>
      <c r="AO39" s="230"/>
      <c r="AP39" s="236"/>
      <c r="AQ39" s="218">
        <f t="shared" si="15"/>
        <v>62</v>
      </c>
      <c r="AR39" s="21">
        <v>49</v>
      </c>
      <c r="AS39" s="230"/>
      <c r="AT39" s="230"/>
      <c r="AU39" s="236"/>
      <c r="AV39" s="219">
        <f t="shared" si="16"/>
        <v>49</v>
      </c>
      <c r="AW39" s="208">
        <v>102</v>
      </c>
      <c r="AX39" s="230"/>
      <c r="AY39" s="230"/>
      <c r="AZ39" s="231"/>
      <c r="BA39" s="220">
        <f t="shared" si="9"/>
        <v>102</v>
      </c>
      <c r="BB39" s="229">
        <v>63</v>
      </c>
      <c r="BC39" s="230"/>
      <c r="BD39" s="230"/>
      <c r="BE39" s="236"/>
      <c r="BF39" s="222">
        <f t="shared" si="10"/>
        <v>63</v>
      </c>
      <c r="BG39" s="229"/>
      <c r="BH39" s="102"/>
      <c r="BI39" s="102"/>
      <c r="BJ39" s="236"/>
      <c r="BK39" s="223">
        <f t="shared" si="11"/>
        <v>0</v>
      </c>
      <c r="BL39" s="250"/>
      <c r="BM39" s="230"/>
      <c r="BN39" s="230"/>
      <c r="BO39" s="231"/>
      <c r="BP39" s="224">
        <f t="shared" si="12"/>
        <v>0</v>
      </c>
      <c r="BQ39" s="233"/>
      <c r="BR39" s="228">
        <v>125</v>
      </c>
      <c r="BS39" s="233"/>
      <c r="BT39" s="235"/>
      <c r="BU39" s="225">
        <f t="shared" si="13"/>
        <v>401</v>
      </c>
      <c r="BV39" s="152">
        <v>29</v>
      </c>
      <c r="BW39" s="227">
        <f t="shared" si="14"/>
        <v>401</v>
      </c>
      <c r="BX39" s="42">
        <v>36</v>
      </c>
    </row>
    <row r="40" spans="1:76" ht="15" customHeight="1">
      <c r="A40" s="148">
        <v>37</v>
      </c>
      <c r="B40" s="64" t="s">
        <v>34</v>
      </c>
      <c r="C40" s="281"/>
      <c r="D40" s="282"/>
      <c r="E40" s="9"/>
      <c r="F40" s="276"/>
      <c r="G40" s="207">
        <f t="shared" si="17"/>
        <v>0</v>
      </c>
      <c r="H40" s="281"/>
      <c r="I40" s="282"/>
      <c r="J40" s="9"/>
      <c r="K40" s="65"/>
      <c r="L40" s="207">
        <f t="shared" si="18"/>
        <v>0</v>
      </c>
      <c r="M40" s="267"/>
      <c r="N40" s="104"/>
      <c r="O40" s="104"/>
      <c r="P40" s="210"/>
      <c r="Q40" s="209">
        <f t="shared" si="2"/>
        <v>0</v>
      </c>
      <c r="R40" s="106">
        <v>114</v>
      </c>
      <c r="S40" s="9"/>
      <c r="T40" s="37"/>
      <c r="U40" s="163"/>
      <c r="V40" s="93">
        <f t="shared" si="3"/>
        <v>114</v>
      </c>
      <c r="W40" s="21">
        <v>98</v>
      </c>
      <c r="X40" s="265"/>
      <c r="Y40" s="265"/>
      <c r="Z40" s="260"/>
      <c r="AA40" s="93">
        <f t="shared" si="4"/>
        <v>98</v>
      </c>
      <c r="AB40" s="208"/>
      <c r="AC40" s="37"/>
      <c r="AD40" s="37"/>
      <c r="AE40" s="163"/>
      <c r="AF40" s="213">
        <f t="shared" si="5"/>
        <v>0</v>
      </c>
      <c r="AG40" s="213"/>
      <c r="AH40" s="25">
        <v>60</v>
      </c>
      <c r="AI40" s="37"/>
      <c r="AJ40" s="245"/>
      <c r="AK40" s="217">
        <f t="shared" si="6"/>
        <v>272</v>
      </c>
      <c r="AL40" s="242">
        <v>33</v>
      </c>
      <c r="AM40" s="35"/>
      <c r="AN40" s="9"/>
      <c r="AO40" s="9"/>
      <c r="AP40" s="276"/>
      <c r="AQ40" s="218">
        <f t="shared" si="15"/>
        <v>0</v>
      </c>
      <c r="AR40" s="21"/>
      <c r="AS40" s="9"/>
      <c r="AT40" s="9"/>
      <c r="AU40" s="276"/>
      <c r="AV40" s="219">
        <f t="shared" si="16"/>
        <v>0</v>
      </c>
      <c r="AW40" s="21"/>
      <c r="AX40" s="9"/>
      <c r="AY40" s="9"/>
      <c r="AZ40" s="163"/>
      <c r="BA40" s="220">
        <f t="shared" si="9"/>
        <v>0</v>
      </c>
      <c r="BB40" s="35">
        <v>64</v>
      </c>
      <c r="BC40" s="37"/>
      <c r="BD40" s="37"/>
      <c r="BE40" s="65"/>
      <c r="BF40" s="222">
        <f t="shared" si="10"/>
        <v>64</v>
      </c>
      <c r="BG40" s="87"/>
      <c r="BH40" s="88"/>
      <c r="BI40" s="88"/>
      <c r="BJ40" s="89"/>
      <c r="BK40" s="223">
        <f t="shared" si="11"/>
        <v>0</v>
      </c>
      <c r="BL40" s="250"/>
      <c r="BM40" s="37"/>
      <c r="BN40" s="37"/>
      <c r="BO40" s="163"/>
      <c r="BP40" s="224">
        <f t="shared" si="12"/>
        <v>0</v>
      </c>
      <c r="BQ40" s="233"/>
      <c r="BR40" s="24">
        <v>60</v>
      </c>
      <c r="BS40" s="253"/>
      <c r="BT40" s="245"/>
      <c r="BU40" s="225">
        <f t="shared" si="13"/>
        <v>124</v>
      </c>
      <c r="BV40" s="152">
        <v>36</v>
      </c>
      <c r="BW40" s="227">
        <f t="shared" si="14"/>
        <v>396</v>
      </c>
      <c r="BX40" s="42">
        <v>37</v>
      </c>
    </row>
    <row r="41" spans="1:76" ht="15" customHeight="1">
      <c r="A41" s="148">
        <v>38</v>
      </c>
      <c r="B41" s="63" t="s">
        <v>68</v>
      </c>
      <c r="C41" s="21">
        <v>20</v>
      </c>
      <c r="D41" s="9"/>
      <c r="E41" s="9"/>
      <c r="F41" s="65"/>
      <c r="G41" s="207">
        <f t="shared" si="17"/>
        <v>20</v>
      </c>
      <c r="H41" s="21">
        <v>35</v>
      </c>
      <c r="I41" s="129"/>
      <c r="J41" s="37"/>
      <c r="K41" s="65"/>
      <c r="L41" s="207">
        <f t="shared" si="18"/>
        <v>35</v>
      </c>
      <c r="M41" s="267"/>
      <c r="N41" s="104"/>
      <c r="O41" s="104"/>
      <c r="P41" s="210"/>
      <c r="Q41" s="209">
        <f t="shared" si="2"/>
        <v>0</v>
      </c>
      <c r="R41" s="35"/>
      <c r="S41" s="9"/>
      <c r="T41" s="9"/>
      <c r="U41" s="22"/>
      <c r="V41" s="93">
        <f t="shared" si="3"/>
        <v>0</v>
      </c>
      <c r="W41" s="94"/>
      <c r="X41" s="84"/>
      <c r="Y41" s="84"/>
      <c r="Z41" s="95"/>
      <c r="AA41" s="93">
        <f t="shared" si="4"/>
        <v>0</v>
      </c>
      <c r="AB41" s="21"/>
      <c r="AC41" s="9"/>
      <c r="AD41" s="37"/>
      <c r="AE41" s="163"/>
      <c r="AF41" s="213">
        <f t="shared" si="5"/>
        <v>0</v>
      </c>
      <c r="AG41" s="40">
        <v>53</v>
      </c>
      <c r="AH41" s="245"/>
      <c r="AI41" s="37"/>
      <c r="AJ41" s="245"/>
      <c r="AK41" s="217">
        <f t="shared" si="6"/>
        <v>108</v>
      </c>
      <c r="AL41" s="152">
        <v>35</v>
      </c>
      <c r="AM41" s="35">
        <v>87</v>
      </c>
      <c r="AN41" s="9"/>
      <c r="AO41" s="9"/>
      <c r="AP41" s="11"/>
      <c r="AQ41" s="218">
        <f t="shared" si="15"/>
        <v>87</v>
      </c>
      <c r="AR41" s="21">
        <v>99</v>
      </c>
      <c r="AS41" s="258"/>
      <c r="AT41" s="37"/>
      <c r="AU41" s="65"/>
      <c r="AV41" s="219">
        <f t="shared" si="16"/>
        <v>99</v>
      </c>
      <c r="AW41" s="21"/>
      <c r="AX41" s="9"/>
      <c r="AY41" s="9"/>
      <c r="AZ41" s="163"/>
      <c r="BA41" s="220">
        <f t="shared" si="9"/>
        <v>0</v>
      </c>
      <c r="BB41" s="35"/>
      <c r="BC41" s="277"/>
      <c r="BD41" s="277"/>
      <c r="BE41" s="65"/>
      <c r="BF41" s="222">
        <f t="shared" si="10"/>
        <v>0</v>
      </c>
      <c r="BG41" s="87"/>
      <c r="BH41" s="37"/>
      <c r="BI41" s="37"/>
      <c r="BJ41" s="65"/>
      <c r="BK41" s="223">
        <f t="shared" si="11"/>
        <v>0</v>
      </c>
      <c r="BL41" s="250"/>
      <c r="BM41" s="9"/>
      <c r="BN41" s="230"/>
      <c r="BO41" s="163"/>
      <c r="BP41" s="224">
        <f t="shared" si="12"/>
        <v>0</v>
      </c>
      <c r="BQ41" s="72"/>
      <c r="BR41" s="24"/>
      <c r="BS41" s="253"/>
      <c r="BT41" s="245"/>
      <c r="BU41" s="225">
        <f t="shared" si="13"/>
        <v>186</v>
      </c>
      <c r="BV41" s="152">
        <v>33</v>
      </c>
      <c r="BW41" s="227">
        <f t="shared" si="14"/>
        <v>294</v>
      </c>
      <c r="BX41" s="42">
        <v>38</v>
      </c>
    </row>
    <row r="42" spans="1:76" ht="15" customHeight="1">
      <c r="A42" s="228">
        <v>39</v>
      </c>
      <c r="B42" s="63" t="s">
        <v>88</v>
      </c>
      <c r="C42" s="21"/>
      <c r="D42" s="9"/>
      <c r="E42" s="9"/>
      <c r="F42" s="11"/>
      <c r="G42" s="207">
        <f t="shared" si="17"/>
        <v>0</v>
      </c>
      <c r="H42" s="21"/>
      <c r="I42" s="9"/>
      <c r="J42" s="9"/>
      <c r="K42" s="11"/>
      <c r="L42" s="207">
        <f t="shared" si="18"/>
        <v>0</v>
      </c>
      <c r="M42" s="267"/>
      <c r="N42" s="104"/>
      <c r="O42" s="104"/>
      <c r="P42" s="210"/>
      <c r="Q42" s="209">
        <f t="shared" si="2"/>
        <v>0</v>
      </c>
      <c r="R42" s="35"/>
      <c r="S42" s="9"/>
      <c r="T42" s="9"/>
      <c r="U42" s="22"/>
      <c r="V42" s="93">
        <f t="shared" si="3"/>
        <v>0</v>
      </c>
      <c r="W42" s="94"/>
      <c r="X42" s="84"/>
      <c r="Y42" s="84"/>
      <c r="Z42" s="95"/>
      <c r="AA42" s="93">
        <f t="shared" si="4"/>
        <v>0</v>
      </c>
      <c r="AB42" s="21"/>
      <c r="AC42" s="9"/>
      <c r="AD42" s="9"/>
      <c r="AE42" s="22"/>
      <c r="AF42" s="213">
        <f t="shared" si="5"/>
        <v>0</v>
      </c>
      <c r="AG42" s="40"/>
      <c r="AH42" s="25"/>
      <c r="AI42" s="9"/>
      <c r="AJ42" s="25"/>
      <c r="AK42" s="217">
        <f t="shared" si="6"/>
        <v>0</v>
      </c>
      <c r="AL42" s="152">
        <v>0</v>
      </c>
      <c r="AM42" s="35">
        <v>101</v>
      </c>
      <c r="AN42" s="9"/>
      <c r="AO42" s="9"/>
      <c r="AP42" s="11"/>
      <c r="AQ42" s="218">
        <f t="shared" si="15"/>
        <v>101</v>
      </c>
      <c r="AR42" s="21">
        <v>110</v>
      </c>
      <c r="AS42" s="258"/>
      <c r="AT42" s="9"/>
      <c r="AU42" s="11"/>
      <c r="AV42" s="219">
        <f t="shared" si="16"/>
        <v>110</v>
      </c>
      <c r="AW42" s="21"/>
      <c r="AX42" s="9"/>
      <c r="AY42" s="9"/>
      <c r="AZ42" s="22"/>
      <c r="BA42" s="220">
        <f t="shared" si="9"/>
        <v>0</v>
      </c>
      <c r="BB42" s="35"/>
      <c r="BC42" s="9"/>
      <c r="BD42" s="9"/>
      <c r="BE42" s="278"/>
      <c r="BF42" s="222">
        <f t="shared" si="10"/>
        <v>0</v>
      </c>
      <c r="BG42" s="87"/>
      <c r="BH42" s="37"/>
      <c r="BI42" s="37"/>
      <c r="BJ42" s="65"/>
      <c r="BK42" s="223">
        <f t="shared" si="11"/>
        <v>0</v>
      </c>
      <c r="BL42" s="250"/>
      <c r="BM42" s="9"/>
      <c r="BN42" s="9"/>
      <c r="BO42" s="231"/>
      <c r="BP42" s="224">
        <f t="shared" si="12"/>
        <v>0</v>
      </c>
      <c r="BQ42" s="72">
        <v>53</v>
      </c>
      <c r="BR42" s="24"/>
      <c r="BS42" s="72"/>
      <c r="BT42" s="25"/>
      <c r="BU42" s="225">
        <f t="shared" si="13"/>
        <v>264</v>
      </c>
      <c r="BV42" s="152">
        <v>30</v>
      </c>
      <c r="BW42" s="227">
        <f t="shared" si="14"/>
        <v>264</v>
      </c>
      <c r="BX42" s="42">
        <v>39</v>
      </c>
    </row>
    <row r="43" spans="1:76" ht="15" customHeight="1">
      <c r="A43" s="148">
        <v>40</v>
      </c>
      <c r="B43" s="287" t="s">
        <v>47</v>
      </c>
      <c r="C43" s="21">
        <v>5</v>
      </c>
      <c r="D43" s="9"/>
      <c r="E43" s="9"/>
      <c r="F43" s="284"/>
      <c r="G43" s="207">
        <f t="shared" si="17"/>
        <v>5</v>
      </c>
      <c r="H43" s="21">
        <v>19</v>
      </c>
      <c r="I43" s="285"/>
      <c r="J43" s="285"/>
      <c r="K43" s="286"/>
      <c r="L43" s="207">
        <f t="shared" si="18"/>
        <v>19</v>
      </c>
      <c r="M43" s="232"/>
      <c r="N43" s="230"/>
      <c r="O43" s="230"/>
      <c r="P43" s="231"/>
      <c r="Q43" s="209">
        <f t="shared" si="2"/>
        <v>0</v>
      </c>
      <c r="R43" s="291"/>
      <c r="S43" s="270"/>
      <c r="T43" s="270"/>
      <c r="U43" s="271"/>
      <c r="V43" s="93">
        <f t="shared" si="3"/>
        <v>0</v>
      </c>
      <c r="W43" s="232"/>
      <c r="X43" s="230"/>
      <c r="Y43" s="230"/>
      <c r="Z43" s="231"/>
      <c r="AA43" s="93">
        <f t="shared" si="4"/>
        <v>0</v>
      </c>
      <c r="AB43" s="232"/>
      <c r="AC43" s="230"/>
      <c r="AD43" s="230"/>
      <c r="AE43" s="231"/>
      <c r="AF43" s="213">
        <f t="shared" si="5"/>
        <v>0</v>
      </c>
      <c r="AG43" s="288"/>
      <c r="AH43" s="235"/>
      <c r="AI43" s="230"/>
      <c r="AJ43" s="235"/>
      <c r="AK43" s="217">
        <f t="shared" si="6"/>
        <v>24</v>
      </c>
      <c r="AL43" s="242">
        <v>36</v>
      </c>
      <c r="AM43" s="35">
        <v>40</v>
      </c>
      <c r="AN43" s="9">
        <v>28</v>
      </c>
      <c r="AO43" s="230"/>
      <c r="AP43" s="236"/>
      <c r="AQ43" s="218">
        <f t="shared" si="15"/>
        <v>68</v>
      </c>
      <c r="AR43" s="21">
        <v>50</v>
      </c>
      <c r="AS43" s="9">
        <v>41</v>
      </c>
      <c r="AT43" s="230"/>
      <c r="AU43" s="236"/>
      <c r="AV43" s="219">
        <f t="shared" si="16"/>
        <v>91</v>
      </c>
      <c r="AW43" s="232"/>
      <c r="AX43" s="230"/>
      <c r="AY43" s="230"/>
      <c r="AZ43" s="231"/>
      <c r="BA43" s="220">
        <f t="shared" si="9"/>
        <v>0</v>
      </c>
      <c r="BB43" s="229"/>
      <c r="BC43" s="230"/>
      <c r="BD43" s="230"/>
      <c r="BE43" s="236"/>
      <c r="BF43" s="222">
        <f t="shared" si="10"/>
        <v>0</v>
      </c>
      <c r="BG43" s="229"/>
      <c r="BH43" s="102"/>
      <c r="BI43" s="102"/>
      <c r="BJ43" s="236"/>
      <c r="BK43" s="223">
        <f t="shared" si="11"/>
        <v>0</v>
      </c>
      <c r="BL43" s="250"/>
      <c r="BM43" s="230"/>
      <c r="BN43" s="230"/>
      <c r="BO43" s="231"/>
      <c r="BP43" s="224">
        <f t="shared" si="12"/>
        <v>0</v>
      </c>
      <c r="BQ43" s="72">
        <v>73</v>
      </c>
      <c r="BR43" s="24"/>
      <c r="BS43" s="233"/>
      <c r="BT43" s="235"/>
      <c r="BU43" s="225">
        <f t="shared" si="13"/>
        <v>232</v>
      </c>
      <c r="BV43" s="226">
        <v>31</v>
      </c>
      <c r="BW43" s="227">
        <f t="shared" si="14"/>
        <v>256</v>
      </c>
      <c r="BX43" s="42">
        <v>40</v>
      </c>
    </row>
    <row r="44" spans="1:76" ht="15" customHeight="1">
      <c r="A44" s="148">
        <v>41</v>
      </c>
      <c r="B44" s="287" t="s">
        <v>48</v>
      </c>
      <c r="C44" s="289"/>
      <c r="D44" s="270"/>
      <c r="E44" s="270"/>
      <c r="F44" s="284"/>
      <c r="G44" s="207">
        <f t="shared" si="17"/>
        <v>0</v>
      </c>
      <c r="H44" s="290"/>
      <c r="I44" s="285"/>
      <c r="J44" s="285"/>
      <c r="K44" s="286"/>
      <c r="L44" s="207">
        <f t="shared" si="18"/>
        <v>0</v>
      </c>
      <c r="M44" s="232"/>
      <c r="N44" s="230"/>
      <c r="O44" s="230"/>
      <c r="P44" s="231"/>
      <c r="Q44" s="209">
        <f t="shared" si="2"/>
        <v>0</v>
      </c>
      <c r="R44" s="291"/>
      <c r="S44" s="270"/>
      <c r="T44" s="270"/>
      <c r="U44" s="271"/>
      <c r="V44" s="93">
        <f t="shared" si="3"/>
        <v>0</v>
      </c>
      <c r="W44" s="232"/>
      <c r="X44" s="230"/>
      <c r="Y44" s="230"/>
      <c r="Z44" s="231"/>
      <c r="AA44" s="93">
        <f t="shared" si="4"/>
        <v>0</v>
      </c>
      <c r="AB44" s="232"/>
      <c r="AC44" s="230"/>
      <c r="AD44" s="230"/>
      <c r="AE44" s="231"/>
      <c r="AF44" s="213">
        <f t="shared" si="5"/>
        <v>0</v>
      </c>
      <c r="AG44" s="288"/>
      <c r="AH44" s="233"/>
      <c r="AI44" s="235"/>
      <c r="AJ44" s="235"/>
      <c r="AK44" s="217">
        <f t="shared" si="6"/>
        <v>0</v>
      </c>
      <c r="AL44" s="152">
        <v>0</v>
      </c>
      <c r="AM44" s="35">
        <v>55</v>
      </c>
      <c r="AN44" s="230"/>
      <c r="AO44" s="230"/>
      <c r="AP44" s="236"/>
      <c r="AQ44" s="218">
        <f t="shared" si="15"/>
        <v>55</v>
      </c>
      <c r="AR44" s="295">
        <v>40.5</v>
      </c>
      <c r="AS44" s="9">
        <v>33</v>
      </c>
      <c r="AT44" s="230"/>
      <c r="AU44" s="236"/>
      <c r="AV44" s="219">
        <f t="shared" si="16"/>
        <v>73.5</v>
      </c>
      <c r="AW44" s="232"/>
      <c r="AX44" s="230"/>
      <c r="AY44" s="230"/>
      <c r="AZ44" s="231"/>
      <c r="BA44" s="220">
        <f t="shared" si="9"/>
        <v>0</v>
      </c>
      <c r="BB44" s="229"/>
      <c r="BC44" s="230"/>
      <c r="BD44" s="230"/>
      <c r="BE44" s="236"/>
      <c r="BF44" s="222">
        <f t="shared" si="10"/>
        <v>0</v>
      </c>
      <c r="BG44" s="229"/>
      <c r="BH44" s="102"/>
      <c r="BI44" s="102"/>
      <c r="BJ44" s="236"/>
      <c r="BK44" s="223">
        <f t="shared" si="11"/>
        <v>0</v>
      </c>
      <c r="BL44" s="250"/>
      <c r="BM44" s="230"/>
      <c r="BN44" s="230"/>
      <c r="BO44" s="231"/>
      <c r="BP44" s="224">
        <f t="shared" si="12"/>
        <v>0</v>
      </c>
      <c r="BQ44" s="72">
        <v>100</v>
      </c>
      <c r="BR44" s="24"/>
      <c r="BS44" s="233"/>
      <c r="BT44" s="235"/>
      <c r="BU44" s="225">
        <f t="shared" si="13"/>
        <v>228.5</v>
      </c>
      <c r="BV44" s="152">
        <v>32</v>
      </c>
      <c r="BW44" s="227">
        <f t="shared" si="14"/>
        <v>228.5</v>
      </c>
      <c r="BX44" s="42">
        <v>41</v>
      </c>
    </row>
    <row r="45" spans="1:76" ht="15" customHeight="1">
      <c r="A45" s="228">
        <v>42</v>
      </c>
      <c r="B45" s="62" t="s">
        <v>4</v>
      </c>
      <c r="C45" s="281"/>
      <c r="D45" s="282"/>
      <c r="E45" s="282"/>
      <c r="F45" s="11"/>
      <c r="G45" s="207">
        <f t="shared" si="17"/>
        <v>0</v>
      </c>
      <c r="H45" s="293"/>
      <c r="I45" s="129"/>
      <c r="J45" s="129"/>
      <c r="K45" s="11"/>
      <c r="L45" s="207">
        <f t="shared" si="18"/>
        <v>0</v>
      </c>
      <c r="M45" s="267"/>
      <c r="N45" s="104"/>
      <c r="O45" s="104"/>
      <c r="P45" s="210"/>
      <c r="Q45" s="209">
        <f t="shared" si="2"/>
        <v>0</v>
      </c>
      <c r="R45" s="35"/>
      <c r="S45" s="9"/>
      <c r="T45" s="274"/>
      <c r="U45" s="22"/>
      <c r="V45" s="93">
        <f t="shared" si="3"/>
        <v>0</v>
      </c>
      <c r="W45" s="94"/>
      <c r="X45" s="84"/>
      <c r="Y45" s="265"/>
      <c r="Z45" s="260"/>
      <c r="AA45" s="93">
        <f t="shared" si="4"/>
        <v>0</v>
      </c>
      <c r="AB45" s="232"/>
      <c r="AC45" s="230"/>
      <c r="AD45" s="211"/>
      <c r="AE45" s="22"/>
      <c r="AF45" s="213">
        <f t="shared" si="5"/>
        <v>0</v>
      </c>
      <c r="AG45" s="40"/>
      <c r="AH45" s="25"/>
      <c r="AI45" s="9"/>
      <c r="AJ45" s="25"/>
      <c r="AK45" s="217">
        <f t="shared" si="6"/>
        <v>0</v>
      </c>
      <c r="AL45" s="242">
        <v>0</v>
      </c>
      <c r="AM45" s="254"/>
      <c r="AN45" s="255"/>
      <c r="AO45" s="9"/>
      <c r="AP45" s="11"/>
      <c r="AQ45" s="218">
        <f t="shared" si="15"/>
        <v>0</v>
      </c>
      <c r="AR45" s="257"/>
      <c r="AS45" s="258"/>
      <c r="AT45" s="9"/>
      <c r="AU45" s="11"/>
      <c r="AV45" s="219">
        <f t="shared" si="16"/>
        <v>0</v>
      </c>
      <c r="AW45" s="296"/>
      <c r="AX45" s="211"/>
      <c r="AY45" s="9"/>
      <c r="AZ45" s="22"/>
      <c r="BA45" s="220">
        <f t="shared" si="9"/>
        <v>0</v>
      </c>
      <c r="BB45" s="297"/>
      <c r="BC45" s="277"/>
      <c r="BD45" s="277"/>
      <c r="BE45" s="11"/>
      <c r="BF45" s="222">
        <f t="shared" si="10"/>
        <v>0</v>
      </c>
      <c r="BG45" s="87"/>
      <c r="BH45" s="88"/>
      <c r="BI45" s="88"/>
      <c r="BJ45" s="89"/>
      <c r="BK45" s="223">
        <f t="shared" si="11"/>
        <v>0</v>
      </c>
      <c r="BL45" s="250"/>
      <c r="BM45" s="230"/>
      <c r="BN45" s="230"/>
      <c r="BO45" s="22"/>
      <c r="BP45" s="224">
        <f t="shared" si="12"/>
        <v>0</v>
      </c>
      <c r="BQ45" s="233"/>
      <c r="BR45" s="228"/>
      <c r="BS45" s="72"/>
      <c r="BT45" s="25"/>
      <c r="BU45" s="225">
        <f t="shared" si="13"/>
        <v>0</v>
      </c>
      <c r="BV45" s="152"/>
      <c r="BW45" s="227">
        <f t="shared" si="14"/>
        <v>0</v>
      </c>
      <c r="BX45" s="298">
        <v>0</v>
      </c>
    </row>
    <row r="46" spans="1:76" ht="15" customHeight="1">
      <c r="A46" s="148">
        <v>43</v>
      </c>
      <c r="B46" s="287" t="s">
        <v>36</v>
      </c>
      <c r="C46" s="289"/>
      <c r="D46" s="270"/>
      <c r="E46" s="270"/>
      <c r="F46" s="284"/>
      <c r="G46" s="207">
        <f t="shared" si="17"/>
        <v>0</v>
      </c>
      <c r="H46" s="290"/>
      <c r="I46" s="285"/>
      <c r="J46" s="285"/>
      <c r="K46" s="286"/>
      <c r="L46" s="207">
        <f t="shared" si="18"/>
        <v>0</v>
      </c>
      <c r="M46" s="232"/>
      <c r="N46" s="230"/>
      <c r="O46" s="230"/>
      <c r="P46" s="231"/>
      <c r="Q46" s="209">
        <f t="shared" si="2"/>
        <v>0</v>
      </c>
      <c r="R46" s="291"/>
      <c r="S46" s="270"/>
      <c r="T46" s="270"/>
      <c r="U46" s="271"/>
      <c r="V46" s="93">
        <f t="shared" si="3"/>
        <v>0</v>
      </c>
      <c r="W46" s="232"/>
      <c r="X46" s="230"/>
      <c r="Y46" s="230"/>
      <c r="Z46" s="231"/>
      <c r="AA46" s="93">
        <f t="shared" si="4"/>
        <v>0</v>
      </c>
      <c r="AB46" s="232"/>
      <c r="AC46" s="230"/>
      <c r="AD46" s="230"/>
      <c r="AE46" s="231"/>
      <c r="AF46" s="213">
        <f t="shared" si="5"/>
        <v>0</v>
      </c>
      <c r="AG46" s="288"/>
      <c r="AH46" s="235"/>
      <c r="AI46" s="235"/>
      <c r="AJ46" s="235"/>
      <c r="AK46" s="217">
        <f t="shared" si="6"/>
        <v>0</v>
      </c>
      <c r="AL46" s="152">
        <v>0</v>
      </c>
      <c r="AM46" s="229"/>
      <c r="AN46" s="230"/>
      <c r="AO46" s="230"/>
      <c r="AP46" s="236"/>
      <c r="AQ46" s="218">
        <f t="shared" si="15"/>
        <v>0</v>
      </c>
      <c r="AR46" s="232"/>
      <c r="AS46" s="230"/>
      <c r="AT46" s="230"/>
      <c r="AU46" s="236"/>
      <c r="AV46" s="219">
        <f t="shared" si="16"/>
        <v>0</v>
      </c>
      <c r="AW46" s="232"/>
      <c r="AX46" s="230"/>
      <c r="AY46" s="230"/>
      <c r="AZ46" s="231"/>
      <c r="BA46" s="220">
        <f t="shared" si="9"/>
        <v>0</v>
      </c>
      <c r="BB46" s="229"/>
      <c r="BC46" s="230"/>
      <c r="BD46" s="230"/>
      <c r="BE46" s="236"/>
      <c r="BF46" s="222">
        <f t="shared" si="10"/>
        <v>0</v>
      </c>
      <c r="BG46" s="229"/>
      <c r="BH46" s="102"/>
      <c r="BI46" s="102"/>
      <c r="BJ46" s="236"/>
      <c r="BK46" s="223">
        <f t="shared" si="11"/>
        <v>0</v>
      </c>
      <c r="BL46" s="250"/>
      <c r="BM46" s="230"/>
      <c r="BN46" s="230"/>
      <c r="BO46" s="231"/>
      <c r="BP46" s="224">
        <f t="shared" si="12"/>
        <v>0</v>
      </c>
      <c r="BQ46" s="233"/>
      <c r="BR46" s="228"/>
      <c r="BS46" s="233"/>
      <c r="BT46" s="235"/>
      <c r="BU46" s="225">
        <f t="shared" si="13"/>
        <v>0</v>
      </c>
      <c r="BV46" s="152"/>
      <c r="BW46" s="227">
        <f t="shared" si="14"/>
        <v>0</v>
      </c>
      <c r="BX46" s="298">
        <v>0</v>
      </c>
    </row>
    <row r="47" spans="1:76" ht="15" customHeight="1" thickBot="1">
      <c r="A47" s="166">
        <v>44</v>
      </c>
      <c r="B47" s="299" t="s">
        <v>103</v>
      </c>
      <c r="C47" s="167"/>
      <c r="D47" s="300"/>
      <c r="E47" s="301"/>
      <c r="F47" s="302"/>
      <c r="G47" s="303">
        <f t="shared" si="17"/>
        <v>0</v>
      </c>
      <c r="H47" s="304"/>
      <c r="I47" s="305"/>
      <c r="J47" s="305"/>
      <c r="K47" s="302"/>
      <c r="L47" s="303">
        <f t="shared" si="18"/>
        <v>0</v>
      </c>
      <c r="M47" s="306"/>
      <c r="N47" s="307"/>
      <c r="O47" s="307"/>
      <c r="P47" s="308"/>
      <c r="Q47" s="309">
        <f t="shared" si="2"/>
        <v>0</v>
      </c>
      <c r="R47" s="131"/>
      <c r="S47" s="310"/>
      <c r="T47" s="310"/>
      <c r="U47" s="311"/>
      <c r="V47" s="312">
        <f t="shared" si="3"/>
        <v>0</v>
      </c>
      <c r="W47" s="313"/>
      <c r="X47" s="314"/>
      <c r="Y47" s="314"/>
      <c r="Z47" s="315"/>
      <c r="AA47" s="312">
        <f t="shared" si="4"/>
        <v>0</v>
      </c>
      <c r="AB47" s="167"/>
      <c r="AC47" s="316"/>
      <c r="AD47" s="301"/>
      <c r="AE47" s="317"/>
      <c r="AF47" s="318">
        <f t="shared" si="5"/>
        <v>0</v>
      </c>
      <c r="AG47" s="174"/>
      <c r="AH47" s="319"/>
      <c r="AI47" s="320"/>
      <c r="AJ47" s="320"/>
      <c r="AK47" s="321">
        <f t="shared" si="6"/>
        <v>0</v>
      </c>
      <c r="AL47" s="176">
        <v>0</v>
      </c>
      <c r="AM47" s="131"/>
      <c r="AN47" s="301"/>
      <c r="AO47" s="301"/>
      <c r="AP47" s="302"/>
      <c r="AQ47" s="322">
        <f t="shared" si="15"/>
        <v>0</v>
      </c>
      <c r="AR47" s="323"/>
      <c r="AS47" s="301"/>
      <c r="AT47" s="301"/>
      <c r="AU47" s="302"/>
      <c r="AV47" s="324">
        <f t="shared" si="16"/>
        <v>0</v>
      </c>
      <c r="AW47" s="167"/>
      <c r="AX47" s="177"/>
      <c r="AY47" s="177"/>
      <c r="AZ47" s="317"/>
      <c r="BA47" s="325">
        <f t="shared" si="9"/>
        <v>0</v>
      </c>
      <c r="BB47" s="326"/>
      <c r="BC47" s="301"/>
      <c r="BD47" s="301"/>
      <c r="BE47" s="302"/>
      <c r="BF47" s="327">
        <f t="shared" si="10"/>
        <v>0</v>
      </c>
      <c r="BG47" s="328"/>
      <c r="BH47" s="329"/>
      <c r="BI47" s="330"/>
      <c r="BJ47" s="331"/>
      <c r="BK47" s="332">
        <f t="shared" si="11"/>
        <v>0</v>
      </c>
      <c r="BL47" s="333"/>
      <c r="BM47" s="301"/>
      <c r="BN47" s="301"/>
      <c r="BO47" s="317"/>
      <c r="BP47" s="334">
        <f t="shared" si="12"/>
        <v>0</v>
      </c>
      <c r="BQ47" s="178"/>
      <c r="BR47" s="47"/>
      <c r="BS47" s="319"/>
      <c r="BT47" s="320"/>
      <c r="BU47" s="335">
        <f t="shared" si="13"/>
        <v>0</v>
      </c>
      <c r="BV47" s="336"/>
      <c r="BW47" s="337">
        <f t="shared" si="14"/>
        <v>0</v>
      </c>
      <c r="BX47" s="338">
        <v>0</v>
      </c>
    </row>
    <row r="48" spans="2:75" ht="18">
      <c r="B48" s="339"/>
      <c r="BW48" s="341">
        <f>SUM(BW4:BW47)</f>
        <v>108752</v>
      </c>
    </row>
    <row r="49" ht="18">
      <c r="B49" s="339"/>
    </row>
    <row r="50" spans="2:75" ht="18">
      <c r="B50" s="339"/>
      <c r="BW50" s="342">
        <v>4000000</v>
      </c>
    </row>
    <row r="51" ht="18">
      <c r="B51" s="339"/>
    </row>
    <row r="52" ht="18">
      <c r="B52" s="339"/>
    </row>
    <row r="53" ht="18">
      <c r="B53" s="339"/>
    </row>
    <row r="54" ht="18">
      <c r="B54" s="339"/>
    </row>
    <row r="55" ht="18">
      <c r="B55" s="339"/>
    </row>
    <row r="56" ht="18">
      <c r="B56" s="339"/>
    </row>
  </sheetData>
  <sheetProtection/>
  <mergeCells count="30">
    <mergeCell ref="W2:AA3"/>
    <mergeCell ref="A1:A3"/>
    <mergeCell ref="B1:B3"/>
    <mergeCell ref="C1:AL1"/>
    <mergeCell ref="AM1:BV1"/>
    <mergeCell ref="BW1:BW3"/>
    <mergeCell ref="BX1:BX3"/>
    <mergeCell ref="C2:G3"/>
    <mergeCell ref="H2:L3"/>
    <mergeCell ref="M2:Q3"/>
    <mergeCell ref="R2:V3"/>
    <mergeCell ref="AB2:AF3"/>
    <mergeCell ref="AG2:AG3"/>
    <mergeCell ref="AH2:AH3"/>
    <mergeCell ref="AI2:AI3"/>
    <mergeCell ref="AJ2:AJ3"/>
    <mergeCell ref="AK2:AK3"/>
    <mergeCell ref="AL2:AL3"/>
    <mergeCell ref="AM2:AQ3"/>
    <mergeCell ref="AR2:AV3"/>
    <mergeCell ref="AW2:BA3"/>
    <mergeCell ref="BB2:BF3"/>
    <mergeCell ref="BG2:BK3"/>
    <mergeCell ref="BV2:BV3"/>
    <mergeCell ref="BL2:BP3"/>
    <mergeCell ref="BQ2:BQ3"/>
    <mergeCell ref="BR2:BR3"/>
    <mergeCell ref="BS2:BS3"/>
    <mergeCell ref="BT2:BT3"/>
    <mergeCell ref="BU2:BU3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40"/>
  <sheetViews>
    <sheetView zoomScalePageLayoutView="0" workbookViewId="0" topLeftCell="A1">
      <selection activeCell="R8" sqref="R8"/>
    </sheetView>
  </sheetViews>
  <sheetFormatPr defaultColWidth="9.140625" defaultRowHeight="15"/>
  <cols>
    <col min="1" max="1" width="4.00390625" style="0" customWidth="1"/>
    <col min="2" max="2" width="21.7109375" style="0" customWidth="1"/>
    <col min="3" max="24" width="3.7109375" style="0" customWidth="1"/>
    <col min="25" max="25" width="5.57421875" style="0" customWidth="1"/>
    <col min="26" max="48" width="3.7109375" style="0" customWidth="1"/>
    <col min="49" max="49" width="5.57421875" style="0" customWidth="1"/>
    <col min="50" max="50" width="3.7109375" style="0" customWidth="1"/>
    <col min="51" max="51" width="5.8515625" style="0" customWidth="1"/>
    <col min="52" max="52" width="4.28125" style="0" customWidth="1"/>
  </cols>
  <sheetData>
    <row r="1" spans="1:52" ht="15" thickBot="1">
      <c r="A1" s="585" t="s">
        <v>39</v>
      </c>
      <c r="B1" s="587" t="s">
        <v>70</v>
      </c>
      <c r="C1" s="589" t="s">
        <v>98</v>
      </c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1" t="s">
        <v>99</v>
      </c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2"/>
      <c r="AP1" s="592"/>
      <c r="AQ1" s="592"/>
      <c r="AR1" s="592"/>
      <c r="AS1" s="592"/>
      <c r="AT1" s="592"/>
      <c r="AU1" s="592"/>
      <c r="AV1" s="592"/>
      <c r="AW1" s="592"/>
      <c r="AX1" s="593"/>
      <c r="AY1" s="597" t="s">
        <v>37</v>
      </c>
      <c r="AZ1" s="597" t="s">
        <v>43</v>
      </c>
    </row>
    <row r="2" spans="1:52" ht="102" customHeight="1" thickBot="1">
      <c r="A2" s="586"/>
      <c r="B2" s="588"/>
      <c r="C2" s="594" t="s">
        <v>26</v>
      </c>
      <c r="D2" s="595"/>
      <c r="E2" s="595"/>
      <c r="F2" s="595"/>
      <c r="G2" s="596"/>
      <c r="H2" s="566" t="s">
        <v>61</v>
      </c>
      <c r="I2" s="567"/>
      <c r="J2" s="567"/>
      <c r="K2" s="567"/>
      <c r="L2" s="568"/>
      <c r="M2" s="566" t="s">
        <v>60</v>
      </c>
      <c r="N2" s="567"/>
      <c r="O2" s="567"/>
      <c r="P2" s="567"/>
      <c r="Q2" s="567"/>
      <c r="R2" s="594" t="s">
        <v>27</v>
      </c>
      <c r="S2" s="595"/>
      <c r="T2" s="595"/>
      <c r="U2" s="595"/>
      <c r="V2" s="596"/>
      <c r="W2" s="126" t="s">
        <v>59</v>
      </c>
      <c r="X2" s="126" t="s">
        <v>28</v>
      </c>
      <c r="Y2" s="137" t="s">
        <v>42</v>
      </c>
      <c r="Z2" s="137" t="s">
        <v>30</v>
      </c>
      <c r="AA2" s="594" t="s">
        <v>26</v>
      </c>
      <c r="AB2" s="595"/>
      <c r="AC2" s="595"/>
      <c r="AD2" s="595"/>
      <c r="AE2" s="596"/>
      <c r="AF2" s="566" t="s">
        <v>61</v>
      </c>
      <c r="AG2" s="567"/>
      <c r="AH2" s="567"/>
      <c r="AI2" s="567"/>
      <c r="AJ2" s="568"/>
      <c r="AK2" s="566" t="s">
        <v>60</v>
      </c>
      <c r="AL2" s="567"/>
      <c r="AM2" s="567"/>
      <c r="AN2" s="567"/>
      <c r="AO2" s="568"/>
      <c r="AP2" s="594" t="s">
        <v>27</v>
      </c>
      <c r="AQ2" s="595"/>
      <c r="AR2" s="595"/>
      <c r="AS2" s="595"/>
      <c r="AT2" s="596"/>
      <c r="AU2" s="138" t="s">
        <v>59</v>
      </c>
      <c r="AV2" s="126" t="s">
        <v>28</v>
      </c>
      <c r="AW2" s="137" t="s">
        <v>42</v>
      </c>
      <c r="AX2" s="139" t="s">
        <v>30</v>
      </c>
      <c r="AY2" s="598"/>
      <c r="AZ2" s="598"/>
    </row>
    <row r="3" spans="1:52" ht="16.5" customHeight="1">
      <c r="A3" s="140">
        <v>1</v>
      </c>
      <c r="B3" s="141" t="s">
        <v>13</v>
      </c>
      <c r="C3" s="59">
        <v>134</v>
      </c>
      <c r="D3" s="54">
        <v>128</v>
      </c>
      <c r="E3" s="54">
        <v>118</v>
      </c>
      <c r="F3" s="61">
        <v>103</v>
      </c>
      <c r="G3" s="142">
        <f aca="true" t="shared" si="0" ref="G3:G40">F3+E3+D3+C3</f>
        <v>483</v>
      </c>
      <c r="H3" s="59">
        <v>150</v>
      </c>
      <c r="I3" s="54">
        <v>137</v>
      </c>
      <c r="J3" s="54">
        <v>116</v>
      </c>
      <c r="K3" s="61">
        <v>105</v>
      </c>
      <c r="L3" s="49">
        <f aca="true" t="shared" si="1" ref="L3:L40">K3+J3+I3+H3</f>
        <v>508</v>
      </c>
      <c r="M3" s="59">
        <v>146</v>
      </c>
      <c r="N3" s="54">
        <v>140</v>
      </c>
      <c r="O3" s="54">
        <v>116</v>
      </c>
      <c r="P3" s="61">
        <v>83</v>
      </c>
      <c r="Q3" s="49">
        <f aca="true" t="shared" si="2" ref="Q3:Q40">P3+O3+N3+M3</f>
        <v>485</v>
      </c>
      <c r="R3" s="59">
        <v>146</v>
      </c>
      <c r="S3" s="54">
        <v>143</v>
      </c>
      <c r="T3" s="54">
        <v>109</v>
      </c>
      <c r="U3" s="61">
        <v>97</v>
      </c>
      <c r="V3" s="49">
        <f aca="true" t="shared" si="3" ref="V3:V40">U3+T3+S3+R3</f>
        <v>495</v>
      </c>
      <c r="W3" s="143">
        <v>450</v>
      </c>
      <c r="X3" s="23">
        <v>450</v>
      </c>
      <c r="Y3" s="144">
        <f aca="true" t="shared" si="4" ref="Y3:Y40">X3+W3+V3+Q3+L3+G3</f>
        <v>2871</v>
      </c>
      <c r="Z3" s="145">
        <v>1</v>
      </c>
      <c r="AA3" s="60">
        <v>132</v>
      </c>
      <c r="AB3" s="54">
        <v>116</v>
      </c>
      <c r="AC3" s="54">
        <v>115</v>
      </c>
      <c r="AD3" s="61">
        <v>84</v>
      </c>
      <c r="AE3" s="49">
        <f aca="true" t="shared" si="5" ref="AE3:AE40">AD3+AC3+AB3+AA3</f>
        <v>447</v>
      </c>
      <c r="AF3" s="59">
        <v>126</v>
      </c>
      <c r="AG3" s="54">
        <v>120</v>
      </c>
      <c r="AH3" s="54">
        <v>97</v>
      </c>
      <c r="AI3" s="61">
        <v>87</v>
      </c>
      <c r="AJ3" s="49">
        <f aca="true" t="shared" si="6" ref="AJ3:AJ40">AI3+AH3+AG3+AF3</f>
        <v>430</v>
      </c>
      <c r="AK3" s="59">
        <v>140</v>
      </c>
      <c r="AL3" s="54">
        <v>112</v>
      </c>
      <c r="AM3" s="54">
        <v>82</v>
      </c>
      <c r="AN3" s="61">
        <v>61</v>
      </c>
      <c r="AO3" s="49">
        <f aca="true" t="shared" si="7" ref="AO3:AO40">AN3+AM3+AL3+AK3</f>
        <v>395</v>
      </c>
      <c r="AP3" s="59">
        <v>120</v>
      </c>
      <c r="AQ3" s="54">
        <v>116</v>
      </c>
      <c r="AR3" s="54">
        <v>115</v>
      </c>
      <c r="AS3" s="61">
        <v>75</v>
      </c>
      <c r="AT3" s="49">
        <f aca="true" t="shared" si="8" ref="AT3:AT40">AS3+AR3+AQ3+AP3</f>
        <v>426</v>
      </c>
      <c r="AU3" s="98">
        <v>290</v>
      </c>
      <c r="AV3" s="23">
        <v>310</v>
      </c>
      <c r="AW3" s="146">
        <f aca="true" t="shared" si="9" ref="AW3:AW40">AV3+AU3+AT3+AO3+AJ3+AE3</f>
        <v>2298</v>
      </c>
      <c r="AX3" s="145">
        <v>5</v>
      </c>
      <c r="AY3" s="147">
        <f aca="true" t="shared" si="10" ref="AY3:AY40">AW3+Y3</f>
        <v>5169</v>
      </c>
      <c r="AZ3" s="41">
        <v>1</v>
      </c>
    </row>
    <row r="4" spans="1:52" ht="16.5" customHeight="1">
      <c r="A4" s="148">
        <v>2</v>
      </c>
      <c r="B4" s="149" t="s">
        <v>8</v>
      </c>
      <c r="C4" s="21">
        <v>150</v>
      </c>
      <c r="D4" s="9">
        <v>111</v>
      </c>
      <c r="E4" s="9">
        <v>110</v>
      </c>
      <c r="F4" s="22">
        <v>98</v>
      </c>
      <c r="G4" s="150">
        <f t="shared" si="0"/>
        <v>469</v>
      </c>
      <c r="H4" s="21">
        <v>143</v>
      </c>
      <c r="I4" s="9">
        <v>128</v>
      </c>
      <c r="J4" s="9">
        <v>85</v>
      </c>
      <c r="K4" s="22">
        <v>84</v>
      </c>
      <c r="L4" s="50">
        <f t="shared" si="1"/>
        <v>440</v>
      </c>
      <c r="M4" s="21">
        <v>150</v>
      </c>
      <c r="N4" s="9">
        <v>134</v>
      </c>
      <c r="O4" s="9">
        <v>114</v>
      </c>
      <c r="P4" s="22">
        <v>102</v>
      </c>
      <c r="Q4" s="50">
        <f t="shared" si="2"/>
        <v>500</v>
      </c>
      <c r="R4" s="21">
        <v>132</v>
      </c>
      <c r="S4" s="35">
        <v>110</v>
      </c>
      <c r="T4" s="9">
        <v>87</v>
      </c>
      <c r="U4" s="22">
        <v>73</v>
      </c>
      <c r="V4" s="50">
        <f t="shared" si="3"/>
        <v>402</v>
      </c>
      <c r="W4" s="40">
        <v>420</v>
      </c>
      <c r="X4" s="24">
        <v>360</v>
      </c>
      <c r="Y4" s="151">
        <f t="shared" si="4"/>
        <v>2591</v>
      </c>
      <c r="Z4" s="152">
        <v>2</v>
      </c>
      <c r="AA4" s="35">
        <v>140</v>
      </c>
      <c r="AB4" s="9">
        <v>102</v>
      </c>
      <c r="AC4" s="9">
        <v>96</v>
      </c>
      <c r="AD4" s="22">
        <v>85</v>
      </c>
      <c r="AE4" s="50">
        <f t="shared" si="5"/>
        <v>423</v>
      </c>
      <c r="AF4" s="21">
        <v>150</v>
      </c>
      <c r="AG4" s="9">
        <v>95</v>
      </c>
      <c r="AH4" s="9">
        <v>94</v>
      </c>
      <c r="AI4" s="22">
        <v>93</v>
      </c>
      <c r="AJ4" s="50">
        <f t="shared" si="6"/>
        <v>432</v>
      </c>
      <c r="AK4" s="21">
        <v>137</v>
      </c>
      <c r="AL4" s="9">
        <v>118</v>
      </c>
      <c r="AM4" s="9">
        <v>110</v>
      </c>
      <c r="AN4" s="22">
        <v>89</v>
      </c>
      <c r="AO4" s="50">
        <f t="shared" si="7"/>
        <v>454</v>
      </c>
      <c r="AP4" s="21">
        <v>150</v>
      </c>
      <c r="AQ4" s="9">
        <v>114</v>
      </c>
      <c r="AR4" s="9">
        <v>102</v>
      </c>
      <c r="AS4" s="22">
        <v>95</v>
      </c>
      <c r="AT4" s="50">
        <f t="shared" si="8"/>
        <v>461</v>
      </c>
      <c r="AU4" s="72">
        <v>250</v>
      </c>
      <c r="AV4" s="24">
        <v>360</v>
      </c>
      <c r="AW4" s="153">
        <f t="shared" si="9"/>
        <v>2380</v>
      </c>
      <c r="AX4" s="152">
        <v>4</v>
      </c>
      <c r="AY4" s="154">
        <f t="shared" si="10"/>
        <v>4971</v>
      </c>
      <c r="AZ4" s="42">
        <v>2</v>
      </c>
    </row>
    <row r="5" spans="1:52" ht="16.5" customHeight="1">
      <c r="A5" s="148">
        <v>3</v>
      </c>
      <c r="B5" s="149" t="s">
        <v>2</v>
      </c>
      <c r="C5" s="21">
        <v>140</v>
      </c>
      <c r="D5" s="9">
        <v>91</v>
      </c>
      <c r="E5" s="9">
        <v>64</v>
      </c>
      <c r="F5" s="22">
        <v>57</v>
      </c>
      <c r="G5" s="150">
        <f t="shared" si="0"/>
        <v>352</v>
      </c>
      <c r="H5" s="21">
        <v>107</v>
      </c>
      <c r="I5" s="9">
        <v>78</v>
      </c>
      <c r="J5" s="9">
        <v>71</v>
      </c>
      <c r="K5" s="22">
        <v>69</v>
      </c>
      <c r="L5" s="50">
        <f t="shared" si="1"/>
        <v>325</v>
      </c>
      <c r="M5" s="21">
        <v>100</v>
      </c>
      <c r="N5" s="9">
        <v>97</v>
      </c>
      <c r="O5" s="9">
        <v>86</v>
      </c>
      <c r="P5" s="22">
        <v>75</v>
      </c>
      <c r="Q5" s="50">
        <f t="shared" si="2"/>
        <v>358</v>
      </c>
      <c r="R5" s="21">
        <v>130</v>
      </c>
      <c r="S5" s="35">
        <v>108</v>
      </c>
      <c r="T5" s="9">
        <v>102</v>
      </c>
      <c r="U5" s="22">
        <v>82</v>
      </c>
      <c r="V5" s="50">
        <f t="shared" si="3"/>
        <v>422</v>
      </c>
      <c r="W5" s="40">
        <v>170</v>
      </c>
      <c r="X5" s="24">
        <v>310</v>
      </c>
      <c r="Y5" s="151">
        <f t="shared" si="4"/>
        <v>1937</v>
      </c>
      <c r="Z5" s="152">
        <v>9</v>
      </c>
      <c r="AA5" s="35">
        <v>143</v>
      </c>
      <c r="AB5" s="9">
        <v>114</v>
      </c>
      <c r="AC5" s="9">
        <v>106</v>
      </c>
      <c r="AD5" s="22">
        <v>76</v>
      </c>
      <c r="AE5" s="50">
        <f t="shared" si="5"/>
        <v>439</v>
      </c>
      <c r="AF5" s="21">
        <v>137</v>
      </c>
      <c r="AG5" s="9">
        <v>132</v>
      </c>
      <c r="AH5" s="9">
        <v>130</v>
      </c>
      <c r="AI5" s="22">
        <v>91</v>
      </c>
      <c r="AJ5" s="50">
        <f t="shared" si="6"/>
        <v>490</v>
      </c>
      <c r="AK5" s="21">
        <v>150</v>
      </c>
      <c r="AL5" s="9">
        <v>114</v>
      </c>
      <c r="AM5" s="9">
        <v>111</v>
      </c>
      <c r="AN5" s="22">
        <v>107</v>
      </c>
      <c r="AO5" s="50">
        <f t="shared" si="7"/>
        <v>482</v>
      </c>
      <c r="AP5" s="21">
        <v>137</v>
      </c>
      <c r="AQ5" s="9">
        <v>101</v>
      </c>
      <c r="AR5" s="9">
        <v>100</v>
      </c>
      <c r="AS5" s="22">
        <v>96</v>
      </c>
      <c r="AT5" s="50">
        <f t="shared" si="8"/>
        <v>434</v>
      </c>
      <c r="AU5" s="72">
        <v>420</v>
      </c>
      <c r="AV5" s="24">
        <v>420</v>
      </c>
      <c r="AW5" s="153">
        <f t="shared" si="9"/>
        <v>2685</v>
      </c>
      <c r="AX5" s="152">
        <v>2</v>
      </c>
      <c r="AY5" s="154">
        <f t="shared" si="10"/>
        <v>4622</v>
      </c>
      <c r="AZ5" s="42">
        <v>3</v>
      </c>
    </row>
    <row r="6" spans="1:52" ht="16.5" customHeight="1">
      <c r="A6" s="148">
        <v>4</v>
      </c>
      <c r="B6" s="155" t="s">
        <v>66</v>
      </c>
      <c r="C6" s="21">
        <v>75</v>
      </c>
      <c r="D6" s="9">
        <v>67</v>
      </c>
      <c r="E6" s="9">
        <v>65</v>
      </c>
      <c r="F6" s="22">
        <v>56</v>
      </c>
      <c r="G6" s="150">
        <f t="shared" si="0"/>
        <v>263</v>
      </c>
      <c r="H6" s="21">
        <v>146</v>
      </c>
      <c r="I6" s="9">
        <v>111</v>
      </c>
      <c r="J6" s="9">
        <v>108</v>
      </c>
      <c r="K6" s="22">
        <v>79</v>
      </c>
      <c r="L6" s="50">
        <f t="shared" si="1"/>
        <v>444</v>
      </c>
      <c r="M6" s="21">
        <v>120</v>
      </c>
      <c r="N6" s="9">
        <v>115</v>
      </c>
      <c r="O6" s="9">
        <v>111</v>
      </c>
      <c r="P6" s="22">
        <v>93</v>
      </c>
      <c r="Q6" s="50">
        <f t="shared" si="2"/>
        <v>439</v>
      </c>
      <c r="R6" s="55">
        <v>118</v>
      </c>
      <c r="S6" s="57">
        <v>101</v>
      </c>
      <c r="T6" s="56">
        <v>78</v>
      </c>
      <c r="U6" s="156">
        <v>60</v>
      </c>
      <c r="V6" s="50">
        <f t="shared" si="3"/>
        <v>357</v>
      </c>
      <c r="W6" s="40">
        <v>180</v>
      </c>
      <c r="X6" s="24">
        <v>200</v>
      </c>
      <c r="Y6" s="151">
        <f t="shared" si="4"/>
        <v>1883</v>
      </c>
      <c r="Z6" s="152">
        <v>10</v>
      </c>
      <c r="AA6" s="35">
        <v>134</v>
      </c>
      <c r="AB6" s="9">
        <v>122</v>
      </c>
      <c r="AC6" s="9">
        <v>110</v>
      </c>
      <c r="AD6" s="22">
        <v>109</v>
      </c>
      <c r="AE6" s="50">
        <f t="shared" si="5"/>
        <v>475</v>
      </c>
      <c r="AF6" s="21">
        <v>115</v>
      </c>
      <c r="AG6" s="9">
        <v>111</v>
      </c>
      <c r="AH6" s="9">
        <v>104</v>
      </c>
      <c r="AI6" s="22">
        <v>66</v>
      </c>
      <c r="AJ6" s="50">
        <f t="shared" si="6"/>
        <v>396</v>
      </c>
      <c r="AK6" s="21">
        <v>120</v>
      </c>
      <c r="AL6" s="9">
        <v>106</v>
      </c>
      <c r="AM6" s="9">
        <v>105</v>
      </c>
      <c r="AN6" s="22">
        <v>102</v>
      </c>
      <c r="AO6" s="50">
        <f t="shared" si="7"/>
        <v>433</v>
      </c>
      <c r="AP6" s="21">
        <v>143</v>
      </c>
      <c r="AQ6" s="9">
        <v>134</v>
      </c>
      <c r="AR6" s="9">
        <v>118</v>
      </c>
      <c r="AS6" s="22">
        <v>93</v>
      </c>
      <c r="AT6" s="50">
        <f t="shared" si="8"/>
        <v>488</v>
      </c>
      <c r="AU6" s="72">
        <v>450</v>
      </c>
      <c r="AV6" s="24">
        <v>450</v>
      </c>
      <c r="AW6" s="153">
        <f t="shared" si="9"/>
        <v>2692</v>
      </c>
      <c r="AX6" s="152">
        <v>1</v>
      </c>
      <c r="AY6" s="154">
        <f t="shared" si="10"/>
        <v>4575</v>
      </c>
      <c r="AZ6" s="42">
        <v>4</v>
      </c>
    </row>
    <row r="7" spans="1:52" ht="16.5" customHeight="1">
      <c r="A7" s="148">
        <v>5</v>
      </c>
      <c r="B7" s="155" t="s">
        <v>65</v>
      </c>
      <c r="C7" s="21">
        <v>132</v>
      </c>
      <c r="D7" s="9">
        <v>100</v>
      </c>
      <c r="E7" s="9">
        <v>99</v>
      </c>
      <c r="F7" s="22">
        <v>60</v>
      </c>
      <c r="G7" s="150">
        <f t="shared" si="0"/>
        <v>391</v>
      </c>
      <c r="H7" s="21">
        <v>126</v>
      </c>
      <c r="I7" s="9">
        <v>120</v>
      </c>
      <c r="J7" s="9">
        <v>86</v>
      </c>
      <c r="K7" s="22">
        <v>74</v>
      </c>
      <c r="L7" s="50">
        <f t="shared" si="1"/>
        <v>406</v>
      </c>
      <c r="M7" s="21">
        <v>124</v>
      </c>
      <c r="N7" s="9">
        <v>118</v>
      </c>
      <c r="O7" s="9">
        <v>88</v>
      </c>
      <c r="P7" s="22">
        <v>82</v>
      </c>
      <c r="Q7" s="50">
        <f t="shared" si="2"/>
        <v>412</v>
      </c>
      <c r="R7" s="21">
        <v>130</v>
      </c>
      <c r="S7" s="9">
        <v>115</v>
      </c>
      <c r="T7" s="9">
        <v>113</v>
      </c>
      <c r="U7" s="22">
        <v>55</v>
      </c>
      <c r="V7" s="50">
        <f t="shared" si="3"/>
        <v>413</v>
      </c>
      <c r="W7" s="40">
        <v>360</v>
      </c>
      <c r="X7" s="24">
        <v>290</v>
      </c>
      <c r="Y7" s="151">
        <f t="shared" si="4"/>
        <v>2272</v>
      </c>
      <c r="Z7" s="152">
        <v>4</v>
      </c>
      <c r="AA7" s="35">
        <v>146</v>
      </c>
      <c r="AB7" s="9">
        <v>112</v>
      </c>
      <c r="AC7" s="9">
        <v>81</v>
      </c>
      <c r="AD7" s="22">
        <v>69</v>
      </c>
      <c r="AE7" s="50">
        <f t="shared" si="5"/>
        <v>408</v>
      </c>
      <c r="AF7" s="21">
        <v>107</v>
      </c>
      <c r="AG7" s="9">
        <v>102</v>
      </c>
      <c r="AH7" s="9">
        <v>99</v>
      </c>
      <c r="AI7" s="22">
        <v>80</v>
      </c>
      <c r="AJ7" s="50">
        <f t="shared" si="6"/>
        <v>388</v>
      </c>
      <c r="AK7" s="21">
        <v>88</v>
      </c>
      <c r="AL7" s="9">
        <v>81</v>
      </c>
      <c r="AM7" s="9">
        <v>74</v>
      </c>
      <c r="AN7" s="22">
        <v>64</v>
      </c>
      <c r="AO7" s="50">
        <f t="shared" si="7"/>
        <v>307</v>
      </c>
      <c r="AP7" s="21">
        <v>124</v>
      </c>
      <c r="AQ7" s="9">
        <v>91</v>
      </c>
      <c r="AR7" s="9">
        <v>67</v>
      </c>
      <c r="AS7" s="22">
        <v>54</v>
      </c>
      <c r="AT7" s="50">
        <f t="shared" si="8"/>
        <v>336</v>
      </c>
      <c r="AU7" s="72">
        <v>330</v>
      </c>
      <c r="AV7" s="24">
        <v>390</v>
      </c>
      <c r="AW7" s="153">
        <f t="shared" si="9"/>
        <v>2159</v>
      </c>
      <c r="AX7" s="152">
        <v>8</v>
      </c>
      <c r="AY7" s="154">
        <f t="shared" si="10"/>
        <v>4431</v>
      </c>
      <c r="AZ7" s="42">
        <v>5</v>
      </c>
    </row>
    <row r="8" spans="1:52" ht="16.5" customHeight="1">
      <c r="A8" s="148">
        <v>6</v>
      </c>
      <c r="B8" s="149" t="s">
        <v>16</v>
      </c>
      <c r="C8" s="21">
        <v>89</v>
      </c>
      <c r="D8" s="9">
        <v>86</v>
      </c>
      <c r="E8" s="9">
        <v>69</v>
      </c>
      <c r="F8" s="22">
        <v>68</v>
      </c>
      <c r="G8" s="150">
        <f t="shared" si="0"/>
        <v>312</v>
      </c>
      <c r="H8" s="21">
        <v>103</v>
      </c>
      <c r="I8" s="9">
        <v>95</v>
      </c>
      <c r="J8" s="9">
        <v>92</v>
      </c>
      <c r="K8" s="22">
        <v>81</v>
      </c>
      <c r="L8" s="50">
        <f t="shared" si="1"/>
        <v>371</v>
      </c>
      <c r="M8" s="21">
        <v>132</v>
      </c>
      <c r="N8" s="9">
        <v>128</v>
      </c>
      <c r="O8" s="9">
        <v>99</v>
      </c>
      <c r="P8" s="22">
        <v>98</v>
      </c>
      <c r="Q8" s="50">
        <f t="shared" si="2"/>
        <v>457</v>
      </c>
      <c r="R8" s="21">
        <v>116</v>
      </c>
      <c r="S8" s="9">
        <v>106</v>
      </c>
      <c r="T8" s="9">
        <v>96</v>
      </c>
      <c r="U8" s="22">
        <v>68</v>
      </c>
      <c r="V8" s="50">
        <f t="shared" si="3"/>
        <v>386</v>
      </c>
      <c r="W8" s="40">
        <v>330</v>
      </c>
      <c r="X8" s="24">
        <v>250</v>
      </c>
      <c r="Y8" s="151">
        <f t="shared" si="4"/>
        <v>2106</v>
      </c>
      <c r="Z8" s="152">
        <v>5</v>
      </c>
      <c r="AA8" s="35">
        <v>113</v>
      </c>
      <c r="AB8" s="9">
        <v>99</v>
      </c>
      <c r="AC8" s="9">
        <v>97</v>
      </c>
      <c r="AD8" s="22">
        <v>72</v>
      </c>
      <c r="AE8" s="50">
        <f t="shared" si="5"/>
        <v>381</v>
      </c>
      <c r="AF8" s="21">
        <v>146</v>
      </c>
      <c r="AG8" s="9">
        <v>118</v>
      </c>
      <c r="AH8" s="9">
        <v>96</v>
      </c>
      <c r="AI8" s="22">
        <v>92</v>
      </c>
      <c r="AJ8" s="50">
        <f t="shared" si="6"/>
        <v>452</v>
      </c>
      <c r="AK8" s="21">
        <v>132</v>
      </c>
      <c r="AL8" s="9">
        <v>90</v>
      </c>
      <c r="AM8" s="9">
        <v>76</v>
      </c>
      <c r="AN8" s="22">
        <v>67</v>
      </c>
      <c r="AO8" s="50">
        <f t="shared" si="7"/>
        <v>365</v>
      </c>
      <c r="AP8" s="21">
        <v>126</v>
      </c>
      <c r="AQ8" s="9">
        <v>122</v>
      </c>
      <c r="AR8" s="9">
        <v>99</v>
      </c>
      <c r="AS8" s="22">
        <v>60</v>
      </c>
      <c r="AT8" s="50">
        <f t="shared" si="8"/>
        <v>407</v>
      </c>
      <c r="AU8" s="72">
        <v>290</v>
      </c>
      <c r="AV8" s="24">
        <v>290</v>
      </c>
      <c r="AW8" s="153">
        <f t="shared" si="9"/>
        <v>2185</v>
      </c>
      <c r="AX8" s="152">
        <v>7</v>
      </c>
      <c r="AY8" s="154">
        <f t="shared" si="10"/>
        <v>4291</v>
      </c>
      <c r="AZ8" s="42">
        <v>6</v>
      </c>
    </row>
    <row r="9" spans="1:52" ht="16.5" customHeight="1">
      <c r="A9" s="148">
        <v>7</v>
      </c>
      <c r="B9" s="149" t="s">
        <v>5</v>
      </c>
      <c r="C9" s="21">
        <v>115</v>
      </c>
      <c r="D9" s="9">
        <v>102</v>
      </c>
      <c r="E9" s="9">
        <v>96</v>
      </c>
      <c r="F9" s="22">
        <v>50</v>
      </c>
      <c r="G9" s="150">
        <f t="shared" si="0"/>
        <v>363</v>
      </c>
      <c r="H9" s="21">
        <v>140</v>
      </c>
      <c r="I9" s="9">
        <v>112</v>
      </c>
      <c r="J9" s="9">
        <v>106</v>
      </c>
      <c r="K9" s="22">
        <v>90</v>
      </c>
      <c r="L9" s="50">
        <f t="shared" si="1"/>
        <v>448</v>
      </c>
      <c r="M9" s="21">
        <v>108</v>
      </c>
      <c r="N9" s="9">
        <v>81</v>
      </c>
      <c r="O9" s="9">
        <v>76</v>
      </c>
      <c r="P9" s="22">
        <v>68</v>
      </c>
      <c r="Q9" s="50">
        <f t="shared" si="2"/>
        <v>333</v>
      </c>
      <c r="R9" s="21">
        <v>104</v>
      </c>
      <c r="S9" s="57">
        <v>92</v>
      </c>
      <c r="T9" s="56">
        <v>90</v>
      </c>
      <c r="U9" s="156">
        <v>51</v>
      </c>
      <c r="V9" s="50">
        <f t="shared" si="3"/>
        <v>337</v>
      </c>
      <c r="W9" s="40">
        <v>270</v>
      </c>
      <c r="X9" s="24">
        <v>270</v>
      </c>
      <c r="Y9" s="151">
        <f t="shared" si="4"/>
        <v>2021</v>
      </c>
      <c r="Z9" s="152">
        <v>8</v>
      </c>
      <c r="AA9" s="35">
        <v>128</v>
      </c>
      <c r="AB9" s="9">
        <v>120</v>
      </c>
      <c r="AC9" s="9">
        <v>108</v>
      </c>
      <c r="AD9" s="22">
        <v>57</v>
      </c>
      <c r="AE9" s="50">
        <f t="shared" si="5"/>
        <v>413</v>
      </c>
      <c r="AF9" s="21">
        <v>140</v>
      </c>
      <c r="AG9" s="9">
        <v>89</v>
      </c>
      <c r="AH9" s="9">
        <v>83</v>
      </c>
      <c r="AI9" s="22">
        <v>61</v>
      </c>
      <c r="AJ9" s="50">
        <f t="shared" si="6"/>
        <v>373</v>
      </c>
      <c r="AK9" s="21">
        <v>102</v>
      </c>
      <c r="AL9" s="9">
        <v>96</v>
      </c>
      <c r="AM9" s="35">
        <v>92</v>
      </c>
      <c r="AN9" s="22">
        <v>48</v>
      </c>
      <c r="AO9" s="50">
        <f t="shared" si="7"/>
        <v>338</v>
      </c>
      <c r="AP9" s="21">
        <v>132</v>
      </c>
      <c r="AQ9" s="9">
        <v>107</v>
      </c>
      <c r="AR9" s="9">
        <v>84</v>
      </c>
      <c r="AS9" s="22">
        <v>81</v>
      </c>
      <c r="AT9" s="50">
        <f t="shared" si="8"/>
        <v>404</v>
      </c>
      <c r="AU9" s="72">
        <v>390</v>
      </c>
      <c r="AV9" s="24">
        <v>270</v>
      </c>
      <c r="AW9" s="153">
        <f t="shared" si="9"/>
        <v>2188</v>
      </c>
      <c r="AX9" s="152">
        <v>6</v>
      </c>
      <c r="AY9" s="154">
        <f t="shared" si="10"/>
        <v>4209</v>
      </c>
      <c r="AZ9" s="42">
        <v>7</v>
      </c>
    </row>
    <row r="10" spans="1:52" ht="16.5" customHeight="1">
      <c r="A10" s="148">
        <v>8</v>
      </c>
      <c r="B10" s="149" t="s">
        <v>7</v>
      </c>
      <c r="C10" s="21">
        <v>126</v>
      </c>
      <c r="D10" s="9">
        <v>120</v>
      </c>
      <c r="E10" s="9">
        <v>108</v>
      </c>
      <c r="F10" s="22">
        <v>78</v>
      </c>
      <c r="G10" s="150">
        <f t="shared" si="0"/>
        <v>432</v>
      </c>
      <c r="H10" s="21">
        <v>118</v>
      </c>
      <c r="I10" s="9">
        <v>115</v>
      </c>
      <c r="J10" s="9">
        <v>82</v>
      </c>
      <c r="K10" s="22">
        <v>70</v>
      </c>
      <c r="L10" s="50">
        <f t="shared" si="1"/>
        <v>385</v>
      </c>
      <c r="M10" s="21">
        <v>109</v>
      </c>
      <c r="N10" s="9">
        <v>101</v>
      </c>
      <c r="O10" s="9">
        <v>73</v>
      </c>
      <c r="P10" s="22">
        <v>67</v>
      </c>
      <c r="Q10" s="50">
        <f t="shared" si="2"/>
        <v>350</v>
      </c>
      <c r="R10" s="21">
        <v>124</v>
      </c>
      <c r="S10" s="35">
        <v>113</v>
      </c>
      <c r="T10" s="9">
        <v>79</v>
      </c>
      <c r="U10" s="22">
        <v>65</v>
      </c>
      <c r="V10" s="50">
        <f t="shared" si="3"/>
        <v>381</v>
      </c>
      <c r="W10" s="40">
        <v>290</v>
      </c>
      <c r="X10" s="24">
        <v>220</v>
      </c>
      <c r="Y10" s="151">
        <f t="shared" si="4"/>
        <v>2058</v>
      </c>
      <c r="Z10" s="152">
        <v>7</v>
      </c>
      <c r="AA10" s="35">
        <v>111</v>
      </c>
      <c r="AB10" s="9">
        <v>94</v>
      </c>
      <c r="AC10" s="9">
        <v>86</v>
      </c>
      <c r="AD10" s="22">
        <v>66</v>
      </c>
      <c r="AE10" s="50">
        <f t="shared" si="5"/>
        <v>357</v>
      </c>
      <c r="AF10" s="21">
        <v>143</v>
      </c>
      <c r="AG10" s="9">
        <v>85</v>
      </c>
      <c r="AH10" s="9">
        <v>64</v>
      </c>
      <c r="AI10" s="22">
        <v>58</v>
      </c>
      <c r="AJ10" s="50">
        <f t="shared" si="6"/>
        <v>350</v>
      </c>
      <c r="AK10" s="21">
        <v>134</v>
      </c>
      <c r="AL10" s="9">
        <v>99</v>
      </c>
      <c r="AM10" s="9">
        <v>83</v>
      </c>
      <c r="AN10" s="22">
        <v>74</v>
      </c>
      <c r="AO10" s="50">
        <f t="shared" si="7"/>
        <v>390</v>
      </c>
      <c r="AP10" s="21">
        <v>130</v>
      </c>
      <c r="AQ10" s="9">
        <v>98</v>
      </c>
      <c r="AR10" s="9">
        <v>64</v>
      </c>
      <c r="AS10" s="22">
        <v>61</v>
      </c>
      <c r="AT10" s="50">
        <f t="shared" si="8"/>
        <v>353</v>
      </c>
      <c r="AU10" s="72">
        <v>230</v>
      </c>
      <c r="AV10" s="24">
        <v>220</v>
      </c>
      <c r="AW10" s="153">
        <f t="shared" si="9"/>
        <v>1900</v>
      </c>
      <c r="AX10" s="152">
        <v>9</v>
      </c>
      <c r="AY10" s="154">
        <f t="shared" si="10"/>
        <v>3958</v>
      </c>
      <c r="AZ10" s="42">
        <v>8</v>
      </c>
    </row>
    <row r="11" spans="1:52" ht="16.5" customHeight="1">
      <c r="A11" s="148">
        <v>9</v>
      </c>
      <c r="B11" s="149" t="s">
        <v>10</v>
      </c>
      <c r="C11" s="21">
        <v>146</v>
      </c>
      <c r="D11" s="9">
        <v>107</v>
      </c>
      <c r="E11" s="9">
        <v>48</v>
      </c>
      <c r="F11" s="22">
        <v>33</v>
      </c>
      <c r="G11" s="150">
        <f t="shared" si="0"/>
        <v>334</v>
      </c>
      <c r="H11" s="21">
        <v>134</v>
      </c>
      <c r="I11" s="9">
        <v>104</v>
      </c>
      <c r="J11" s="9">
        <v>97</v>
      </c>
      <c r="K11" s="22">
        <v>72</v>
      </c>
      <c r="L11" s="50">
        <f t="shared" si="1"/>
        <v>407</v>
      </c>
      <c r="M11" s="21">
        <v>126</v>
      </c>
      <c r="N11" s="9">
        <v>110</v>
      </c>
      <c r="O11" s="9">
        <v>96</v>
      </c>
      <c r="P11" s="22">
        <v>87</v>
      </c>
      <c r="Q11" s="50">
        <f t="shared" si="2"/>
        <v>419</v>
      </c>
      <c r="R11" s="55">
        <v>134</v>
      </c>
      <c r="S11" s="57">
        <v>69</v>
      </c>
      <c r="T11" s="56">
        <v>64</v>
      </c>
      <c r="U11" s="156">
        <v>63</v>
      </c>
      <c r="V11" s="50">
        <f t="shared" si="3"/>
        <v>330</v>
      </c>
      <c r="W11" s="40">
        <v>250</v>
      </c>
      <c r="X11" s="24">
        <v>330</v>
      </c>
      <c r="Y11" s="151">
        <f t="shared" si="4"/>
        <v>2070</v>
      </c>
      <c r="Z11" s="152">
        <v>6</v>
      </c>
      <c r="AA11" s="35">
        <v>88</v>
      </c>
      <c r="AB11" s="9">
        <v>82</v>
      </c>
      <c r="AC11" s="9">
        <v>60</v>
      </c>
      <c r="AD11" s="22">
        <v>47</v>
      </c>
      <c r="AE11" s="50">
        <f t="shared" si="5"/>
        <v>277</v>
      </c>
      <c r="AF11" s="21">
        <v>106</v>
      </c>
      <c r="AG11" s="9">
        <v>105</v>
      </c>
      <c r="AH11" s="9">
        <v>74</v>
      </c>
      <c r="AI11" s="22">
        <v>68</v>
      </c>
      <c r="AJ11" s="50">
        <f t="shared" si="6"/>
        <v>353</v>
      </c>
      <c r="AK11" s="21">
        <v>128</v>
      </c>
      <c r="AL11" s="9">
        <v>108</v>
      </c>
      <c r="AM11" s="9">
        <v>103</v>
      </c>
      <c r="AN11" s="22">
        <v>79</v>
      </c>
      <c r="AO11" s="50">
        <f t="shared" si="7"/>
        <v>418</v>
      </c>
      <c r="AP11" s="21">
        <v>128</v>
      </c>
      <c r="AQ11" s="9">
        <v>109</v>
      </c>
      <c r="AR11" s="9">
        <v>50</v>
      </c>
      <c r="AS11" s="22">
        <v>48</v>
      </c>
      <c r="AT11" s="50">
        <f t="shared" si="8"/>
        <v>335</v>
      </c>
      <c r="AU11" s="72">
        <v>160</v>
      </c>
      <c r="AV11" s="24">
        <v>250</v>
      </c>
      <c r="AW11" s="153">
        <f t="shared" si="9"/>
        <v>1793</v>
      </c>
      <c r="AX11" s="152">
        <v>10</v>
      </c>
      <c r="AY11" s="154">
        <f t="shared" si="10"/>
        <v>3863</v>
      </c>
      <c r="AZ11" s="42">
        <v>9</v>
      </c>
    </row>
    <row r="12" spans="1:52" ht="16.5" customHeight="1">
      <c r="A12" s="148">
        <v>10</v>
      </c>
      <c r="B12" s="149" t="s">
        <v>17</v>
      </c>
      <c r="C12" s="21">
        <v>130</v>
      </c>
      <c r="D12" s="9">
        <v>112</v>
      </c>
      <c r="E12" s="35">
        <v>97</v>
      </c>
      <c r="F12" s="22">
        <v>87</v>
      </c>
      <c r="G12" s="150">
        <f t="shared" si="0"/>
        <v>426</v>
      </c>
      <c r="H12" s="21">
        <v>130</v>
      </c>
      <c r="I12" s="35">
        <v>124</v>
      </c>
      <c r="J12" s="9">
        <v>110</v>
      </c>
      <c r="K12" s="22">
        <v>109</v>
      </c>
      <c r="L12" s="50">
        <f t="shared" si="1"/>
        <v>473</v>
      </c>
      <c r="M12" s="21">
        <v>130</v>
      </c>
      <c r="N12" s="35">
        <v>113</v>
      </c>
      <c r="O12" s="9">
        <v>105</v>
      </c>
      <c r="P12" s="22">
        <v>84</v>
      </c>
      <c r="Q12" s="50">
        <f t="shared" si="2"/>
        <v>432</v>
      </c>
      <c r="R12" s="21">
        <v>98</v>
      </c>
      <c r="S12" s="56">
        <v>95</v>
      </c>
      <c r="T12" s="56">
        <v>57</v>
      </c>
      <c r="U12" s="156">
        <v>41</v>
      </c>
      <c r="V12" s="50">
        <f t="shared" si="3"/>
        <v>291</v>
      </c>
      <c r="W12" s="40">
        <v>390</v>
      </c>
      <c r="X12" s="24">
        <v>420</v>
      </c>
      <c r="Y12" s="151">
        <f t="shared" si="4"/>
        <v>2432</v>
      </c>
      <c r="Z12" s="152">
        <v>3</v>
      </c>
      <c r="AA12" s="35">
        <v>59</v>
      </c>
      <c r="AB12" s="9">
        <v>46</v>
      </c>
      <c r="AC12" s="35"/>
      <c r="AD12" s="22"/>
      <c r="AE12" s="50">
        <f t="shared" si="5"/>
        <v>105</v>
      </c>
      <c r="AF12" s="21">
        <v>128</v>
      </c>
      <c r="AG12" s="9">
        <v>84</v>
      </c>
      <c r="AH12" s="9">
        <v>60</v>
      </c>
      <c r="AI12" s="22">
        <v>54</v>
      </c>
      <c r="AJ12" s="50">
        <f t="shared" si="6"/>
        <v>326</v>
      </c>
      <c r="AK12" s="21">
        <v>124</v>
      </c>
      <c r="AL12" s="9">
        <v>95</v>
      </c>
      <c r="AM12" s="9">
        <v>87</v>
      </c>
      <c r="AN12" s="22">
        <v>80</v>
      </c>
      <c r="AO12" s="50">
        <f t="shared" si="7"/>
        <v>386</v>
      </c>
      <c r="AP12" s="21">
        <v>59</v>
      </c>
      <c r="AQ12" s="9">
        <v>53</v>
      </c>
      <c r="AR12" s="9">
        <v>30</v>
      </c>
      <c r="AS12" s="22">
        <v>28</v>
      </c>
      <c r="AT12" s="50">
        <f t="shared" si="8"/>
        <v>170</v>
      </c>
      <c r="AU12" s="72">
        <v>310</v>
      </c>
      <c r="AV12" s="24">
        <v>110</v>
      </c>
      <c r="AW12" s="153">
        <f t="shared" si="9"/>
        <v>1407</v>
      </c>
      <c r="AX12" s="152">
        <v>15</v>
      </c>
      <c r="AY12" s="154">
        <f t="shared" si="10"/>
        <v>3839</v>
      </c>
      <c r="AZ12" s="42">
        <v>10</v>
      </c>
    </row>
    <row r="13" spans="1:52" ht="16.5" customHeight="1">
      <c r="A13" s="148">
        <v>11</v>
      </c>
      <c r="B13" s="149" t="s">
        <v>22</v>
      </c>
      <c r="C13" s="157">
        <v>80</v>
      </c>
      <c r="D13" s="158">
        <v>70</v>
      </c>
      <c r="E13" s="158">
        <v>34</v>
      </c>
      <c r="F13" s="22"/>
      <c r="G13" s="150">
        <f t="shared" si="0"/>
        <v>184</v>
      </c>
      <c r="H13" s="21">
        <v>80</v>
      </c>
      <c r="I13" s="9">
        <v>63</v>
      </c>
      <c r="J13" s="9">
        <v>49</v>
      </c>
      <c r="K13" s="22">
        <v>41</v>
      </c>
      <c r="L13" s="50">
        <f t="shared" si="1"/>
        <v>233</v>
      </c>
      <c r="M13" s="21">
        <v>66</v>
      </c>
      <c r="N13" s="9">
        <v>57</v>
      </c>
      <c r="O13" s="9">
        <v>53</v>
      </c>
      <c r="P13" s="22">
        <v>46</v>
      </c>
      <c r="Q13" s="50">
        <f t="shared" si="2"/>
        <v>222</v>
      </c>
      <c r="R13" s="21">
        <v>83</v>
      </c>
      <c r="S13" s="9">
        <v>48</v>
      </c>
      <c r="T13" s="9">
        <v>39</v>
      </c>
      <c r="U13" s="22"/>
      <c r="V13" s="50">
        <f t="shared" si="3"/>
        <v>170</v>
      </c>
      <c r="W13" s="40">
        <v>190</v>
      </c>
      <c r="X13" s="159">
        <v>130</v>
      </c>
      <c r="Y13" s="151">
        <f t="shared" si="4"/>
        <v>1129</v>
      </c>
      <c r="Z13" s="152">
        <v>18</v>
      </c>
      <c r="AA13" s="160">
        <v>150</v>
      </c>
      <c r="AB13" s="158">
        <v>126</v>
      </c>
      <c r="AC13" s="158">
        <v>100</v>
      </c>
      <c r="AD13" s="161">
        <v>90</v>
      </c>
      <c r="AE13" s="50">
        <f t="shared" si="5"/>
        <v>466</v>
      </c>
      <c r="AF13" s="21">
        <v>122</v>
      </c>
      <c r="AG13" s="9">
        <v>75</v>
      </c>
      <c r="AH13" s="9">
        <v>77</v>
      </c>
      <c r="AI13" s="22">
        <v>110</v>
      </c>
      <c r="AJ13" s="50">
        <f t="shared" si="6"/>
        <v>384</v>
      </c>
      <c r="AK13" s="21">
        <v>146</v>
      </c>
      <c r="AL13" s="9">
        <v>122</v>
      </c>
      <c r="AM13" s="9">
        <v>113</v>
      </c>
      <c r="AN13" s="22">
        <v>65</v>
      </c>
      <c r="AO13" s="50">
        <f t="shared" si="7"/>
        <v>446</v>
      </c>
      <c r="AP13" s="157">
        <v>146</v>
      </c>
      <c r="AQ13" s="158">
        <v>106</v>
      </c>
      <c r="AR13" s="158">
        <v>105</v>
      </c>
      <c r="AS13" s="161">
        <v>94</v>
      </c>
      <c r="AT13" s="50">
        <f t="shared" si="8"/>
        <v>451</v>
      </c>
      <c r="AU13" s="72">
        <v>360</v>
      </c>
      <c r="AV13" s="159">
        <v>330</v>
      </c>
      <c r="AW13" s="153">
        <f t="shared" si="9"/>
        <v>2437</v>
      </c>
      <c r="AX13" s="152">
        <v>3</v>
      </c>
      <c r="AY13" s="154">
        <f t="shared" si="10"/>
        <v>3566</v>
      </c>
      <c r="AZ13" s="42">
        <v>11</v>
      </c>
    </row>
    <row r="14" spans="1:52" ht="16.5" customHeight="1">
      <c r="A14" s="148">
        <v>12</v>
      </c>
      <c r="B14" s="149" t="s">
        <v>46</v>
      </c>
      <c r="C14" s="21">
        <v>114</v>
      </c>
      <c r="D14" s="9">
        <v>91</v>
      </c>
      <c r="E14" s="9">
        <v>88</v>
      </c>
      <c r="F14" s="22">
        <v>74</v>
      </c>
      <c r="G14" s="150">
        <f t="shared" si="0"/>
        <v>367</v>
      </c>
      <c r="H14" s="21">
        <v>94</v>
      </c>
      <c r="I14" s="9">
        <v>91</v>
      </c>
      <c r="J14" s="9">
        <v>64</v>
      </c>
      <c r="K14" s="22">
        <v>57</v>
      </c>
      <c r="L14" s="50">
        <f t="shared" si="1"/>
        <v>306</v>
      </c>
      <c r="M14" s="21">
        <v>112</v>
      </c>
      <c r="N14" s="9">
        <v>107</v>
      </c>
      <c r="O14" s="9">
        <v>103</v>
      </c>
      <c r="P14" s="22">
        <v>85</v>
      </c>
      <c r="Q14" s="50">
        <f t="shared" si="2"/>
        <v>407</v>
      </c>
      <c r="R14" s="21">
        <v>94</v>
      </c>
      <c r="S14" s="56">
        <v>85</v>
      </c>
      <c r="T14" s="56">
        <v>80</v>
      </c>
      <c r="U14" s="156">
        <v>46</v>
      </c>
      <c r="V14" s="50">
        <f t="shared" si="3"/>
        <v>305</v>
      </c>
      <c r="W14" s="40">
        <v>310</v>
      </c>
      <c r="X14" s="24">
        <v>180</v>
      </c>
      <c r="Y14" s="151">
        <f t="shared" si="4"/>
        <v>1875</v>
      </c>
      <c r="Z14" s="152">
        <v>11</v>
      </c>
      <c r="AA14" s="35">
        <v>107</v>
      </c>
      <c r="AB14" s="9">
        <v>83</v>
      </c>
      <c r="AC14" s="9">
        <v>78</v>
      </c>
      <c r="AD14" s="22">
        <v>44</v>
      </c>
      <c r="AE14" s="50">
        <f t="shared" si="5"/>
        <v>312</v>
      </c>
      <c r="AF14" s="21">
        <v>116</v>
      </c>
      <c r="AG14" s="35">
        <v>112</v>
      </c>
      <c r="AH14" s="9">
        <v>71</v>
      </c>
      <c r="AI14" s="22">
        <v>70</v>
      </c>
      <c r="AJ14" s="50">
        <f t="shared" si="6"/>
        <v>369</v>
      </c>
      <c r="AK14" s="21">
        <v>75</v>
      </c>
      <c r="AL14" s="35">
        <v>71</v>
      </c>
      <c r="AM14" s="35">
        <v>69</v>
      </c>
      <c r="AN14" s="22">
        <v>55</v>
      </c>
      <c r="AO14" s="50">
        <f t="shared" si="7"/>
        <v>270</v>
      </c>
      <c r="AP14" s="21">
        <v>97</v>
      </c>
      <c r="AQ14" s="9">
        <v>86</v>
      </c>
      <c r="AR14" s="9">
        <v>65</v>
      </c>
      <c r="AS14" s="22">
        <v>49</v>
      </c>
      <c r="AT14" s="50">
        <f t="shared" si="8"/>
        <v>297</v>
      </c>
      <c r="AU14" s="72">
        <v>180</v>
      </c>
      <c r="AV14" s="24">
        <v>180</v>
      </c>
      <c r="AW14" s="153">
        <f t="shared" si="9"/>
        <v>1608</v>
      </c>
      <c r="AX14" s="152">
        <v>12</v>
      </c>
      <c r="AY14" s="154">
        <f t="shared" si="10"/>
        <v>3483</v>
      </c>
      <c r="AZ14" s="42">
        <v>12</v>
      </c>
    </row>
    <row r="15" spans="1:52" ht="16.5" customHeight="1">
      <c r="A15" s="148">
        <v>13</v>
      </c>
      <c r="B15" s="149" t="s">
        <v>48</v>
      </c>
      <c r="C15" s="21">
        <v>101</v>
      </c>
      <c r="D15" s="9">
        <v>94</v>
      </c>
      <c r="E15" s="9">
        <v>81</v>
      </c>
      <c r="F15" s="22">
        <v>46</v>
      </c>
      <c r="G15" s="150">
        <f t="shared" si="0"/>
        <v>322</v>
      </c>
      <c r="H15" s="21">
        <v>100</v>
      </c>
      <c r="I15" s="9">
        <v>83</v>
      </c>
      <c r="J15" s="9">
        <v>67</v>
      </c>
      <c r="K15" s="22">
        <v>53</v>
      </c>
      <c r="L15" s="50">
        <f t="shared" si="1"/>
        <v>303</v>
      </c>
      <c r="M15" s="21">
        <v>106</v>
      </c>
      <c r="N15" s="9">
        <v>89</v>
      </c>
      <c r="O15" s="9">
        <v>60</v>
      </c>
      <c r="P15" s="22">
        <v>56</v>
      </c>
      <c r="Q15" s="50">
        <f t="shared" si="2"/>
        <v>311</v>
      </c>
      <c r="R15" s="21">
        <v>89</v>
      </c>
      <c r="S15" s="9">
        <v>71</v>
      </c>
      <c r="T15" s="9">
        <v>66</v>
      </c>
      <c r="U15" s="22">
        <v>44</v>
      </c>
      <c r="V15" s="50">
        <f t="shared" si="3"/>
        <v>270</v>
      </c>
      <c r="W15" s="40">
        <v>200</v>
      </c>
      <c r="X15" s="24">
        <v>140</v>
      </c>
      <c r="Y15" s="151">
        <f t="shared" si="4"/>
        <v>1546</v>
      </c>
      <c r="Z15" s="152">
        <v>12</v>
      </c>
      <c r="AA15" s="35">
        <v>101</v>
      </c>
      <c r="AB15" s="9">
        <v>74</v>
      </c>
      <c r="AC15" s="9">
        <v>58</v>
      </c>
      <c r="AD15" s="22">
        <v>51</v>
      </c>
      <c r="AE15" s="50">
        <f t="shared" si="5"/>
        <v>284</v>
      </c>
      <c r="AF15" s="21">
        <v>110</v>
      </c>
      <c r="AG15" s="9">
        <v>108</v>
      </c>
      <c r="AH15" s="9">
        <v>90</v>
      </c>
      <c r="AI15" s="22">
        <v>86</v>
      </c>
      <c r="AJ15" s="50">
        <f t="shared" si="6"/>
        <v>394</v>
      </c>
      <c r="AK15" s="21">
        <v>130</v>
      </c>
      <c r="AL15" s="9">
        <v>93</v>
      </c>
      <c r="AM15" s="9">
        <v>86</v>
      </c>
      <c r="AN15" s="22">
        <v>78</v>
      </c>
      <c r="AO15" s="50">
        <f t="shared" si="7"/>
        <v>387</v>
      </c>
      <c r="AP15" s="21">
        <v>87</v>
      </c>
      <c r="AQ15" s="9">
        <v>63</v>
      </c>
      <c r="AR15" s="9">
        <v>34</v>
      </c>
      <c r="AS15" s="22">
        <v>26</v>
      </c>
      <c r="AT15" s="50">
        <f t="shared" si="8"/>
        <v>210</v>
      </c>
      <c r="AU15" s="72">
        <v>190</v>
      </c>
      <c r="AV15" s="24">
        <v>140</v>
      </c>
      <c r="AW15" s="153">
        <f t="shared" si="9"/>
        <v>1605</v>
      </c>
      <c r="AX15" s="152">
        <v>13</v>
      </c>
      <c r="AY15" s="154">
        <f t="shared" si="10"/>
        <v>3151</v>
      </c>
      <c r="AZ15" s="42">
        <v>13</v>
      </c>
    </row>
    <row r="16" spans="1:52" ht="16.5" customHeight="1">
      <c r="A16" s="148">
        <v>14</v>
      </c>
      <c r="B16" s="149" t="s">
        <v>18</v>
      </c>
      <c r="C16" s="21">
        <v>49</v>
      </c>
      <c r="D16" s="9">
        <v>43</v>
      </c>
      <c r="E16" s="9">
        <v>31</v>
      </c>
      <c r="F16" s="22">
        <v>26</v>
      </c>
      <c r="G16" s="150">
        <f t="shared" si="0"/>
        <v>149</v>
      </c>
      <c r="H16" s="21">
        <v>93</v>
      </c>
      <c r="I16" s="9">
        <v>87</v>
      </c>
      <c r="J16" s="9">
        <v>75</v>
      </c>
      <c r="K16" s="22"/>
      <c r="L16" s="50">
        <f t="shared" si="1"/>
        <v>255</v>
      </c>
      <c r="M16" s="21">
        <v>124</v>
      </c>
      <c r="N16" s="9">
        <v>54</v>
      </c>
      <c r="O16" s="9">
        <v>50</v>
      </c>
      <c r="P16" s="22"/>
      <c r="Q16" s="50">
        <f t="shared" si="2"/>
        <v>228</v>
      </c>
      <c r="R16" s="21">
        <v>103</v>
      </c>
      <c r="S16" s="35">
        <v>91</v>
      </c>
      <c r="T16" s="9">
        <v>67</v>
      </c>
      <c r="U16" s="22">
        <v>27</v>
      </c>
      <c r="V16" s="50">
        <f t="shared" si="3"/>
        <v>288</v>
      </c>
      <c r="W16" s="40">
        <v>160</v>
      </c>
      <c r="X16" s="24">
        <v>160</v>
      </c>
      <c r="Y16" s="151">
        <f t="shared" si="4"/>
        <v>1240</v>
      </c>
      <c r="Z16" s="152">
        <v>14</v>
      </c>
      <c r="AA16" s="35">
        <v>103</v>
      </c>
      <c r="AB16" s="9">
        <v>98</v>
      </c>
      <c r="AC16" s="9">
        <v>93</v>
      </c>
      <c r="AD16" s="22">
        <v>65</v>
      </c>
      <c r="AE16" s="50">
        <f t="shared" si="5"/>
        <v>359</v>
      </c>
      <c r="AF16" s="21">
        <v>113</v>
      </c>
      <c r="AG16" s="9">
        <v>109</v>
      </c>
      <c r="AH16" s="9">
        <v>76</v>
      </c>
      <c r="AI16" s="22">
        <v>51</v>
      </c>
      <c r="AJ16" s="50">
        <f t="shared" si="6"/>
        <v>349</v>
      </c>
      <c r="AK16" s="21">
        <v>94</v>
      </c>
      <c r="AL16" s="9">
        <v>70</v>
      </c>
      <c r="AM16" s="9">
        <v>68</v>
      </c>
      <c r="AN16" s="22">
        <v>60</v>
      </c>
      <c r="AO16" s="50">
        <f t="shared" si="7"/>
        <v>292</v>
      </c>
      <c r="AP16" s="21">
        <v>89</v>
      </c>
      <c r="AQ16" s="9">
        <v>88</v>
      </c>
      <c r="AR16" s="9">
        <v>70</v>
      </c>
      <c r="AS16" s="22">
        <v>68</v>
      </c>
      <c r="AT16" s="50">
        <f t="shared" si="8"/>
        <v>315</v>
      </c>
      <c r="AU16" s="72">
        <v>210</v>
      </c>
      <c r="AV16" s="24">
        <v>160</v>
      </c>
      <c r="AW16" s="153">
        <f t="shared" si="9"/>
        <v>1685</v>
      </c>
      <c r="AX16" s="152">
        <v>11</v>
      </c>
      <c r="AY16" s="154">
        <f t="shared" si="10"/>
        <v>2925</v>
      </c>
      <c r="AZ16" s="42">
        <v>14</v>
      </c>
    </row>
    <row r="17" spans="1:52" ht="16.5" customHeight="1">
      <c r="A17" s="148">
        <v>15</v>
      </c>
      <c r="B17" s="149" t="s">
        <v>29</v>
      </c>
      <c r="C17" s="21">
        <v>53</v>
      </c>
      <c r="D17" s="9">
        <v>21</v>
      </c>
      <c r="E17" s="9">
        <v>19</v>
      </c>
      <c r="F17" s="22">
        <v>18</v>
      </c>
      <c r="G17" s="150">
        <f t="shared" si="0"/>
        <v>111</v>
      </c>
      <c r="H17" s="21">
        <v>113</v>
      </c>
      <c r="I17" s="9">
        <v>101</v>
      </c>
      <c r="J17" s="9">
        <v>58</v>
      </c>
      <c r="K17" s="22">
        <v>48</v>
      </c>
      <c r="L17" s="50">
        <f t="shared" si="1"/>
        <v>320</v>
      </c>
      <c r="M17" s="21">
        <v>92</v>
      </c>
      <c r="N17" s="9">
        <v>91</v>
      </c>
      <c r="O17" s="9">
        <v>77</v>
      </c>
      <c r="P17" s="22">
        <v>52</v>
      </c>
      <c r="Q17" s="50">
        <f t="shared" si="2"/>
        <v>312</v>
      </c>
      <c r="R17" s="21">
        <v>75</v>
      </c>
      <c r="S17" s="9">
        <v>42</v>
      </c>
      <c r="T17" s="9">
        <v>24</v>
      </c>
      <c r="U17" s="22">
        <v>16</v>
      </c>
      <c r="V17" s="50">
        <f t="shared" si="3"/>
        <v>157</v>
      </c>
      <c r="W17" s="40">
        <v>210</v>
      </c>
      <c r="X17" s="24">
        <v>110</v>
      </c>
      <c r="Y17" s="151">
        <f t="shared" si="4"/>
        <v>1220</v>
      </c>
      <c r="Z17" s="152">
        <v>16</v>
      </c>
      <c r="AA17" s="35">
        <v>71</v>
      </c>
      <c r="AB17" s="9">
        <v>67</v>
      </c>
      <c r="AC17" s="9">
        <v>42</v>
      </c>
      <c r="AD17" s="22">
        <v>37</v>
      </c>
      <c r="AE17" s="50">
        <f t="shared" si="5"/>
        <v>217</v>
      </c>
      <c r="AF17" s="21">
        <v>59</v>
      </c>
      <c r="AG17" s="9">
        <v>48</v>
      </c>
      <c r="AH17" s="9">
        <v>44</v>
      </c>
      <c r="AI17" s="22">
        <v>40</v>
      </c>
      <c r="AJ17" s="50">
        <f t="shared" si="6"/>
        <v>191</v>
      </c>
      <c r="AK17" s="21">
        <v>116</v>
      </c>
      <c r="AL17" s="9">
        <v>109</v>
      </c>
      <c r="AM17" s="9">
        <v>49</v>
      </c>
      <c r="AN17" s="22">
        <v>43</v>
      </c>
      <c r="AO17" s="50">
        <f t="shared" si="7"/>
        <v>317</v>
      </c>
      <c r="AP17" s="21">
        <v>74</v>
      </c>
      <c r="AQ17" s="9">
        <v>57</v>
      </c>
      <c r="AR17" s="9">
        <v>51</v>
      </c>
      <c r="AS17" s="22">
        <v>40</v>
      </c>
      <c r="AT17" s="50">
        <f t="shared" si="8"/>
        <v>222</v>
      </c>
      <c r="AU17" s="72">
        <v>150</v>
      </c>
      <c r="AV17" s="24">
        <v>170</v>
      </c>
      <c r="AW17" s="153">
        <f t="shared" si="9"/>
        <v>1267</v>
      </c>
      <c r="AX17" s="152">
        <v>16</v>
      </c>
      <c r="AY17" s="154">
        <f t="shared" si="10"/>
        <v>2487</v>
      </c>
      <c r="AZ17" s="42">
        <v>15</v>
      </c>
    </row>
    <row r="18" spans="1:52" ht="16.5" customHeight="1">
      <c r="A18" s="148">
        <v>16</v>
      </c>
      <c r="B18" s="149" t="s">
        <v>33</v>
      </c>
      <c r="C18" s="21">
        <v>72</v>
      </c>
      <c r="D18" s="9">
        <v>32</v>
      </c>
      <c r="E18" s="9">
        <v>28</v>
      </c>
      <c r="F18" s="162"/>
      <c r="G18" s="150">
        <f t="shared" si="0"/>
        <v>132</v>
      </c>
      <c r="H18" s="21">
        <v>122</v>
      </c>
      <c r="I18" s="9">
        <v>62</v>
      </c>
      <c r="J18" s="9"/>
      <c r="K18" s="22"/>
      <c r="L18" s="50">
        <f t="shared" si="1"/>
        <v>184</v>
      </c>
      <c r="M18" s="21">
        <v>94</v>
      </c>
      <c r="N18" s="9">
        <v>63</v>
      </c>
      <c r="O18" s="9"/>
      <c r="P18" s="22"/>
      <c r="Q18" s="50">
        <f t="shared" si="2"/>
        <v>157</v>
      </c>
      <c r="R18" s="99">
        <v>107</v>
      </c>
      <c r="S18" s="102">
        <v>62</v>
      </c>
      <c r="T18" s="102">
        <v>33</v>
      </c>
      <c r="U18" s="162"/>
      <c r="V18" s="50">
        <f t="shared" si="3"/>
        <v>202</v>
      </c>
      <c r="W18" s="40"/>
      <c r="X18" s="24">
        <v>150</v>
      </c>
      <c r="Y18" s="151">
        <f t="shared" si="4"/>
        <v>825</v>
      </c>
      <c r="Z18" s="152">
        <v>22</v>
      </c>
      <c r="AA18" s="35">
        <v>118</v>
      </c>
      <c r="AB18" s="9">
        <v>95</v>
      </c>
      <c r="AC18" s="9">
        <v>75</v>
      </c>
      <c r="AD18" s="162"/>
      <c r="AE18" s="50">
        <f t="shared" si="5"/>
        <v>288</v>
      </c>
      <c r="AF18" s="21">
        <v>134</v>
      </c>
      <c r="AG18" s="9">
        <v>114</v>
      </c>
      <c r="AH18" s="9">
        <v>82</v>
      </c>
      <c r="AI18" s="22"/>
      <c r="AJ18" s="50">
        <f t="shared" si="6"/>
        <v>330</v>
      </c>
      <c r="AK18" s="21">
        <v>126</v>
      </c>
      <c r="AL18" s="9">
        <v>116</v>
      </c>
      <c r="AM18" s="9">
        <v>52</v>
      </c>
      <c r="AN18" s="22"/>
      <c r="AO18" s="50">
        <f t="shared" si="7"/>
        <v>294</v>
      </c>
      <c r="AP18" s="21">
        <v>140</v>
      </c>
      <c r="AQ18" s="9">
        <v>69</v>
      </c>
      <c r="AR18" s="9">
        <v>45</v>
      </c>
      <c r="AS18" s="162"/>
      <c r="AT18" s="50">
        <f t="shared" si="8"/>
        <v>254</v>
      </c>
      <c r="AU18" s="72">
        <v>220</v>
      </c>
      <c r="AV18" s="24">
        <v>210</v>
      </c>
      <c r="AW18" s="153">
        <f t="shared" si="9"/>
        <v>1596</v>
      </c>
      <c r="AX18" s="152">
        <v>14</v>
      </c>
      <c r="AY18" s="154">
        <f t="shared" si="10"/>
        <v>2421</v>
      </c>
      <c r="AZ18" s="42">
        <v>16</v>
      </c>
    </row>
    <row r="19" spans="1:52" ht="16.5" customHeight="1">
      <c r="A19" s="148">
        <v>17</v>
      </c>
      <c r="B19" s="149" t="s">
        <v>15</v>
      </c>
      <c r="C19" s="21">
        <v>93</v>
      </c>
      <c r="D19" s="9">
        <v>45</v>
      </c>
      <c r="E19" s="9">
        <v>44</v>
      </c>
      <c r="F19" s="22">
        <v>20</v>
      </c>
      <c r="G19" s="150">
        <f t="shared" si="0"/>
        <v>202</v>
      </c>
      <c r="H19" s="21">
        <v>77</v>
      </c>
      <c r="I19" s="9">
        <v>59</v>
      </c>
      <c r="J19" s="9">
        <v>46</v>
      </c>
      <c r="K19" s="22">
        <v>43</v>
      </c>
      <c r="L19" s="50">
        <f t="shared" si="1"/>
        <v>225</v>
      </c>
      <c r="M19" s="21">
        <v>74</v>
      </c>
      <c r="N19" s="9">
        <v>59</v>
      </c>
      <c r="O19" s="9">
        <v>48</v>
      </c>
      <c r="P19" s="22">
        <v>47</v>
      </c>
      <c r="Q19" s="50">
        <f t="shared" si="2"/>
        <v>228</v>
      </c>
      <c r="R19" s="21">
        <v>54</v>
      </c>
      <c r="S19" s="9">
        <v>53</v>
      </c>
      <c r="T19" s="9">
        <v>35</v>
      </c>
      <c r="U19" s="22">
        <v>28</v>
      </c>
      <c r="V19" s="50">
        <f t="shared" si="3"/>
        <v>170</v>
      </c>
      <c r="W19" s="40">
        <v>150</v>
      </c>
      <c r="X19" s="24">
        <v>100</v>
      </c>
      <c r="Y19" s="151">
        <f t="shared" si="4"/>
        <v>1075</v>
      </c>
      <c r="Z19" s="152">
        <v>20</v>
      </c>
      <c r="AA19" s="35">
        <v>124</v>
      </c>
      <c r="AB19" s="9">
        <v>41</v>
      </c>
      <c r="AC19" s="9">
        <v>39</v>
      </c>
      <c r="AD19" s="22">
        <v>36</v>
      </c>
      <c r="AE19" s="50">
        <f t="shared" si="5"/>
        <v>240</v>
      </c>
      <c r="AF19" s="21">
        <v>78</v>
      </c>
      <c r="AG19" s="9">
        <v>56</v>
      </c>
      <c r="AH19" s="9">
        <v>49</v>
      </c>
      <c r="AI19" s="163"/>
      <c r="AJ19" s="50">
        <f t="shared" si="6"/>
        <v>183</v>
      </c>
      <c r="AK19" s="21">
        <v>85</v>
      </c>
      <c r="AL19" s="9">
        <v>72</v>
      </c>
      <c r="AM19" s="9">
        <v>51</v>
      </c>
      <c r="AN19" s="163"/>
      <c r="AO19" s="50">
        <f t="shared" si="7"/>
        <v>208</v>
      </c>
      <c r="AP19" s="21">
        <v>111</v>
      </c>
      <c r="AQ19" s="9">
        <v>71</v>
      </c>
      <c r="AR19" s="9">
        <v>44</v>
      </c>
      <c r="AS19" s="22">
        <v>42</v>
      </c>
      <c r="AT19" s="50">
        <f t="shared" si="8"/>
        <v>268</v>
      </c>
      <c r="AU19" s="72">
        <v>200</v>
      </c>
      <c r="AV19" s="24">
        <v>130</v>
      </c>
      <c r="AW19" s="153">
        <f t="shared" si="9"/>
        <v>1229</v>
      </c>
      <c r="AX19" s="152">
        <v>17</v>
      </c>
      <c r="AY19" s="154">
        <f t="shared" si="10"/>
        <v>2304</v>
      </c>
      <c r="AZ19" s="42">
        <v>17</v>
      </c>
    </row>
    <row r="20" spans="1:52" ht="16.5" customHeight="1">
      <c r="A20" s="148">
        <v>18</v>
      </c>
      <c r="B20" s="149" t="s">
        <v>1</v>
      </c>
      <c r="C20" s="21">
        <v>116</v>
      </c>
      <c r="D20" s="9">
        <v>113</v>
      </c>
      <c r="E20" s="9">
        <v>84</v>
      </c>
      <c r="F20" s="22">
        <v>79</v>
      </c>
      <c r="G20" s="150">
        <f t="shared" si="0"/>
        <v>392</v>
      </c>
      <c r="H20" s="21"/>
      <c r="I20" s="9"/>
      <c r="J20" s="9"/>
      <c r="K20" s="22"/>
      <c r="L20" s="50">
        <f t="shared" si="1"/>
        <v>0</v>
      </c>
      <c r="M20" s="21"/>
      <c r="N20" s="9"/>
      <c r="O20" s="9"/>
      <c r="P20" s="22"/>
      <c r="Q20" s="50">
        <f t="shared" si="2"/>
        <v>0</v>
      </c>
      <c r="R20" s="21">
        <v>137</v>
      </c>
      <c r="S20" s="35">
        <v>122</v>
      </c>
      <c r="T20" s="9">
        <v>99</v>
      </c>
      <c r="U20" s="22">
        <v>45</v>
      </c>
      <c r="V20" s="50">
        <f t="shared" si="3"/>
        <v>403</v>
      </c>
      <c r="W20" s="40"/>
      <c r="X20" s="24">
        <v>390</v>
      </c>
      <c r="Y20" s="151">
        <f t="shared" si="4"/>
        <v>1185</v>
      </c>
      <c r="Z20" s="152">
        <v>17</v>
      </c>
      <c r="AA20" s="35">
        <v>89</v>
      </c>
      <c r="AB20" s="9">
        <v>77</v>
      </c>
      <c r="AC20" s="9">
        <v>63</v>
      </c>
      <c r="AD20" s="22">
        <v>31</v>
      </c>
      <c r="AE20" s="50">
        <f t="shared" si="5"/>
        <v>260</v>
      </c>
      <c r="AF20" s="21"/>
      <c r="AG20" s="9"/>
      <c r="AH20" s="9"/>
      <c r="AI20" s="22"/>
      <c r="AJ20" s="50">
        <f t="shared" si="6"/>
        <v>0</v>
      </c>
      <c r="AK20" s="21"/>
      <c r="AL20" s="9"/>
      <c r="AM20" s="9"/>
      <c r="AN20" s="22"/>
      <c r="AO20" s="50">
        <f t="shared" si="7"/>
        <v>0</v>
      </c>
      <c r="AP20" s="21">
        <v>113</v>
      </c>
      <c r="AQ20" s="9">
        <v>82</v>
      </c>
      <c r="AR20" s="9">
        <v>36</v>
      </c>
      <c r="AS20" s="22">
        <v>23</v>
      </c>
      <c r="AT20" s="50">
        <f t="shared" si="8"/>
        <v>254</v>
      </c>
      <c r="AU20" s="72"/>
      <c r="AV20" s="24">
        <v>190</v>
      </c>
      <c r="AW20" s="153">
        <f t="shared" si="9"/>
        <v>704</v>
      </c>
      <c r="AX20" s="152">
        <v>21</v>
      </c>
      <c r="AY20" s="154">
        <f t="shared" si="10"/>
        <v>1889</v>
      </c>
      <c r="AZ20" s="42">
        <v>18</v>
      </c>
    </row>
    <row r="21" spans="1:52" ht="16.5" customHeight="1">
      <c r="A21" s="148">
        <v>19</v>
      </c>
      <c r="B21" s="149" t="s">
        <v>14</v>
      </c>
      <c r="C21" s="21">
        <v>124</v>
      </c>
      <c r="D21" s="9">
        <v>86</v>
      </c>
      <c r="E21" s="9">
        <v>59</v>
      </c>
      <c r="F21" s="22">
        <v>58</v>
      </c>
      <c r="G21" s="150">
        <f t="shared" si="0"/>
        <v>327</v>
      </c>
      <c r="H21" s="21"/>
      <c r="I21" s="9"/>
      <c r="J21" s="9"/>
      <c r="K21" s="22"/>
      <c r="L21" s="50">
        <f t="shared" si="1"/>
        <v>0</v>
      </c>
      <c r="M21" s="21"/>
      <c r="N21" s="9"/>
      <c r="O21" s="35"/>
      <c r="P21" s="22"/>
      <c r="Q21" s="50">
        <f t="shared" si="2"/>
        <v>0</v>
      </c>
      <c r="R21" s="21">
        <v>150</v>
      </c>
      <c r="S21" s="9">
        <v>111</v>
      </c>
      <c r="T21" s="9">
        <v>105</v>
      </c>
      <c r="U21" s="22">
        <v>93</v>
      </c>
      <c r="V21" s="50">
        <f t="shared" si="3"/>
        <v>459</v>
      </c>
      <c r="W21" s="40"/>
      <c r="X21" s="24">
        <v>190</v>
      </c>
      <c r="Y21" s="151">
        <f t="shared" si="4"/>
        <v>976</v>
      </c>
      <c r="Z21" s="152">
        <v>21</v>
      </c>
      <c r="AA21" s="35">
        <v>104</v>
      </c>
      <c r="AB21" s="35">
        <v>79</v>
      </c>
      <c r="AC21" s="35">
        <v>73</v>
      </c>
      <c r="AD21" s="22">
        <v>64</v>
      </c>
      <c r="AE21" s="50">
        <f t="shared" si="5"/>
        <v>320</v>
      </c>
      <c r="AF21" s="21"/>
      <c r="AG21" s="9"/>
      <c r="AH21" s="9"/>
      <c r="AI21" s="22"/>
      <c r="AJ21" s="50">
        <f t="shared" si="6"/>
        <v>0</v>
      </c>
      <c r="AK21" s="21"/>
      <c r="AL21" s="9"/>
      <c r="AM21" s="9"/>
      <c r="AN21" s="22"/>
      <c r="AO21" s="50">
        <f t="shared" si="7"/>
        <v>0</v>
      </c>
      <c r="AP21" s="21">
        <v>108</v>
      </c>
      <c r="AQ21" s="35">
        <v>90</v>
      </c>
      <c r="AR21" s="9">
        <v>77</v>
      </c>
      <c r="AS21" s="22">
        <v>72</v>
      </c>
      <c r="AT21" s="50">
        <f t="shared" si="8"/>
        <v>347</v>
      </c>
      <c r="AU21" s="72"/>
      <c r="AV21" s="24">
        <v>150</v>
      </c>
      <c r="AW21" s="153">
        <f t="shared" si="9"/>
        <v>817</v>
      </c>
      <c r="AX21" s="152">
        <v>19</v>
      </c>
      <c r="AY21" s="154">
        <f t="shared" si="10"/>
        <v>1793</v>
      </c>
      <c r="AZ21" s="42">
        <v>19</v>
      </c>
    </row>
    <row r="22" spans="1:52" ht="16.5" customHeight="1">
      <c r="A22" s="148">
        <v>20</v>
      </c>
      <c r="B22" s="149" t="s">
        <v>55</v>
      </c>
      <c r="C22" s="21">
        <v>76</v>
      </c>
      <c r="D22" s="9">
        <v>40</v>
      </c>
      <c r="E22" s="9">
        <v>30</v>
      </c>
      <c r="F22" s="22"/>
      <c r="G22" s="150">
        <f t="shared" si="0"/>
        <v>146</v>
      </c>
      <c r="H22" s="21">
        <v>60</v>
      </c>
      <c r="I22" s="9">
        <v>50</v>
      </c>
      <c r="J22" s="9"/>
      <c r="K22" s="22"/>
      <c r="L22" s="50">
        <f t="shared" si="1"/>
        <v>110</v>
      </c>
      <c r="M22" s="21">
        <v>78</v>
      </c>
      <c r="N22" s="9">
        <v>70</v>
      </c>
      <c r="O22" s="9"/>
      <c r="P22" s="22"/>
      <c r="Q22" s="50">
        <f t="shared" si="2"/>
        <v>148</v>
      </c>
      <c r="R22" s="21">
        <v>43</v>
      </c>
      <c r="S22" s="35">
        <v>31</v>
      </c>
      <c r="T22" s="9">
        <v>11</v>
      </c>
      <c r="U22" s="22"/>
      <c r="V22" s="50">
        <f t="shared" si="3"/>
        <v>85</v>
      </c>
      <c r="W22" s="40"/>
      <c r="X22" s="24"/>
      <c r="Y22" s="151">
        <f t="shared" si="4"/>
        <v>489</v>
      </c>
      <c r="Z22" s="152">
        <v>25</v>
      </c>
      <c r="AA22" s="35">
        <v>132</v>
      </c>
      <c r="AB22" s="9">
        <v>92</v>
      </c>
      <c r="AC22" s="9">
        <v>87</v>
      </c>
      <c r="AD22" s="22"/>
      <c r="AE22" s="50">
        <f t="shared" si="5"/>
        <v>311</v>
      </c>
      <c r="AF22" s="21">
        <v>101</v>
      </c>
      <c r="AG22" s="9">
        <v>100</v>
      </c>
      <c r="AH22" s="9"/>
      <c r="AI22" s="22"/>
      <c r="AJ22" s="50">
        <f t="shared" si="6"/>
        <v>201</v>
      </c>
      <c r="AK22" s="21">
        <v>143</v>
      </c>
      <c r="AL22" s="9">
        <v>104</v>
      </c>
      <c r="AM22" s="9"/>
      <c r="AN22" s="22"/>
      <c r="AO22" s="50">
        <f t="shared" si="7"/>
        <v>247</v>
      </c>
      <c r="AP22" s="21">
        <v>112</v>
      </c>
      <c r="AQ22" s="9">
        <v>62</v>
      </c>
      <c r="AR22" s="9">
        <v>52</v>
      </c>
      <c r="AS22" s="22"/>
      <c r="AT22" s="50">
        <f t="shared" si="8"/>
        <v>226</v>
      </c>
      <c r="AU22" s="72"/>
      <c r="AV22" s="24">
        <v>230</v>
      </c>
      <c r="AW22" s="153">
        <f t="shared" si="9"/>
        <v>1215</v>
      </c>
      <c r="AX22" s="152">
        <v>18</v>
      </c>
      <c r="AY22" s="154">
        <f t="shared" si="10"/>
        <v>1704</v>
      </c>
      <c r="AZ22" s="42">
        <v>20</v>
      </c>
    </row>
    <row r="23" spans="1:52" ht="16.5" customHeight="1">
      <c r="A23" s="148">
        <v>21</v>
      </c>
      <c r="B23" s="149" t="s">
        <v>45</v>
      </c>
      <c r="C23" s="21">
        <v>137</v>
      </c>
      <c r="D23" s="35">
        <v>106</v>
      </c>
      <c r="E23" s="35">
        <v>105</v>
      </c>
      <c r="F23" s="22">
        <v>82</v>
      </c>
      <c r="G23" s="150">
        <f t="shared" si="0"/>
        <v>430</v>
      </c>
      <c r="H23" s="21">
        <v>89</v>
      </c>
      <c r="I23" s="35"/>
      <c r="J23" s="35"/>
      <c r="K23" s="22"/>
      <c r="L23" s="50">
        <f t="shared" si="1"/>
        <v>89</v>
      </c>
      <c r="M23" s="21">
        <v>104</v>
      </c>
      <c r="N23" s="35"/>
      <c r="O23" s="35"/>
      <c r="P23" s="22"/>
      <c r="Q23" s="50">
        <f t="shared" si="2"/>
        <v>104</v>
      </c>
      <c r="R23" s="21">
        <v>140</v>
      </c>
      <c r="S23" s="35">
        <v>114</v>
      </c>
      <c r="T23" s="9">
        <v>70</v>
      </c>
      <c r="U23" s="22">
        <v>50</v>
      </c>
      <c r="V23" s="50">
        <f t="shared" si="3"/>
        <v>374</v>
      </c>
      <c r="W23" s="40"/>
      <c r="X23" s="24">
        <v>230</v>
      </c>
      <c r="Y23" s="151">
        <f t="shared" si="4"/>
        <v>1227</v>
      </c>
      <c r="Z23" s="152">
        <v>15</v>
      </c>
      <c r="AA23" s="35">
        <v>137</v>
      </c>
      <c r="AB23" s="35"/>
      <c r="AC23" s="35"/>
      <c r="AD23" s="22"/>
      <c r="AE23" s="50">
        <f t="shared" si="5"/>
        <v>137</v>
      </c>
      <c r="AF23" s="21">
        <v>124</v>
      </c>
      <c r="AG23" s="35"/>
      <c r="AH23" s="9"/>
      <c r="AI23" s="22"/>
      <c r="AJ23" s="50">
        <f t="shared" si="6"/>
        <v>124</v>
      </c>
      <c r="AK23" s="21">
        <v>97</v>
      </c>
      <c r="AL23" s="35"/>
      <c r="AM23" s="9"/>
      <c r="AN23" s="22"/>
      <c r="AO23" s="50">
        <f t="shared" si="7"/>
        <v>97</v>
      </c>
      <c r="AP23" s="21">
        <v>103</v>
      </c>
      <c r="AQ23" s="35"/>
      <c r="AR23" s="9"/>
      <c r="AS23" s="22"/>
      <c r="AT23" s="50">
        <f t="shared" si="8"/>
        <v>103</v>
      </c>
      <c r="AU23" s="72"/>
      <c r="AV23" s="24"/>
      <c r="AW23" s="153">
        <f t="shared" si="9"/>
        <v>461</v>
      </c>
      <c r="AX23" s="152">
        <v>24</v>
      </c>
      <c r="AY23" s="154">
        <f t="shared" si="10"/>
        <v>1688</v>
      </c>
      <c r="AZ23" s="42">
        <v>21</v>
      </c>
    </row>
    <row r="24" spans="1:52" ht="16.5" customHeight="1">
      <c r="A24" s="148">
        <v>22</v>
      </c>
      <c r="B24" s="155" t="s">
        <v>44</v>
      </c>
      <c r="C24" s="21">
        <v>104</v>
      </c>
      <c r="D24" s="9">
        <v>83</v>
      </c>
      <c r="E24" s="9">
        <v>52</v>
      </c>
      <c r="F24" s="22">
        <v>14</v>
      </c>
      <c r="G24" s="150">
        <f t="shared" si="0"/>
        <v>253</v>
      </c>
      <c r="H24" s="21">
        <v>132</v>
      </c>
      <c r="I24" s="9">
        <v>98</v>
      </c>
      <c r="J24" s="9">
        <v>65</v>
      </c>
      <c r="K24" s="22">
        <v>45</v>
      </c>
      <c r="L24" s="50">
        <f t="shared" si="1"/>
        <v>340</v>
      </c>
      <c r="M24" s="21">
        <v>143</v>
      </c>
      <c r="N24" s="9">
        <v>69</v>
      </c>
      <c r="O24" s="9">
        <v>55</v>
      </c>
      <c r="P24" s="22"/>
      <c r="Q24" s="50">
        <f t="shared" si="2"/>
        <v>267</v>
      </c>
      <c r="R24" s="21">
        <v>86</v>
      </c>
      <c r="S24" s="35">
        <v>34</v>
      </c>
      <c r="T24" s="9">
        <v>29</v>
      </c>
      <c r="U24" s="156">
        <v>22</v>
      </c>
      <c r="V24" s="50">
        <f t="shared" si="3"/>
        <v>171</v>
      </c>
      <c r="W24" s="40">
        <v>230</v>
      </c>
      <c r="X24" s="24">
        <v>120</v>
      </c>
      <c r="Y24" s="151">
        <f t="shared" si="4"/>
        <v>1381</v>
      </c>
      <c r="Z24" s="152">
        <v>13</v>
      </c>
      <c r="AA24" s="35">
        <v>53</v>
      </c>
      <c r="AB24" s="9"/>
      <c r="AC24" s="9"/>
      <c r="AD24" s="22"/>
      <c r="AE24" s="50">
        <f t="shared" si="5"/>
        <v>53</v>
      </c>
      <c r="AF24" s="21">
        <v>73</v>
      </c>
      <c r="AG24" s="9"/>
      <c r="AH24" s="9"/>
      <c r="AI24" s="163"/>
      <c r="AJ24" s="50">
        <f t="shared" si="6"/>
        <v>73</v>
      </c>
      <c r="AK24" s="21">
        <v>100</v>
      </c>
      <c r="AL24" s="9"/>
      <c r="AM24" s="9"/>
      <c r="AN24" s="22"/>
      <c r="AO24" s="50">
        <f t="shared" si="7"/>
        <v>100</v>
      </c>
      <c r="AP24" s="21">
        <v>78</v>
      </c>
      <c r="AQ24" s="9"/>
      <c r="AR24" s="9"/>
      <c r="AS24" s="22"/>
      <c r="AT24" s="50">
        <f t="shared" si="8"/>
        <v>78</v>
      </c>
      <c r="AU24" s="72"/>
      <c r="AV24" s="24"/>
      <c r="AW24" s="153">
        <f t="shared" si="9"/>
        <v>304</v>
      </c>
      <c r="AX24" s="152">
        <v>27</v>
      </c>
      <c r="AY24" s="154">
        <f t="shared" si="10"/>
        <v>1685</v>
      </c>
      <c r="AZ24" s="42">
        <v>22</v>
      </c>
    </row>
    <row r="25" spans="1:52" ht="16.5" customHeight="1">
      <c r="A25" s="148">
        <v>23</v>
      </c>
      <c r="B25" s="149" t="s">
        <v>36</v>
      </c>
      <c r="C25" s="21">
        <v>143</v>
      </c>
      <c r="D25" s="9">
        <v>13</v>
      </c>
      <c r="E25" s="9"/>
      <c r="F25" s="22"/>
      <c r="G25" s="150">
        <f t="shared" si="0"/>
        <v>156</v>
      </c>
      <c r="H25" s="21">
        <v>96</v>
      </c>
      <c r="I25" s="9">
        <v>52</v>
      </c>
      <c r="J25" s="9"/>
      <c r="K25" s="22"/>
      <c r="L25" s="50">
        <f t="shared" si="1"/>
        <v>148</v>
      </c>
      <c r="M25" s="21">
        <v>137</v>
      </c>
      <c r="N25" s="9">
        <v>43</v>
      </c>
      <c r="O25" s="9"/>
      <c r="P25" s="22"/>
      <c r="Q25" s="50">
        <f t="shared" si="2"/>
        <v>180</v>
      </c>
      <c r="R25" s="21">
        <v>126</v>
      </c>
      <c r="S25" s="9">
        <v>18</v>
      </c>
      <c r="T25" s="9"/>
      <c r="U25" s="22"/>
      <c r="V25" s="50">
        <f t="shared" si="3"/>
        <v>144</v>
      </c>
      <c r="W25" s="40"/>
      <c r="X25" s="24"/>
      <c r="Y25" s="151">
        <f t="shared" si="4"/>
        <v>628</v>
      </c>
      <c r="Z25" s="152">
        <v>23</v>
      </c>
      <c r="AA25" s="35">
        <v>54</v>
      </c>
      <c r="AB25" s="9"/>
      <c r="AC25" s="9"/>
      <c r="AD25" s="22"/>
      <c r="AE25" s="50">
        <f t="shared" si="5"/>
        <v>54</v>
      </c>
      <c r="AF25" s="21">
        <v>98</v>
      </c>
      <c r="AG25" s="9">
        <v>52</v>
      </c>
      <c r="AH25" s="9">
        <v>43</v>
      </c>
      <c r="AI25" s="22"/>
      <c r="AJ25" s="50">
        <f t="shared" si="6"/>
        <v>193</v>
      </c>
      <c r="AK25" s="21">
        <v>91</v>
      </c>
      <c r="AL25" s="9">
        <v>77</v>
      </c>
      <c r="AM25" s="9">
        <v>47</v>
      </c>
      <c r="AN25" s="22"/>
      <c r="AO25" s="50">
        <f t="shared" si="7"/>
        <v>215</v>
      </c>
      <c r="AP25" s="21">
        <v>104</v>
      </c>
      <c r="AQ25" s="9"/>
      <c r="AR25" s="9"/>
      <c r="AS25" s="22"/>
      <c r="AT25" s="50">
        <f t="shared" si="8"/>
        <v>104</v>
      </c>
      <c r="AU25" s="72">
        <v>170</v>
      </c>
      <c r="AV25" s="24"/>
      <c r="AW25" s="153">
        <f t="shared" si="9"/>
        <v>736</v>
      </c>
      <c r="AX25" s="152">
        <v>20</v>
      </c>
      <c r="AY25" s="154">
        <f t="shared" si="10"/>
        <v>1364</v>
      </c>
      <c r="AZ25" s="42">
        <v>23</v>
      </c>
    </row>
    <row r="26" spans="1:52" ht="16.5" customHeight="1">
      <c r="A26" s="148">
        <v>24</v>
      </c>
      <c r="B26" s="149" t="s">
        <v>6</v>
      </c>
      <c r="C26" s="21">
        <v>92</v>
      </c>
      <c r="D26" s="35">
        <v>61</v>
      </c>
      <c r="E26" s="35">
        <v>55</v>
      </c>
      <c r="F26" s="22"/>
      <c r="G26" s="150">
        <f t="shared" si="0"/>
        <v>208</v>
      </c>
      <c r="H26" s="21"/>
      <c r="I26" s="35"/>
      <c r="J26" s="9"/>
      <c r="K26" s="22"/>
      <c r="L26" s="50">
        <f t="shared" si="1"/>
        <v>0</v>
      </c>
      <c r="M26" s="21"/>
      <c r="N26" s="35"/>
      <c r="O26" s="9"/>
      <c r="P26" s="22"/>
      <c r="Q26" s="50">
        <f t="shared" si="2"/>
        <v>0</v>
      </c>
      <c r="R26" s="55">
        <v>84</v>
      </c>
      <c r="S26" s="57">
        <v>77</v>
      </c>
      <c r="T26" s="56">
        <v>40</v>
      </c>
      <c r="U26" s="156"/>
      <c r="V26" s="50">
        <f t="shared" si="3"/>
        <v>201</v>
      </c>
      <c r="W26" s="40"/>
      <c r="X26" s="24">
        <v>210</v>
      </c>
      <c r="Y26" s="151">
        <f t="shared" si="4"/>
        <v>619</v>
      </c>
      <c r="Z26" s="152">
        <v>24</v>
      </c>
      <c r="AA26" s="35">
        <v>70</v>
      </c>
      <c r="AB26" s="35">
        <v>49</v>
      </c>
      <c r="AC26" s="9">
        <v>45</v>
      </c>
      <c r="AD26" s="22"/>
      <c r="AE26" s="50">
        <f t="shared" si="5"/>
        <v>164</v>
      </c>
      <c r="AF26" s="21"/>
      <c r="AG26" s="9"/>
      <c r="AH26" s="9"/>
      <c r="AI26" s="22"/>
      <c r="AJ26" s="50">
        <f t="shared" si="6"/>
        <v>0</v>
      </c>
      <c r="AK26" s="21"/>
      <c r="AL26" s="9"/>
      <c r="AM26" s="9"/>
      <c r="AN26" s="22"/>
      <c r="AO26" s="50">
        <f t="shared" si="7"/>
        <v>0</v>
      </c>
      <c r="AP26" s="21">
        <v>83</v>
      </c>
      <c r="AQ26" s="35">
        <v>80</v>
      </c>
      <c r="AR26" s="9">
        <v>73</v>
      </c>
      <c r="AS26" s="22">
        <v>24</v>
      </c>
      <c r="AT26" s="50">
        <f t="shared" si="8"/>
        <v>260</v>
      </c>
      <c r="AU26" s="72"/>
      <c r="AV26" s="24">
        <v>200</v>
      </c>
      <c r="AW26" s="153">
        <f t="shared" si="9"/>
        <v>624</v>
      </c>
      <c r="AX26" s="152">
        <v>23</v>
      </c>
      <c r="AY26" s="154">
        <f t="shared" si="10"/>
        <v>1243</v>
      </c>
      <c r="AZ26" s="42">
        <v>24</v>
      </c>
    </row>
    <row r="27" spans="1:52" ht="16.5" customHeight="1">
      <c r="A27" s="148">
        <v>25</v>
      </c>
      <c r="B27" s="149" t="s">
        <v>19</v>
      </c>
      <c r="C27" s="99">
        <v>122</v>
      </c>
      <c r="D27" s="102">
        <v>71</v>
      </c>
      <c r="E27" s="102">
        <v>27</v>
      </c>
      <c r="F27" s="22"/>
      <c r="G27" s="150">
        <f t="shared" si="0"/>
        <v>220</v>
      </c>
      <c r="H27" s="21">
        <v>114</v>
      </c>
      <c r="I27" s="9">
        <v>99</v>
      </c>
      <c r="J27" s="9">
        <v>88</v>
      </c>
      <c r="K27" s="22"/>
      <c r="L27" s="50">
        <f t="shared" si="1"/>
        <v>301</v>
      </c>
      <c r="M27" s="21">
        <v>58</v>
      </c>
      <c r="N27" s="9">
        <v>79</v>
      </c>
      <c r="O27" s="9"/>
      <c r="P27" s="22"/>
      <c r="Q27" s="50">
        <f t="shared" si="2"/>
        <v>137</v>
      </c>
      <c r="R27" s="21">
        <v>120</v>
      </c>
      <c r="S27" s="35">
        <v>100</v>
      </c>
      <c r="T27" s="9">
        <v>36</v>
      </c>
      <c r="U27" s="22"/>
      <c r="V27" s="50">
        <f t="shared" si="3"/>
        <v>256</v>
      </c>
      <c r="W27" s="40"/>
      <c r="X27" s="164">
        <v>170</v>
      </c>
      <c r="Y27" s="151">
        <f t="shared" si="4"/>
        <v>1084</v>
      </c>
      <c r="Z27" s="152">
        <v>19</v>
      </c>
      <c r="AA27" s="35"/>
      <c r="AB27" s="9"/>
      <c r="AC27" s="9"/>
      <c r="AD27" s="22"/>
      <c r="AE27" s="50">
        <f t="shared" si="5"/>
        <v>0</v>
      </c>
      <c r="AF27" s="21"/>
      <c r="AG27" s="9"/>
      <c r="AH27" s="9"/>
      <c r="AI27" s="22"/>
      <c r="AJ27" s="50">
        <f t="shared" si="6"/>
        <v>0</v>
      </c>
      <c r="AK27" s="21"/>
      <c r="AL27" s="9"/>
      <c r="AM27" s="9"/>
      <c r="AN27" s="22"/>
      <c r="AO27" s="50">
        <f t="shared" si="7"/>
        <v>0</v>
      </c>
      <c r="AP27" s="21"/>
      <c r="AQ27" s="9"/>
      <c r="AR27" s="9"/>
      <c r="AS27" s="22"/>
      <c r="AT27" s="50">
        <f t="shared" si="8"/>
        <v>0</v>
      </c>
      <c r="AU27" s="72"/>
      <c r="AV27" s="24"/>
      <c r="AW27" s="153">
        <f t="shared" si="9"/>
        <v>0</v>
      </c>
      <c r="AX27" s="152">
        <v>33</v>
      </c>
      <c r="AY27" s="154">
        <f t="shared" si="10"/>
        <v>1084</v>
      </c>
      <c r="AZ27" s="42">
        <v>25</v>
      </c>
    </row>
    <row r="28" spans="1:52" ht="16.5" customHeight="1">
      <c r="A28" s="148">
        <v>26</v>
      </c>
      <c r="B28" s="149" t="s">
        <v>56</v>
      </c>
      <c r="C28" s="21"/>
      <c r="D28" s="9"/>
      <c r="E28" s="37"/>
      <c r="F28" s="163"/>
      <c r="G28" s="150">
        <f t="shared" si="0"/>
        <v>0</v>
      </c>
      <c r="H28" s="21"/>
      <c r="I28" s="9"/>
      <c r="J28" s="9"/>
      <c r="K28" s="22"/>
      <c r="L28" s="50">
        <f t="shared" si="1"/>
        <v>0</v>
      </c>
      <c r="M28" s="21"/>
      <c r="N28" s="9"/>
      <c r="O28" s="9"/>
      <c r="P28" s="22"/>
      <c r="Q28" s="50">
        <f t="shared" si="2"/>
        <v>0</v>
      </c>
      <c r="R28" s="21"/>
      <c r="S28" s="35"/>
      <c r="T28" s="56"/>
      <c r="U28" s="156"/>
      <c r="V28" s="50">
        <f t="shared" si="3"/>
        <v>0</v>
      </c>
      <c r="W28" s="40"/>
      <c r="X28" s="24"/>
      <c r="Y28" s="151">
        <f t="shared" si="4"/>
        <v>0</v>
      </c>
      <c r="Z28" s="152">
        <v>33</v>
      </c>
      <c r="AA28" s="160">
        <v>33</v>
      </c>
      <c r="AB28" s="9"/>
      <c r="AC28" s="9"/>
      <c r="AD28" s="22"/>
      <c r="AE28" s="50">
        <f t="shared" si="5"/>
        <v>33</v>
      </c>
      <c r="AF28" s="21">
        <v>103</v>
      </c>
      <c r="AG28" s="9">
        <v>88</v>
      </c>
      <c r="AH28" s="9">
        <v>72</v>
      </c>
      <c r="AI28" s="22"/>
      <c r="AJ28" s="50">
        <f t="shared" si="6"/>
        <v>263</v>
      </c>
      <c r="AK28" s="21">
        <v>98</v>
      </c>
      <c r="AL28" s="9">
        <v>46</v>
      </c>
      <c r="AM28" s="9">
        <v>41</v>
      </c>
      <c r="AN28" s="22"/>
      <c r="AO28" s="50">
        <f t="shared" si="7"/>
        <v>185</v>
      </c>
      <c r="AP28" s="157">
        <v>41</v>
      </c>
      <c r="AQ28" s="35"/>
      <c r="AR28" s="9"/>
      <c r="AS28" s="22"/>
      <c r="AT28" s="50">
        <f t="shared" si="8"/>
        <v>41</v>
      </c>
      <c r="AU28" s="72">
        <v>140</v>
      </c>
      <c r="AV28" s="24"/>
      <c r="AW28" s="153">
        <f t="shared" si="9"/>
        <v>662</v>
      </c>
      <c r="AX28" s="152">
        <v>22</v>
      </c>
      <c r="AY28" s="154">
        <f t="shared" si="10"/>
        <v>662</v>
      </c>
      <c r="AZ28" s="42">
        <v>26</v>
      </c>
    </row>
    <row r="29" spans="1:52" ht="16.5" customHeight="1">
      <c r="A29" s="148">
        <v>27</v>
      </c>
      <c r="B29" s="155" t="s">
        <v>64</v>
      </c>
      <c r="C29" s="21">
        <v>63</v>
      </c>
      <c r="D29" s="9">
        <v>23</v>
      </c>
      <c r="E29" s="9">
        <v>15</v>
      </c>
      <c r="F29" s="22">
        <v>12</v>
      </c>
      <c r="G29" s="150">
        <f t="shared" si="0"/>
        <v>113</v>
      </c>
      <c r="H29" s="21"/>
      <c r="I29" s="9"/>
      <c r="J29" s="9"/>
      <c r="K29" s="22"/>
      <c r="L29" s="50">
        <f t="shared" si="1"/>
        <v>0</v>
      </c>
      <c r="M29" s="21"/>
      <c r="N29" s="9"/>
      <c r="O29" s="9"/>
      <c r="P29" s="22"/>
      <c r="Q29" s="50">
        <f t="shared" si="2"/>
        <v>0</v>
      </c>
      <c r="R29" s="21">
        <v>37</v>
      </c>
      <c r="S29" s="35">
        <v>21</v>
      </c>
      <c r="T29" s="9">
        <v>19</v>
      </c>
      <c r="U29" s="156">
        <v>15</v>
      </c>
      <c r="V29" s="50">
        <f t="shared" si="3"/>
        <v>92</v>
      </c>
      <c r="W29" s="40"/>
      <c r="X29" s="24">
        <v>70</v>
      </c>
      <c r="Y29" s="151">
        <f t="shared" si="4"/>
        <v>275</v>
      </c>
      <c r="Z29" s="152">
        <v>27</v>
      </c>
      <c r="AA29" s="35">
        <v>48</v>
      </c>
      <c r="AB29" s="9">
        <v>27</v>
      </c>
      <c r="AC29" s="9">
        <v>24</v>
      </c>
      <c r="AD29" s="22"/>
      <c r="AE29" s="50">
        <f t="shared" si="5"/>
        <v>99</v>
      </c>
      <c r="AF29" s="21"/>
      <c r="AG29" s="9"/>
      <c r="AH29" s="9"/>
      <c r="AI29" s="22"/>
      <c r="AJ29" s="50">
        <f t="shared" si="6"/>
        <v>0</v>
      </c>
      <c r="AK29" s="21"/>
      <c r="AL29" s="9"/>
      <c r="AM29" s="9"/>
      <c r="AN29" s="22"/>
      <c r="AO29" s="50">
        <f t="shared" si="7"/>
        <v>0</v>
      </c>
      <c r="AP29" s="21">
        <v>46</v>
      </c>
      <c r="AQ29" s="9">
        <v>27</v>
      </c>
      <c r="AR29" s="9">
        <v>21</v>
      </c>
      <c r="AS29" s="22"/>
      <c r="AT29" s="50">
        <f t="shared" si="8"/>
        <v>94</v>
      </c>
      <c r="AU29" s="72"/>
      <c r="AV29" s="24">
        <v>90</v>
      </c>
      <c r="AW29" s="153">
        <f t="shared" si="9"/>
        <v>283</v>
      </c>
      <c r="AX29" s="152">
        <v>29</v>
      </c>
      <c r="AY29" s="154">
        <f t="shared" si="10"/>
        <v>558</v>
      </c>
      <c r="AZ29" s="42">
        <v>27</v>
      </c>
    </row>
    <row r="30" spans="1:52" ht="16.5" customHeight="1">
      <c r="A30" s="148">
        <v>28</v>
      </c>
      <c r="B30" s="149" t="s">
        <v>58</v>
      </c>
      <c r="C30" s="21">
        <v>54</v>
      </c>
      <c r="D30" s="9">
        <v>24</v>
      </c>
      <c r="E30" s="9">
        <v>11</v>
      </c>
      <c r="F30" s="22"/>
      <c r="G30" s="150">
        <f t="shared" si="0"/>
        <v>89</v>
      </c>
      <c r="H30" s="21"/>
      <c r="I30" s="9"/>
      <c r="J30" s="9"/>
      <c r="K30" s="22"/>
      <c r="L30" s="50">
        <f t="shared" si="1"/>
        <v>0</v>
      </c>
      <c r="M30" s="21"/>
      <c r="N30" s="9"/>
      <c r="O30" s="9"/>
      <c r="P30" s="22"/>
      <c r="Q30" s="50">
        <f t="shared" si="2"/>
        <v>0</v>
      </c>
      <c r="R30" s="55">
        <v>32</v>
      </c>
      <c r="S30" s="57">
        <v>30</v>
      </c>
      <c r="T30" s="56">
        <v>25</v>
      </c>
      <c r="U30" s="156"/>
      <c r="V30" s="50">
        <f t="shared" si="3"/>
        <v>87</v>
      </c>
      <c r="W30" s="40"/>
      <c r="X30" s="24">
        <v>90</v>
      </c>
      <c r="Y30" s="151">
        <f t="shared" si="4"/>
        <v>266</v>
      </c>
      <c r="Z30" s="152">
        <v>28</v>
      </c>
      <c r="AA30" s="35">
        <v>43</v>
      </c>
      <c r="AB30" s="9">
        <v>29</v>
      </c>
      <c r="AC30" s="9">
        <v>23</v>
      </c>
      <c r="AD30" s="22"/>
      <c r="AE30" s="50">
        <f t="shared" si="5"/>
        <v>95</v>
      </c>
      <c r="AF30" s="21"/>
      <c r="AG30" s="9"/>
      <c r="AH30" s="9"/>
      <c r="AI30" s="22"/>
      <c r="AJ30" s="50">
        <f t="shared" si="6"/>
        <v>0</v>
      </c>
      <c r="AK30" s="21"/>
      <c r="AL30" s="9"/>
      <c r="AM30" s="9"/>
      <c r="AN30" s="22"/>
      <c r="AO30" s="50">
        <f t="shared" si="7"/>
        <v>0</v>
      </c>
      <c r="AP30" s="21">
        <v>37</v>
      </c>
      <c r="AQ30" s="9">
        <v>35</v>
      </c>
      <c r="AR30" s="9">
        <v>25</v>
      </c>
      <c r="AS30" s="22"/>
      <c r="AT30" s="50">
        <f t="shared" si="8"/>
        <v>97</v>
      </c>
      <c r="AU30" s="72"/>
      <c r="AV30" s="24">
        <v>100</v>
      </c>
      <c r="AW30" s="153">
        <f t="shared" si="9"/>
        <v>292</v>
      </c>
      <c r="AX30" s="152">
        <v>28</v>
      </c>
      <c r="AY30" s="154">
        <f t="shared" si="10"/>
        <v>558</v>
      </c>
      <c r="AZ30" s="42">
        <v>28</v>
      </c>
    </row>
    <row r="31" spans="1:52" ht="16.5" customHeight="1">
      <c r="A31" s="148">
        <v>29</v>
      </c>
      <c r="B31" s="149" t="s">
        <v>67</v>
      </c>
      <c r="C31" s="21">
        <v>77</v>
      </c>
      <c r="D31" s="9"/>
      <c r="E31" s="9"/>
      <c r="F31" s="22"/>
      <c r="G31" s="150">
        <f t="shared" si="0"/>
        <v>77</v>
      </c>
      <c r="H31" s="21"/>
      <c r="I31" s="9"/>
      <c r="J31" s="9"/>
      <c r="K31" s="22"/>
      <c r="L31" s="50">
        <f t="shared" si="1"/>
        <v>0</v>
      </c>
      <c r="M31" s="21"/>
      <c r="N31" s="9"/>
      <c r="O31" s="9"/>
      <c r="P31" s="22"/>
      <c r="Q31" s="50">
        <f t="shared" si="2"/>
        <v>0</v>
      </c>
      <c r="R31" s="21">
        <v>47</v>
      </c>
      <c r="S31" s="9"/>
      <c r="T31" s="9"/>
      <c r="U31" s="163"/>
      <c r="V31" s="50">
        <f t="shared" si="3"/>
        <v>47</v>
      </c>
      <c r="W31" s="40"/>
      <c r="X31" s="24"/>
      <c r="Y31" s="151">
        <f t="shared" si="4"/>
        <v>124</v>
      </c>
      <c r="Z31" s="152">
        <v>31</v>
      </c>
      <c r="AA31" s="35">
        <v>25</v>
      </c>
      <c r="AB31" s="9"/>
      <c r="AC31" s="9"/>
      <c r="AD31" s="163"/>
      <c r="AE31" s="50">
        <f t="shared" si="5"/>
        <v>25</v>
      </c>
      <c r="AF31" s="21">
        <v>55</v>
      </c>
      <c r="AG31" s="9">
        <v>45</v>
      </c>
      <c r="AH31" s="9">
        <v>38</v>
      </c>
      <c r="AI31" s="22"/>
      <c r="AJ31" s="50">
        <f t="shared" si="6"/>
        <v>138</v>
      </c>
      <c r="AK31" s="21">
        <v>53</v>
      </c>
      <c r="AL31" s="9">
        <v>40</v>
      </c>
      <c r="AM31" s="9"/>
      <c r="AN31" s="163"/>
      <c r="AO31" s="50">
        <f t="shared" si="7"/>
        <v>93</v>
      </c>
      <c r="AP31" s="21">
        <v>40</v>
      </c>
      <c r="AQ31" s="9"/>
      <c r="AR31" s="9"/>
      <c r="AS31" s="163"/>
      <c r="AT31" s="50">
        <f t="shared" si="8"/>
        <v>40</v>
      </c>
      <c r="AU31" s="72">
        <v>130</v>
      </c>
      <c r="AV31" s="24"/>
      <c r="AW31" s="153">
        <f t="shared" si="9"/>
        <v>426</v>
      </c>
      <c r="AX31" s="152">
        <v>25</v>
      </c>
      <c r="AY31" s="154">
        <f t="shared" si="10"/>
        <v>550</v>
      </c>
      <c r="AZ31" s="42">
        <v>29</v>
      </c>
    </row>
    <row r="32" spans="1:52" ht="16.5" customHeight="1">
      <c r="A32" s="148">
        <v>30</v>
      </c>
      <c r="B32" s="149" t="s">
        <v>75</v>
      </c>
      <c r="C32" s="21">
        <v>66</v>
      </c>
      <c r="D32" s="9"/>
      <c r="E32" s="9"/>
      <c r="F32" s="22"/>
      <c r="G32" s="150">
        <f t="shared" si="0"/>
        <v>66</v>
      </c>
      <c r="H32" s="21"/>
      <c r="I32" s="9"/>
      <c r="J32" s="9"/>
      <c r="K32" s="22"/>
      <c r="L32" s="50">
        <f t="shared" si="1"/>
        <v>0</v>
      </c>
      <c r="M32" s="21"/>
      <c r="N32" s="9"/>
      <c r="O32" s="9"/>
      <c r="P32" s="22"/>
      <c r="Q32" s="50">
        <f t="shared" si="2"/>
        <v>0</v>
      </c>
      <c r="R32" s="21">
        <v>49</v>
      </c>
      <c r="S32" s="9"/>
      <c r="T32" s="9"/>
      <c r="U32" s="22"/>
      <c r="V32" s="50">
        <f t="shared" si="3"/>
        <v>49</v>
      </c>
      <c r="W32" s="40"/>
      <c r="X32" s="24"/>
      <c r="Y32" s="151">
        <f t="shared" si="4"/>
        <v>115</v>
      </c>
      <c r="Z32" s="152">
        <v>32</v>
      </c>
      <c r="AA32" s="35">
        <v>91</v>
      </c>
      <c r="AB32" s="9">
        <v>52</v>
      </c>
      <c r="AC32" s="9"/>
      <c r="AD32" s="22"/>
      <c r="AE32" s="50">
        <f t="shared" si="5"/>
        <v>143</v>
      </c>
      <c r="AF32" s="21"/>
      <c r="AG32" s="9"/>
      <c r="AH32" s="9"/>
      <c r="AI32" s="22"/>
      <c r="AJ32" s="50">
        <f t="shared" si="6"/>
        <v>0</v>
      </c>
      <c r="AK32" s="21"/>
      <c r="AL32" s="9"/>
      <c r="AM32" s="9"/>
      <c r="AN32" s="22"/>
      <c r="AO32" s="50">
        <f t="shared" si="7"/>
        <v>0</v>
      </c>
      <c r="AP32" s="21">
        <v>110</v>
      </c>
      <c r="AQ32" s="9">
        <v>29</v>
      </c>
      <c r="AR32" s="9"/>
      <c r="AS32" s="22"/>
      <c r="AT32" s="50">
        <f t="shared" si="8"/>
        <v>139</v>
      </c>
      <c r="AU32" s="72"/>
      <c r="AV32" s="24">
        <v>80</v>
      </c>
      <c r="AW32" s="153">
        <f t="shared" si="9"/>
        <v>362</v>
      </c>
      <c r="AX32" s="152">
        <v>26</v>
      </c>
      <c r="AY32" s="154">
        <f t="shared" si="10"/>
        <v>477</v>
      </c>
      <c r="AZ32" s="42">
        <v>30</v>
      </c>
    </row>
    <row r="33" spans="1:52" ht="16.5" customHeight="1">
      <c r="A33" s="148">
        <v>31</v>
      </c>
      <c r="B33" s="149" t="s">
        <v>12</v>
      </c>
      <c r="C33" s="21">
        <v>109</v>
      </c>
      <c r="D33" s="9">
        <v>39</v>
      </c>
      <c r="E33" s="9"/>
      <c r="F33" s="22"/>
      <c r="G33" s="150">
        <f t="shared" si="0"/>
        <v>148</v>
      </c>
      <c r="H33" s="21"/>
      <c r="I33" s="9"/>
      <c r="J33" s="9"/>
      <c r="K33" s="22"/>
      <c r="L33" s="50">
        <f t="shared" si="1"/>
        <v>0</v>
      </c>
      <c r="M33" s="21"/>
      <c r="N33" s="9"/>
      <c r="O33" s="9"/>
      <c r="P33" s="22"/>
      <c r="Q33" s="50">
        <f t="shared" si="2"/>
        <v>0</v>
      </c>
      <c r="R33" s="55">
        <v>81</v>
      </c>
      <c r="S33" s="56">
        <v>76</v>
      </c>
      <c r="T33" s="56"/>
      <c r="U33" s="156"/>
      <c r="V33" s="50">
        <f t="shared" si="3"/>
        <v>157</v>
      </c>
      <c r="W33" s="40"/>
      <c r="X33" s="24"/>
      <c r="Y33" s="151">
        <f t="shared" si="4"/>
        <v>305</v>
      </c>
      <c r="Z33" s="152">
        <v>26</v>
      </c>
      <c r="AA33" s="35"/>
      <c r="AB33" s="9"/>
      <c r="AC33" s="9"/>
      <c r="AD33" s="22"/>
      <c r="AE33" s="50">
        <f t="shared" si="5"/>
        <v>0</v>
      </c>
      <c r="AF33" s="21"/>
      <c r="AG33" s="9"/>
      <c r="AH33" s="9"/>
      <c r="AI33" s="22"/>
      <c r="AJ33" s="50">
        <f t="shared" si="6"/>
        <v>0</v>
      </c>
      <c r="AK33" s="21"/>
      <c r="AL33" s="9"/>
      <c r="AM33" s="9"/>
      <c r="AN33" s="22"/>
      <c r="AO33" s="50">
        <f t="shared" si="7"/>
        <v>0</v>
      </c>
      <c r="AP33" s="21"/>
      <c r="AQ33" s="9"/>
      <c r="AR33" s="9"/>
      <c r="AS33" s="22"/>
      <c r="AT33" s="50">
        <f t="shared" si="8"/>
        <v>0</v>
      </c>
      <c r="AU33" s="72"/>
      <c r="AV33" s="24"/>
      <c r="AW33" s="153">
        <f t="shared" si="9"/>
        <v>0</v>
      </c>
      <c r="AX33" s="152">
        <v>38</v>
      </c>
      <c r="AY33" s="154">
        <f t="shared" si="10"/>
        <v>305</v>
      </c>
      <c r="AZ33" s="42">
        <v>31</v>
      </c>
    </row>
    <row r="34" spans="1:52" ht="16.5" customHeight="1">
      <c r="A34" s="148">
        <v>32</v>
      </c>
      <c r="B34" s="149" t="s">
        <v>100</v>
      </c>
      <c r="C34" s="21">
        <v>36</v>
      </c>
      <c r="D34" s="9">
        <v>16</v>
      </c>
      <c r="E34" s="9"/>
      <c r="F34" s="22"/>
      <c r="G34" s="150">
        <f t="shared" si="0"/>
        <v>52</v>
      </c>
      <c r="H34" s="21"/>
      <c r="I34" s="9"/>
      <c r="J34" s="9"/>
      <c r="K34" s="22"/>
      <c r="L34" s="50">
        <f t="shared" si="1"/>
        <v>0</v>
      </c>
      <c r="M34" s="21"/>
      <c r="N34" s="9"/>
      <c r="O34" s="9"/>
      <c r="P34" s="22"/>
      <c r="Q34" s="50">
        <f t="shared" si="2"/>
        <v>0</v>
      </c>
      <c r="R34" s="21">
        <v>13</v>
      </c>
      <c r="S34" s="56">
        <v>12</v>
      </c>
      <c r="T34" s="56"/>
      <c r="U34" s="156"/>
      <c r="V34" s="50">
        <f t="shared" si="3"/>
        <v>25</v>
      </c>
      <c r="W34" s="40"/>
      <c r="X34" s="24">
        <v>80</v>
      </c>
      <c r="Y34" s="151">
        <f t="shared" si="4"/>
        <v>157</v>
      </c>
      <c r="Z34" s="152">
        <v>30</v>
      </c>
      <c r="AA34" s="35">
        <v>34</v>
      </c>
      <c r="AB34" s="9">
        <v>28</v>
      </c>
      <c r="AC34" s="9"/>
      <c r="AD34" s="22"/>
      <c r="AE34" s="50">
        <f t="shared" si="5"/>
        <v>62</v>
      </c>
      <c r="AF34" s="21"/>
      <c r="AG34" s="9"/>
      <c r="AH34" s="9"/>
      <c r="AI34" s="22"/>
      <c r="AJ34" s="50">
        <f t="shared" si="6"/>
        <v>0</v>
      </c>
      <c r="AK34" s="21"/>
      <c r="AL34" s="9"/>
      <c r="AM34" s="9"/>
      <c r="AN34" s="22"/>
      <c r="AO34" s="50">
        <f t="shared" si="7"/>
        <v>0</v>
      </c>
      <c r="AP34" s="21">
        <v>76</v>
      </c>
      <c r="AQ34" s="9"/>
      <c r="AR34" s="9"/>
      <c r="AS34" s="22"/>
      <c r="AT34" s="50">
        <f t="shared" si="8"/>
        <v>76</v>
      </c>
      <c r="AU34" s="72"/>
      <c r="AV34" s="24"/>
      <c r="AW34" s="153">
        <f t="shared" si="9"/>
        <v>138</v>
      </c>
      <c r="AX34" s="152">
        <v>31</v>
      </c>
      <c r="AY34" s="154">
        <f t="shared" si="10"/>
        <v>295</v>
      </c>
      <c r="AZ34" s="42">
        <v>32</v>
      </c>
    </row>
    <row r="35" spans="1:52" ht="16.5" customHeight="1">
      <c r="A35" s="148">
        <v>33</v>
      </c>
      <c r="B35" s="149" t="s">
        <v>25</v>
      </c>
      <c r="C35" s="21"/>
      <c r="D35" s="9"/>
      <c r="E35" s="9"/>
      <c r="F35" s="165"/>
      <c r="G35" s="150">
        <f t="shared" si="0"/>
        <v>0</v>
      </c>
      <c r="H35" s="21"/>
      <c r="I35" s="9"/>
      <c r="J35" s="9"/>
      <c r="K35" s="22"/>
      <c r="L35" s="50">
        <f t="shared" si="1"/>
        <v>0</v>
      </c>
      <c r="M35" s="21"/>
      <c r="N35" s="9"/>
      <c r="O35" s="9"/>
      <c r="P35" s="22"/>
      <c r="Q35" s="50">
        <f t="shared" si="2"/>
        <v>0</v>
      </c>
      <c r="R35" s="21"/>
      <c r="S35" s="9"/>
      <c r="T35" s="9"/>
      <c r="U35" s="22"/>
      <c r="V35" s="50">
        <f t="shared" si="3"/>
        <v>0</v>
      </c>
      <c r="W35" s="40"/>
      <c r="X35" s="24"/>
      <c r="Y35" s="151">
        <f t="shared" si="4"/>
        <v>0</v>
      </c>
      <c r="Z35" s="152">
        <v>34</v>
      </c>
      <c r="AA35" s="160">
        <v>105</v>
      </c>
      <c r="AB35" s="9"/>
      <c r="AC35" s="9"/>
      <c r="AD35" s="22"/>
      <c r="AE35" s="50">
        <f t="shared" si="5"/>
        <v>105</v>
      </c>
      <c r="AF35" s="21"/>
      <c r="AG35" s="9"/>
      <c r="AH35" s="9"/>
      <c r="AI35" s="22"/>
      <c r="AJ35" s="50">
        <f t="shared" si="6"/>
        <v>0</v>
      </c>
      <c r="AK35" s="21"/>
      <c r="AL35" s="9"/>
      <c r="AM35" s="9"/>
      <c r="AN35" s="22"/>
      <c r="AO35" s="50">
        <f t="shared" si="7"/>
        <v>0</v>
      </c>
      <c r="AP35" s="157">
        <v>93</v>
      </c>
      <c r="AQ35" s="9"/>
      <c r="AR35" s="9"/>
      <c r="AS35" s="22"/>
      <c r="AT35" s="50">
        <f t="shared" si="8"/>
        <v>93</v>
      </c>
      <c r="AU35" s="72"/>
      <c r="AV35" s="159">
        <v>40</v>
      </c>
      <c r="AW35" s="153">
        <f t="shared" si="9"/>
        <v>238</v>
      </c>
      <c r="AX35" s="152">
        <v>30</v>
      </c>
      <c r="AY35" s="154">
        <f t="shared" si="10"/>
        <v>238</v>
      </c>
      <c r="AZ35" s="42">
        <v>33</v>
      </c>
    </row>
    <row r="36" spans="1:52" ht="16.5" customHeight="1">
      <c r="A36" s="148">
        <v>34</v>
      </c>
      <c r="B36" s="149" t="s">
        <v>47</v>
      </c>
      <c r="C36" s="21">
        <v>73</v>
      </c>
      <c r="D36" s="9">
        <v>47</v>
      </c>
      <c r="E36" s="9"/>
      <c r="F36" s="22"/>
      <c r="G36" s="150">
        <f t="shared" si="0"/>
        <v>120</v>
      </c>
      <c r="H36" s="21"/>
      <c r="I36" s="9"/>
      <c r="J36" s="9"/>
      <c r="K36" s="22"/>
      <c r="L36" s="50">
        <f t="shared" si="1"/>
        <v>0</v>
      </c>
      <c r="M36" s="21"/>
      <c r="N36" s="9"/>
      <c r="O36" s="9"/>
      <c r="P36" s="22"/>
      <c r="Q36" s="50">
        <f t="shared" si="2"/>
        <v>0</v>
      </c>
      <c r="R36" s="21">
        <v>59</v>
      </c>
      <c r="S36" s="9">
        <v>38</v>
      </c>
      <c r="T36" s="9"/>
      <c r="U36" s="22"/>
      <c r="V36" s="50">
        <f t="shared" si="3"/>
        <v>97</v>
      </c>
      <c r="W36" s="40"/>
      <c r="X36" s="24"/>
      <c r="Y36" s="151">
        <f t="shared" si="4"/>
        <v>217</v>
      </c>
      <c r="Z36" s="152">
        <v>29</v>
      </c>
      <c r="AA36" s="35"/>
      <c r="AB36" s="9"/>
      <c r="AC36" s="9"/>
      <c r="AD36" s="22"/>
      <c r="AE36" s="50">
        <f t="shared" si="5"/>
        <v>0</v>
      </c>
      <c r="AF36" s="21"/>
      <c r="AG36" s="9"/>
      <c r="AH36" s="9"/>
      <c r="AI36" s="22"/>
      <c r="AJ36" s="50">
        <f t="shared" si="6"/>
        <v>0</v>
      </c>
      <c r="AK36" s="21"/>
      <c r="AL36" s="9"/>
      <c r="AM36" s="9"/>
      <c r="AN36" s="22"/>
      <c r="AO36" s="50">
        <f t="shared" si="7"/>
        <v>0</v>
      </c>
      <c r="AP36" s="21"/>
      <c r="AQ36" s="9"/>
      <c r="AR36" s="9"/>
      <c r="AS36" s="22"/>
      <c r="AT36" s="50">
        <f t="shared" si="8"/>
        <v>0</v>
      </c>
      <c r="AU36" s="72"/>
      <c r="AV36" s="24"/>
      <c r="AW36" s="153">
        <f t="shared" si="9"/>
        <v>0</v>
      </c>
      <c r="AX36" s="152">
        <v>34</v>
      </c>
      <c r="AY36" s="154">
        <f t="shared" si="10"/>
        <v>217</v>
      </c>
      <c r="AZ36" s="42">
        <v>34</v>
      </c>
    </row>
    <row r="37" spans="1:52" ht="16.5" customHeight="1">
      <c r="A37" s="148">
        <v>35</v>
      </c>
      <c r="B37" s="149" t="s">
        <v>71</v>
      </c>
      <c r="C37" s="21"/>
      <c r="D37" s="9"/>
      <c r="E37" s="9"/>
      <c r="F37" s="22"/>
      <c r="G37" s="150">
        <f t="shared" si="0"/>
        <v>0</v>
      </c>
      <c r="H37" s="21"/>
      <c r="I37" s="35"/>
      <c r="J37" s="35"/>
      <c r="K37" s="22"/>
      <c r="L37" s="50">
        <f t="shared" si="1"/>
        <v>0</v>
      </c>
      <c r="M37" s="21"/>
      <c r="N37" s="35"/>
      <c r="O37" s="35"/>
      <c r="P37" s="22"/>
      <c r="Q37" s="50">
        <f t="shared" si="2"/>
        <v>0</v>
      </c>
      <c r="R37" s="21"/>
      <c r="S37" s="35"/>
      <c r="T37" s="9"/>
      <c r="U37" s="22"/>
      <c r="V37" s="50">
        <f t="shared" si="3"/>
        <v>0</v>
      </c>
      <c r="W37" s="40"/>
      <c r="X37" s="24"/>
      <c r="Y37" s="151">
        <f t="shared" si="4"/>
        <v>0</v>
      </c>
      <c r="Z37" s="152">
        <v>35</v>
      </c>
      <c r="AA37" s="35"/>
      <c r="AB37" s="9"/>
      <c r="AC37" s="9"/>
      <c r="AD37" s="22"/>
      <c r="AE37" s="50">
        <f t="shared" si="5"/>
        <v>0</v>
      </c>
      <c r="AF37" s="21"/>
      <c r="AG37" s="35"/>
      <c r="AH37" s="9"/>
      <c r="AI37" s="22"/>
      <c r="AJ37" s="50">
        <f t="shared" si="6"/>
        <v>0</v>
      </c>
      <c r="AK37" s="21"/>
      <c r="AL37" s="35"/>
      <c r="AM37" s="35"/>
      <c r="AN37" s="22"/>
      <c r="AO37" s="50">
        <f t="shared" si="7"/>
        <v>0</v>
      </c>
      <c r="AP37" s="21"/>
      <c r="AQ37" s="9"/>
      <c r="AR37" s="9"/>
      <c r="AS37" s="22"/>
      <c r="AT37" s="50">
        <f t="shared" si="8"/>
        <v>0</v>
      </c>
      <c r="AU37" s="72"/>
      <c r="AV37" s="24"/>
      <c r="AW37" s="153">
        <f t="shared" si="9"/>
        <v>0</v>
      </c>
      <c r="AX37" s="152">
        <v>32</v>
      </c>
      <c r="AY37" s="154">
        <f t="shared" si="10"/>
        <v>0</v>
      </c>
      <c r="AZ37" s="42">
        <v>35</v>
      </c>
    </row>
    <row r="38" spans="1:52" ht="16.5" customHeight="1">
      <c r="A38" s="148">
        <v>36</v>
      </c>
      <c r="B38" s="155" t="s">
        <v>24</v>
      </c>
      <c r="C38" s="21"/>
      <c r="D38" s="9"/>
      <c r="E38" s="9"/>
      <c r="F38" s="22"/>
      <c r="G38" s="150">
        <f t="shared" si="0"/>
        <v>0</v>
      </c>
      <c r="H38" s="21"/>
      <c r="I38" s="35"/>
      <c r="J38" s="35"/>
      <c r="K38" s="22"/>
      <c r="L38" s="50">
        <f t="shared" si="1"/>
        <v>0</v>
      </c>
      <c r="M38" s="21"/>
      <c r="N38" s="35"/>
      <c r="O38" s="35"/>
      <c r="P38" s="22"/>
      <c r="Q38" s="50">
        <f t="shared" si="2"/>
        <v>0</v>
      </c>
      <c r="R38" s="21"/>
      <c r="S38" s="35"/>
      <c r="T38" s="9"/>
      <c r="U38" s="22"/>
      <c r="V38" s="50">
        <f t="shared" si="3"/>
        <v>0</v>
      </c>
      <c r="W38" s="40"/>
      <c r="X38" s="24"/>
      <c r="Y38" s="151">
        <f t="shared" si="4"/>
        <v>0</v>
      </c>
      <c r="Z38" s="152">
        <v>36</v>
      </c>
      <c r="AA38" s="35"/>
      <c r="AB38" s="9"/>
      <c r="AC38" s="9"/>
      <c r="AD38" s="22"/>
      <c r="AE38" s="50">
        <f t="shared" si="5"/>
        <v>0</v>
      </c>
      <c r="AF38" s="21"/>
      <c r="AG38" s="35"/>
      <c r="AH38" s="9"/>
      <c r="AI38" s="22"/>
      <c r="AJ38" s="50">
        <f t="shared" si="6"/>
        <v>0</v>
      </c>
      <c r="AK38" s="21"/>
      <c r="AL38" s="35"/>
      <c r="AM38" s="35"/>
      <c r="AN38" s="22"/>
      <c r="AO38" s="50">
        <f t="shared" si="7"/>
        <v>0</v>
      </c>
      <c r="AP38" s="21"/>
      <c r="AQ38" s="9"/>
      <c r="AR38" s="9"/>
      <c r="AS38" s="22"/>
      <c r="AT38" s="50">
        <f t="shared" si="8"/>
        <v>0</v>
      </c>
      <c r="AU38" s="72"/>
      <c r="AV38" s="24"/>
      <c r="AW38" s="153">
        <f t="shared" si="9"/>
        <v>0</v>
      </c>
      <c r="AX38" s="152">
        <v>35</v>
      </c>
      <c r="AY38" s="154">
        <f t="shared" si="10"/>
        <v>0</v>
      </c>
      <c r="AZ38" s="42">
        <v>36</v>
      </c>
    </row>
    <row r="39" spans="1:52" ht="16.5" customHeight="1">
      <c r="A39" s="148">
        <v>37</v>
      </c>
      <c r="B39" s="149" t="s">
        <v>23</v>
      </c>
      <c r="C39" s="21"/>
      <c r="D39" s="9"/>
      <c r="E39" s="9"/>
      <c r="F39" s="163"/>
      <c r="G39" s="150">
        <f t="shared" si="0"/>
        <v>0</v>
      </c>
      <c r="H39" s="21"/>
      <c r="I39" s="9"/>
      <c r="J39" s="9"/>
      <c r="K39" s="22"/>
      <c r="L39" s="50">
        <f t="shared" si="1"/>
        <v>0</v>
      </c>
      <c r="M39" s="21"/>
      <c r="N39" s="9"/>
      <c r="O39" s="9"/>
      <c r="P39" s="22"/>
      <c r="Q39" s="50">
        <f t="shared" si="2"/>
        <v>0</v>
      </c>
      <c r="R39" s="21"/>
      <c r="S39" s="9"/>
      <c r="T39" s="9"/>
      <c r="U39" s="156"/>
      <c r="V39" s="50">
        <f t="shared" si="3"/>
        <v>0</v>
      </c>
      <c r="W39" s="40"/>
      <c r="X39" s="24"/>
      <c r="Y39" s="151">
        <f t="shared" si="4"/>
        <v>0</v>
      </c>
      <c r="Z39" s="152">
        <v>37</v>
      </c>
      <c r="AA39" s="35"/>
      <c r="AB39" s="9"/>
      <c r="AC39" s="9"/>
      <c r="AD39" s="22"/>
      <c r="AE39" s="50">
        <f t="shared" si="5"/>
        <v>0</v>
      </c>
      <c r="AF39" s="21"/>
      <c r="AG39" s="9"/>
      <c r="AH39" s="9"/>
      <c r="AI39" s="22"/>
      <c r="AJ39" s="50">
        <f t="shared" si="6"/>
        <v>0</v>
      </c>
      <c r="AK39" s="21"/>
      <c r="AL39" s="9"/>
      <c r="AM39" s="9"/>
      <c r="AN39" s="22"/>
      <c r="AO39" s="50">
        <f t="shared" si="7"/>
        <v>0</v>
      </c>
      <c r="AP39" s="21"/>
      <c r="AQ39" s="9"/>
      <c r="AR39" s="9"/>
      <c r="AS39" s="22"/>
      <c r="AT39" s="50">
        <f t="shared" si="8"/>
        <v>0</v>
      </c>
      <c r="AU39" s="72"/>
      <c r="AV39" s="24"/>
      <c r="AW39" s="153">
        <f t="shared" si="9"/>
        <v>0</v>
      </c>
      <c r="AX39" s="152">
        <v>36</v>
      </c>
      <c r="AY39" s="154">
        <f t="shared" si="10"/>
        <v>0</v>
      </c>
      <c r="AZ39" s="42">
        <v>37</v>
      </c>
    </row>
    <row r="40" spans="1:52" ht="16.5" customHeight="1" thickBot="1">
      <c r="A40" s="166">
        <v>38</v>
      </c>
      <c r="B40" s="149" t="s">
        <v>74</v>
      </c>
      <c r="C40" s="167"/>
      <c r="D40" s="131"/>
      <c r="E40" s="131"/>
      <c r="F40" s="168"/>
      <c r="G40" s="169">
        <f t="shared" si="0"/>
        <v>0</v>
      </c>
      <c r="H40" s="167"/>
      <c r="I40" s="131"/>
      <c r="J40" s="131"/>
      <c r="K40" s="168"/>
      <c r="L40" s="51">
        <f t="shared" si="1"/>
        <v>0</v>
      </c>
      <c r="M40" s="167"/>
      <c r="N40" s="131"/>
      <c r="O40" s="131"/>
      <c r="P40" s="168"/>
      <c r="Q40" s="51">
        <f t="shared" si="2"/>
        <v>0</v>
      </c>
      <c r="R40" s="170"/>
      <c r="S40" s="171"/>
      <c r="T40" s="172"/>
      <c r="U40" s="173"/>
      <c r="V40" s="51">
        <f t="shared" si="3"/>
        <v>0</v>
      </c>
      <c r="W40" s="174"/>
      <c r="X40" s="47"/>
      <c r="Y40" s="175">
        <f t="shared" si="4"/>
        <v>0</v>
      </c>
      <c r="Z40" s="176">
        <v>38</v>
      </c>
      <c r="AA40" s="131"/>
      <c r="AB40" s="131"/>
      <c r="AC40" s="131"/>
      <c r="AD40" s="168"/>
      <c r="AE40" s="51">
        <f t="shared" si="5"/>
        <v>0</v>
      </c>
      <c r="AF40" s="167"/>
      <c r="AG40" s="131"/>
      <c r="AH40" s="177"/>
      <c r="AI40" s="168"/>
      <c r="AJ40" s="51">
        <f t="shared" si="6"/>
        <v>0</v>
      </c>
      <c r="AK40" s="167"/>
      <c r="AL40" s="131"/>
      <c r="AM40" s="131"/>
      <c r="AN40" s="168"/>
      <c r="AO40" s="51">
        <f t="shared" si="7"/>
        <v>0</v>
      </c>
      <c r="AP40" s="167"/>
      <c r="AQ40" s="131"/>
      <c r="AR40" s="177"/>
      <c r="AS40" s="168"/>
      <c r="AT40" s="51">
        <f t="shared" si="8"/>
        <v>0</v>
      </c>
      <c r="AU40" s="178"/>
      <c r="AV40" s="47"/>
      <c r="AW40" s="153">
        <f t="shared" si="9"/>
        <v>0</v>
      </c>
      <c r="AX40" s="176">
        <v>37</v>
      </c>
      <c r="AY40" s="179">
        <f t="shared" si="10"/>
        <v>0</v>
      </c>
      <c r="AZ40" s="180">
        <v>38</v>
      </c>
    </row>
  </sheetData>
  <sheetProtection/>
  <mergeCells count="14">
    <mergeCell ref="AY1:AY2"/>
    <mergeCell ref="AZ1:AZ2"/>
    <mergeCell ref="C2:G2"/>
    <mergeCell ref="H2:L2"/>
    <mergeCell ref="M2:Q2"/>
    <mergeCell ref="R2:V2"/>
    <mergeCell ref="AA2:AE2"/>
    <mergeCell ref="A1:A2"/>
    <mergeCell ref="B1:B2"/>
    <mergeCell ref="C1:Z1"/>
    <mergeCell ref="AA1:AX1"/>
    <mergeCell ref="AF2:AJ2"/>
    <mergeCell ref="AK2:AO2"/>
    <mergeCell ref="AP2:AT2"/>
  </mergeCells>
  <printOptions/>
  <pageMargins left="0.03937007874015748" right="0.03937007874015748" top="0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melik</cp:lastModifiedBy>
  <cp:lastPrinted>2023-04-14T14:08:59Z</cp:lastPrinted>
  <dcterms:created xsi:type="dcterms:W3CDTF">2011-05-23T04:18:39Z</dcterms:created>
  <dcterms:modified xsi:type="dcterms:W3CDTF">2023-04-14T15:09:55Z</dcterms:modified>
  <cp:category/>
  <cp:version/>
  <cp:contentType/>
  <cp:contentStatus/>
</cp:coreProperties>
</file>